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Brandon Evans\Downloads\"/>
    </mc:Choice>
  </mc:AlternateContent>
  <xr:revisionPtr revIDLastSave="0" documentId="13_ncr:1_{F7B8AE30-66F0-43EB-9B1B-36FD188A0136}" xr6:coauthVersionLast="47" xr6:coauthVersionMax="47" xr10:uidLastSave="{00000000-0000-0000-0000-000000000000}"/>
  <bookViews>
    <workbookView xWindow="-98" yWindow="-98" windowWidth="14595" windowHeight="8476" activeTab="2" xr2:uid="{CB46875E-ED51-465D-888E-11E2E97A0303}"/>
  </bookViews>
  <sheets>
    <sheet name="Admin" sheetId="12" r:id="rId1"/>
    <sheet name="FSE Input" sheetId="13" r:id="rId2"/>
    <sheet name="Cytek Service Quoting" sheetId="15" r:id="rId3"/>
    <sheet name="Cytek Parts Quoting" sheetId="14" r:id="rId4"/>
    <sheet name="Asset Data" sheetId="5" r:id="rId5"/>
    <sheet name="Pricing Data" sheetId="7" r:id="rId6"/>
    <sheet name="Cytek Service Quoting Old" sheetId="9" r:id="rId7"/>
    <sheet name="FSE Input Old" sheetId="8" r:id="rId8"/>
  </sheets>
  <definedNames>
    <definedName name="_xlnm._FilterDatabase" localSheetId="4" hidden="1">'Asset Data'!$A$1:$U$3586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2" l="1"/>
  <c r="F26" i="12"/>
  <c r="F25" i="12"/>
  <c r="F24" i="12"/>
  <c r="I24" i="12" s="1"/>
  <c r="J24" i="12"/>
  <c r="H8" i="14" s="1"/>
  <c r="E42" i="13"/>
  <c r="E43" i="13"/>
  <c r="G11" i="14" s="1"/>
  <c r="H24" i="12"/>
  <c r="D27" i="12"/>
  <c r="E27" i="12" s="1"/>
  <c r="D26" i="12"/>
  <c r="E26" i="12" s="1"/>
  <c r="D25" i="12"/>
  <c r="E25" i="12" s="1"/>
  <c r="D24" i="12"/>
  <c r="G19" i="12"/>
  <c r="D20" i="12"/>
  <c r="E20" i="12" s="1"/>
  <c r="F20" i="12"/>
  <c r="F19" i="12"/>
  <c r="F18" i="12"/>
  <c r="D18" i="12"/>
  <c r="E18" i="12" s="1"/>
  <c r="D19" i="12"/>
  <c r="E19" i="12" s="1"/>
  <c r="H19" i="12" s="1"/>
  <c r="D17" i="12"/>
  <c r="E17" i="12" s="1"/>
  <c r="E24" i="12"/>
  <c r="F11" i="14"/>
  <c r="F10" i="14"/>
  <c r="D11" i="14"/>
  <c r="C11" i="14" s="1"/>
  <c r="D10" i="14"/>
  <c r="C10" i="14" s="1"/>
  <c r="D9" i="14"/>
  <c r="C9" i="14" s="1"/>
  <c r="F9" i="14"/>
  <c r="F8" i="14"/>
  <c r="E8" i="14"/>
  <c r="D8" i="14"/>
  <c r="C8" i="14" s="1"/>
  <c r="C2" i="14"/>
  <c r="F11" i="15"/>
  <c r="D11" i="15"/>
  <c r="C11" i="15" s="1"/>
  <c r="F10" i="15"/>
  <c r="F9" i="15"/>
  <c r="D10" i="15"/>
  <c r="C10" i="15" s="1"/>
  <c r="D9" i="15"/>
  <c r="C9" i="15" s="1"/>
  <c r="F8" i="15"/>
  <c r="D8" i="15"/>
  <c r="C8" i="15" s="1"/>
  <c r="E11" i="14"/>
  <c r="E35" i="13"/>
  <c r="G10" i="14" s="1"/>
  <c r="E34" i="13"/>
  <c r="E10" i="14" s="1"/>
  <c r="E27" i="13"/>
  <c r="G9" i="14" s="1"/>
  <c r="E26" i="13"/>
  <c r="E9" i="14" s="1"/>
  <c r="E19" i="13"/>
  <c r="G8" i="14" s="1"/>
  <c r="E18" i="13"/>
  <c r="E13" i="13"/>
  <c r="D23" i="12" s="1"/>
  <c r="J26" i="12" s="1"/>
  <c r="H10" i="14" s="1"/>
  <c r="E12" i="13"/>
  <c r="C4" i="14" s="1"/>
  <c r="E10" i="13"/>
  <c r="E11" i="13" s="1"/>
  <c r="F2" i="14" s="1"/>
  <c r="B43" i="13"/>
  <c r="G11" i="15" s="1"/>
  <c r="B42" i="13"/>
  <c r="E11" i="15" s="1"/>
  <c r="B34" i="13"/>
  <c r="E10" i="15" s="1"/>
  <c r="B35" i="13"/>
  <c r="B27" i="13"/>
  <c r="G9" i="15" s="1"/>
  <c r="B26" i="13"/>
  <c r="E9" i="15" s="1"/>
  <c r="B19" i="13"/>
  <c r="F17" i="12" s="1"/>
  <c r="B18" i="13"/>
  <c r="E8" i="15" s="1"/>
  <c r="B13" i="13"/>
  <c r="D16" i="12" s="1"/>
  <c r="G18" i="12" s="1"/>
  <c r="B12" i="13"/>
  <c r="C4" i="15" s="1"/>
  <c r="B10" i="13"/>
  <c r="B11" i="13" s="1"/>
  <c r="F2" i="15" s="1"/>
  <c r="C2" i="15"/>
  <c r="G153" i="15"/>
  <c r="G101" i="15"/>
  <c r="G153" i="14"/>
  <c r="G101" i="14"/>
  <c r="G49" i="14"/>
  <c r="E36" i="8"/>
  <c r="D36" i="8"/>
  <c r="C36" i="8"/>
  <c r="B36" i="8"/>
  <c r="E35" i="8"/>
  <c r="D35" i="8"/>
  <c r="C35" i="8"/>
  <c r="B35" i="8"/>
  <c r="G19" i="8"/>
  <c r="C20" i="8"/>
  <c r="C21" i="8" s="1"/>
  <c r="G20" i="8"/>
  <c r="C22" i="8"/>
  <c r="C23" i="8"/>
  <c r="J20" i="8"/>
  <c r="I20" i="8"/>
  <c r="H20" i="8"/>
  <c r="J19" i="8"/>
  <c r="I19" i="8"/>
  <c r="H19" i="8"/>
  <c r="H9" i="9"/>
  <c r="B7" i="8"/>
  <c r="B8" i="8"/>
  <c r="B9" i="8"/>
  <c r="C7" i="8"/>
  <c r="G11" i="9"/>
  <c r="H11" i="9" s="1"/>
  <c r="C10" i="8"/>
  <c r="C9" i="8"/>
  <c r="G10" i="9" s="1"/>
  <c r="B10" i="8"/>
  <c r="C8" i="8"/>
  <c r="G17" i="12" l="1"/>
  <c r="G20" i="12"/>
  <c r="I25" i="12"/>
  <c r="H27" i="12"/>
  <c r="G25" i="12"/>
  <c r="G26" i="12"/>
  <c r="H25" i="12"/>
  <c r="H26" i="12"/>
  <c r="J25" i="12"/>
  <c r="H9" i="14" s="1"/>
  <c r="I9" i="14" s="1"/>
  <c r="G27" i="12"/>
  <c r="J27" i="12"/>
  <c r="H11" i="14" s="1"/>
  <c r="I11" i="14" s="1"/>
  <c r="I27" i="12"/>
  <c r="I26" i="12"/>
  <c r="G24" i="12"/>
  <c r="J18" i="12"/>
  <c r="H9" i="15" s="1"/>
  <c r="I9" i="15" s="1"/>
  <c r="J17" i="12"/>
  <c r="H8" i="15" s="1"/>
  <c r="J19" i="12"/>
  <c r="G10" i="15"/>
  <c r="H10" i="15"/>
  <c r="J20" i="12"/>
  <c r="H11" i="15" s="1"/>
  <c r="I11" i="15" s="1"/>
  <c r="I20" i="12"/>
  <c r="I18" i="12"/>
  <c r="I19" i="12"/>
  <c r="I17" i="12"/>
  <c r="H18" i="12"/>
  <c r="H17" i="12"/>
  <c r="H20" i="12"/>
  <c r="G8" i="15"/>
  <c r="C3" i="15"/>
  <c r="C3" i="14"/>
  <c r="I10" i="14"/>
  <c r="I8" i="14"/>
  <c r="I11" i="9"/>
  <c r="I10" i="15" l="1"/>
  <c r="I8" i="15"/>
  <c r="I14" i="14"/>
  <c r="F3" i="8"/>
  <c r="C2" i="9"/>
  <c r="I14" i="15" l="1"/>
  <c r="D9" i="9"/>
  <c r="C9" i="9" s="1"/>
  <c r="D10" i="9"/>
  <c r="H10" i="9" s="1"/>
  <c r="D11" i="9"/>
  <c r="C11" i="9" s="1"/>
  <c r="D8" i="9"/>
  <c r="E10" i="9"/>
  <c r="E11" i="9"/>
  <c r="G9" i="9"/>
  <c r="G8" i="9"/>
  <c r="H8" i="9" s="1"/>
  <c r="E8" i="9"/>
  <c r="E9" i="9"/>
  <c r="F9" i="9"/>
  <c r="F10" i="9"/>
  <c r="F11" i="9"/>
  <c r="F8" i="9"/>
  <c r="C3" i="8"/>
  <c r="U3431" i="5"/>
  <c r="U3432" i="5"/>
  <c r="U3433" i="5"/>
  <c r="U3434" i="5"/>
  <c r="U3435" i="5"/>
  <c r="U3436" i="5"/>
  <c r="U3437" i="5"/>
  <c r="U3438" i="5"/>
  <c r="U3439" i="5"/>
  <c r="U3440" i="5"/>
  <c r="U3441" i="5"/>
  <c r="U3442" i="5"/>
  <c r="U3443" i="5"/>
  <c r="U3444" i="5"/>
  <c r="U3445" i="5"/>
  <c r="U3446" i="5"/>
  <c r="U3447" i="5"/>
  <c r="U3448" i="5"/>
  <c r="U3449" i="5"/>
  <c r="U3450" i="5"/>
  <c r="U3451" i="5"/>
  <c r="U2830" i="5"/>
  <c r="U2240" i="5"/>
  <c r="U1759" i="5"/>
  <c r="U2546" i="5"/>
  <c r="U183" i="5"/>
  <c r="U1166" i="5"/>
  <c r="U1179" i="5"/>
  <c r="U548" i="5"/>
  <c r="U1819" i="5"/>
  <c r="U562" i="5"/>
  <c r="U1074" i="5"/>
  <c r="U766" i="5"/>
  <c r="U1879" i="5"/>
  <c r="U1760" i="5"/>
  <c r="U93" i="5"/>
  <c r="U1761" i="5"/>
  <c r="U1762" i="5"/>
  <c r="U1820" i="5"/>
  <c r="U648" i="5"/>
  <c r="U2555" i="5"/>
  <c r="U1968" i="5"/>
  <c r="U1763" i="5"/>
  <c r="U3430" i="5"/>
  <c r="U802" i="5"/>
  <c r="U2414" i="5"/>
  <c r="U2632" i="5"/>
  <c r="U3583" i="5"/>
  <c r="U2126" i="5"/>
  <c r="U2604" i="5"/>
  <c r="U2215" i="5"/>
  <c r="U2633" i="5"/>
  <c r="U791" i="5"/>
  <c r="U2818" i="5"/>
  <c r="U1124" i="5"/>
  <c r="U1456" i="5"/>
  <c r="U410" i="5"/>
  <c r="U411" i="5"/>
  <c r="U1821" i="5"/>
  <c r="U1457" i="5"/>
  <c r="U3562" i="5"/>
  <c r="U1257" i="5"/>
  <c r="U3013" i="5"/>
  <c r="U1458" i="5"/>
  <c r="U1459" i="5"/>
  <c r="U1460" i="5"/>
  <c r="U1461" i="5"/>
  <c r="U3400" i="5"/>
  <c r="U1057" i="5"/>
  <c r="U513" i="5"/>
  <c r="U2849" i="5"/>
  <c r="U2122" i="5"/>
  <c r="U58" i="5"/>
  <c r="U2876" i="5"/>
  <c r="U721" i="5"/>
  <c r="U2537" i="5"/>
  <c r="U1462" i="5"/>
  <c r="U1463" i="5"/>
  <c r="U2797" i="5"/>
  <c r="U1464" i="5"/>
  <c r="U2329" i="5"/>
  <c r="U2140" i="5"/>
  <c r="U1833" i="5"/>
  <c r="U2029" i="5"/>
  <c r="U642" i="5"/>
  <c r="U2941" i="5"/>
  <c r="U2942" i="5"/>
  <c r="U2943" i="5"/>
  <c r="U2441" i="5"/>
  <c r="U2895" i="5"/>
  <c r="U422" i="5"/>
  <c r="U2934" i="5"/>
  <c r="U1764" i="5"/>
  <c r="U1276" i="5"/>
  <c r="U2301" i="5"/>
  <c r="U200" i="5"/>
  <c r="U1857" i="5"/>
  <c r="U918" i="5"/>
  <c r="U1465" i="5"/>
  <c r="U1466" i="5"/>
  <c r="U1467" i="5"/>
  <c r="U1468" i="5"/>
  <c r="U1469" i="5"/>
  <c r="U214" i="5"/>
  <c r="U215" i="5"/>
  <c r="U216" i="5"/>
  <c r="U217" i="5"/>
  <c r="U218" i="5"/>
  <c r="U219" i="5"/>
  <c r="U220" i="5"/>
  <c r="U1470" i="5"/>
  <c r="U1471" i="5"/>
  <c r="U1472" i="5"/>
  <c r="U1473" i="5"/>
  <c r="U1474" i="5"/>
  <c r="U594" i="5"/>
  <c r="U595" i="5"/>
  <c r="U596" i="5"/>
  <c r="U597" i="5"/>
  <c r="U598" i="5"/>
  <c r="U1550" i="5"/>
  <c r="U1551" i="5"/>
  <c r="U1552" i="5"/>
  <c r="U1553" i="5"/>
  <c r="U1554" i="5"/>
  <c r="U2707" i="5"/>
  <c r="U1475" i="5"/>
  <c r="U1476" i="5"/>
  <c r="U1477" i="5"/>
  <c r="U1478" i="5"/>
  <c r="U1479" i="5"/>
  <c r="U599" i="5"/>
  <c r="U600" i="5"/>
  <c r="U601" i="5"/>
  <c r="U602" i="5"/>
  <c r="U603" i="5"/>
  <c r="U322" i="5"/>
  <c r="U323" i="5"/>
  <c r="U324" i="5"/>
  <c r="U325" i="5"/>
  <c r="U326" i="5"/>
  <c r="U1480" i="5"/>
  <c r="U1481" i="5"/>
  <c r="U1482" i="5"/>
  <c r="U1483" i="5"/>
  <c r="U1484" i="5"/>
  <c r="U1485" i="5"/>
  <c r="U1555" i="5"/>
  <c r="U384" i="5"/>
  <c r="U767" i="5"/>
  <c r="U768" i="5"/>
  <c r="U769" i="5"/>
  <c r="U770" i="5"/>
  <c r="U771" i="5"/>
  <c r="U3031" i="5"/>
  <c r="U3032" i="5"/>
  <c r="U3033" i="5"/>
  <c r="U3034" i="5"/>
  <c r="U3035" i="5"/>
  <c r="U2183" i="5"/>
  <c r="U1296" i="5"/>
  <c r="U1657" i="5"/>
  <c r="U385" i="5"/>
  <c r="U2512" i="5"/>
  <c r="U2646" i="5"/>
  <c r="U523" i="5"/>
  <c r="U1486" i="5"/>
  <c r="U1487" i="5"/>
  <c r="U1488" i="5"/>
  <c r="U1489" i="5"/>
  <c r="U1490" i="5"/>
  <c r="U514" i="5"/>
  <c r="U2971" i="5"/>
  <c r="U2437" i="5"/>
  <c r="U386" i="5"/>
  <c r="U1491" i="5"/>
  <c r="U1492" i="5"/>
  <c r="U1493" i="5"/>
  <c r="U1494" i="5"/>
  <c r="U1495" i="5"/>
  <c r="U1496" i="5"/>
  <c r="U775" i="5"/>
  <c r="U2153" i="5"/>
  <c r="U524" i="5"/>
  <c r="U3297" i="5"/>
  <c r="U813" i="5"/>
  <c r="U3296" i="5"/>
  <c r="U773" i="5"/>
  <c r="U186" i="5"/>
  <c r="U2608" i="5"/>
  <c r="U2647" i="5"/>
  <c r="U1969" i="5"/>
  <c r="U1660" i="5"/>
  <c r="U515" i="5"/>
  <c r="U2559" i="5"/>
  <c r="U2184" i="5"/>
  <c r="U408" i="5"/>
  <c r="U243" i="5"/>
  <c r="U1497" i="5"/>
  <c r="U1498" i="5"/>
  <c r="U1499" i="5"/>
  <c r="U1500" i="5"/>
  <c r="U1501" i="5"/>
  <c r="U1502" i="5"/>
  <c r="U1503" i="5"/>
  <c r="U1504" i="5"/>
  <c r="U1505" i="5"/>
  <c r="U1506" i="5"/>
  <c r="U1507" i="5"/>
  <c r="U1508" i="5"/>
  <c r="U1509" i="5"/>
  <c r="U1510" i="5"/>
  <c r="U1511" i="5"/>
  <c r="U1512" i="5"/>
  <c r="U1513" i="5"/>
  <c r="U1514" i="5"/>
  <c r="U1515" i="5"/>
  <c r="U1516" i="5"/>
  <c r="U1517" i="5"/>
  <c r="U3586" i="5"/>
  <c r="U2935" i="5"/>
  <c r="U3163" i="5"/>
  <c r="U1518" i="5"/>
  <c r="U1822" i="5"/>
  <c r="U852" i="5"/>
  <c r="U1519" i="5"/>
  <c r="U643" i="5"/>
  <c r="U2228" i="5"/>
  <c r="U1700" i="5"/>
  <c r="U1073" i="5"/>
  <c r="U1239" i="5"/>
  <c r="U2389" i="5"/>
  <c r="U812" i="5"/>
  <c r="U644" i="5"/>
  <c r="U1520" i="5"/>
  <c r="U985" i="5"/>
  <c r="U712" i="5"/>
  <c r="U2658" i="5"/>
  <c r="U1699" i="5"/>
  <c r="U125" i="5"/>
  <c r="U1521" i="5"/>
  <c r="U1823" i="5"/>
  <c r="U265" i="5"/>
  <c r="U27" i="5"/>
  <c r="U1112" i="5"/>
  <c r="U2839" i="5"/>
  <c r="U2187" i="5"/>
  <c r="U281" i="5"/>
  <c r="U1617" i="5"/>
  <c r="U3188" i="5"/>
  <c r="U645" i="5"/>
  <c r="U3164" i="5"/>
  <c r="U3478" i="5"/>
  <c r="U1522" i="5"/>
  <c r="U2030" i="5"/>
  <c r="U1523" i="5"/>
  <c r="U1765" i="5"/>
  <c r="U1524" i="5"/>
  <c r="U1113" i="5"/>
  <c r="U2840" i="5"/>
  <c r="U3291" i="5"/>
  <c r="U2841" i="5"/>
  <c r="U1832" i="5"/>
  <c r="U1766" i="5"/>
  <c r="U2332" i="5"/>
  <c r="U3251" i="5"/>
  <c r="U3327" i="5"/>
  <c r="U1525" i="5"/>
  <c r="U2991" i="5"/>
  <c r="U1715" i="5"/>
  <c r="U1526" i="5"/>
  <c r="U1181" i="5"/>
  <c r="U1835" i="5"/>
  <c r="U3201" i="5"/>
  <c r="U608" i="5"/>
  <c r="U1578" i="5"/>
  <c r="U409" i="5"/>
  <c r="U2648" i="5"/>
  <c r="U1527" i="5"/>
  <c r="U1173" i="5"/>
  <c r="U1091" i="5"/>
  <c r="U662" i="5"/>
  <c r="U701" i="5"/>
  <c r="U3083" i="5"/>
  <c r="U3084" i="5"/>
  <c r="U1305" i="5"/>
  <c r="U89" i="5"/>
  <c r="U1528" i="5"/>
  <c r="U2659" i="5"/>
  <c r="U174" i="5"/>
  <c r="U2263" i="5"/>
  <c r="U2073" i="5"/>
  <c r="U2649" i="5"/>
  <c r="U2302" i="5"/>
  <c r="U3401" i="5"/>
  <c r="U672" i="5"/>
  <c r="U2708" i="5"/>
  <c r="U1114" i="5"/>
  <c r="U173" i="5"/>
  <c r="U2092" i="5"/>
  <c r="U2152" i="5"/>
  <c r="U1303" i="5"/>
  <c r="U1304" i="5"/>
  <c r="U944" i="5"/>
  <c r="U2767" i="5"/>
  <c r="U3311" i="5"/>
  <c r="U1207" i="5"/>
  <c r="U801" i="5"/>
  <c r="U2820" i="5"/>
  <c r="U2799" i="5"/>
  <c r="U436" i="5"/>
  <c r="U3347" i="5"/>
  <c r="U2172" i="5"/>
  <c r="U2300" i="5"/>
  <c r="U19" i="5"/>
  <c r="U533" i="5"/>
  <c r="U3429" i="5"/>
  <c r="U2823" i="5"/>
  <c r="U1115" i="5"/>
  <c r="U1038" i="5"/>
  <c r="U2688" i="5"/>
  <c r="U2817" i="5"/>
  <c r="U2670" i="5"/>
  <c r="U136" i="5"/>
  <c r="U3187" i="5"/>
  <c r="U2413" i="5"/>
  <c r="U2223" i="5"/>
  <c r="U704" i="5"/>
  <c r="U537" i="5"/>
  <c r="U3564" i="5"/>
  <c r="U857" i="5"/>
  <c r="U2757" i="5"/>
  <c r="U2201" i="5"/>
  <c r="U1758" i="5"/>
  <c r="U2093" i="5"/>
  <c r="U2947" i="5"/>
  <c r="U3556" i="5"/>
  <c r="U20" i="5"/>
  <c r="U1055" i="5"/>
  <c r="U2249" i="5"/>
  <c r="U2250" i="5"/>
  <c r="U2251" i="5"/>
  <c r="U2252" i="5"/>
  <c r="U1256" i="5"/>
  <c r="U3216" i="5"/>
  <c r="U2734" i="5"/>
  <c r="U114" i="5"/>
  <c r="U3230" i="5"/>
  <c r="U960" i="5"/>
  <c r="U2603" i="5"/>
  <c r="U2312" i="5"/>
  <c r="U1714" i="5"/>
  <c r="U3202" i="5"/>
  <c r="U2339" i="5"/>
  <c r="U2340" i="5"/>
  <c r="U894" i="5"/>
  <c r="U1016" i="5"/>
  <c r="U242" i="5"/>
  <c r="U840" i="5"/>
  <c r="U2821" i="5"/>
  <c r="U2800" i="5"/>
  <c r="U2801" i="5"/>
  <c r="U2752" i="5"/>
  <c r="U2875" i="5"/>
  <c r="U2113" i="5"/>
  <c r="U1616" i="5"/>
  <c r="U3288" i="5"/>
  <c r="U2324" i="5"/>
  <c r="U1637" i="5"/>
  <c r="U76" i="5"/>
  <c r="U3096" i="5"/>
  <c r="U3289" i="5"/>
  <c r="U652" i="5"/>
  <c r="U3097" i="5"/>
  <c r="U2671" i="5"/>
  <c r="U1219" i="5"/>
  <c r="U363" i="5"/>
  <c r="U2310" i="5"/>
  <c r="U415" i="5"/>
  <c r="U3290" i="5"/>
  <c r="U1131" i="5"/>
  <c r="U159" i="5"/>
  <c r="U1638" i="5"/>
  <c r="U2536" i="5"/>
  <c r="U3345" i="5"/>
  <c r="U1380" i="5"/>
  <c r="U21" i="5"/>
  <c r="U700" i="5"/>
  <c r="U3300" i="5"/>
  <c r="U3353" i="5"/>
  <c r="U486" i="5"/>
  <c r="U487" i="5"/>
  <c r="U1130" i="5"/>
  <c r="U2802" i="5"/>
  <c r="U2259" i="5"/>
  <c r="U150" i="5"/>
  <c r="U2796" i="5"/>
  <c r="U1151" i="5"/>
  <c r="U3481" i="5"/>
  <c r="U3146" i="5"/>
  <c r="U3576" i="5"/>
  <c r="U2345" i="5"/>
  <c r="U2995" i="5"/>
  <c r="U3399" i="5"/>
  <c r="U2352" i="5"/>
  <c r="U683" i="5"/>
  <c r="U3213" i="5"/>
  <c r="U2009" i="5"/>
  <c r="U153" i="5"/>
  <c r="U1992" i="5"/>
  <c r="U3557" i="5"/>
  <c r="U1372" i="5"/>
  <c r="U2981" i="5"/>
  <c r="U3342" i="5"/>
  <c r="U2511" i="5"/>
  <c r="U984" i="5"/>
  <c r="U1639" i="5"/>
  <c r="U764" i="5"/>
  <c r="U765" i="5"/>
  <c r="U2621" i="5"/>
  <c r="U1967" i="5"/>
  <c r="U472" i="5"/>
  <c r="U473" i="5"/>
  <c r="U835" i="5"/>
  <c r="U2090" i="5"/>
  <c r="U3039" i="5"/>
  <c r="U2855" i="5"/>
  <c r="U1545" i="5"/>
  <c r="U848" i="5"/>
  <c r="U1881" i="5"/>
  <c r="U563" i="5"/>
  <c r="U230" i="5"/>
  <c r="U2528" i="5"/>
  <c r="U2961" i="5"/>
  <c r="U3480" i="5"/>
  <c r="U1982" i="5"/>
  <c r="U2024" i="5"/>
  <c r="U121" i="5"/>
  <c r="U2544" i="5"/>
  <c r="U14" i="5"/>
  <c r="U2856" i="5"/>
  <c r="U3232" i="5"/>
  <c r="U485" i="5"/>
  <c r="U2057" i="5"/>
  <c r="U3350" i="5"/>
  <c r="U2902" i="5"/>
  <c r="U1363" i="5"/>
  <c r="U463" i="5"/>
  <c r="U2458" i="5"/>
  <c r="U3007" i="5"/>
  <c r="U464" i="5"/>
  <c r="U231" i="5"/>
  <c r="U707" i="5"/>
  <c r="U2929" i="5"/>
  <c r="U2091" i="5"/>
  <c r="U1204" i="5"/>
  <c r="U1597" i="5"/>
  <c r="U1994" i="5"/>
  <c r="U2278" i="5"/>
  <c r="U2279" i="5"/>
  <c r="U2117" i="5"/>
  <c r="U2524" i="5"/>
  <c r="U36" i="5"/>
  <c r="U1298" i="5"/>
  <c r="U2497" i="5"/>
  <c r="U1841" i="5"/>
  <c r="U638" i="5"/>
  <c r="U170" i="5"/>
  <c r="U1386" i="5"/>
  <c r="U1585" i="5"/>
  <c r="U774" i="5"/>
  <c r="U1915" i="5"/>
  <c r="U474" i="5"/>
  <c r="U475" i="5"/>
  <c r="U2769" i="5"/>
  <c r="U3366" i="5"/>
  <c r="U1716" i="5"/>
  <c r="U571" i="5"/>
  <c r="U1265" i="5"/>
  <c r="U3224" i="5"/>
  <c r="U467" i="5"/>
  <c r="U468" i="5"/>
  <c r="U1598" i="5"/>
  <c r="U3028" i="5"/>
  <c r="U3332" i="5"/>
  <c r="U2694" i="5"/>
  <c r="U2553" i="5"/>
  <c r="U1286" i="5"/>
  <c r="U572" i="5"/>
  <c r="U974" i="5"/>
  <c r="U975" i="5"/>
  <c r="U3517" i="5"/>
  <c r="U3068" i="5"/>
  <c r="U3385" i="5"/>
  <c r="U903" i="5"/>
  <c r="U3367" i="5"/>
  <c r="U3091" i="5"/>
  <c r="U1366" i="5"/>
  <c r="U2685" i="5"/>
  <c r="U1586" i="5"/>
  <c r="U1768" i="5"/>
  <c r="U735" i="5"/>
  <c r="U736" i="5"/>
  <c r="U2461" i="5"/>
  <c r="U1900" i="5"/>
  <c r="U3012" i="5"/>
  <c r="U3092" i="5"/>
  <c r="U1365" i="5"/>
  <c r="U2000" i="5"/>
  <c r="U3168" i="5"/>
  <c r="U1034" i="5"/>
  <c r="U2220" i="5"/>
  <c r="U1934" i="5"/>
  <c r="U1325" i="5"/>
  <c r="U851" i="5"/>
  <c r="U1935" i="5"/>
  <c r="U1936" i="5"/>
  <c r="U3079" i="5"/>
  <c r="U737" i="5"/>
  <c r="U2434" i="5"/>
  <c r="U682" i="5"/>
  <c r="U2919" i="5"/>
  <c r="U777" i="5"/>
  <c r="U3534" i="5"/>
  <c r="U1632" i="5"/>
  <c r="U368" i="5"/>
  <c r="U1209" i="5"/>
  <c r="U573" i="5"/>
  <c r="U369" i="5"/>
  <c r="U2663" i="5"/>
  <c r="U1662" i="5"/>
  <c r="U3024" i="5"/>
  <c r="U1682" i="5"/>
  <c r="U370" i="5"/>
  <c r="U189" i="5"/>
  <c r="U1373" i="5"/>
  <c r="U371" i="5"/>
  <c r="U1063" i="5"/>
  <c r="U2843" i="5"/>
  <c r="U962" i="5"/>
  <c r="U1387" i="5"/>
  <c r="U156" i="5"/>
  <c r="U2066" i="5"/>
  <c r="U2067" i="5"/>
  <c r="U709" i="5"/>
  <c r="U2699" i="5"/>
  <c r="U1388" i="5"/>
  <c r="U738" i="5"/>
  <c r="U182" i="5"/>
  <c r="U684" i="5"/>
  <c r="U1937" i="5"/>
  <c r="U1927" i="5"/>
  <c r="U829" i="5"/>
  <c r="U2975" i="5"/>
  <c r="U2578" i="5"/>
  <c r="U3118" i="5"/>
  <c r="U3270" i="5"/>
  <c r="U1389" i="5"/>
  <c r="U2068" i="5"/>
  <c r="U1361" i="5"/>
  <c r="U3547" i="5"/>
  <c r="U739" i="5"/>
  <c r="U574" i="5"/>
  <c r="U1321" i="5"/>
  <c r="U1633" i="5"/>
  <c r="U3197" i="5"/>
  <c r="U2682" i="5"/>
  <c r="U469" i="5"/>
  <c r="U2683" i="5"/>
  <c r="U3127" i="5"/>
  <c r="U740" i="5"/>
  <c r="U904" i="5"/>
  <c r="U2419" i="5"/>
  <c r="U3098" i="5"/>
  <c r="U1938" i="5"/>
  <c r="U2500" i="5"/>
  <c r="U575" i="5"/>
  <c r="U3058" i="5"/>
  <c r="U3362" i="5"/>
  <c r="U1252" i="5"/>
  <c r="U830" i="5"/>
  <c r="U2865" i="5"/>
  <c r="U1939" i="5"/>
  <c r="U3018" i="5"/>
  <c r="U741" i="5"/>
  <c r="U1940" i="5"/>
  <c r="U1012" i="5"/>
  <c r="U2569" i="5"/>
  <c r="U2570" i="5"/>
  <c r="U3010" i="5"/>
  <c r="U290" i="5"/>
  <c r="U353" i="5"/>
  <c r="U2744" i="5"/>
  <c r="U3099" i="5"/>
  <c r="U887" i="5"/>
  <c r="U781" i="5"/>
  <c r="U390" i="5"/>
  <c r="U2158" i="5"/>
  <c r="U1920" i="5"/>
  <c r="U3584" i="5"/>
  <c r="U252" i="5"/>
  <c r="U391" i="5"/>
  <c r="U3204" i="5"/>
  <c r="U3410" i="5"/>
  <c r="U226" i="5"/>
  <c r="U3411" i="5"/>
  <c r="U3275" i="5"/>
  <c r="U2999" i="5"/>
  <c r="U3409" i="5"/>
  <c r="U3051" i="5"/>
  <c r="U2388" i="5"/>
  <c r="U2889" i="5"/>
  <c r="U986" i="5"/>
  <c r="U1572" i="5"/>
  <c r="U31" i="5"/>
  <c r="U192" i="5"/>
  <c r="U1896" i="5"/>
  <c r="U157" i="5"/>
  <c r="U3139" i="5"/>
  <c r="U782" i="5"/>
  <c r="U1019" i="5"/>
  <c r="U3109" i="5"/>
  <c r="U1928" i="5"/>
  <c r="U783" i="5"/>
  <c r="U784" i="5"/>
  <c r="U1634" i="5"/>
  <c r="U1176" i="5"/>
  <c r="U2600" i="5"/>
  <c r="U1543" i="5"/>
  <c r="U3412" i="5"/>
  <c r="U1390" i="5"/>
  <c r="U1340" i="5"/>
  <c r="U1137" i="5"/>
  <c r="U1391" i="5"/>
  <c r="U3310" i="5"/>
  <c r="U1300" i="5"/>
  <c r="U1341" i="5"/>
  <c r="U1342" i="5"/>
  <c r="U3518" i="5"/>
  <c r="U2791" i="5"/>
  <c r="U2962" i="5"/>
  <c r="U881" i="5"/>
  <c r="U1061" i="5"/>
  <c r="U639" i="5"/>
  <c r="U3156" i="5"/>
  <c r="U1225" i="5"/>
  <c r="U560" i="5"/>
  <c r="U1587" i="5"/>
  <c r="U3360" i="5"/>
  <c r="U976" i="5"/>
  <c r="U3143" i="5"/>
  <c r="U2116" i="5"/>
  <c r="U1327" i="5"/>
  <c r="U2165" i="5"/>
  <c r="U3372" i="5"/>
  <c r="U2807" i="5"/>
  <c r="U2380" i="5"/>
  <c r="U348" i="5"/>
  <c r="U1392" i="5"/>
  <c r="U3055" i="5"/>
  <c r="U3121" i="5"/>
  <c r="U2145" i="5"/>
  <c r="U1941" i="5"/>
  <c r="U1226" i="5"/>
  <c r="U2095" i="5"/>
  <c r="U2976" i="5"/>
  <c r="U779" i="5"/>
  <c r="U2401" i="5"/>
  <c r="U2948" i="5"/>
  <c r="U2557" i="5"/>
  <c r="U1343" i="5"/>
  <c r="U2574" i="5"/>
  <c r="U3373" i="5"/>
  <c r="U1865" i="5"/>
  <c r="U3029" i="5"/>
  <c r="U1370" i="5"/>
  <c r="U2402" i="5"/>
  <c r="U640" i="5"/>
  <c r="U1344" i="5"/>
  <c r="U1942" i="5"/>
  <c r="U85" i="5"/>
  <c r="U3371" i="5"/>
  <c r="U302" i="5"/>
  <c r="U1916" i="5"/>
  <c r="U995" i="5"/>
  <c r="U303" i="5"/>
  <c r="U2037" i="5"/>
  <c r="U2808" i="5"/>
  <c r="U1393" i="5"/>
  <c r="U232" i="5"/>
  <c r="U553" i="5"/>
  <c r="U1599" i="5"/>
  <c r="U1032" i="5"/>
  <c r="U1996" i="5"/>
  <c r="U2756" i="5"/>
  <c r="U2857" i="5"/>
  <c r="U1290" i="5"/>
  <c r="U2007" i="5"/>
  <c r="U2853" i="5"/>
  <c r="U3128" i="5"/>
  <c r="U332" i="5"/>
  <c r="U3198" i="5"/>
  <c r="U17" i="5"/>
  <c r="U3059" i="5"/>
  <c r="U3455" i="5"/>
  <c r="U35" i="5"/>
  <c r="U872" i="5"/>
  <c r="U3351" i="5"/>
  <c r="U1345" i="5"/>
  <c r="U392" i="5"/>
  <c r="U2844" i="5"/>
  <c r="U2710" i="5"/>
  <c r="U1769" i="5"/>
  <c r="U2711" i="5"/>
  <c r="U1177" i="5"/>
  <c r="U2350" i="5"/>
  <c r="U2360" i="5"/>
  <c r="U3284" i="5"/>
  <c r="U3256" i="5"/>
  <c r="U1710" i="5"/>
  <c r="U2386" i="5"/>
  <c r="U273" i="5"/>
  <c r="U2280" i="5"/>
  <c r="U1253" i="5"/>
  <c r="U255" i="5"/>
  <c r="U1312" i="5"/>
  <c r="U3080" i="5"/>
  <c r="U3040" i="5"/>
  <c r="U2154" i="5"/>
  <c r="U2775" i="5"/>
  <c r="U66" i="5"/>
  <c r="U3524" i="5"/>
  <c r="U1018" i="5"/>
  <c r="U1568" i="5"/>
  <c r="U3422" i="5"/>
  <c r="U3333" i="5"/>
  <c r="U987" i="5"/>
  <c r="U2256" i="5"/>
  <c r="U1635" i="5"/>
  <c r="U1092" i="5"/>
  <c r="U551" i="5"/>
  <c r="U1144" i="5"/>
  <c r="U1943" i="5"/>
  <c r="U318" i="5"/>
  <c r="U2617" i="5"/>
  <c r="U1944" i="5"/>
  <c r="U2161" i="5"/>
  <c r="U2612" i="5"/>
  <c r="U2162" i="5"/>
  <c r="U3413" i="5"/>
  <c r="U1569" i="5"/>
  <c r="U991" i="5"/>
  <c r="U814" i="5"/>
  <c r="U2351" i="5"/>
  <c r="U1377" i="5"/>
  <c r="U1779" i="5"/>
  <c r="U942" i="5"/>
  <c r="U304" i="5"/>
  <c r="U1780" i="5"/>
  <c r="U2177" i="5"/>
  <c r="U2551" i="5"/>
  <c r="U3328" i="5"/>
  <c r="U1658" i="5"/>
  <c r="U1081" i="5"/>
  <c r="U2474" i="5"/>
  <c r="U2618" i="5"/>
  <c r="U1106" i="5"/>
  <c r="U2050" i="5"/>
  <c r="U1971" i="5"/>
  <c r="U372" i="5"/>
  <c r="U1923" i="5"/>
  <c r="U225" i="5"/>
  <c r="U3169" i="5"/>
  <c r="U3550" i="5"/>
  <c r="U1827" i="5"/>
  <c r="U3246" i="5"/>
  <c r="U742" i="5"/>
  <c r="U1367" i="5"/>
  <c r="U1993" i="5"/>
  <c r="U2337" i="5"/>
  <c r="U1642" i="5"/>
  <c r="U3571" i="5"/>
  <c r="U2915" i="5"/>
  <c r="U1711" i="5"/>
  <c r="U1205" i="5"/>
  <c r="U3205" i="5"/>
  <c r="U2866" i="5"/>
  <c r="U1899" i="5"/>
  <c r="U445" i="5"/>
  <c r="U2963" i="5"/>
  <c r="U1945" i="5"/>
  <c r="U1394" i="5"/>
  <c r="U1781" i="5"/>
  <c r="U2281" i="5"/>
  <c r="U2127" i="5"/>
  <c r="U2616" i="5"/>
  <c r="U3393" i="5"/>
  <c r="U79" i="5"/>
  <c r="U2605" i="5"/>
  <c r="U3140" i="5"/>
  <c r="U3112" i="5"/>
  <c r="U308" i="5"/>
  <c r="U1279" i="5"/>
  <c r="U2722" i="5"/>
  <c r="U3374" i="5"/>
  <c r="U717" i="5"/>
  <c r="U1240" i="5"/>
  <c r="U2900" i="5"/>
  <c r="U1776" i="5"/>
  <c r="U3271" i="5"/>
  <c r="U446" i="5"/>
  <c r="U2601" i="5"/>
  <c r="U1346" i="5"/>
  <c r="U2988" i="5"/>
  <c r="U2483" i="5"/>
  <c r="U3233" i="5"/>
  <c r="U1773" i="5"/>
  <c r="U505" i="5"/>
  <c r="U2996" i="5"/>
  <c r="U3062" i="5"/>
  <c r="U883" i="5"/>
  <c r="U3285" i="5"/>
  <c r="U3104" i="5"/>
  <c r="U2930" i="5"/>
  <c r="U307" i="5"/>
  <c r="U2712" i="5"/>
  <c r="U2720" i="5"/>
  <c r="U977" i="5"/>
  <c r="U1277" i="5"/>
  <c r="U2146" i="5"/>
  <c r="U3047" i="5"/>
  <c r="U2912" i="5"/>
  <c r="U2178" i="5"/>
  <c r="U56" i="5"/>
  <c r="U1288" i="5"/>
  <c r="U299" i="5"/>
  <c r="U2096" i="5"/>
  <c r="U1395" i="5"/>
  <c r="U1600" i="5"/>
  <c r="U3144" i="5"/>
  <c r="U2745" i="5"/>
  <c r="U2097" i="5"/>
  <c r="U1782" i="5"/>
  <c r="U3472" i="5"/>
  <c r="U2554" i="5"/>
  <c r="U1396" i="5"/>
  <c r="U1783" i="5"/>
  <c r="U3423" i="5"/>
  <c r="U1784" i="5"/>
  <c r="U3394" i="5"/>
  <c r="U3252" i="5"/>
  <c r="U246" i="5"/>
  <c r="U888" i="5"/>
  <c r="U1785" i="5"/>
  <c r="U447" i="5"/>
  <c r="U947" i="5"/>
  <c r="U2224" i="5"/>
  <c r="U1717" i="5"/>
  <c r="U1718" i="5"/>
  <c r="U2241" i="5"/>
  <c r="U2650" i="5"/>
  <c r="U45" i="5"/>
  <c r="U1162" i="5"/>
  <c r="U1267" i="5"/>
  <c r="U254" i="5"/>
  <c r="U3170" i="5"/>
  <c r="U2282" i="5"/>
  <c r="U3473" i="5"/>
  <c r="U158" i="5"/>
  <c r="U2283" i="5"/>
  <c r="U2284" i="5"/>
  <c r="U80" i="5"/>
  <c r="U362" i="5"/>
  <c r="U1231" i="5"/>
  <c r="U948" i="5"/>
  <c r="U619" i="5"/>
  <c r="U339" i="5"/>
  <c r="U393" i="5"/>
  <c r="U3171" i="5"/>
  <c r="U3286" i="5"/>
  <c r="U2163" i="5"/>
  <c r="U743" i="5"/>
  <c r="U653" i="5"/>
  <c r="U606" i="5"/>
  <c r="U654" i="5"/>
  <c r="U3539" i="5"/>
  <c r="U1064" i="5"/>
  <c r="U2746" i="5"/>
  <c r="U3069" i="5"/>
  <c r="U2306" i="5"/>
  <c r="U1946" i="5"/>
  <c r="U102" i="5"/>
  <c r="U744" i="5"/>
  <c r="U3048" i="5"/>
  <c r="U1082" i="5"/>
  <c r="U745" i="5"/>
  <c r="U905" i="5"/>
  <c r="U2634" i="5"/>
  <c r="U3225" i="5"/>
  <c r="U1397" i="5"/>
  <c r="U927" i="5"/>
  <c r="U928" i="5"/>
  <c r="U2635" i="5"/>
  <c r="U3334" i="5"/>
  <c r="U2964" i="5"/>
  <c r="U1398" i="5"/>
  <c r="U612" i="5"/>
  <c r="U2032" i="5"/>
  <c r="U1330" i="5"/>
  <c r="U310" i="5"/>
  <c r="U2226" i="5"/>
  <c r="U1978" i="5"/>
  <c r="U617" i="5"/>
  <c r="U3234" i="5"/>
  <c r="U711" i="5"/>
  <c r="U311" i="5"/>
  <c r="U3565" i="5"/>
  <c r="U312" i="5"/>
  <c r="U7" i="5"/>
  <c r="U2636" i="5"/>
  <c r="U808" i="5"/>
  <c r="U2684" i="5"/>
  <c r="U632" i="5"/>
  <c r="U1360" i="5"/>
  <c r="U2285" i="5"/>
  <c r="U3172" i="5"/>
  <c r="U2044" i="5"/>
  <c r="U1573" i="5"/>
  <c r="U2114" i="5"/>
  <c r="U2286" i="5"/>
  <c r="U233" i="5"/>
  <c r="U283" i="5"/>
  <c r="U1227" i="5"/>
  <c r="U135" i="5"/>
  <c r="U2529" i="5"/>
  <c r="U2287" i="5"/>
  <c r="U2938" i="5"/>
  <c r="U11" i="5"/>
  <c r="U1829" i="5"/>
  <c r="U2637" i="5"/>
  <c r="U1145" i="5"/>
  <c r="U1309" i="5"/>
  <c r="U2759" i="5"/>
  <c r="U2123" i="5"/>
  <c r="U2333" i="5"/>
  <c r="U1020" i="5"/>
  <c r="U2373" i="5"/>
  <c r="U8" i="5"/>
  <c r="U669" i="5"/>
  <c r="U1143" i="5"/>
  <c r="U2231" i="5"/>
  <c r="U37" i="5"/>
  <c r="U2638" i="5"/>
  <c r="U2639" i="5"/>
  <c r="U1947" i="5"/>
  <c r="U187" i="5"/>
  <c r="U394" i="5"/>
  <c r="U2700" i="5"/>
  <c r="U1228" i="5"/>
  <c r="U3361" i="5"/>
  <c r="U1948" i="5"/>
  <c r="U708" i="5"/>
  <c r="U1301" i="5"/>
  <c r="U879" i="5"/>
  <c r="U1580" i="5"/>
  <c r="U2288" i="5"/>
  <c r="U2640" i="5"/>
  <c r="U1268" i="5"/>
  <c r="U198" i="5"/>
  <c r="U284" i="5"/>
  <c r="U3173" i="5"/>
  <c r="U419" i="5"/>
  <c r="U261" i="5"/>
  <c r="U531" i="5"/>
  <c r="U2965" i="5"/>
  <c r="U797" i="5"/>
  <c r="U620" i="5"/>
  <c r="U506" i="5"/>
  <c r="U3129" i="5"/>
  <c r="U1399" i="5"/>
  <c r="U274" i="5"/>
  <c r="U3477" i="5"/>
  <c r="U2725" i="5"/>
  <c r="U746" i="5"/>
  <c r="U2325" i="5"/>
  <c r="U38" i="5"/>
  <c r="U2045" i="5"/>
  <c r="U2261" i="5"/>
  <c r="U1731" i="5"/>
  <c r="U2575" i="5"/>
  <c r="U3545" i="5"/>
  <c r="U3264" i="5"/>
  <c r="U1732" i="5"/>
  <c r="U3130" i="5"/>
  <c r="U1733" i="5"/>
  <c r="U1868" i="5"/>
  <c r="U1734" i="5"/>
  <c r="U2289" i="5"/>
  <c r="U2265" i="5"/>
  <c r="U2446" i="5"/>
  <c r="U395" i="5"/>
  <c r="U285" i="5"/>
  <c r="U906" i="5"/>
  <c r="U2227" i="5"/>
  <c r="U3541" i="5"/>
  <c r="U3538" i="5"/>
  <c r="U1665" i="5"/>
  <c r="U2260" i="5"/>
  <c r="U705" i="5"/>
  <c r="U3093" i="5"/>
  <c r="U2455" i="5"/>
  <c r="U2166" i="5"/>
  <c r="U1735" i="5"/>
  <c r="U442" i="5"/>
  <c r="U2776" i="5"/>
  <c r="U3464" i="5"/>
  <c r="U3253" i="5"/>
  <c r="U3254" i="5"/>
  <c r="U2326" i="5"/>
  <c r="U1004" i="5"/>
  <c r="U1772" i="5"/>
  <c r="U1400" i="5"/>
  <c r="U2469" i="5"/>
  <c r="U3131" i="5"/>
  <c r="U809" i="5"/>
  <c r="U3157" i="5"/>
  <c r="U270" i="5"/>
  <c r="U1736" i="5"/>
  <c r="U319" i="5"/>
  <c r="U2467" i="5"/>
  <c r="U2468" i="5"/>
  <c r="U2046" i="5"/>
  <c r="U162" i="5"/>
  <c r="U2403" i="5"/>
  <c r="U275" i="5"/>
  <c r="U1830" i="5"/>
  <c r="U907" i="5"/>
  <c r="U2664" i="5"/>
  <c r="U3174" i="5"/>
  <c r="U2641" i="5"/>
  <c r="U2376" i="5"/>
  <c r="U789" i="5"/>
  <c r="U2464" i="5"/>
  <c r="U2445" i="5"/>
  <c r="U345" i="5"/>
  <c r="U346" i="5"/>
  <c r="U1401" i="5"/>
  <c r="U1864" i="5"/>
  <c r="U507" i="5"/>
  <c r="U3027" i="5"/>
  <c r="U3257" i="5"/>
  <c r="U1358" i="5"/>
  <c r="U2950" i="5"/>
  <c r="U1737" i="5"/>
  <c r="U2290" i="5"/>
  <c r="U2142" i="5"/>
  <c r="U180" i="5"/>
  <c r="U276" i="5"/>
  <c r="U2966" i="5"/>
  <c r="U42" i="5"/>
  <c r="U1013" i="5"/>
  <c r="U3546" i="5"/>
  <c r="U2951" i="5"/>
  <c r="U1138" i="5"/>
  <c r="U1086" i="5"/>
  <c r="U452" i="5"/>
  <c r="U453" i="5"/>
  <c r="U340" i="5"/>
  <c r="U222" i="5"/>
  <c r="U1310" i="5"/>
  <c r="U1087" i="5"/>
  <c r="U2331" i="5"/>
  <c r="U2013" i="5"/>
  <c r="U978" i="5"/>
  <c r="U2105" i="5"/>
  <c r="U1949" i="5"/>
  <c r="U1402" i="5"/>
  <c r="U1403" i="5"/>
  <c r="U1404" i="5"/>
  <c r="U1405" i="5"/>
  <c r="U1406" i="5"/>
  <c r="U1407" i="5"/>
  <c r="U1408" i="5"/>
  <c r="U1409" i="5"/>
  <c r="U1786" i="5"/>
  <c r="U576" i="5"/>
  <c r="U2069" i="5"/>
  <c r="U1410" i="5"/>
  <c r="U798" i="5"/>
  <c r="U2777" i="5"/>
  <c r="U577" i="5"/>
  <c r="U2304" i="5"/>
  <c r="U1683" i="5"/>
  <c r="U2171" i="5"/>
  <c r="U1824" i="5"/>
  <c r="U1684" i="5"/>
  <c r="U421" i="5"/>
  <c r="U1574" i="5"/>
  <c r="U1107" i="5"/>
  <c r="U1685" i="5"/>
  <c r="U1787" i="5"/>
  <c r="U2475" i="5"/>
  <c r="U3247" i="5"/>
  <c r="U1788" i="5"/>
  <c r="U2952" i="5"/>
  <c r="U2726" i="5"/>
  <c r="U1686" i="5"/>
  <c r="U3558" i="5"/>
  <c r="U3363" i="5"/>
  <c r="U137" i="5"/>
  <c r="U2098" i="5"/>
  <c r="U1687" i="5"/>
  <c r="U269" i="5"/>
  <c r="U313" i="5"/>
  <c r="U1411" i="5"/>
  <c r="U1789" i="5"/>
  <c r="U3561" i="5"/>
  <c r="U908" i="5"/>
  <c r="U3175" i="5"/>
  <c r="U1050" i="5"/>
  <c r="U3416" i="5"/>
  <c r="U3176" i="5"/>
  <c r="U2977" i="5"/>
  <c r="U3287" i="5"/>
  <c r="U2025" i="5"/>
  <c r="U787" i="5"/>
  <c r="U1790" i="5"/>
  <c r="U536" i="5"/>
  <c r="U1412" i="5"/>
  <c r="U1791" i="5"/>
  <c r="U2106" i="5"/>
  <c r="U2611" i="5"/>
  <c r="U2680" i="5"/>
  <c r="U2099" i="5"/>
  <c r="U2586" i="5"/>
  <c r="U2913" i="5"/>
  <c r="U3415" i="5"/>
  <c r="U3141" i="5"/>
  <c r="U3206" i="5"/>
  <c r="U2701" i="5"/>
  <c r="U1281" i="5"/>
  <c r="U1413" i="5"/>
  <c r="U69" i="5"/>
  <c r="U2792" i="5"/>
  <c r="U1863" i="5"/>
  <c r="U2867" i="5"/>
  <c r="U286" i="5"/>
  <c r="U3323" i="5"/>
  <c r="U2994" i="5"/>
  <c r="U1529" i="5"/>
  <c r="U1975" i="5"/>
  <c r="U2778" i="5"/>
  <c r="U844" i="5"/>
  <c r="U2361" i="5"/>
  <c r="U1647" i="5"/>
  <c r="U3572" i="5"/>
  <c r="U2222" i="5"/>
  <c r="U979" i="5"/>
  <c r="U2450" i="5"/>
  <c r="U1289" i="5"/>
  <c r="U3519" i="5"/>
  <c r="U3240" i="5"/>
  <c r="U3406" i="5"/>
  <c r="U3424" i="5"/>
  <c r="U43" i="5"/>
  <c r="U203" i="5"/>
  <c r="U655" i="5"/>
  <c r="U2100" i="5"/>
  <c r="U2781" i="5"/>
  <c r="U2482" i="5"/>
  <c r="U2118" i="5"/>
  <c r="U539" i="5"/>
  <c r="U3375" i="5"/>
  <c r="U1359" i="5"/>
  <c r="U3335" i="5"/>
  <c r="U3554" i="5"/>
  <c r="U454" i="5"/>
  <c r="U455" i="5"/>
  <c r="U193" i="5"/>
  <c r="U1976" i="5"/>
  <c r="U2967" i="5"/>
  <c r="U1950" i="5"/>
  <c r="U2435" i="5"/>
  <c r="U710" i="5"/>
  <c r="U1355" i="5"/>
  <c r="U2186" i="5"/>
  <c r="U2194" i="5"/>
  <c r="U2858" i="5"/>
  <c r="U1836" i="5"/>
  <c r="U2904" i="5"/>
  <c r="U138" i="5"/>
  <c r="U3235" i="5"/>
  <c r="U1601" i="5"/>
  <c r="U656" i="5"/>
  <c r="U2651" i="5"/>
  <c r="U657" i="5"/>
  <c r="U658" i="5"/>
  <c r="U659" i="5"/>
  <c r="U2107" i="5"/>
  <c r="U633" i="5"/>
  <c r="U3425" i="5"/>
  <c r="U660" i="5"/>
  <c r="U1326" i="5"/>
  <c r="U1133" i="5"/>
  <c r="U1040" i="5"/>
  <c r="U2484" i="5"/>
  <c r="U152" i="5"/>
  <c r="U2362" i="5"/>
  <c r="U2868" i="5"/>
  <c r="U1414" i="5"/>
  <c r="U3549" i="5"/>
  <c r="U2266" i="5"/>
  <c r="U2652" i="5"/>
  <c r="U2653" i="5"/>
  <c r="U604" i="5"/>
  <c r="U909" i="5"/>
  <c r="U2665" i="5"/>
  <c r="U2666" i="5"/>
  <c r="U2526" i="5"/>
  <c r="U3453" i="5"/>
  <c r="U2592" i="5"/>
  <c r="U2869" i="5"/>
  <c r="U3119" i="5"/>
  <c r="U234" i="5"/>
  <c r="U2896" i="5"/>
  <c r="U2233" i="5"/>
  <c r="U1548" i="5"/>
  <c r="U850" i="5"/>
  <c r="U1328" i="5"/>
  <c r="U1688" i="5"/>
  <c r="U1415" i="5"/>
  <c r="U1384" i="5"/>
  <c r="U282" i="5"/>
  <c r="U1575" i="5"/>
  <c r="U3008" i="5"/>
  <c r="U578" i="5"/>
  <c r="U790" i="5"/>
  <c r="U2727" i="5"/>
  <c r="U2690" i="5"/>
  <c r="U1039" i="5"/>
  <c r="U3258" i="5"/>
  <c r="U3122" i="5"/>
  <c r="U2563" i="5"/>
  <c r="U3465" i="5"/>
  <c r="U3049" i="5"/>
  <c r="U2542" i="5"/>
  <c r="U3364" i="5"/>
  <c r="U1416" i="5"/>
  <c r="U1882" i="5"/>
  <c r="U3454" i="5"/>
  <c r="U1883" i="5"/>
  <c r="U54" i="5"/>
  <c r="U785" i="5"/>
  <c r="U2953" i="5"/>
  <c r="U1792" i="5"/>
  <c r="U3395" i="5"/>
  <c r="U3559" i="5"/>
  <c r="U1260" i="5"/>
  <c r="U2369" i="5"/>
  <c r="U1774" i="5"/>
  <c r="U1570" i="5"/>
  <c r="U2502" i="5"/>
  <c r="U1417" i="5"/>
  <c r="U1261" i="5"/>
  <c r="U309" i="5"/>
  <c r="U2527" i="5"/>
  <c r="U1793" i="5"/>
  <c r="U1418" i="5"/>
  <c r="U2739" i="5"/>
  <c r="U2363" i="5"/>
  <c r="U1167" i="5"/>
  <c r="U1738" i="5"/>
  <c r="U2503" i="5"/>
  <c r="U1576" i="5"/>
  <c r="U171" i="5"/>
  <c r="U1985" i="5"/>
  <c r="U1537" i="5"/>
  <c r="U1419" i="5"/>
  <c r="U2404" i="5"/>
  <c r="U1174" i="5"/>
  <c r="U2014" i="5"/>
  <c r="U1420" i="5"/>
  <c r="U2121" i="5"/>
  <c r="U953" i="5"/>
  <c r="U3050" i="5"/>
  <c r="U2920" i="5"/>
  <c r="U1794" i="5"/>
  <c r="U2476" i="5"/>
  <c r="U2477" i="5"/>
  <c r="U956" i="5"/>
  <c r="U2359" i="5"/>
  <c r="U443" i="5"/>
  <c r="U1795" i="5"/>
  <c r="U1796" i="5"/>
  <c r="U1005" i="5"/>
  <c r="U1797" i="5"/>
  <c r="U3145" i="5"/>
  <c r="U3356" i="5"/>
  <c r="U1712" i="5"/>
  <c r="U668" i="5"/>
  <c r="U3469" i="5"/>
  <c r="U3248" i="5"/>
  <c r="U1739" i="5"/>
  <c r="U2870" i="5"/>
  <c r="U1831" i="5"/>
  <c r="U1740" i="5"/>
  <c r="U2327" i="5"/>
  <c r="U3123" i="5"/>
  <c r="U50" i="5"/>
  <c r="U347" i="5"/>
  <c r="U97" i="5"/>
  <c r="U2185" i="5"/>
  <c r="U1347" i="5"/>
  <c r="U2713" i="5"/>
  <c r="U1667" i="5"/>
  <c r="U2587" i="5"/>
  <c r="U1088" i="5"/>
  <c r="U2968" i="5"/>
  <c r="U3025" i="5"/>
  <c r="U3177" i="5"/>
  <c r="U2015" i="5"/>
  <c r="U2939" i="5"/>
  <c r="U3249" i="5"/>
  <c r="U2051" i="5"/>
  <c r="U211" i="5"/>
  <c r="U2431" i="5"/>
  <c r="U810" i="5"/>
  <c r="U420" i="5"/>
  <c r="U139" i="5"/>
  <c r="U160" i="5"/>
  <c r="U2139" i="5"/>
  <c r="U414" i="5"/>
  <c r="U52" i="5"/>
  <c r="U1280" i="5"/>
  <c r="U1271" i="5"/>
  <c r="U373" i="5"/>
  <c r="U3526" i="5"/>
  <c r="U641" i="5"/>
  <c r="U1604" i="5"/>
  <c r="U2438" i="5"/>
  <c r="U103" i="5"/>
  <c r="U3396" i="5"/>
  <c r="U2190" i="5"/>
  <c r="U1866" i="5"/>
  <c r="U2006" i="5"/>
  <c r="U874" i="5"/>
  <c r="U2793" i="5"/>
  <c r="U1421" i="5"/>
  <c r="U2702" i="5"/>
  <c r="U1422" i="5"/>
  <c r="U579" i="5"/>
  <c r="U2854" i="5"/>
  <c r="U2940" i="5"/>
  <c r="U1998" i="5"/>
  <c r="U2213" i="5"/>
  <c r="U580" i="5"/>
  <c r="U2" i="5"/>
  <c r="U1024" i="5"/>
  <c r="U3" i="5"/>
  <c r="U3365" i="5"/>
  <c r="U287" i="5"/>
  <c r="U81" i="5"/>
  <c r="U288" i="5"/>
  <c r="U2147" i="5"/>
  <c r="U1869" i="5"/>
  <c r="U104" i="5"/>
  <c r="U3150" i="5"/>
  <c r="U1666" i="5"/>
  <c r="U2291" i="5"/>
  <c r="U1689" i="5"/>
  <c r="U1094" i="5"/>
  <c r="U1837" i="5"/>
  <c r="U1741" i="5"/>
  <c r="U2308" i="5"/>
  <c r="U1571" i="5"/>
  <c r="U140" i="5"/>
  <c r="U650" i="5"/>
  <c r="U98" i="5"/>
  <c r="U3535" i="5"/>
  <c r="U2440" i="5"/>
  <c r="U39" i="5"/>
  <c r="U3236" i="5"/>
  <c r="U2179" i="5"/>
  <c r="U2439" i="5"/>
  <c r="U277" i="5"/>
  <c r="U278" i="5"/>
  <c r="U396" i="5"/>
  <c r="U1602" i="5"/>
  <c r="U128" i="5"/>
  <c r="U943" i="5"/>
  <c r="U210" i="5"/>
  <c r="U2949" i="5"/>
  <c r="U897" i="5"/>
  <c r="U2530" i="5"/>
  <c r="U1742" i="5"/>
  <c r="U279" i="5"/>
  <c r="U1767" i="5"/>
  <c r="U3114" i="5"/>
  <c r="U1839" i="5"/>
  <c r="U202" i="5"/>
  <c r="U873" i="5"/>
  <c r="U3313" i="5"/>
  <c r="U1172" i="5"/>
  <c r="U3272" i="5"/>
  <c r="U62" i="5"/>
  <c r="U695" i="5"/>
  <c r="U4" i="5"/>
  <c r="U1777" i="5"/>
  <c r="U70" i="5"/>
  <c r="U3329" i="5"/>
  <c r="U1897" i="5"/>
  <c r="U3336" i="5"/>
  <c r="U1641" i="5"/>
  <c r="U2159" i="5"/>
  <c r="U40" i="5"/>
  <c r="U501" i="5"/>
  <c r="U1284" i="5"/>
  <c r="U1840" i="5"/>
  <c r="U1648" i="5"/>
  <c r="U811" i="5"/>
  <c r="U1690" i="5"/>
  <c r="U3132" i="5"/>
  <c r="U1579" i="5"/>
  <c r="U3009" i="5"/>
  <c r="U1254" i="5"/>
  <c r="U2405" i="5"/>
  <c r="U44" i="5"/>
  <c r="U1423" i="5"/>
  <c r="U532" i="5"/>
  <c r="U2328" i="5"/>
  <c r="U262" i="5"/>
  <c r="U495" i="5"/>
  <c r="U1834" i="5"/>
  <c r="U320" i="5"/>
  <c r="U2292" i="5"/>
  <c r="U621" i="5"/>
  <c r="U1743" i="5"/>
  <c r="U923" i="5"/>
  <c r="U806" i="5"/>
  <c r="U2377" i="5"/>
  <c r="U2293" i="5"/>
  <c r="U3542" i="5"/>
  <c r="U2164" i="5"/>
  <c r="U2859" i="5"/>
  <c r="U292" i="5"/>
  <c r="U799" i="5"/>
  <c r="U910" i="5"/>
  <c r="U57" i="5"/>
  <c r="U622" i="5"/>
  <c r="U3324" i="5"/>
  <c r="U6" i="5"/>
  <c r="U623" i="5"/>
  <c r="U1424" i="5"/>
  <c r="U1744" i="5"/>
  <c r="U294" i="5"/>
  <c r="U1425" i="5"/>
  <c r="U1307" i="5"/>
  <c r="U2747" i="5"/>
  <c r="U3203" i="5"/>
  <c r="U2897" i="5"/>
  <c r="U2794" i="5"/>
  <c r="U2108" i="5"/>
  <c r="U3237" i="5"/>
  <c r="U2294" i="5"/>
  <c r="U107" i="5"/>
  <c r="U1275" i="5"/>
  <c r="U1302" i="5"/>
  <c r="U1147" i="5"/>
  <c r="U1856" i="5"/>
  <c r="U867" i="5"/>
  <c r="U800" i="5"/>
  <c r="U94" i="5"/>
  <c r="U3543" i="5"/>
  <c r="U1269" i="5"/>
  <c r="U3376" i="5"/>
  <c r="U499" i="5"/>
  <c r="U2871" i="5"/>
  <c r="U2898" i="5"/>
  <c r="U129" i="5"/>
  <c r="U2309" i="5"/>
  <c r="U1262" i="5"/>
  <c r="U624" i="5"/>
  <c r="U723" i="5"/>
  <c r="U1023" i="5"/>
  <c r="U3178" i="5"/>
  <c r="U1022" i="5"/>
  <c r="U3179" i="5"/>
  <c r="U1273" i="5"/>
  <c r="U2038" i="5"/>
  <c r="U456" i="5"/>
  <c r="U831" i="5"/>
  <c r="U314" i="5"/>
  <c r="U3180" i="5"/>
  <c r="U2697" i="5"/>
  <c r="U3133" i="5"/>
  <c r="U223" i="5"/>
  <c r="U2295" i="5"/>
  <c r="U2207" i="5"/>
  <c r="U1745" i="5"/>
  <c r="U2208" i="5"/>
  <c r="U2779" i="5"/>
  <c r="U3134" i="5"/>
  <c r="U328" i="5"/>
  <c r="U263" i="5"/>
  <c r="U2984" i="5"/>
  <c r="U3555" i="5"/>
  <c r="U3135" i="5"/>
  <c r="U2138" i="5"/>
  <c r="U924" i="5"/>
  <c r="U2039" i="5"/>
  <c r="U2614" i="5"/>
  <c r="U235" i="5"/>
  <c r="U3520" i="5"/>
  <c r="U1605" i="5"/>
  <c r="U3295" i="5"/>
  <c r="U1951" i="5"/>
  <c r="U1072" i="5"/>
  <c r="U1952" i="5"/>
  <c r="U1606" i="5"/>
  <c r="U1607" i="5"/>
  <c r="U747" i="5"/>
  <c r="U448" i="5"/>
  <c r="U3337" i="5"/>
  <c r="U1054" i="5"/>
  <c r="U832" i="5"/>
  <c r="U833" i="5"/>
  <c r="U1116" i="5"/>
  <c r="U521" i="5"/>
  <c r="U428" i="5"/>
  <c r="U581" i="5"/>
  <c r="U1426" i="5"/>
  <c r="U213" i="5"/>
  <c r="U1663" i="5"/>
  <c r="U3019" i="5"/>
  <c r="U1427" i="5"/>
  <c r="U2070" i="5"/>
  <c r="U582" i="5"/>
  <c r="U1549" i="5"/>
  <c r="U1428" i="5"/>
  <c r="U3063" i="5"/>
  <c r="U1379" i="5"/>
  <c r="U1953" i="5"/>
  <c r="U2501" i="5"/>
  <c r="U889" i="5"/>
  <c r="U1048" i="5"/>
  <c r="U549" i="5"/>
  <c r="U2703" i="5"/>
  <c r="U1429" i="5"/>
  <c r="U911" i="5"/>
  <c r="U3521" i="5"/>
  <c r="U1664" i="5"/>
  <c r="U583" i="5"/>
  <c r="U613" i="5"/>
  <c r="U321" i="5"/>
  <c r="U584" i="5"/>
  <c r="U912" i="5"/>
  <c r="U2379" i="5"/>
  <c r="U980" i="5"/>
  <c r="U585" i="5"/>
  <c r="U3070" i="5"/>
  <c r="U586" i="5"/>
  <c r="U2234" i="5"/>
  <c r="U957" i="5"/>
  <c r="U965" i="5"/>
  <c r="U1385" i="5"/>
  <c r="U1338" i="5"/>
  <c r="U3419" i="5"/>
  <c r="U1430" i="5"/>
  <c r="U966" i="5"/>
  <c r="U2538" i="5"/>
  <c r="U3338" i="5"/>
  <c r="U2539" i="5"/>
  <c r="U748" i="5"/>
  <c r="U2504" i="5"/>
  <c r="U1954" i="5"/>
  <c r="U663" i="5"/>
  <c r="U3115" i="5"/>
  <c r="U2071" i="5"/>
  <c r="U2237" i="5"/>
  <c r="U374" i="5"/>
  <c r="U967" i="5"/>
  <c r="U3474" i="5"/>
  <c r="U375" i="5"/>
  <c r="U1431" i="5"/>
  <c r="U2203" i="5"/>
  <c r="U3475" i="5"/>
  <c r="U1955" i="5"/>
  <c r="U749" i="5"/>
  <c r="U291" i="5"/>
  <c r="U534" i="5"/>
  <c r="U713" i="5"/>
  <c r="U2471" i="5"/>
  <c r="U2620" i="5"/>
  <c r="U3020" i="5"/>
  <c r="U3021" i="5"/>
  <c r="U1432" i="5"/>
  <c r="U981" i="5"/>
  <c r="U3094" i="5"/>
  <c r="U2211" i="5"/>
  <c r="U871" i="5"/>
  <c r="U3052" i="5"/>
  <c r="U65" i="5"/>
  <c r="U2485" i="5"/>
  <c r="U1997" i="5"/>
  <c r="U2212" i="5"/>
  <c r="U750" i="5"/>
  <c r="U751" i="5"/>
  <c r="U522" i="5"/>
  <c r="U1746" i="5"/>
  <c r="U913" i="5"/>
  <c r="U2936" i="5"/>
  <c r="U2937" i="5"/>
  <c r="U1956" i="5"/>
  <c r="U2447" i="5"/>
  <c r="U3030" i="5"/>
  <c r="U376" i="5"/>
  <c r="U377" i="5"/>
  <c r="U378" i="5"/>
  <c r="U876" i="5"/>
  <c r="U2773" i="5"/>
  <c r="U752" i="5"/>
  <c r="U1348" i="5"/>
  <c r="U41" i="5"/>
  <c r="U2969" i="5"/>
  <c r="U2124" i="5"/>
  <c r="U1065" i="5"/>
  <c r="U1066" i="5"/>
  <c r="U914" i="5"/>
  <c r="U1295" i="5"/>
  <c r="U1652" i="5"/>
  <c r="U1544" i="5"/>
  <c r="U1957" i="5"/>
  <c r="U2436" i="5"/>
  <c r="U2602" i="5"/>
  <c r="U1958" i="5"/>
  <c r="U1530" i="5"/>
  <c r="U753" i="5"/>
  <c r="U2642" i="5"/>
  <c r="U236" i="5"/>
  <c r="U3274" i="5"/>
  <c r="U587" i="5"/>
  <c r="U588" i="5"/>
  <c r="U589" i="5"/>
  <c r="U590" i="5"/>
  <c r="U1117" i="5"/>
  <c r="U379" i="5"/>
  <c r="U2072" i="5"/>
  <c r="U3181" i="5"/>
  <c r="U2860" i="5"/>
  <c r="U470" i="5"/>
  <c r="U2505" i="5"/>
  <c r="U206" i="5"/>
  <c r="U3330" i="5"/>
  <c r="U616" i="5"/>
  <c r="U67" i="5"/>
  <c r="U3536" i="5"/>
  <c r="U2506" i="5"/>
  <c r="U1798" i="5"/>
  <c r="U2519" i="5"/>
  <c r="U3136" i="5"/>
  <c r="U224" i="5"/>
  <c r="U1067" i="5"/>
  <c r="U2591" i="5"/>
  <c r="U3377" i="5"/>
  <c r="U2020" i="5"/>
  <c r="U2643" i="5"/>
  <c r="U1433" i="5"/>
  <c r="U2845" i="5"/>
  <c r="U1979" i="5"/>
  <c r="U1980" i="5"/>
  <c r="U2704" i="5"/>
  <c r="U2180" i="5"/>
  <c r="U1959" i="5"/>
  <c r="U508" i="5"/>
  <c r="U1871" i="5"/>
  <c r="U431" i="5"/>
  <c r="U3085" i="5"/>
  <c r="U2780" i="5"/>
  <c r="U2148" i="5"/>
  <c r="U3182" i="5"/>
  <c r="U498" i="5"/>
  <c r="U2204" i="5"/>
  <c r="U2507" i="5"/>
  <c r="U3359" i="5"/>
  <c r="U2970" i="5"/>
  <c r="U2782" i="5"/>
  <c r="U190" i="5"/>
  <c r="U380" i="5"/>
  <c r="U1108" i="5"/>
  <c r="U1434" i="5"/>
  <c r="U1435" i="5"/>
  <c r="U1068" i="5"/>
  <c r="U471" i="5"/>
  <c r="U2606" i="5"/>
  <c r="U1960" i="5"/>
  <c r="U1961" i="5"/>
  <c r="U381" i="5"/>
  <c r="U2149" i="5"/>
  <c r="U2846" i="5"/>
  <c r="U1109" i="5"/>
  <c r="U1962" i="5"/>
  <c r="U1078" i="5"/>
  <c r="U2016" i="5"/>
  <c r="U1963" i="5"/>
  <c r="U2026" i="5"/>
  <c r="U1236" i="5"/>
  <c r="U3183" i="5"/>
  <c r="U1659" i="5"/>
  <c r="U3293" i="5"/>
  <c r="U1608" i="5"/>
  <c r="U2890" i="5"/>
  <c r="U1964" i="5"/>
  <c r="U2486" i="5"/>
  <c r="U3261" i="5"/>
  <c r="U2358" i="5"/>
  <c r="U718" i="5"/>
  <c r="U898" i="5"/>
  <c r="U1069" i="5"/>
  <c r="U397" i="5"/>
  <c r="U509" i="5"/>
  <c r="U2891" i="5"/>
  <c r="U591" i="5"/>
  <c r="U592" i="5"/>
  <c r="U2644" i="5"/>
  <c r="U207" i="5"/>
  <c r="U59" i="5"/>
  <c r="U2330" i="5"/>
  <c r="U931" i="5"/>
  <c r="U2903" i="5"/>
  <c r="U754" i="5"/>
  <c r="U1146" i="5"/>
  <c r="U2155" i="5"/>
  <c r="U2978" i="5"/>
  <c r="U53" i="5"/>
  <c r="U1436" i="5"/>
  <c r="U1437" i="5"/>
  <c r="U626" i="5"/>
  <c r="U1278" i="5"/>
  <c r="U1872" i="5"/>
  <c r="U2861" i="5"/>
  <c r="U1438" i="5"/>
  <c r="U1439" i="5"/>
  <c r="U2892" i="5"/>
  <c r="U527" i="5"/>
  <c r="U3548" i="5"/>
  <c r="U528" i="5"/>
  <c r="U772" i="5"/>
  <c r="U3137" i="5"/>
  <c r="U60" i="5"/>
  <c r="U1977" i="5"/>
  <c r="U615" i="5"/>
  <c r="U1110" i="5"/>
  <c r="U144" i="5"/>
  <c r="U3378" i="5"/>
  <c r="U1255" i="5"/>
  <c r="U2109" i="5"/>
  <c r="U2540" i="5"/>
  <c r="U201" i="5"/>
  <c r="U1371" i="5"/>
  <c r="U2262" i="5"/>
  <c r="U1440" i="5"/>
  <c r="U264" i="5"/>
  <c r="U3095" i="5"/>
  <c r="U2931" i="5"/>
  <c r="U1965" i="5"/>
  <c r="U755" i="5"/>
  <c r="U547" i="5"/>
  <c r="U2705" i="5"/>
  <c r="U1747" i="5"/>
  <c r="U646" i="5"/>
  <c r="U2607" i="5"/>
  <c r="U3226" i="5"/>
  <c r="U465" i="5"/>
  <c r="U256" i="5"/>
  <c r="U3148" i="5"/>
  <c r="U184" i="5"/>
  <c r="U1799" i="5"/>
  <c r="U1800" i="5"/>
  <c r="U127" i="5"/>
  <c r="U666" i="5"/>
  <c r="U510" i="5"/>
  <c r="U845" i="5"/>
  <c r="U1801" i="5"/>
  <c r="U1802" i="5"/>
  <c r="U2424" i="5"/>
  <c r="U1873" i="5"/>
  <c r="U2353" i="5"/>
  <c r="U2150" i="5"/>
  <c r="U3207" i="5"/>
  <c r="U257" i="5"/>
  <c r="U2932" i="5"/>
  <c r="U1152" i="5"/>
  <c r="U2354" i="5"/>
  <c r="U3022" i="5"/>
  <c r="U1258" i="5"/>
  <c r="U2444" i="5"/>
  <c r="U3370" i="5"/>
  <c r="U2615" i="5"/>
  <c r="U61" i="5"/>
  <c r="U2549" i="5"/>
  <c r="U194" i="5"/>
  <c r="U1202" i="5"/>
  <c r="U2770" i="5"/>
  <c r="U398" i="5"/>
  <c r="U756" i="5"/>
  <c r="U2027" i="5"/>
  <c r="U237" i="5"/>
  <c r="U1775" i="5"/>
  <c r="U399" i="5"/>
  <c r="U1291" i="5"/>
  <c r="U3402" i="5"/>
  <c r="U2987" i="5"/>
  <c r="U1691" i="5"/>
  <c r="U1803" i="5"/>
  <c r="U1804" i="5"/>
  <c r="U2989" i="5"/>
  <c r="U1259" i="5"/>
  <c r="U2508" i="5"/>
  <c r="U238" i="5"/>
  <c r="U1056" i="5"/>
  <c r="U459" i="5"/>
  <c r="U1235" i="5"/>
  <c r="U1349" i="5"/>
  <c r="U757" i="5"/>
  <c r="U1565" i="5"/>
  <c r="U2558" i="5"/>
  <c r="U758" i="5"/>
  <c r="U759" i="5"/>
  <c r="U2679" i="5"/>
  <c r="U2509" i="5"/>
  <c r="U2242" i="5"/>
  <c r="U2667" i="5"/>
  <c r="U185" i="5"/>
  <c r="U1441" i="5"/>
  <c r="U2387" i="5"/>
  <c r="U3105" i="5"/>
  <c r="U2568" i="5"/>
  <c r="U400" i="5"/>
  <c r="U195" i="5"/>
  <c r="U401" i="5"/>
  <c r="U1442" i="5"/>
  <c r="U2893" i="5"/>
  <c r="U3563" i="5"/>
  <c r="U1306" i="5"/>
  <c r="U1805" i="5"/>
  <c r="U2916" i="5"/>
  <c r="U449" i="5"/>
  <c r="U2001" i="5"/>
  <c r="U2561" i="5"/>
  <c r="U2946" i="5"/>
  <c r="U2338" i="5"/>
  <c r="U1287" i="5"/>
  <c r="U2847" i="5"/>
  <c r="U2872" i="5"/>
  <c r="U1588" i="5"/>
  <c r="U2221" i="5"/>
  <c r="U896" i="5"/>
  <c r="U2550" i="5"/>
  <c r="U1589" i="5"/>
  <c r="U2451" i="5"/>
  <c r="U593" i="5"/>
  <c r="U919" i="5"/>
  <c r="U1443" i="5"/>
  <c r="U2478" i="5"/>
  <c r="U760" i="5"/>
  <c r="U761" i="5"/>
  <c r="U402" i="5"/>
  <c r="U245" i="5"/>
  <c r="U3403" i="5"/>
  <c r="U1178" i="5"/>
  <c r="U2264" i="5"/>
  <c r="U1692" i="5"/>
  <c r="U1033" i="5"/>
  <c r="U511" i="5"/>
  <c r="U1693" i="5"/>
  <c r="U1694" i="5"/>
  <c r="U1806" i="5"/>
  <c r="U2498" i="5"/>
  <c r="U512" i="5"/>
  <c r="U1828" i="5"/>
  <c r="U561" i="5"/>
  <c r="U1089" i="5"/>
  <c r="U3339" i="5"/>
  <c r="U2357" i="5"/>
  <c r="U2406" i="5"/>
  <c r="U181" i="5"/>
  <c r="U1444" i="5"/>
  <c r="U3113" i="5"/>
  <c r="U382" i="5"/>
  <c r="U2156" i="5"/>
  <c r="U2181" i="5"/>
  <c r="U834" i="5"/>
  <c r="U2579" i="5"/>
  <c r="U1542" i="5"/>
  <c r="U2848" i="5"/>
  <c r="U1168" i="5"/>
  <c r="U3212" i="5"/>
  <c r="U2510" i="5"/>
  <c r="U1695" i="5"/>
  <c r="U2862" i="5"/>
  <c r="U2997" i="5"/>
  <c r="U3379" i="5"/>
  <c r="U1445" i="5"/>
  <c r="U1874" i="5"/>
  <c r="U1362" i="5"/>
  <c r="U1748" i="5"/>
  <c r="U2479" i="5"/>
  <c r="U1446" i="5"/>
  <c r="U2374" i="5"/>
  <c r="U762" i="5"/>
  <c r="U1447" i="5"/>
  <c r="U1448" i="5"/>
  <c r="U1449" i="5"/>
  <c r="U1450" i="5"/>
  <c r="U3265" i="5"/>
  <c r="U1603" i="5"/>
  <c r="U2135" i="5"/>
  <c r="U1451" i="5"/>
  <c r="U1807" i="5"/>
  <c r="U1452" i="5"/>
  <c r="U3110" i="5"/>
  <c r="U108" i="5"/>
  <c r="U2480" i="5"/>
  <c r="U3266" i="5"/>
  <c r="U696" i="5"/>
  <c r="U2914" i="5"/>
  <c r="U3267" i="5"/>
  <c r="U1203" i="5"/>
  <c r="U816" i="5"/>
  <c r="U1808" i="5"/>
  <c r="U1241" i="5"/>
  <c r="U1237" i="5"/>
  <c r="U2873" i="5"/>
  <c r="U1696" i="5"/>
  <c r="U3340" i="5"/>
  <c r="U1453" i="5"/>
  <c r="U2442" i="5"/>
  <c r="U1825" i="5"/>
  <c r="U3220" i="5"/>
  <c r="U2305" i="5"/>
  <c r="U1653" i="5"/>
  <c r="U3117" i="5"/>
  <c r="U123" i="5"/>
  <c r="U1111" i="5"/>
  <c r="U124" i="5"/>
  <c r="U1454" i="5"/>
  <c r="U96" i="5"/>
  <c r="U2748" i="5"/>
  <c r="U2749" i="5"/>
  <c r="U2750" i="5"/>
  <c r="U3199" i="5"/>
  <c r="U2459" i="5"/>
  <c r="U2307" i="5"/>
  <c r="U954" i="5"/>
  <c r="U780" i="5"/>
  <c r="U1132" i="5"/>
  <c r="U1809" i="5"/>
  <c r="U48" i="5"/>
  <c r="U298" i="5"/>
  <c r="U2232" i="5"/>
  <c r="U647" i="5"/>
  <c r="U1238" i="5"/>
  <c r="U807" i="5"/>
  <c r="U334" i="5"/>
  <c r="U2677" i="5"/>
  <c r="U1058" i="5"/>
  <c r="U792" i="5"/>
  <c r="U2296" i="5"/>
  <c r="U280" i="5"/>
  <c r="U335" i="5"/>
  <c r="U2979" i="5"/>
  <c r="U1324" i="5"/>
  <c r="U1006" i="5"/>
  <c r="U1540" i="5"/>
  <c r="U315" i="5"/>
  <c r="U316" i="5"/>
  <c r="U988" i="5"/>
  <c r="U868" i="5"/>
  <c r="U689" i="5"/>
  <c r="U3476" i="5"/>
  <c r="U882" i="5"/>
  <c r="U2074" i="5"/>
  <c r="U1654" i="5"/>
  <c r="U1154" i="5"/>
  <c r="U3325" i="5"/>
  <c r="U2668" i="5"/>
  <c r="U5" i="5"/>
  <c r="U2593" i="5"/>
  <c r="U2654" i="5"/>
  <c r="U3227" i="5"/>
  <c r="U2028" i="5"/>
  <c r="U196" i="5"/>
  <c r="U1155" i="5"/>
  <c r="U9" i="5"/>
  <c r="U2691" i="5"/>
  <c r="U412" i="5"/>
  <c r="U1163" i="5"/>
  <c r="U2465" i="5"/>
  <c r="U1139" i="5"/>
  <c r="U3061" i="5"/>
  <c r="U1007" i="5"/>
  <c r="U199" i="5"/>
  <c r="U1352" i="5"/>
  <c r="U2706" i="5"/>
  <c r="U2576" i="5"/>
  <c r="U2192" i="5"/>
  <c r="U3250" i="5"/>
  <c r="U2838" i="5"/>
  <c r="U625" i="5"/>
  <c r="U895" i="5"/>
  <c r="U3221" i="5"/>
  <c r="U880" i="5"/>
  <c r="U1875" i="5"/>
  <c r="U2040" i="5"/>
  <c r="U51" i="5"/>
  <c r="U1615" i="5"/>
  <c r="U3056" i="5"/>
  <c r="U1810" i="5"/>
  <c r="U2101" i="5"/>
  <c r="U3228" i="5"/>
  <c r="U982" i="5"/>
  <c r="U383" i="5"/>
  <c r="U2125" i="5"/>
  <c r="U3326" i="5"/>
  <c r="U403" i="5"/>
  <c r="U1083" i="5"/>
  <c r="U317" i="5"/>
  <c r="U3184" i="5"/>
  <c r="U1811" i="5"/>
  <c r="U63" i="5"/>
  <c r="U1655" i="5"/>
  <c r="U1049" i="5"/>
  <c r="U2407" i="5"/>
  <c r="U989" i="5"/>
  <c r="U2432" i="5"/>
  <c r="U1697" i="5"/>
  <c r="U1027" i="5"/>
  <c r="U404" i="5"/>
  <c r="U3294" i="5"/>
  <c r="U466" i="5"/>
  <c r="U1838" i="5"/>
  <c r="U2803" i="5"/>
  <c r="U2197" i="5"/>
  <c r="U949" i="5"/>
  <c r="U405" i="5"/>
  <c r="U2473" i="5"/>
  <c r="U2724" i="5"/>
  <c r="U2751" i="5"/>
  <c r="U120" i="5"/>
  <c r="U300" i="5"/>
  <c r="U1270" i="5"/>
  <c r="U535" i="5"/>
  <c r="U3380" i="5"/>
  <c r="U88" i="5"/>
  <c r="U457" i="5"/>
  <c r="U425" i="5"/>
  <c r="U2133" i="5"/>
  <c r="U3142" i="5"/>
  <c r="U1749" i="5"/>
  <c r="U1750" i="5"/>
  <c r="U1751" i="5"/>
  <c r="U915" i="5"/>
  <c r="U1229" i="5"/>
  <c r="U109" i="5"/>
  <c r="U110" i="5"/>
  <c r="U3388" i="5"/>
  <c r="U105" i="5"/>
  <c r="U3404" i="5"/>
  <c r="U875" i="5"/>
  <c r="U2525" i="5"/>
  <c r="U1870" i="5"/>
  <c r="U725" i="5"/>
  <c r="U1812" i="5"/>
  <c r="U84" i="5"/>
  <c r="U2933" i="5"/>
  <c r="U2985" i="5"/>
  <c r="U1813" i="5"/>
  <c r="U3053" i="5"/>
  <c r="U271" i="5"/>
  <c r="U2188" i="5"/>
  <c r="U1814" i="5"/>
  <c r="U1698" i="5"/>
  <c r="U1090" i="5"/>
  <c r="U1656" i="5"/>
  <c r="U1815" i="5"/>
  <c r="U2018" i="5"/>
  <c r="U2874" i="5"/>
  <c r="U1752" i="5"/>
  <c r="U3560" i="5"/>
  <c r="U2137" i="5"/>
  <c r="U996" i="5"/>
  <c r="U664" i="5"/>
  <c r="U1816" i="5"/>
  <c r="U786" i="5"/>
  <c r="U306" i="5"/>
  <c r="U2899" i="5"/>
  <c r="U1095" i="5"/>
  <c r="U849" i="5"/>
  <c r="U116" i="5"/>
  <c r="U430" i="5"/>
  <c r="U1263" i="5"/>
  <c r="U3200" i="5"/>
  <c r="U1208" i="5"/>
  <c r="U2583" i="5"/>
  <c r="U3585" i="5"/>
  <c r="U706" i="5"/>
  <c r="U305" i="5"/>
  <c r="U1753" i="5"/>
  <c r="U151" i="5"/>
  <c r="U2182" i="5"/>
  <c r="U406" i="5"/>
  <c r="U3573" i="5"/>
  <c r="U3211" i="5"/>
  <c r="U3470" i="5"/>
  <c r="U763" i="5"/>
  <c r="U2645" i="5"/>
  <c r="U1754" i="5"/>
  <c r="U2795" i="5"/>
  <c r="U450" i="5"/>
  <c r="U1014" i="5"/>
  <c r="U1165" i="5"/>
  <c r="U1577" i="5"/>
  <c r="U2008" i="5"/>
  <c r="U2721" i="5"/>
  <c r="U3357" i="5"/>
  <c r="U2167" i="5"/>
  <c r="U1755" i="5"/>
  <c r="U722" i="5"/>
  <c r="U1756" i="5"/>
  <c r="U1232" i="5"/>
  <c r="U2443" i="5"/>
  <c r="U2297" i="5"/>
  <c r="U2954" i="5"/>
  <c r="U46" i="5"/>
  <c r="U607" i="5"/>
  <c r="U2655" i="5"/>
  <c r="U1649" i="5"/>
  <c r="U2010" i="5"/>
  <c r="U866" i="5"/>
  <c r="U2217" i="5"/>
  <c r="U3551" i="5"/>
  <c r="U407" i="5"/>
  <c r="U2189" i="5"/>
  <c r="U2580" i="5"/>
  <c r="U1713" i="5"/>
  <c r="U112" i="5"/>
  <c r="U111" i="5"/>
  <c r="U113" i="5"/>
  <c r="U3138" i="5"/>
  <c r="U1757" i="5"/>
  <c r="U1180" i="5"/>
  <c r="U3574" i="5"/>
  <c r="U2378" i="5"/>
  <c r="U3426" i="5"/>
  <c r="U776" i="5"/>
  <c r="U2728" i="5"/>
  <c r="U2346" i="5"/>
  <c r="U2986" i="5"/>
  <c r="U239" i="5"/>
  <c r="U841" i="5"/>
  <c r="U2011" i="5"/>
  <c r="U145" i="5"/>
  <c r="U3273" i="5"/>
  <c r="U3292" i="5"/>
  <c r="U126" i="5"/>
  <c r="U2758" i="5"/>
  <c r="U805" i="5"/>
  <c r="U426" i="5"/>
  <c r="U3229" i="5"/>
  <c r="U240" i="5"/>
  <c r="U429" i="5"/>
  <c r="U661" i="5"/>
  <c r="U724" i="5"/>
  <c r="U916" i="5"/>
  <c r="U627" i="5"/>
  <c r="U2980" i="5"/>
  <c r="U846" i="5"/>
  <c r="U2267" i="5"/>
  <c r="U3468" i="5"/>
  <c r="U1966" i="5"/>
  <c r="U2102" i="5"/>
  <c r="U2669" i="5"/>
  <c r="U497" i="5"/>
  <c r="U3081" i="5"/>
  <c r="U2462" i="5"/>
  <c r="U3525" i="5"/>
  <c r="U3397" i="5"/>
  <c r="U2151" i="5"/>
  <c r="U917" i="5"/>
  <c r="U197" i="5"/>
  <c r="U3341" i="5"/>
  <c r="U2656" i="5"/>
  <c r="U427" i="5"/>
  <c r="U3427" i="5"/>
  <c r="U2303" i="5"/>
  <c r="U2657" i="5"/>
  <c r="U3398" i="5"/>
  <c r="U1566" i="5"/>
  <c r="U679" i="5"/>
  <c r="U418" i="5"/>
  <c r="U890" i="5"/>
  <c r="U2017" i="5"/>
  <c r="U2355" i="5"/>
  <c r="U2356" i="5"/>
  <c r="U3358" i="5"/>
  <c r="U1817" i="5"/>
  <c r="U2460" i="5"/>
  <c r="U451" i="5"/>
  <c r="U2541" i="5"/>
  <c r="U3428" i="5"/>
  <c r="U2463" i="5"/>
  <c r="U1085" i="5"/>
  <c r="U500" i="5"/>
  <c r="U64" i="5"/>
  <c r="U1026" i="5"/>
  <c r="U1233" i="5"/>
  <c r="U2990" i="5"/>
  <c r="U241" i="5"/>
  <c r="U2481" i="5"/>
  <c r="U1455" i="5"/>
  <c r="U3352" i="5"/>
  <c r="U2298" i="5"/>
  <c r="U2299" i="5"/>
  <c r="U117" i="5"/>
  <c r="U1818" i="5"/>
  <c r="U3471" i="5"/>
  <c r="U3060" i="5"/>
  <c r="U667" i="5"/>
  <c r="U1778" i="5"/>
  <c r="U441" i="5"/>
  <c r="U2894" i="5"/>
  <c r="U983" i="5"/>
  <c r="U1877" i="5"/>
  <c r="U3041" i="5"/>
  <c r="U1336" i="5"/>
  <c r="U2771" i="5"/>
  <c r="U2863" i="5"/>
  <c r="U2258" i="5"/>
  <c r="U1878" i="5"/>
  <c r="U1989" i="5"/>
  <c r="U651" i="5"/>
  <c r="U892" i="5"/>
  <c r="U893" i="5"/>
  <c r="U1037" i="5"/>
  <c r="U172" i="5"/>
  <c r="U1123" i="5"/>
  <c r="U2577" i="5"/>
  <c r="U1084" i="5"/>
  <c r="U3082" i="5"/>
  <c r="U18" i="5"/>
  <c r="U2005" i="5"/>
  <c r="U1274" i="5"/>
  <c r="U333" i="5"/>
  <c r="U3042" i="5"/>
  <c r="U1350" i="5"/>
  <c r="U1351" i="5"/>
  <c r="U1230" i="5"/>
  <c r="U1003" i="5"/>
  <c r="U2408" i="5"/>
  <c r="U2731" i="5"/>
  <c r="U804" i="5"/>
  <c r="U1337" i="5"/>
  <c r="U1650" i="5"/>
  <c r="U82" i="5"/>
  <c r="U993" i="5"/>
  <c r="U994" i="5"/>
  <c r="U3071" i="5"/>
  <c r="U2391" i="5"/>
  <c r="U49" i="5"/>
  <c r="U1015" i="5"/>
  <c r="U3185" i="5"/>
  <c r="U1636" i="5"/>
  <c r="U3186" i="5"/>
  <c r="U2832" i="5"/>
  <c r="U99" i="5"/>
  <c r="U2809" i="5"/>
  <c r="U516" i="5"/>
  <c r="U2824" i="5"/>
  <c r="U2825" i="5"/>
  <c r="U488" i="5"/>
  <c r="U2128" i="5"/>
  <c r="U1619" i="5"/>
  <c r="U3577" i="5"/>
  <c r="U2826" i="5"/>
  <c r="U3160" i="5"/>
  <c r="U2783" i="5"/>
  <c r="U1075" i="5"/>
  <c r="U489" i="5"/>
  <c r="U2827" i="5"/>
  <c r="U1156" i="5"/>
  <c r="U2810" i="5"/>
  <c r="U2833" i="5"/>
  <c r="U517" i="5"/>
  <c r="U2828" i="5"/>
  <c r="U1076" i="5"/>
  <c r="U1297" i="5"/>
  <c r="U3301" i="5"/>
  <c r="U3298" i="5"/>
  <c r="U247" i="5"/>
  <c r="U248" i="5"/>
  <c r="U1157" i="5"/>
  <c r="U2764" i="5"/>
  <c r="U3214" i="5"/>
  <c r="U554" i="5"/>
  <c r="U2784" i="5"/>
  <c r="U2811" i="5"/>
  <c r="U538" i="5"/>
  <c r="U673" i="5"/>
  <c r="U3408" i="5"/>
  <c r="U2812" i="5"/>
  <c r="U3544" i="5"/>
  <c r="U2982" i="5"/>
  <c r="U3578" i="5"/>
  <c r="U2819" i="5"/>
  <c r="U3566" i="5"/>
  <c r="U2813" i="5"/>
  <c r="U1158" i="5"/>
  <c r="U3346" i="5"/>
  <c r="U2834" i="5"/>
  <c r="U2835" i="5"/>
  <c r="U2238" i="5"/>
  <c r="U2785" i="5"/>
  <c r="U2548" i="5"/>
  <c r="U2772" i="5"/>
  <c r="U690" i="5"/>
  <c r="U1052" i="5"/>
  <c r="U2392" i="5"/>
  <c r="U434" i="5"/>
  <c r="U3343" i="5"/>
  <c r="U2315" i="5"/>
  <c r="U3344" i="5"/>
  <c r="U1159" i="5"/>
  <c r="U2786" i="5"/>
  <c r="U2787" i="5"/>
  <c r="U1876" i="5"/>
  <c r="U2129" i="5"/>
  <c r="U1053" i="5"/>
  <c r="U433" i="5"/>
  <c r="U1164" i="5"/>
  <c r="U2531" i="5"/>
  <c r="U837" i="5"/>
  <c r="U1995" i="5"/>
  <c r="U2765" i="5"/>
  <c r="U490" i="5"/>
  <c r="U95" i="5"/>
  <c r="U945" i="5"/>
  <c r="U2814" i="5"/>
  <c r="U2768" i="5"/>
  <c r="U432" i="5"/>
  <c r="U100" i="5"/>
  <c r="U3458" i="5"/>
  <c r="U2532" i="5"/>
  <c r="U2533" i="5"/>
  <c r="U1610" i="5"/>
  <c r="U1331" i="5"/>
  <c r="U2534" i="5"/>
  <c r="U2535" i="5"/>
  <c r="U3107" i="5"/>
  <c r="U491" i="5"/>
  <c r="U492" i="5"/>
  <c r="U1611" i="5"/>
  <c r="U493" i="5"/>
  <c r="U2829" i="5"/>
  <c r="U2815" i="5"/>
  <c r="U130" i="5"/>
  <c r="U494" i="5"/>
  <c r="U2235" i="5"/>
  <c r="U266" i="5"/>
  <c r="U249" i="5"/>
  <c r="U3302" i="5"/>
  <c r="U3303" i="5"/>
  <c r="U3026" i="5"/>
  <c r="U2788" i="5"/>
  <c r="U691" i="5"/>
  <c r="U1612" i="5"/>
  <c r="U1077" i="5"/>
  <c r="U3108" i="5"/>
  <c r="U2239" i="5"/>
  <c r="U3161" i="5"/>
  <c r="U1618" i="5"/>
  <c r="U2218" i="5"/>
  <c r="U2130" i="5"/>
  <c r="U3162" i="5"/>
  <c r="U2816" i="5"/>
  <c r="U1986" i="5"/>
  <c r="U2245" i="5"/>
  <c r="U1096" i="5"/>
  <c r="U3215" i="5"/>
  <c r="U1059" i="5"/>
  <c r="U2983" i="5"/>
  <c r="U3165" i="5"/>
  <c r="U2143" i="5"/>
  <c r="U2236" i="5"/>
  <c r="U3299" i="5"/>
  <c r="U1613" i="5"/>
  <c r="U1719" i="5"/>
  <c r="U670" i="5"/>
  <c r="U946" i="5"/>
  <c r="U2594" i="5"/>
  <c r="U1720" i="5"/>
  <c r="U1721" i="5"/>
  <c r="U1722" i="5"/>
  <c r="U1723" i="5"/>
  <c r="U1724" i="5"/>
  <c r="U1725" i="5"/>
  <c r="U1726" i="5"/>
  <c r="U2395" i="5"/>
  <c r="U1727" i="5"/>
  <c r="U1728" i="5"/>
  <c r="U1729" i="5"/>
  <c r="U671" i="5"/>
  <c r="U1730" i="5"/>
  <c r="U2766" i="5"/>
  <c r="U296" i="5"/>
  <c r="U1614" i="5"/>
  <c r="U2798" i="5"/>
  <c r="U2864" i="5"/>
  <c r="U2205" i="5"/>
  <c r="U2059" i="5"/>
  <c r="U2515" i="5"/>
  <c r="U1640" i="5"/>
  <c r="U685" i="5"/>
  <c r="U686" i="5"/>
  <c r="U1169" i="5"/>
  <c r="U1170" i="5"/>
  <c r="U2760" i="5"/>
  <c r="U3466" i="5"/>
  <c r="U3467" i="5"/>
  <c r="U518" i="5"/>
  <c r="U2381" i="5"/>
  <c r="U2762" i="5"/>
  <c r="U1171" i="5"/>
  <c r="U2763" i="5"/>
  <c r="U2761" i="5"/>
  <c r="U2193" i="5"/>
  <c r="U3552" i="5"/>
  <c r="U1134" i="5"/>
  <c r="U3314" i="5"/>
  <c r="U3580" i="5"/>
  <c r="U2850" i="5"/>
  <c r="U1901" i="5"/>
  <c r="U3100" i="5"/>
  <c r="U3151" i="5"/>
  <c r="U963" i="5"/>
  <c r="U3276" i="5"/>
  <c r="U2917" i="5"/>
  <c r="U3222" i="5"/>
  <c r="U3086" i="5"/>
  <c r="U329" i="5"/>
  <c r="U3567" i="5"/>
  <c r="U609" i="5"/>
  <c r="U1902" i="5"/>
  <c r="U3014" i="5"/>
  <c r="U1903" i="5"/>
  <c r="U3482" i="5"/>
  <c r="U2595" i="5"/>
  <c r="U2736" i="5"/>
  <c r="U2452" i="5"/>
  <c r="U1590" i="5"/>
  <c r="U2144" i="5"/>
  <c r="U1584" i="5"/>
  <c r="U1924" i="5"/>
  <c r="U3452" i="5"/>
  <c r="U175" i="5"/>
  <c r="U3072" i="5"/>
  <c r="U3483" i="5"/>
  <c r="U2905" i="5"/>
  <c r="U1591" i="5"/>
  <c r="U2487" i="5"/>
  <c r="U605" i="5"/>
  <c r="U727" i="5"/>
  <c r="U2375" i="5"/>
  <c r="U2056" i="5"/>
  <c r="U3484" i="5"/>
  <c r="U3527" i="5"/>
  <c r="U2520" i="5"/>
  <c r="U2246" i="5"/>
  <c r="U1531" i="5"/>
  <c r="U176" i="5"/>
  <c r="U177" i="5"/>
  <c r="U2313" i="5"/>
  <c r="U1148" i="5"/>
  <c r="U2229" i="5"/>
  <c r="U3147" i="5"/>
  <c r="U990" i="5"/>
  <c r="U3382" i="5"/>
  <c r="U716" i="5"/>
  <c r="U2342" i="5"/>
  <c r="U2453" i="5"/>
  <c r="U3485" i="5"/>
  <c r="U1620" i="5"/>
  <c r="U2516" i="5"/>
  <c r="U1987" i="5"/>
  <c r="U1988" i="5"/>
  <c r="U227" i="5"/>
  <c r="U2552" i="5"/>
  <c r="U3486" i="5"/>
  <c r="U3120" i="5"/>
  <c r="U3101" i="5"/>
  <c r="U164" i="5"/>
  <c r="U817" i="5"/>
  <c r="U502" i="5"/>
  <c r="U3154" i="5"/>
  <c r="U2596" i="5"/>
  <c r="U3073" i="5"/>
  <c r="U2581" i="5"/>
  <c r="U2695" i="5"/>
  <c r="U3479" i="5"/>
  <c r="U2317" i="5"/>
  <c r="U2686" i="5"/>
  <c r="U2115" i="5"/>
  <c r="U1242" i="5"/>
  <c r="U2058" i="5"/>
  <c r="U2709" i="5"/>
  <c r="U3152" i="5"/>
  <c r="U1243" i="5"/>
  <c r="U3487" i="5"/>
  <c r="U1592" i="5"/>
  <c r="U1621" i="5"/>
  <c r="U260" i="5"/>
  <c r="U3315" i="5"/>
  <c r="U1929" i="5"/>
  <c r="U3074" i="5"/>
  <c r="U2076" i="5"/>
  <c r="U1332" i="5"/>
  <c r="U3389" i="5"/>
  <c r="U503" i="5"/>
  <c r="U3390" i="5"/>
  <c r="U2877" i="5"/>
  <c r="U2878" i="5"/>
  <c r="U1041" i="5"/>
  <c r="U1705" i="5"/>
  <c r="U2202" i="5"/>
  <c r="U2678" i="5"/>
  <c r="U2426" i="5"/>
  <c r="U818" i="5"/>
  <c r="U3189" i="5"/>
  <c r="U2687" i="5"/>
  <c r="U2253" i="5"/>
  <c r="U1097" i="5"/>
  <c r="U22" i="5"/>
  <c r="U2921" i="5"/>
  <c r="U2673" i="5"/>
  <c r="U2741" i="5"/>
  <c r="U3528" i="5"/>
  <c r="U2311" i="5"/>
  <c r="U3190" i="5"/>
  <c r="U2173" i="5"/>
  <c r="U55" i="5"/>
  <c r="U925" i="5"/>
  <c r="U3000" i="5"/>
  <c r="U629" i="5"/>
  <c r="U1382" i="5"/>
  <c r="U1383" i="5"/>
  <c r="U860" i="5"/>
  <c r="U2753" i="5"/>
  <c r="U2021" i="5"/>
  <c r="U1842" i="5"/>
  <c r="U1843" i="5"/>
  <c r="U2521" i="5"/>
  <c r="U212" i="5"/>
  <c r="U1983" i="5"/>
  <c r="U2031" i="5"/>
  <c r="U1292" i="5"/>
  <c r="U2754" i="5"/>
  <c r="U1984" i="5"/>
  <c r="U2052" i="5"/>
  <c r="U1244" i="5"/>
  <c r="U869" i="5"/>
  <c r="U1220" i="5"/>
  <c r="U12" i="5"/>
  <c r="U167" i="5"/>
  <c r="U836" i="5"/>
  <c r="U1028" i="5"/>
  <c r="U870" i="5"/>
  <c r="U3488" i="5"/>
  <c r="U118" i="5"/>
  <c r="U2922" i="5"/>
  <c r="U2077" i="5"/>
  <c r="U3537" i="5"/>
  <c r="U2365" i="5"/>
  <c r="U2347" i="5"/>
  <c r="U23" i="5"/>
  <c r="U3043" i="5"/>
  <c r="U2318" i="5"/>
  <c r="U2043" i="5"/>
  <c r="U3208" i="5"/>
  <c r="U1293" i="5"/>
  <c r="U728" i="5"/>
  <c r="U934" i="5"/>
  <c r="U24" i="5"/>
  <c r="U1668" i="5"/>
  <c r="U3312" i="5"/>
  <c r="U142" i="5"/>
  <c r="U997" i="5"/>
  <c r="U2674" i="5"/>
  <c r="U729" i="5"/>
  <c r="U1926" i="5"/>
  <c r="U165" i="5"/>
  <c r="U438" i="5"/>
  <c r="U2488" i="5"/>
  <c r="U2168" i="5"/>
  <c r="U935" i="5"/>
  <c r="U1556" i="5"/>
  <c r="U2041" i="5"/>
  <c r="U3255" i="5"/>
  <c r="U2879" i="5"/>
  <c r="U2033" i="5"/>
  <c r="U2199" i="5"/>
  <c r="U998" i="5"/>
  <c r="U999" i="5"/>
  <c r="U2906" i="5"/>
  <c r="U2200" i="5"/>
  <c r="U936" i="5"/>
  <c r="U1329" i="5"/>
  <c r="U2880" i="5"/>
  <c r="U1858" i="5"/>
  <c r="U272" i="5"/>
  <c r="U1885" i="5"/>
  <c r="U566" i="5"/>
  <c r="U3568" i="5"/>
  <c r="U2268" i="5"/>
  <c r="U899" i="5"/>
  <c r="U2729" i="5"/>
  <c r="U2923" i="5"/>
  <c r="U2730" i="5"/>
  <c r="U861" i="5"/>
  <c r="U2735" i="5"/>
  <c r="U2822" i="5"/>
  <c r="U15" i="5"/>
  <c r="U3489" i="5"/>
  <c r="U815" i="5"/>
  <c r="U2198" i="5"/>
  <c r="U2396" i="5"/>
  <c r="U2078" i="5"/>
  <c r="U2247" i="5"/>
  <c r="U106" i="5"/>
  <c r="U2216" i="5"/>
  <c r="U1581" i="5"/>
  <c r="U77" i="5"/>
  <c r="U1582" i="5"/>
  <c r="U131" i="5"/>
  <c r="U884" i="5"/>
  <c r="U2382" i="5"/>
  <c r="U3223" i="5"/>
  <c r="U1135" i="5"/>
  <c r="U481" i="5"/>
  <c r="U2034" i="5"/>
  <c r="U354" i="5"/>
  <c r="U1707" i="5"/>
  <c r="U1333" i="5"/>
  <c r="U3259" i="5"/>
  <c r="U1140" i="5"/>
  <c r="U2626" i="5"/>
  <c r="U2319" i="5"/>
  <c r="U1557" i="5"/>
  <c r="U148" i="5"/>
  <c r="U3087" i="5"/>
  <c r="U355" i="5"/>
  <c r="U891" i="5"/>
  <c r="U968" i="5"/>
  <c r="U336" i="5"/>
  <c r="U149" i="5"/>
  <c r="U3106" i="5"/>
  <c r="U1593" i="5"/>
  <c r="U365" i="5"/>
  <c r="U1844" i="5"/>
  <c r="U540" i="5"/>
  <c r="U567" i="5"/>
  <c r="U132" i="5"/>
  <c r="U1708" i="5"/>
  <c r="U2390" i="5"/>
  <c r="U2622" i="5"/>
  <c r="U3277" i="5"/>
  <c r="U2321" i="5"/>
  <c r="U2322" i="5"/>
  <c r="U2572" i="5"/>
  <c r="U3417" i="5"/>
  <c r="U2573" i="5"/>
  <c r="U366" i="5"/>
  <c r="U2219" i="5"/>
  <c r="U3158" i="5"/>
  <c r="U937" i="5"/>
  <c r="U2348" i="5"/>
  <c r="U387" i="5"/>
  <c r="U853" i="5"/>
  <c r="U1661" i="5"/>
  <c r="U2522" i="5"/>
  <c r="U250" i="5"/>
  <c r="U3490" i="5"/>
  <c r="U819" i="5"/>
  <c r="U3491" i="5"/>
  <c r="U2427" i="5"/>
  <c r="U2428" i="5"/>
  <c r="U714" i="5"/>
  <c r="U2397" i="5"/>
  <c r="U820" i="5"/>
  <c r="U2079" i="5"/>
  <c r="U2564" i="5"/>
  <c r="U950" i="5"/>
  <c r="U168" i="5"/>
  <c r="U349" i="5"/>
  <c r="U2064" i="5"/>
  <c r="U3575" i="5"/>
  <c r="U1930" i="5"/>
  <c r="U1898" i="5"/>
  <c r="U2584" i="5"/>
  <c r="U795" i="5"/>
  <c r="U1213" i="5"/>
  <c r="U1098" i="5"/>
  <c r="U101" i="5"/>
  <c r="U1921" i="5"/>
  <c r="U697" i="5"/>
  <c r="U2385" i="5"/>
  <c r="U71" i="5"/>
  <c r="U1845" i="5"/>
  <c r="U3088" i="5"/>
  <c r="U1567" i="5"/>
  <c r="U2514" i="5"/>
  <c r="U730" i="5"/>
  <c r="U1846" i="5"/>
  <c r="U3492" i="5"/>
  <c r="U2255" i="5"/>
  <c r="U1532" i="5"/>
  <c r="U2169" i="5"/>
  <c r="U2489" i="5"/>
  <c r="U715" i="5"/>
  <c r="U2409" i="5"/>
  <c r="U2955" i="5"/>
  <c r="U3191" i="5"/>
  <c r="U1323" i="5"/>
  <c r="U166" i="5"/>
  <c r="U3116" i="5"/>
  <c r="U2248" i="5"/>
  <c r="U2456" i="5"/>
  <c r="U702" i="5"/>
  <c r="U2410" i="5"/>
  <c r="U3089" i="5"/>
  <c r="U28" i="5"/>
  <c r="U1099" i="5"/>
  <c r="U423" i="5"/>
  <c r="U3044" i="5"/>
  <c r="U3582" i="5"/>
  <c r="U1035" i="5"/>
  <c r="U969" i="5"/>
  <c r="U2269" i="5"/>
  <c r="U3075" i="5"/>
  <c r="U341" i="5"/>
  <c r="U1282" i="5"/>
  <c r="U1283" i="5"/>
  <c r="U2270" i="5"/>
  <c r="U2271" i="5"/>
  <c r="U938" i="5"/>
  <c r="U1847" i="5"/>
  <c r="U439" i="5"/>
  <c r="U939" i="5"/>
  <c r="U297" i="5"/>
  <c r="U2881" i="5"/>
  <c r="U1704" i="5"/>
  <c r="U3192" i="5"/>
  <c r="U3304" i="5"/>
  <c r="U692" i="5"/>
  <c r="U2035" i="5"/>
  <c r="U2195" i="5"/>
  <c r="U16" i="5"/>
  <c r="U2924" i="5"/>
  <c r="U2742" i="5"/>
  <c r="U2681" i="5"/>
  <c r="U958" i="5"/>
  <c r="U3493" i="5"/>
  <c r="U2490" i="5"/>
  <c r="U1848" i="5"/>
  <c r="U2491" i="5"/>
  <c r="U1974" i="5"/>
  <c r="U526" i="5"/>
  <c r="U1546" i="5"/>
  <c r="U821" i="5"/>
  <c r="U228" i="5"/>
  <c r="U1534" i="5"/>
  <c r="U1119" i="5"/>
  <c r="U1214" i="5"/>
  <c r="U143" i="5"/>
  <c r="U3348" i="5"/>
  <c r="U1136" i="5"/>
  <c r="U1643" i="5"/>
  <c r="U1210" i="5"/>
  <c r="U2370" i="5"/>
  <c r="U2492" i="5"/>
  <c r="U3494" i="5"/>
  <c r="U1120" i="5"/>
  <c r="U1859" i="5"/>
  <c r="U2230" i="5"/>
  <c r="U2157" i="5"/>
  <c r="U337" i="5"/>
  <c r="U1860" i="5"/>
  <c r="U350" i="5"/>
  <c r="U1904" i="5"/>
  <c r="U550" i="5"/>
  <c r="U2103" i="5"/>
  <c r="U568" i="5"/>
  <c r="U3278" i="5"/>
  <c r="U134" i="5"/>
  <c r="U258" i="5"/>
  <c r="U1886" i="5"/>
  <c r="U2560" i="5"/>
  <c r="U91" i="5"/>
  <c r="U1622" i="5"/>
  <c r="U854" i="5"/>
  <c r="U146" i="5"/>
  <c r="U3529" i="5"/>
  <c r="U2418" i="5"/>
  <c r="U793" i="5"/>
  <c r="U289" i="5"/>
  <c r="U1887" i="5"/>
  <c r="U2111" i="5"/>
  <c r="U3495" i="5"/>
  <c r="U3305" i="5"/>
  <c r="U1313" i="5"/>
  <c r="U3242" i="5"/>
  <c r="U677" i="5"/>
  <c r="U479" i="5"/>
  <c r="U794" i="5"/>
  <c r="U2060" i="5"/>
  <c r="U1931" i="5"/>
  <c r="U3569" i="5"/>
  <c r="U2134" i="5"/>
  <c r="U2136" i="5"/>
  <c r="U25" i="5"/>
  <c r="U2393" i="5"/>
  <c r="U1029" i="5"/>
  <c r="U634" i="5"/>
  <c r="U2371" i="5"/>
  <c r="U2004" i="5"/>
  <c r="U1849" i="5"/>
  <c r="U3496" i="5"/>
  <c r="U2272" i="5"/>
  <c r="U2429" i="5"/>
  <c r="U3268" i="5"/>
  <c r="U32" i="5"/>
  <c r="U2466" i="5"/>
  <c r="U3011" i="5"/>
  <c r="U1850" i="5"/>
  <c r="U1583" i="5"/>
  <c r="U2174" i="5"/>
  <c r="U3023" i="5"/>
  <c r="U356" i="5"/>
  <c r="U2372" i="5"/>
  <c r="U330" i="5"/>
  <c r="U2036" i="5"/>
  <c r="U520" i="5"/>
  <c r="U1182" i="5"/>
  <c r="U3193" i="5"/>
  <c r="U1905" i="5"/>
  <c r="U1558" i="5"/>
  <c r="U1186" i="5"/>
  <c r="U2398" i="5"/>
  <c r="U1906" i="5"/>
  <c r="U357" i="5"/>
  <c r="U2334" i="5"/>
  <c r="U1234" i="5"/>
  <c r="U3279" i="5"/>
  <c r="U1215" i="5"/>
  <c r="U2513" i="5"/>
  <c r="U1374" i="5"/>
  <c r="U557" i="5"/>
  <c r="U2160" i="5"/>
  <c r="U788" i="5"/>
  <c r="U3418" i="5"/>
  <c r="U351" i="5"/>
  <c r="U863" i="5"/>
  <c r="U3530" i="5"/>
  <c r="U2002" i="5"/>
  <c r="U1187" i="5"/>
  <c r="U1299" i="5"/>
  <c r="U1188" i="5"/>
  <c r="U1375" i="5"/>
  <c r="U2003" i="5"/>
  <c r="U3015" i="5"/>
  <c r="U2457" i="5"/>
  <c r="U1861" i="5"/>
  <c r="U2733" i="5"/>
  <c r="U955" i="5"/>
  <c r="U1862" i="5"/>
  <c r="U3209" i="5"/>
  <c r="U1021" i="5"/>
  <c r="U2547" i="5"/>
  <c r="U2882" i="5"/>
  <c r="U822" i="5"/>
  <c r="U823" i="5"/>
  <c r="U2061" i="5"/>
  <c r="U2273" i="5"/>
  <c r="U3497" i="5"/>
  <c r="U1211" i="5"/>
  <c r="U115" i="5"/>
  <c r="U2244" i="5"/>
  <c r="U1895" i="5"/>
  <c r="U1221" i="5"/>
  <c r="U2411" i="5"/>
  <c r="U1189" i="5"/>
  <c r="U1198" i="5"/>
  <c r="U1199" i="5"/>
  <c r="U731" i="5"/>
  <c r="U1071" i="5"/>
  <c r="U1972" i="5"/>
  <c r="U1851" i="5"/>
  <c r="U1907" i="5"/>
  <c r="U1888" i="5"/>
  <c r="U2883" i="5"/>
  <c r="U2992" i="5"/>
  <c r="U1908" i="5"/>
  <c r="U2836" i="5"/>
  <c r="U424" i="5"/>
  <c r="U3280" i="5"/>
  <c r="U2660" i="5"/>
  <c r="U1669" i="5"/>
  <c r="U2973" i="5"/>
  <c r="U1314" i="5"/>
  <c r="U1315" i="5"/>
  <c r="U2571" i="5"/>
  <c r="U2884" i="5"/>
  <c r="U1670" i="5"/>
  <c r="U2907" i="5"/>
  <c r="U119" i="5"/>
  <c r="U2630" i="5"/>
  <c r="U1121" i="5"/>
  <c r="U3581" i="5"/>
  <c r="U2349" i="5"/>
  <c r="U1917" i="5"/>
  <c r="U2918" i="5"/>
  <c r="U1008" i="5"/>
  <c r="U1880" i="5"/>
  <c r="U1222" i="5"/>
  <c r="U900" i="5"/>
  <c r="U1009" i="5"/>
  <c r="U416" i="5"/>
  <c r="U169" i="5"/>
  <c r="U2738" i="5"/>
  <c r="U3414" i="5"/>
  <c r="U2433" i="5"/>
  <c r="U1190" i="5"/>
  <c r="U1183" i="5"/>
  <c r="U1644" i="5"/>
  <c r="U1216" i="5"/>
  <c r="U342" i="5"/>
  <c r="U141" i="5"/>
  <c r="U1645" i="5"/>
  <c r="U1623" i="5"/>
  <c r="U519" i="5"/>
  <c r="U1316" i="5"/>
  <c r="U1191" i="5"/>
  <c r="U2412" i="5"/>
  <c r="U552" i="5"/>
  <c r="U2062" i="5"/>
  <c r="U2851" i="5"/>
  <c r="U3498" i="5"/>
  <c r="U2545" i="5"/>
  <c r="U2170" i="5"/>
  <c r="U2956" i="5"/>
  <c r="U1184" i="5"/>
  <c r="U2274" i="5"/>
  <c r="U2053" i="5"/>
  <c r="U541" i="5"/>
  <c r="U2316" i="5"/>
  <c r="U675" i="5"/>
  <c r="U2740" i="5"/>
  <c r="U3499" i="5"/>
  <c r="U3057" i="5"/>
  <c r="U940" i="5"/>
  <c r="U970" i="5"/>
  <c r="U803" i="5"/>
  <c r="U2399" i="5"/>
  <c r="U1852" i="5"/>
  <c r="U388" i="5"/>
  <c r="U3500" i="5"/>
  <c r="U2425" i="5"/>
  <c r="U2661" i="5"/>
  <c r="U1100" i="5"/>
  <c r="U855" i="5"/>
  <c r="U1889" i="5"/>
  <c r="U1970" i="5"/>
  <c r="U3420" i="5"/>
  <c r="U1000" i="5"/>
  <c r="U1671" i="5"/>
  <c r="U2335" i="5"/>
  <c r="U3459" i="5"/>
  <c r="U1001" i="5"/>
  <c r="U1101" i="5"/>
  <c r="U1334" i="5"/>
  <c r="U1030" i="5"/>
  <c r="U3064" i="5"/>
  <c r="U719" i="5"/>
  <c r="U29" i="5"/>
  <c r="U2628" i="5"/>
  <c r="U33" i="5"/>
  <c r="U610" i="5"/>
  <c r="U901" i="5"/>
  <c r="U3001" i="5"/>
  <c r="U720" i="5"/>
  <c r="U3381" i="5"/>
  <c r="U1102" i="5"/>
  <c r="U361" i="5"/>
  <c r="U3531" i="5"/>
  <c r="U2597" i="5"/>
  <c r="U2631" i="5"/>
  <c r="U253" i="5"/>
  <c r="U1317" i="5"/>
  <c r="U1010" i="5"/>
  <c r="U2493" i="5"/>
  <c r="U154" i="5"/>
  <c r="U1044" i="5"/>
  <c r="U1538" i="5"/>
  <c r="U951" i="5"/>
  <c r="U796" i="5"/>
  <c r="U2714" i="5"/>
  <c r="U1932" i="5"/>
  <c r="U389" i="5"/>
  <c r="U2275" i="5"/>
  <c r="U26" i="5"/>
  <c r="U47" i="5"/>
  <c r="U2517" i="5"/>
  <c r="U3102" i="5"/>
  <c r="U1011" i="5"/>
  <c r="U1672" i="5"/>
  <c r="U778" i="5"/>
  <c r="U1192" i="5"/>
  <c r="U1706" i="5"/>
  <c r="U1070" i="5"/>
  <c r="U1339" i="5"/>
  <c r="U2415" i="5"/>
  <c r="U1002" i="5"/>
  <c r="U1559" i="5"/>
  <c r="U1217" i="5"/>
  <c r="U2623" i="5"/>
  <c r="U3501" i="5"/>
  <c r="U2065" i="5"/>
  <c r="U2112" i="5"/>
  <c r="U1193" i="5"/>
  <c r="U352" i="5"/>
  <c r="U1673" i="5"/>
  <c r="U3463" i="5"/>
  <c r="U1218" i="5"/>
  <c r="U1318" i="5"/>
  <c r="U1674" i="5"/>
  <c r="U3166" i="5"/>
  <c r="U1319" i="5"/>
  <c r="U1194" i="5"/>
  <c r="U1560" i="5"/>
  <c r="U1701" i="5"/>
  <c r="U1195" i="5"/>
  <c r="U1535" i="5"/>
  <c r="U1368" i="5"/>
  <c r="U698" i="5"/>
  <c r="U3002" i="5"/>
  <c r="U2908" i="5"/>
  <c r="U952" i="5"/>
  <c r="U2789" i="5"/>
  <c r="U1702" i="5"/>
  <c r="U2400" i="5"/>
  <c r="U2556" i="5"/>
  <c r="U611" i="5"/>
  <c r="U3065" i="5"/>
  <c r="U2080" i="5"/>
  <c r="U1624" i="5"/>
  <c r="U1999" i="5"/>
  <c r="U856" i="5"/>
  <c r="U1675" i="5"/>
  <c r="U1042" i="5"/>
  <c r="U2790" i="5"/>
  <c r="U3306" i="5"/>
  <c r="U2336" i="5"/>
  <c r="U1909" i="5"/>
  <c r="U2104" i="5"/>
  <c r="U1196" i="5"/>
  <c r="U259" i="5"/>
  <c r="U3124" i="5"/>
  <c r="U3125" i="5"/>
  <c r="U1197" i="5"/>
  <c r="U3502" i="5"/>
  <c r="U1200" i="5"/>
  <c r="U1201" i="5"/>
  <c r="U569" i="5"/>
  <c r="U2047" i="5"/>
  <c r="U542" i="5"/>
  <c r="U2842" i="5"/>
  <c r="U3349" i="5"/>
  <c r="U3503" i="5"/>
  <c r="U2909" i="5"/>
  <c r="U1918" i="5"/>
  <c r="U2048" i="5"/>
  <c r="U1922" i="5"/>
  <c r="U1625" i="5"/>
  <c r="U1626" i="5"/>
  <c r="U2885" i="5"/>
  <c r="U2175" i="5"/>
  <c r="U2925" i="5"/>
  <c r="U1335" i="5"/>
  <c r="U3194" i="5"/>
  <c r="U1676" i="5"/>
  <c r="U72" i="5"/>
  <c r="U2662" i="5"/>
  <c r="U367" i="5"/>
  <c r="U558" i="5"/>
  <c r="U2755" i="5"/>
  <c r="U3387" i="5"/>
  <c r="U2910" i="5"/>
  <c r="U1770" i="5"/>
  <c r="U3066" i="5"/>
  <c r="U3244" i="5"/>
  <c r="U34" i="5"/>
  <c r="U2624" i="5"/>
  <c r="U635" i="5"/>
  <c r="U543" i="5"/>
  <c r="U1709" i="5"/>
  <c r="U1910" i="5"/>
  <c r="U73" i="5"/>
  <c r="U1890" i="5"/>
  <c r="U1911" i="5"/>
  <c r="U2430" i="5"/>
  <c r="U3532" i="5"/>
  <c r="U2206" i="5"/>
  <c r="U2715" i="5"/>
  <c r="U1206" i="5"/>
  <c r="U1536" i="5"/>
  <c r="U3167" i="5"/>
  <c r="U2716" i="5"/>
  <c r="U992" i="5"/>
  <c r="U2926" i="5"/>
  <c r="U3262" i="5"/>
  <c r="U3504" i="5"/>
  <c r="U3307" i="5"/>
  <c r="U358" i="5"/>
  <c r="U2565" i="5"/>
  <c r="U3003" i="5"/>
  <c r="U1047" i="5"/>
  <c r="U1533" i="5"/>
  <c r="U1677" i="5"/>
  <c r="U191" i="5"/>
  <c r="U2523" i="5"/>
  <c r="U2692" i="5"/>
  <c r="U2494" i="5"/>
  <c r="U3331" i="5"/>
  <c r="U359" i="5"/>
  <c r="U1891" i="5"/>
  <c r="U360" i="5"/>
  <c r="U2566" i="5"/>
  <c r="U2675" i="5"/>
  <c r="U2276" i="5"/>
  <c r="U824" i="5"/>
  <c r="U2693" i="5"/>
  <c r="U2911" i="5"/>
  <c r="U941" i="5"/>
  <c r="U3553" i="5"/>
  <c r="U636" i="5"/>
  <c r="U1912" i="5"/>
  <c r="U1376" i="5"/>
  <c r="U504" i="5"/>
  <c r="U74" i="5"/>
  <c r="U2499" i="5"/>
  <c r="U86" i="5"/>
  <c r="U3076" i="5"/>
  <c r="U2012" i="5"/>
  <c r="U2804" i="5"/>
  <c r="U885" i="5"/>
  <c r="U665" i="5"/>
  <c r="U2944" i="5"/>
  <c r="U338" i="5"/>
  <c r="U3067" i="5"/>
  <c r="U268" i="5"/>
  <c r="U2627" i="5"/>
  <c r="U3421" i="5"/>
  <c r="U2343" i="5"/>
  <c r="U971" i="5"/>
  <c r="U972" i="5"/>
  <c r="U2609" i="5"/>
  <c r="U2974" i="5"/>
  <c r="U3238" i="5"/>
  <c r="U3391" i="5"/>
  <c r="U3269" i="5"/>
  <c r="U544" i="5"/>
  <c r="U2422" i="5"/>
  <c r="U2625" i="5"/>
  <c r="U3159" i="5"/>
  <c r="U964" i="5"/>
  <c r="U75" i="5"/>
  <c r="U825" i="5"/>
  <c r="U2042" i="5"/>
  <c r="U1031" i="5"/>
  <c r="U3316" i="5"/>
  <c r="U3317" i="5"/>
  <c r="U1627" i="5"/>
  <c r="U1036" i="5"/>
  <c r="U417" i="5"/>
  <c r="U2448" i="5"/>
  <c r="U1079" i="5"/>
  <c r="U1103" i="5"/>
  <c r="U1853" i="5"/>
  <c r="U3195" i="5"/>
  <c r="U155" i="5"/>
  <c r="U1646" i="5"/>
  <c r="U3505" i="5"/>
  <c r="U1892" i="5"/>
  <c r="U3210" i="5"/>
  <c r="U3533" i="5"/>
  <c r="U2598" i="5"/>
  <c r="U545" i="5"/>
  <c r="U3004" i="5"/>
  <c r="U2562" i="5"/>
  <c r="U959" i="5"/>
  <c r="U1043" i="5"/>
  <c r="U3045" i="5"/>
  <c r="U2723" i="5"/>
  <c r="U2081" i="5"/>
  <c r="U2886" i="5"/>
  <c r="U3016" i="5"/>
  <c r="U1703" i="5"/>
  <c r="U1628" i="5"/>
  <c r="U3103" i="5"/>
  <c r="U2420" i="5"/>
  <c r="U826" i="5"/>
  <c r="U3308" i="5"/>
  <c r="U1678" i="5"/>
  <c r="U864" i="5"/>
  <c r="U2837" i="5"/>
  <c r="U480" i="5"/>
  <c r="U2082" i="5"/>
  <c r="U2366" i="5"/>
  <c r="U1919" i="5"/>
  <c r="U2367" i="5"/>
  <c r="U1294" i="5"/>
  <c r="U546" i="5"/>
  <c r="U1223" i="5"/>
  <c r="U1185" i="5"/>
  <c r="U3383" i="5"/>
  <c r="U1893" i="5"/>
  <c r="U1854" i="5"/>
  <c r="U2083" i="5"/>
  <c r="U1224" i="5"/>
  <c r="U2543" i="5"/>
  <c r="U2084" i="5"/>
  <c r="U1320" i="5"/>
  <c r="U1913" i="5"/>
  <c r="U30" i="5"/>
  <c r="U926" i="5"/>
  <c r="U1561" i="5"/>
  <c r="U1311" i="5"/>
  <c r="U3384" i="5"/>
  <c r="U3405" i="5"/>
  <c r="U2737" i="5"/>
  <c r="U2131" i="5"/>
  <c r="U3217" i="5"/>
  <c r="U92" i="5"/>
  <c r="U1894" i="5"/>
  <c r="U920" i="5"/>
  <c r="U921" i="5"/>
  <c r="U922" i="5"/>
  <c r="U1541" i="5"/>
  <c r="U2901" i="5"/>
  <c r="U929" i="5"/>
  <c r="U2075" i="5"/>
  <c r="U2732" i="5"/>
  <c r="U163" i="5"/>
  <c r="U10" i="5"/>
  <c r="U1855" i="5"/>
  <c r="U2449" i="5"/>
  <c r="U1025" i="5"/>
  <c r="U3017" i="5"/>
  <c r="U444" i="5"/>
  <c r="U2085" i="5"/>
  <c r="U221" i="5"/>
  <c r="U2209" i="5"/>
  <c r="U2210" i="5"/>
  <c r="U687" i="5"/>
  <c r="U2717" i="5"/>
  <c r="U3506" i="5"/>
  <c r="U3005" i="5"/>
  <c r="U3318" i="5"/>
  <c r="U301" i="5"/>
  <c r="U188" i="5"/>
  <c r="U2383" i="5"/>
  <c r="U3457" i="5"/>
  <c r="U649" i="5"/>
  <c r="U1322" i="5"/>
  <c r="U1285" i="5"/>
  <c r="U1017" i="5"/>
  <c r="U3239" i="5"/>
  <c r="U343" i="5"/>
  <c r="U3507" i="5"/>
  <c r="U2629" i="5"/>
  <c r="U2589" i="5"/>
  <c r="U2086" i="5"/>
  <c r="U147" i="5"/>
  <c r="U293" i="5"/>
  <c r="U295" i="5"/>
  <c r="U364" i="5"/>
  <c r="U3540" i="5"/>
  <c r="U413" i="5"/>
  <c r="U2141" i="5"/>
  <c r="U3036" i="5"/>
  <c r="U13" i="5"/>
  <c r="U179" i="5"/>
  <c r="U614" i="5"/>
  <c r="U2610" i="5"/>
  <c r="U2394" i="5"/>
  <c r="U1308" i="5"/>
  <c r="U1629" i="5"/>
  <c r="U1245" i="5"/>
  <c r="U2585" i="5"/>
  <c r="U525" i="5"/>
  <c r="U2277" i="5"/>
  <c r="U3508" i="5"/>
  <c r="U688" i="5"/>
  <c r="U1142" i="5"/>
  <c r="U2599" i="5"/>
  <c r="U2022" i="5"/>
  <c r="U1149" i="5"/>
  <c r="U1141" i="5"/>
  <c r="U1246" i="5"/>
  <c r="U2368" i="5"/>
  <c r="U1051" i="5"/>
  <c r="U1547" i="5"/>
  <c r="U2957" i="5"/>
  <c r="U2495" i="5"/>
  <c r="U961" i="5"/>
  <c r="U1914" i="5"/>
  <c r="U2927" i="5"/>
  <c r="U570" i="5"/>
  <c r="U1353" i="5"/>
  <c r="U327" i="5"/>
  <c r="U2567" i="5"/>
  <c r="U2696" i="5"/>
  <c r="U2364" i="5"/>
  <c r="U1679" i="5"/>
  <c r="U865" i="5"/>
  <c r="U2054" i="5"/>
  <c r="U2518" i="5"/>
  <c r="U2958" i="5"/>
  <c r="U1212" i="5"/>
  <c r="U732" i="5"/>
  <c r="U2959" i="5"/>
  <c r="U637" i="5"/>
  <c r="U496" i="5"/>
  <c r="U2960" i="5"/>
  <c r="U2928" i="5"/>
  <c r="U3046" i="5"/>
  <c r="U2743" i="5"/>
  <c r="U2998" i="5"/>
  <c r="U2243" i="5"/>
  <c r="U3090" i="5"/>
  <c r="U630" i="5"/>
  <c r="U878" i="5"/>
  <c r="U3319" i="5"/>
  <c r="U2055" i="5"/>
  <c r="U1680" i="5"/>
  <c r="U2323" i="5"/>
  <c r="U2087" i="5"/>
  <c r="U3320" i="5"/>
  <c r="U2176" i="5"/>
  <c r="U2320" i="5"/>
  <c r="U676" i="5"/>
  <c r="U1594" i="5"/>
  <c r="U476" i="5"/>
  <c r="U331" i="5"/>
  <c r="U699" i="5"/>
  <c r="U2421" i="5"/>
  <c r="U2805" i="5"/>
  <c r="U90" i="5"/>
  <c r="U2972" i="5"/>
  <c r="U2049" i="5"/>
  <c r="U1125" i="5"/>
  <c r="U1126" i="5"/>
  <c r="U1127" i="5"/>
  <c r="U1128" i="5"/>
  <c r="U3037" i="5"/>
  <c r="U477" i="5"/>
  <c r="U2423" i="5"/>
  <c r="U2417" i="5"/>
  <c r="U2225" i="5"/>
  <c r="U2672" i="5"/>
  <c r="U703" i="5"/>
  <c r="U555" i="5"/>
  <c r="U2945" i="5"/>
  <c r="U3386" i="5"/>
  <c r="U858" i="5"/>
  <c r="U1867" i="5"/>
  <c r="U2384" i="5"/>
  <c r="U2254" i="5"/>
  <c r="U2094" i="5"/>
  <c r="U161" i="5"/>
  <c r="U1045" i="5"/>
  <c r="U3006" i="5"/>
  <c r="U460" i="5"/>
  <c r="U1266" i="5"/>
  <c r="U1595" i="5"/>
  <c r="U133" i="5"/>
  <c r="U3354" i="5"/>
  <c r="U3155" i="5"/>
  <c r="U208" i="5"/>
  <c r="U2416" i="5"/>
  <c r="U461" i="5"/>
  <c r="U2019" i="5"/>
  <c r="U886" i="5"/>
  <c r="U2588" i="5"/>
  <c r="U3570" i="5"/>
  <c r="U3355" i="5"/>
  <c r="U1247" i="5"/>
  <c r="U462" i="5"/>
  <c r="U244" i="5"/>
  <c r="U3321" i="5"/>
  <c r="U2120" i="5"/>
  <c r="U3054" i="5"/>
  <c r="U3460" i="5"/>
  <c r="U693" i="5"/>
  <c r="U204" i="5"/>
  <c r="U205" i="5"/>
  <c r="U3509" i="5"/>
  <c r="U2689" i="5"/>
  <c r="U1104" i="5"/>
  <c r="U842" i="5"/>
  <c r="U838" i="5"/>
  <c r="U1562" i="5"/>
  <c r="U482" i="5"/>
  <c r="U3510" i="5"/>
  <c r="U1990" i="5"/>
  <c r="U1991" i="5"/>
  <c r="U2496" i="5"/>
  <c r="U3407" i="5"/>
  <c r="U1357" i="5"/>
  <c r="U1150" i="5"/>
  <c r="U3392" i="5"/>
  <c r="U1630" i="5"/>
  <c r="U3218" i="5"/>
  <c r="U2472" i="5"/>
  <c r="U3077" i="5"/>
  <c r="U3281" i="5"/>
  <c r="U1105" i="5"/>
  <c r="U229" i="5"/>
  <c r="U344" i="5"/>
  <c r="U1160" i="5"/>
  <c r="U2590" i="5"/>
  <c r="U3461" i="5"/>
  <c r="U1080" i="5"/>
  <c r="U458" i="5"/>
  <c r="U3078" i="5"/>
  <c r="U565" i="5"/>
  <c r="U1153" i="5"/>
  <c r="U1369" i="5"/>
  <c r="U483" i="5"/>
  <c r="U1046" i="5"/>
  <c r="U2063" i="5"/>
  <c r="U2132" i="5"/>
  <c r="U733" i="5"/>
  <c r="U1122" i="5"/>
  <c r="U437" i="5"/>
  <c r="U3511" i="5"/>
  <c r="U440" i="5"/>
  <c r="U1129" i="5"/>
  <c r="U2718" i="5"/>
  <c r="U2582" i="5"/>
  <c r="U3282" i="5"/>
  <c r="U877" i="5"/>
  <c r="U209" i="5"/>
  <c r="U3196" i="5"/>
  <c r="U2619" i="5"/>
  <c r="U68" i="5"/>
  <c r="U1563" i="5"/>
  <c r="U2257" i="5"/>
  <c r="U2698" i="5"/>
  <c r="U3283" i="5"/>
  <c r="U1564" i="5"/>
  <c r="U78" i="5"/>
  <c r="U3512" i="5"/>
  <c r="U3260" i="5"/>
  <c r="U3513" i="5"/>
  <c r="U631" i="5"/>
  <c r="U559" i="5"/>
  <c r="U973" i="5"/>
  <c r="U2613" i="5"/>
  <c r="U674" i="5"/>
  <c r="U87" i="5"/>
  <c r="U1381" i="5"/>
  <c r="U618" i="5"/>
  <c r="U3322" i="5"/>
  <c r="U122" i="5"/>
  <c r="U2993" i="5"/>
  <c r="U3514" i="5"/>
  <c r="U3153" i="5"/>
  <c r="U859" i="5"/>
  <c r="U3231" i="5"/>
  <c r="U1118" i="5"/>
  <c r="U847" i="5"/>
  <c r="U3456" i="5"/>
  <c r="U2344" i="5"/>
  <c r="U1925" i="5"/>
  <c r="U2191" i="5"/>
  <c r="U839" i="5"/>
  <c r="U2023" i="5"/>
  <c r="U1826" i="5"/>
  <c r="U1093" i="5"/>
  <c r="U3263" i="5"/>
  <c r="U3522" i="5"/>
  <c r="U1175" i="5"/>
  <c r="U3515" i="5"/>
  <c r="U3126" i="5"/>
  <c r="U2214" i="5"/>
  <c r="U3111" i="5"/>
  <c r="U843" i="5"/>
  <c r="U556" i="5"/>
  <c r="U1248" i="5"/>
  <c r="U1596" i="5"/>
  <c r="U1364" i="5"/>
  <c r="U2719" i="5"/>
  <c r="U2341" i="5"/>
  <c r="U2676" i="5"/>
  <c r="U1631" i="5"/>
  <c r="U83" i="5"/>
  <c r="U2852" i="5"/>
  <c r="U1264" i="5"/>
  <c r="U564" i="5"/>
  <c r="U930" i="5"/>
  <c r="U2196" i="5"/>
  <c r="U932" i="5"/>
  <c r="U1354" i="5"/>
  <c r="U933" i="5"/>
  <c r="U3309" i="5"/>
  <c r="U1378" i="5"/>
  <c r="U862" i="5"/>
  <c r="U2470" i="5"/>
  <c r="U3245" i="5"/>
  <c r="U1356" i="5"/>
  <c r="U1272" i="5"/>
  <c r="U1884" i="5"/>
  <c r="U827" i="5"/>
  <c r="U3241" i="5"/>
  <c r="U1539" i="5"/>
  <c r="U3579" i="5"/>
  <c r="U267" i="5"/>
  <c r="U3369" i="5"/>
  <c r="U2774" i="5"/>
  <c r="U1651" i="5"/>
  <c r="U2806" i="5"/>
  <c r="U678" i="5"/>
  <c r="U3523" i="5"/>
  <c r="U1161" i="5"/>
  <c r="U1681" i="5"/>
  <c r="U2454" i="5"/>
  <c r="U1933" i="5"/>
  <c r="U3219" i="5"/>
  <c r="U2119" i="5"/>
  <c r="U2088" i="5"/>
  <c r="U734" i="5"/>
  <c r="U828" i="5"/>
  <c r="U726" i="5"/>
  <c r="U2887" i="5"/>
  <c r="U1771" i="5"/>
  <c r="U529" i="5"/>
  <c r="U3149" i="5"/>
  <c r="U680" i="5"/>
  <c r="U2110" i="5"/>
  <c r="U681" i="5"/>
  <c r="U178" i="5"/>
  <c r="U530" i="5"/>
  <c r="U484" i="5"/>
  <c r="U251" i="5"/>
  <c r="U2888" i="5"/>
  <c r="U3038" i="5"/>
  <c r="U902" i="5"/>
  <c r="U1062" i="5"/>
  <c r="U3462" i="5"/>
  <c r="U3516" i="5"/>
  <c r="U1249" i="5"/>
  <c r="U1981" i="5"/>
  <c r="U694" i="5"/>
  <c r="U1060" i="5"/>
  <c r="U1973" i="5"/>
  <c r="U3368" i="5"/>
  <c r="U1250" i="5"/>
  <c r="U1251" i="5"/>
  <c r="U478" i="5"/>
  <c r="U2089" i="5"/>
  <c r="U3243" i="5"/>
  <c r="U628" i="5"/>
  <c r="U2831" i="5"/>
  <c r="U2314" i="5"/>
  <c r="U1609" i="5"/>
  <c r="U435" i="5"/>
  <c r="E3" i="8" s="1"/>
  <c r="C4" i="9" s="1"/>
  <c r="I10" i="9" l="1"/>
  <c r="I9" i="9"/>
  <c r="I8" i="9"/>
  <c r="C3" i="9"/>
  <c r="D3" i="8"/>
  <c r="C8" i="9"/>
  <c r="C10" i="9"/>
  <c r="G153" i="9" l="1"/>
  <c r="G49" i="9"/>
  <c r="G101" i="9"/>
  <c r="F2" i="9"/>
  <c r="I14" i="9"/>
</calcChain>
</file>

<file path=xl/sharedStrings.xml><?xml version="1.0" encoding="utf-8"?>
<sst xmlns="http://schemas.openxmlformats.org/spreadsheetml/2006/main" count="84701" uniqueCount="26998">
  <si>
    <t>Relocation fee???</t>
  </si>
  <si>
    <t xml:space="preserve">basic/PMI Bronze has 10% discount </t>
  </si>
  <si>
    <t>Service and Parts</t>
  </si>
  <si>
    <t xml:space="preserve">TS email, contract matters for discount </t>
  </si>
  <si>
    <t>Move</t>
  </si>
  <si>
    <t xml:space="preserve">contract doesn't matter </t>
  </si>
  <si>
    <t>Parts ONLY</t>
  </si>
  <si>
    <t xml:space="preserve">orders email, contract matters for discount </t>
  </si>
  <si>
    <t>protection on cells - turn into API</t>
  </si>
  <si>
    <t>Contract pricing - service</t>
  </si>
  <si>
    <t>Contract</t>
  </si>
  <si>
    <t xml:space="preserve">labor? </t>
  </si>
  <si>
    <t xml:space="preserve">cost </t>
  </si>
  <si>
    <t xml:space="preserve">premium contract </t>
  </si>
  <si>
    <t>20% discount</t>
  </si>
  <si>
    <t xml:space="preserve">10% dicsount </t>
  </si>
  <si>
    <t xml:space="preserve">final price </t>
  </si>
  <si>
    <t xml:space="preserve">part 1 </t>
  </si>
  <si>
    <t>part 2</t>
  </si>
  <si>
    <t>part 3</t>
  </si>
  <si>
    <t>part 4</t>
  </si>
  <si>
    <t xml:space="preserve">contract pricing - parts </t>
  </si>
  <si>
    <t>contract</t>
  </si>
  <si>
    <t>cost</t>
  </si>
  <si>
    <t xml:space="preserve">premium </t>
  </si>
  <si>
    <t xml:space="preserve">10% discount </t>
  </si>
  <si>
    <t>part 1</t>
  </si>
  <si>
    <t xml:space="preserve">need to include the if not listed here </t>
  </si>
  <si>
    <t xml:space="preserve">test if all work for if not listed </t>
  </si>
  <si>
    <t>note</t>
  </si>
  <si>
    <t>add a little popup that says if the contract is value, amke sure this is not the customer's first repair if so no quote needed</t>
  </si>
  <si>
    <t xml:space="preserve">how to do pricing? which cell has numbers? or combine everything into one </t>
  </si>
  <si>
    <t xml:space="preserve">What are you quoting? </t>
  </si>
  <si>
    <t>Use "Cytek Service Quoting" Tab to print quote</t>
  </si>
  <si>
    <t>Use "Cytek Parts Quoting" Tab to print quote</t>
  </si>
  <si>
    <t>CUSTOMER INFORMATION - SERVICE QUOTE</t>
  </si>
  <si>
    <t>Customer information - Parts Quote</t>
  </si>
  <si>
    <t xml:space="preserve">Name of customer requesting service/part: </t>
  </si>
  <si>
    <t>Mike Waring</t>
  </si>
  <si>
    <t>Instrument SN:</t>
  </si>
  <si>
    <t>U1093</t>
  </si>
  <si>
    <t>U1399</t>
  </si>
  <si>
    <t>Facility name:</t>
  </si>
  <si>
    <t>Shortened Facility name</t>
  </si>
  <si>
    <t>Facility Address:</t>
  </si>
  <si>
    <t>Contract type:</t>
  </si>
  <si>
    <t>SERVICE TYPE/PART NAME - SERVICE QUOTE</t>
  </si>
  <si>
    <t>SERVICE TYPE/PART NAME - PARTS QUOTE</t>
  </si>
  <si>
    <t>PART 1</t>
  </si>
  <si>
    <t xml:space="preserve">Service Type/ Part Name </t>
  </si>
  <si>
    <t>ALMOND BULKHEAD 1/8"</t>
  </si>
  <si>
    <t>On-Site Support (2 days)</t>
  </si>
  <si>
    <t>Service Type/Part Number</t>
  </si>
  <si>
    <t>Service Type/ Part Price</t>
  </si>
  <si>
    <t>Quantity</t>
  </si>
  <si>
    <t xml:space="preserve">Service Type / Part Name (if not listed) </t>
  </si>
  <si>
    <t>Service Type Part Number (if not listed)</t>
  </si>
  <si>
    <t>Price of Service Type / Part (if not listed)</t>
  </si>
  <si>
    <t xml:space="preserve">PART 2 </t>
  </si>
  <si>
    <t>Flow Cell Body</t>
  </si>
  <si>
    <t>PART 3</t>
  </si>
  <si>
    <t>Mounting Plate</t>
  </si>
  <si>
    <t>PART 4</t>
  </si>
  <si>
    <t>generator</t>
  </si>
  <si>
    <t>u1093</t>
  </si>
  <si>
    <t>Item</t>
  </si>
  <si>
    <t>Description</t>
  </si>
  <si>
    <t>Product Number</t>
  </si>
  <si>
    <t>Qty</t>
  </si>
  <si>
    <t>List 
Price</t>
  </si>
  <si>
    <t xml:space="preserve">Net 
Price
</t>
  </si>
  <si>
    <t>Ext. Price</t>
  </si>
  <si>
    <t>Shipping &amp; Handling Estimate</t>
  </si>
  <si>
    <t>Total</t>
  </si>
  <si>
    <t>Region</t>
  </si>
  <si>
    <t>Country</t>
  </si>
  <si>
    <t>Asset Name</t>
  </si>
  <si>
    <t>Account: Account Name</t>
  </si>
  <si>
    <t>shortened facility name</t>
  </si>
  <si>
    <t>Service Territory: Name</t>
  </si>
  <si>
    <t>Primary Service Technician</t>
  </si>
  <si>
    <t>Primary FAS</t>
  </si>
  <si>
    <t>Account Owner</t>
  </si>
  <si>
    <t>Synced Contract: Contract Number</t>
  </si>
  <si>
    <t>Synced Contract: Contract Type</t>
  </si>
  <si>
    <t>Synced Contract: Status</t>
  </si>
  <si>
    <t>Product: Product Name</t>
  </si>
  <si>
    <t>Contact: Full Name</t>
  </si>
  <si>
    <t>Contact: Email</t>
  </si>
  <si>
    <t>Special Handling Indicator</t>
  </si>
  <si>
    <t>Street</t>
  </si>
  <si>
    <t>City</t>
  </si>
  <si>
    <t>State and Zip code</t>
  </si>
  <si>
    <t>Installed Address</t>
  </si>
  <si>
    <t>North America</t>
  </si>
  <si>
    <t>U.S.</t>
  </si>
  <si>
    <t>8470060264</t>
  </si>
  <si>
    <t>10X GENOMICS</t>
  </si>
  <si>
    <t>10XGEN</t>
  </si>
  <si>
    <t>US-Oakland</t>
  </si>
  <si>
    <t>Jonathan Paw</t>
  </si>
  <si>
    <t>Karen Young</t>
  </si>
  <si>
    <t>00030294</t>
  </si>
  <si>
    <t>SLA-EC-COMPLETE</t>
  </si>
  <si>
    <t>Activated</t>
  </si>
  <si>
    <t>Guava easyCyte 6HT-2L</t>
  </si>
  <si>
    <t>JAZY CHEUNG</t>
  </si>
  <si>
    <t>jazy.cheung@10xgenomics.com</t>
  </si>
  <si>
    <t>6230 STONERIDGE MALL RD</t>
  </si>
  <si>
    <t>PLEASANTON</t>
  </si>
  <si>
    <t>California 94588</t>
  </si>
  <si>
    <t>8470060262</t>
  </si>
  <si>
    <t>00036340</t>
  </si>
  <si>
    <t>Taylor Wyatt</t>
  </si>
  <si>
    <t>taylor.wyatt@10xgenomics.com</t>
  </si>
  <si>
    <t>5500 Stoneridge Mall Rd</t>
  </si>
  <si>
    <t>8470060146</t>
  </si>
  <si>
    <t>00032541</t>
  </si>
  <si>
    <t>Expired</t>
  </si>
  <si>
    <t>EMIL ANTHONY GIMENEZ</t>
  </si>
  <si>
    <t>emilanthony.gimenez@10xgenomics.com</t>
  </si>
  <si>
    <t>6735148243</t>
  </si>
  <si>
    <t>1GLOBE HEALTH INSTITUTE</t>
  </si>
  <si>
    <t>GHI</t>
  </si>
  <si>
    <t>US-Boston</t>
  </si>
  <si>
    <t>Mark Stottlemyer</t>
  </si>
  <si>
    <t>Lindsay Albert</t>
  </si>
  <si>
    <t>Guava easyCyte 8HT</t>
  </si>
  <si>
    <t>AMANDA PIAZZA</t>
  </si>
  <si>
    <t>apiazza1@1globe-usa.com</t>
  </si>
  <si>
    <t>333 PROVIDENCE HWY</t>
  </si>
  <si>
    <t>NORWOOD</t>
  </si>
  <si>
    <t>Massachusetts 02062</t>
  </si>
  <si>
    <t>8470050267</t>
  </si>
  <si>
    <t>23ANDME INC</t>
  </si>
  <si>
    <t>23&amp;M3</t>
  </si>
  <si>
    <t>US-San Francisco</t>
  </si>
  <si>
    <t>Alexandra Dudschus</t>
  </si>
  <si>
    <t>Guava easyCyte 5HT, Boxed Instrument</t>
  </si>
  <si>
    <t>349 OYSTER POINT BLVD</t>
  </si>
  <si>
    <t>SOUTH SAN FRANCISCO</t>
  </si>
  <si>
    <t>California 94080</t>
  </si>
  <si>
    <t>EC221246C1</t>
  </si>
  <si>
    <t>3M</t>
  </si>
  <si>
    <t>US-Minneapolis</t>
  </si>
  <si>
    <t>Joel Crespo</t>
  </si>
  <si>
    <t>Gregory Kleedtke</t>
  </si>
  <si>
    <t>EMILY JULIK</t>
  </si>
  <si>
    <t>ejulik@mmm.com</t>
  </si>
  <si>
    <t>3M CTR BLDG 201-2E-232</t>
  </si>
  <si>
    <t>MAPLEWOOD</t>
  </si>
  <si>
    <t>Minnesota 55144</t>
  </si>
  <si>
    <t>EC213486C1</t>
  </si>
  <si>
    <t>NARINA STEPANOVA</t>
  </si>
  <si>
    <t>nstepanova@mmm.com</t>
  </si>
  <si>
    <t>3M CTR BLDG 201</t>
  </si>
  <si>
    <t>Minnesota 55114</t>
  </si>
  <si>
    <t>6735146222</t>
  </si>
  <si>
    <t>JANA NINKOVIC</t>
  </si>
  <si>
    <t>jninkovic@mmm.com</t>
  </si>
  <si>
    <t>Maplewood</t>
  </si>
  <si>
    <t>R1329</t>
  </si>
  <si>
    <t>92Bio Inc</t>
  </si>
  <si>
    <t>92BIO</t>
  </si>
  <si>
    <t>Stacy Stocki</t>
  </si>
  <si>
    <t>Carol Oxford</t>
  </si>
  <si>
    <t>Leland Brasher</t>
  </si>
  <si>
    <t>00034590</t>
  </si>
  <si>
    <t>Premium</t>
  </si>
  <si>
    <t>Cytek Aurora 3 Laser V/B/R - (38 + 3 Channel)</t>
  </si>
  <si>
    <t>Heather Maecker</t>
  </si>
  <si>
    <t>hmaecker@ancorabiotech.com</t>
  </si>
  <si>
    <t>1190 Zephyr Ave, Ste A</t>
  </si>
  <si>
    <t>Hayward</t>
  </si>
  <si>
    <t>California 94544</t>
  </si>
  <si>
    <t>EC220396F1</t>
  </si>
  <si>
    <t>A M TODD</t>
  </si>
  <si>
    <t>AMTD</t>
  </si>
  <si>
    <t>Guava easyCyte 11HT</t>
  </si>
  <si>
    <t>JIE LIU</t>
  </si>
  <si>
    <t>jie.liu@adm.com</t>
  </si>
  <si>
    <t>4091 W 11TH AVE STE E</t>
  </si>
  <si>
    <t>EUGENE</t>
  </si>
  <si>
    <t>Oregon 97402</t>
  </si>
  <si>
    <t>V0792</t>
  </si>
  <si>
    <t>AAT Bioquest</t>
  </si>
  <si>
    <t>AATB</t>
  </si>
  <si>
    <t>00033158</t>
  </si>
  <si>
    <t>PMI</t>
  </si>
  <si>
    <t>Cytek Aurora 4 Laser UV/V/B/R/ (54 + 3 Channel)</t>
  </si>
  <si>
    <t>Helen Qin Zhao</t>
  </si>
  <si>
    <t>helen@aatbio.com</t>
  </si>
  <si>
    <t>5775 W. Las Positas Boulevard</t>
  </si>
  <si>
    <t>Pleasanton</t>
  </si>
  <si>
    <t>R0732</t>
  </si>
  <si>
    <t>abata THERAPEUTICS</t>
  </si>
  <si>
    <t>ABATA</t>
  </si>
  <si>
    <t>James Martin</t>
  </si>
  <si>
    <t>Juliana Barrios</t>
  </si>
  <si>
    <t>jbarrios@abatatx.com</t>
  </si>
  <si>
    <t>100 Forge Street (2nd Floor)</t>
  </si>
  <si>
    <t>Watertown</t>
  </si>
  <si>
    <t>Massachusetts 02472</t>
  </si>
  <si>
    <t>N0416</t>
  </si>
  <si>
    <t>AbboMax, Inc.</t>
  </si>
  <si>
    <t>ABMX</t>
  </si>
  <si>
    <t>US-Sacramento</t>
  </si>
  <si>
    <t>Aldrin Aragon</t>
  </si>
  <si>
    <t>00012556</t>
  </si>
  <si>
    <t>Warranty</t>
  </si>
  <si>
    <t>Cytek Northern Lights 3000 V/B/R - (38 + 3 channel)</t>
  </si>
  <si>
    <t>Kelly Y. Zhou M.D., Ph.D</t>
  </si>
  <si>
    <t>kellyz@abbomax.com</t>
  </si>
  <si>
    <t>2528 Qume Drive</t>
  </si>
  <si>
    <t>San Jose</t>
  </si>
  <si>
    <t>California 95131</t>
  </si>
  <si>
    <t>U1611</t>
  </si>
  <si>
    <t>AbbVie Inc - AbbVie Bioresearch Center</t>
  </si>
  <si>
    <t>ABBV</t>
  </si>
  <si>
    <t>Ilya Permyakov</t>
  </si>
  <si>
    <t>00036473</t>
  </si>
  <si>
    <t>Cytek Aurora 5 Laser UV/V/B/YG/R (64 + 3 Channel)</t>
  </si>
  <si>
    <t>Bit Na Kang</t>
  </si>
  <si>
    <t>bitna.kang@abbvie.com</t>
  </si>
  <si>
    <t>100 Research Drive</t>
  </si>
  <si>
    <t>Worcester</t>
  </si>
  <si>
    <t>Massachusetts 01605</t>
  </si>
  <si>
    <t>U1309</t>
  </si>
  <si>
    <t>00035224</t>
  </si>
  <si>
    <t>Zachary Niziolek</t>
  </si>
  <si>
    <t>zachary.niziolek@abbvie.com</t>
  </si>
  <si>
    <t>ISX440</t>
  </si>
  <si>
    <t>00035298</t>
  </si>
  <si>
    <t>SLA-ISXMKII-COMPLETE</t>
  </si>
  <si>
    <t>ImageStreamX MkII Instrument</t>
  </si>
  <si>
    <t>AXEL HERNANDEZ</t>
  </si>
  <si>
    <t>axel.hernandezjr@abbvie.com</t>
  </si>
  <si>
    <t>381 PLANTATION ST BIOTECH 5</t>
  </si>
  <si>
    <t>WORCESTER</t>
  </si>
  <si>
    <t>XF1002</t>
  </si>
  <si>
    <t>00036967</t>
  </si>
  <si>
    <t>Cytek Aurora? Evo 5L UV/V/B/YG/R</t>
  </si>
  <si>
    <t>Precision Medicine Immunology Translational Research 830 Winter Street</t>
  </si>
  <si>
    <t>Waltham</t>
  </si>
  <si>
    <t>Massachusetts 02451</t>
  </si>
  <si>
    <t>U1741</t>
  </si>
  <si>
    <t>00035019</t>
  </si>
  <si>
    <t>Woojong Lee</t>
  </si>
  <si>
    <t>woojong.lee@abbvie.com</t>
  </si>
  <si>
    <t>830 Winter Street</t>
  </si>
  <si>
    <t>SM1012</t>
  </si>
  <si>
    <t>00036524</t>
  </si>
  <si>
    <t>Racheal Akwii</t>
  </si>
  <si>
    <t>racheal.akwii@abbvie.com</t>
  </si>
  <si>
    <t>381 Plantation Street</t>
  </si>
  <si>
    <t>NM1678</t>
  </si>
  <si>
    <t>00036242</t>
  </si>
  <si>
    <t>Cassie Liu</t>
  </si>
  <si>
    <t>cassie.liu@abbvie.com</t>
  </si>
  <si>
    <t>Y0090</t>
  </si>
  <si>
    <t>AbbVie Inc - Bay Area</t>
  </si>
  <si>
    <t>00035179</t>
  </si>
  <si>
    <t>Devika Ashok</t>
  </si>
  <si>
    <t>devika.ashok@abbvie.com</t>
  </si>
  <si>
    <t>05-580 1000 Gateway Blvd</t>
  </si>
  <si>
    <t>South San Francisco</t>
  </si>
  <si>
    <t>V0350</t>
  </si>
  <si>
    <t>00035175</t>
  </si>
  <si>
    <t>Value</t>
  </si>
  <si>
    <t>Claudia Bispo</t>
  </si>
  <si>
    <t>claudia.bispo@abbvie.com</t>
  </si>
  <si>
    <t>1000 Gateway Blvd Lab 03-590</t>
  </si>
  <si>
    <t>V0252</t>
  </si>
  <si>
    <t>00035177</t>
  </si>
  <si>
    <t>1000 Gateway Blvd 5th Floor room#580</t>
  </si>
  <si>
    <t>U1148</t>
  </si>
  <si>
    <t>00035180</t>
  </si>
  <si>
    <t>1000 Gateway Blvd Claudia Bispo Lab 03-590</t>
  </si>
  <si>
    <t>U0557</t>
  </si>
  <si>
    <t>00035178</t>
  </si>
  <si>
    <t>03-590Â 1000 Gateway Blvd</t>
  </si>
  <si>
    <t>6735145217</t>
  </si>
  <si>
    <t>JASON BAKER</t>
  </si>
  <si>
    <t>jason.baker@abbvie.com</t>
  </si>
  <si>
    <t xml:space="preserve"> </t>
  </si>
  <si>
    <t>U1372</t>
  </si>
  <si>
    <t>AbbVie Inc - Cambridge MA</t>
  </si>
  <si>
    <t>00036234</t>
  </si>
  <si>
    <t>Cytek Aurora 5 Laser UV/V/B/YG/R (64 + 3 Channel) - REFURBISHED</t>
  </si>
  <si>
    <t>Abeer Obaid</t>
  </si>
  <si>
    <t>abeer.obaid@abbvie.com</t>
  </si>
  <si>
    <t>Demo unit U1372 sold to AbbVie Inc in Cambridge, MA. SO.HQ42438</t>
  </si>
  <si>
    <t>200 Sidney Street</t>
  </si>
  <si>
    <t>Cambridge</t>
  </si>
  <si>
    <t>Massachusetts 02139</t>
  </si>
  <si>
    <t>U0656</t>
  </si>
  <si>
    <t>00036385</t>
  </si>
  <si>
    <t>Nick Hawrylciw</t>
  </si>
  <si>
    <t>nick.hawrylciw@thermofisher.com</t>
  </si>
  <si>
    <t>40 Guest St</t>
  </si>
  <si>
    <t>Boston</t>
  </si>
  <si>
    <t>Massachusetts 02135</t>
  </si>
  <si>
    <t>S0103</t>
  </si>
  <si>
    <t>00036384</t>
  </si>
  <si>
    <t>Cytek Aurora-CS 5L System</t>
  </si>
  <si>
    <t>Khadir Raddassi</t>
  </si>
  <si>
    <t>khadir.raddassi@abbvie.com</t>
  </si>
  <si>
    <t>40 Guest Street</t>
  </si>
  <si>
    <t>ISX725</t>
  </si>
  <si>
    <t>AbbVie Inc - Irvine CA</t>
  </si>
  <si>
    <t>US-Burbank</t>
  </si>
  <si>
    <t>Aric Bitton</t>
  </si>
  <si>
    <t>Robert Thacker</t>
  </si>
  <si>
    <t>00029470</t>
  </si>
  <si>
    <t>Rob Thacker</t>
  </si>
  <si>
    <t>rthacker@cytekbio.com</t>
  </si>
  <si>
    <t>2525 Dupont Ave</t>
  </si>
  <si>
    <t>Irvine</t>
  </si>
  <si>
    <t>California 92612</t>
  </si>
  <si>
    <t>U1130</t>
  </si>
  <si>
    <t>AbbVie Inc - North Chicago</t>
  </si>
  <si>
    <t>US-Chicago</t>
  </si>
  <si>
    <t>Maria Stanslaski</t>
  </si>
  <si>
    <t>00035010</t>
  </si>
  <si>
    <t>Marion Refici</t>
  </si>
  <si>
    <t>marion.refici@abbvie.com</t>
  </si>
  <si>
    <t>GPRD Stockroom AP9 1 North Waukegan Rd</t>
  </si>
  <si>
    <t>North Chicago</t>
  </si>
  <si>
    <t>Illinois 60064</t>
  </si>
  <si>
    <t>U0647</t>
  </si>
  <si>
    <t>00035238</t>
  </si>
  <si>
    <t>Ryan Duggan</t>
  </si>
  <si>
    <t>ryan.duggan@abbvie.com</t>
  </si>
  <si>
    <t>1 North Waukegan Road AP9 â?? 1 â?? 1601</t>
  </si>
  <si>
    <t>U0277</t>
  </si>
  <si>
    <t>00036186</t>
  </si>
  <si>
    <t>Loren Lasko</t>
  </si>
  <si>
    <t>loren.lasko@abbvie.com</t>
  </si>
  <si>
    <t>1 North Waukegan Rd,Rm AP9-1601</t>
  </si>
  <si>
    <t>ISX433</t>
  </si>
  <si>
    <t>00035244</t>
  </si>
  <si>
    <t>SHAMIM KHAJA</t>
  </si>
  <si>
    <t>shamim.khaja@abbvie.com</t>
  </si>
  <si>
    <t>1 N Waukegan Rd Bldg AP9 Lab 1310</t>
  </si>
  <si>
    <t>Illinois 60044</t>
  </si>
  <si>
    <t>N0136</t>
  </si>
  <si>
    <t>ABBVsion</t>
  </si>
  <si>
    <t>ABVIS</t>
  </si>
  <si>
    <t>00013234</t>
  </si>
  <si>
    <t>2528 Qume Drive, Suite 12</t>
  </si>
  <si>
    <t>EC213266H1</t>
  </si>
  <si>
    <t>Abcam Inc</t>
  </si>
  <si>
    <t>ABCM</t>
  </si>
  <si>
    <t>00026318</t>
  </si>
  <si>
    <t>SLA-EC-INTERMED</t>
  </si>
  <si>
    <t>Guava easyCyte 12HT</t>
  </si>
  <si>
    <t>IZZUDDIN DIWAN</t>
  </si>
  <si>
    <t>izzuddin.diwan@abcam.com</t>
  </si>
  <si>
    <t>152 GROVE ST STE 1100</t>
  </si>
  <si>
    <t>WALTHAM</t>
  </si>
  <si>
    <t>Massachusetts 02453</t>
  </si>
  <si>
    <t>EC211336C1</t>
  </si>
  <si>
    <t>152 GROVE ST</t>
  </si>
  <si>
    <t>8470060215</t>
  </si>
  <si>
    <t>8470060130</t>
  </si>
  <si>
    <t>7200150754</t>
  </si>
  <si>
    <t>US-New Haven</t>
  </si>
  <si>
    <t>MUSE CELL ANALYZER SYSTEM</t>
  </si>
  <si>
    <t>KRISTINA CARLSON</t>
  </si>
  <si>
    <t>kristina.carlson@abcam.com</t>
  </si>
  <si>
    <t>688 E MAIN ST</t>
  </si>
  <si>
    <t>BRANFORD</t>
  </si>
  <si>
    <t>Connecticut 06405</t>
  </si>
  <si>
    <t>EC200775A1</t>
  </si>
  <si>
    <t>ABS GLOBAL INC</t>
  </si>
  <si>
    <t>ABS</t>
  </si>
  <si>
    <t>US-Madison</t>
  </si>
  <si>
    <t>Guava easyCyte 5SL</t>
  </si>
  <si>
    <t>JENNIFER RINGWELSKI</t>
  </si>
  <si>
    <t>jringwelski@imvusa.com</t>
  </si>
  <si>
    <t>1525 RIVER RD</t>
  </si>
  <si>
    <t>DEFOREST</t>
  </si>
  <si>
    <t>Wisconsin 53532</t>
  </si>
  <si>
    <t>8472060113</t>
  </si>
  <si>
    <t>ABZYME THERAPEUTICS LLC</t>
  </si>
  <si>
    <t>ABZM</t>
  </si>
  <si>
    <t>US-Philadelphia</t>
  </si>
  <si>
    <t>Stephen Weber</t>
  </si>
  <si>
    <t>Guava easyCyte 6-2L</t>
  </si>
  <si>
    <t>Sarah Baik</t>
  </si>
  <si>
    <t>sarah.baik@abzymetx.com</t>
  </si>
  <si>
    <t>321 Jones Blvd.</t>
  </si>
  <si>
    <t>Pottstown</t>
  </si>
  <si>
    <t>Pennsylvania 19464</t>
  </si>
  <si>
    <t>8470050327</t>
  </si>
  <si>
    <t>Accent Therapeutics, Inc</t>
  </si>
  <si>
    <t>ACNT</t>
  </si>
  <si>
    <t>00031447</t>
  </si>
  <si>
    <t>Bridget Byrne</t>
  </si>
  <si>
    <t>bbyrne@accenttx.com</t>
  </si>
  <si>
    <t>1050 Waltham St</t>
  </si>
  <si>
    <t>LEXINGTON</t>
  </si>
  <si>
    <t>Massachusetts 02421</t>
  </si>
  <si>
    <t>EC232156A2</t>
  </si>
  <si>
    <t>Access to Advanced Health Institute (AAHI)</t>
  </si>
  <si>
    <t>AAHI</t>
  </si>
  <si>
    <t>Juliane Hill</t>
  </si>
  <si>
    <t>00031790</t>
  </si>
  <si>
    <t>Guava easyCyte 5HT</t>
  </si>
  <si>
    <t>DARREN KLEMKOW</t>
  </si>
  <si>
    <t>darren.klemkow@idri.org</t>
  </si>
  <si>
    <t>ACCESS TO ADVANCED HEALTH INSTITUTE (AAHI) 1616 Eastlake Ave E SUITE 400</t>
  </si>
  <si>
    <t>Seattle</t>
  </si>
  <si>
    <t>Washington 98102</t>
  </si>
  <si>
    <t>6735125084</t>
  </si>
  <si>
    <t>1616 EASTLAKE AVE E STE 400</t>
  </si>
  <si>
    <t>SEATTLE</t>
  </si>
  <si>
    <t>U0552</t>
  </si>
  <si>
    <t>Acerta Pharma LLC</t>
  </si>
  <si>
    <t>ACRTA</t>
  </si>
  <si>
    <t>US-Washington DC</t>
  </si>
  <si>
    <t>Deirdre Johnson-Kimbrough</t>
  </si>
  <si>
    <t>Sean Cosgriff</t>
  </si>
  <si>
    <t>00034043</t>
  </si>
  <si>
    <t>Raffaello Cimbro</t>
  </si>
  <si>
    <t>raffaello.cimbro@astrazeneca.com</t>
  </si>
  <si>
    <t>One Medimmune Way Room 2638</t>
  </si>
  <si>
    <t>Gaithersburg</t>
  </si>
  <si>
    <t>Maryland 20878</t>
  </si>
  <si>
    <t>6735-R8075</t>
  </si>
  <si>
    <t>ACHAOGEN</t>
  </si>
  <si>
    <t>ACHGN</t>
  </si>
  <si>
    <t>Guava EasyCyte 8HT Base System, Refurb</t>
  </si>
  <si>
    <t>MALAVIKA KANNUSWAMY</t>
  </si>
  <si>
    <t>mkannuswamy@achaogen.com</t>
  </si>
  <si>
    <t>I TOWER PLACE STE 300</t>
  </si>
  <si>
    <t>U1769</t>
  </si>
  <si>
    <t>Actus Bio</t>
  </si>
  <si>
    <t>ACTS</t>
  </si>
  <si>
    <t>00036138</t>
  </si>
  <si>
    <t>Christine Palmer</t>
  </si>
  <si>
    <t>cpalmer@actusbio.com</t>
  </si>
  <si>
    <t>1 Kendall Square</t>
  </si>
  <si>
    <t>8470110107</t>
  </si>
  <si>
    <t>Adept Therapeutics Inc</t>
  </si>
  <si>
    <t>ADPT</t>
  </si>
  <si>
    <t>ERIC HU</t>
  </si>
  <si>
    <t>changyun.hu@adepttx.com</t>
  </si>
  <si>
    <t>8A HENSHAW ST</t>
  </si>
  <si>
    <t>WOBURN</t>
  </si>
  <si>
    <t>Massachusetts 01801</t>
  </si>
  <si>
    <t>6735145209</t>
  </si>
  <si>
    <t>8470080160</t>
  </si>
  <si>
    <t>Advanced Bioscience Laboratories Inc</t>
  </si>
  <si>
    <t>ABL</t>
  </si>
  <si>
    <t>Jessica Gucwa</t>
  </si>
  <si>
    <t>00035240</t>
  </si>
  <si>
    <t>LEON TOUSSAINT</t>
  </si>
  <si>
    <t>leon.toussaint@ablinc.com</t>
  </si>
  <si>
    <t>9800 MEDICAL CTR DR</t>
  </si>
  <si>
    <t>ROCKVILLE</t>
  </si>
  <si>
    <t>Maryland 20850</t>
  </si>
  <si>
    <t>7200121461</t>
  </si>
  <si>
    <t>ADVANCED PAIN MEDICINE</t>
  </si>
  <si>
    <t>APM</t>
  </si>
  <si>
    <t>US-Pittsburgh</t>
  </si>
  <si>
    <t>ACACIA FERRESE</t>
  </si>
  <si>
    <t>acacia@vivatechusa.com</t>
  </si>
  <si>
    <t>1011 BEAVER GRADE RD</t>
  </si>
  <si>
    <t>MOON</t>
  </si>
  <si>
    <t>Pennsylvania 15108</t>
  </si>
  <si>
    <t>8470130126</t>
  </si>
  <si>
    <t>AEGLEA BIOSCIENCES</t>
  </si>
  <si>
    <t>AGLA</t>
  </si>
  <si>
    <t>US-San Antonio</t>
  </si>
  <si>
    <t>Eric Barnhart</t>
  </si>
  <si>
    <t>Chris Daige</t>
  </si>
  <si>
    <t>cdaige@aegleabio.com</t>
  </si>
  <si>
    <t>4544 S LAMAR BLVD STE 720</t>
  </si>
  <si>
    <t>AUSTIN</t>
  </si>
  <si>
    <t>Texas 78745</t>
  </si>
  <si>
    <t>Y0020</t>
  </si>
  <si>
    <t>Aera Therapeutics Inc</t>
  </si>
  <si>
    <t>AERA</t>
  </si>
  <si>
    <t>00036111</t>
  </si>
  <si>
    <t>Samuel Mohler</t>
  </si>
  <si>
    <t>samuel.mohler@aeratx.com</t>
  </si>
  <si>
    <t>300 Technology Square 6th Floor</t>
  </si>
  <si>
    <t>FS167</t>
  </si>
  <si>
    <t>AFERNA BIO</t>
  </si>
  <si>
    <t>AFRNA</t>
  </si>
  <si>
    <t>US-St. Louis</t>
  </si>
  <si>
    <t>Amnis FlowSight System, Obsolete</t>
  </si>
  <si>
    <t>MATTHEW CROXFORD</t>
  </si>
  <si>
    <t>matt.croxford@afernabio.com</t>
  </si>
  <si>
    <t>1100 CORPORATE SQUARE DR STE 175</t>
  </si>
  <si>
    <t>SAINT LOUIS</t>
  </si>
  <si>
    <t>Missouri 63132</t>
  </si>
  <si>
    <t>8470050274</t>
  </si>
  <si>
    <t>AGC Biologics</t>
  </si>
  <si>
    <t>AGC</t>
  </si>
  <si>
    <t>22032 23RD DR SE</t>
  </si>
  <si>
    <t>BOTHELL</t>
  </si>
  <si>
    <t>Washington 98021</t>
  </si>
  <si>
    <t>8470-R5131</t>
  </si>
  <si>
    <t>ACG</t>
  </si>
  <si>
    <t>TSERING SANGMO</t>
  </si>
  <si>
    <t>tsangmo@agcbio.com</t>
  </si>
  <si>
    <t>7200121505</t>
  </si>
  <si>
    <t>AGENUS INC</t>
  </si>
  <si>
    <t>AGNS</t>
  </si>
  <si>
    <t>3 FORBES ROAD</t>
  </si>
  <si>
    <t>Massachusetts 02421-7305</t>
  </si>
  <si>
    <t>7200121344</t>
  </si>
  <si>
    <t>7200121000</t>
  </si>
  <si>
    <t>8470060152</t>
  </si>
  <si>
    <t>Agios Pharmaceuticals Inc</t>
  </si>
  <si>
    <t>AGIOS</t>
  </si>
  <si>
    <t>COURTNEY GOODMAN</t>
  </si>
  <si>
    <t>courtney.goodman@agios.com</t>
  </si>
  <si>
    <t>88 SIDNEY ST 1ST FL</t>
  </si>
  <si>
    <t>CAMBRIDGE</t>
  </si>
  <si>
    <t>6735138207</t>
  </si>
  <si>
    <t>AKSTON BIOSCIENCES CORPORATION</t>
  </si>
  <si>
    <t>AKSTN</t>
  </si>
  <si>
    <t>100 CUMMINGS CTR STE 336H</t>
  </si>
  <si>
    <t>BEVERLY</t>
  </si>
  <si>
    <t>Massachusetts 01915</t>
  </si>
  <si>
    <t>6620125090</t>
  </si>
  <si>
    <t>ALBANY COLLEGE OF PHARMACY</t>
  </si>
  <si>
    <t>ACOP</t>
  </si>
  <si>
    <t>261 MOUTAIN VIEW DR</t>
  </si>
  <si>
    <t>COLCHESTER</t>
  </si>
  <si>
    <t>Vermont 05446</t>
  </si>
  <si>
    <t>7200150916</t>
  </si>
  <si>
    <t>Albany College of Pharmacy and Health Sciences (ACPHS)</t>
  </si>
  <si>
    <t>ACPHS</t>
  </si>
  <si>
    <t>US-Albany</t>
  </si>
  <si>
    <t>Siu-hong Ho</t>
  </si>
  <si>
    <t>MARIE MALONE</t>
  </si>
  <si>
    <t>kmalone7515@gmail.com</t>
  </si>
  <si>
    <t>9 SAMARITAN RD</t>
  </si>
  <si>
    <t>ALBANY</t>
  </si>
  <si>
    <t>New York 12208</t>
  </si>
  <si>
    <t>ISX346</t>
  </si>
  <si>
    <t>Albany Medical Center</t>
  </si>
  <si>
    <t>AMC</t>
  </si>
  <si>
    <t>John Grady</t>
  </si>
  <si>
    <t>Jason Emo</t>
  </si>
  <si>
    <t>00033026</t>
  </si>
  <si>
    <t>SLA-ISXMKII-BASIC</t>
  </si>
  <si>
    <t>Amnis ImageStreamX MkII System w/ INSPIRE &amp; IDEAS Software</t>
  </si>
  <si>
    <t>Bill O'Connor</t>
  </si>
  <si>
    <t>oconnow@amc.edu</t>
  </si>
  <si>
    <t>43 NEW SCOTLAND AVE RM MS242</t>
  </si>
  <si>
    <t>7200150628</t>
  </si>
  <si>
    <t>STEVE HIGGINS</t>
  </si>
  <si>
    <t>higgins@amc.edu</t>
  </si>
  <si>
    <t>1275 BROADWAY</t>
  </si>
  <si>
    <t>MENANDS</t>
  </si>
  <si>
    <t>New York 12204</t>
  </si>
  <si>
    <t>NM1255</t>
  </si>
  <si>
    <t>Albany Medical College</t>
  </si>
  <si>
    <t>Josiah Minotto</t>
  </si>
  <si>
    <t>Amay Dankar</t>
  </si>
  <si>
    <t>00030823</t>
  </si>
  <si>
    <t>Kate MacNamara</t>
  </si>
  <si>
    <t>macnamk@amc.edu</t>
  </si>
  <si>
    <t>AMC Receiving Dock 43 New Scotland Avenue Room FB-14</t>
  </si>
  <si>
    <t>Albany</t>
  </si>
  <si>
    <t>New York 12208-3478</t>
  </si>
  <si>
    <t>8472080101</t>
  </si>
  <si>
    <t>Guava easyCyte 8</t>
  </si>
  <si>
    <t>FRAN JOURDHEUIL</t>
  </si>
  <si>
    <t>jourdhf@mail.amc.edu</t>
  </si>
  <si>
    <t>43 NEW SCOTLAND AVE - MAIN</t>
  </si>
  <si>
    <t>8470060140</t>
  </si>
  <si>
    <t>AMIT SINGH</t>
  </si>
  <si>
    <t>singha5@amc.edu</t>
  </si>
  <si>
    <t>43 NEW SCOTLAND AVE</t>
  </si>
  <si>
    <t>U1408SP</t>
  </si>
  <si>
    <t>Albert Einstein College of Medicine</t>
  </si>
  <si>
    <t>AECOM</t>
  </si>
  <si>
    <t>US-New York City</t>
  </si>
  <si>
    <t>00033361</t>
  </si>
  <si>
    <t>Yu Zhang</t>
  </si>
  <si>
    <t>yu.zhang@einstein.yu.edu</t>
  </si>
  <si>
    <t>Bldg/Rm: Price Center, Room 159 B 1300 Morris Park Avenue</t>
  </si>
  <si>
    <t>Bronx</t>
  </si>
  <si>
    <t>New York 10461</t>
  </si>
  <si>
    <t>U0304</t>
  </si>
  <si>
    <t>00013881</t>
  </si>
  <si>
    <t>Fnu Aodengtuya</t>
  </si>
  <si>
    <t>fnu.aodengtuya@einsteinmed.edu</t>
  </si>
  <si>
    <t>Rm 309, Chanin Bldg 1300 Morris Park Ave</t>
  </si>
  <si>
    <t>U0263</t>
  </si>
  <si>
    <t>00033618</t>
  </si>
  <si>
    <t>Jinghang Zhang</t>
  </si>
  <si>
    <t>jinghang.zhang@einsteinmed.edu</t>
  </si>
  <si>
    <t>S0335</t>
  </si>
  <si>
    <t>00034130</t>
  </si>
  <si>
    <t>1300 Morris Park Avenue</t>
  </si>
  <si>
    <t>S0276</t>
  </si>
  <si>
    <t>00031432</t>
  </si>
  <si>
    <t>Daqian Sun</t>
  </si>
  <si>
    <t>daqian.sun@einsteinmed.edu</t>
  </si>
  <si>
    <t>Albert Einstein College of Medicine 1300 Morris Park Ave, Chanin Bldg, Rm 638A phone x3551</t>
  </si>
  <si>
    <t>S0373SP</t>
  </si>
  <si>
    <t>00034946</t>
  </si>
  <si>
    <t>U1574</t>
  </si>
  <si>
    <t>Alexion Pharmaceuticals Inc</t>
  </si>
  <si>
    <t>ALXN</t>
  </si>
  <si>
    <t>Moid Ather</t>
  </si>
  <si>
    <t>00036150</t>
  </si>
  <si>
    <t>Mike Feulner</t>
  </si>
  <si>
    <t>mike.feulner@alexion.com</t>
  </si>
  <si>
    <t>101 College Street</t>
  </si>
  <si>
    <t>New Haven</t>
  </si>
  <si>
    <t>Connecticut 06510</t>
  </si>
  <si>
    <t>NM1239</t>
  </si>
  <si>
    <t>00034574</t>
  </si>
  <si>
    <t>Yongsen Zhao</t>
  </si>
  <si>
    <t>yongsen.zhao@alexion.com</t>
  </si>
  <si>
    <t>3rd floor, #301 300 George Street</t>
  </si>
  <si>
    <t>Connecticut 06511</t>
  </si>
  <si>
    <t>FS331</t>
  </si>
  <si>
    <t>00032310</t>
  </si>
  <si>
    <t>SLA-FS-COMPLETE</t>
  </si>
  <si>
    <t>FlowSight Instrument</t>
  </si>
  <si>
    <t>PETE PELCZAR</t>
  </si>
  <si>
    <t>pete.pelczar@alexion.com</t>
  </si>
  <si>
    <t>100 COLLEGE ST</t>
  </si>
  <si>
    <t>NEW HAVEN</t>
  </si>
  <si>
    <t>EC231396C1</t>
  </si>
  <si>
    <t>00034109</t>
  </si>
  <si>
    <t>XINLEI CHEN</t>
  </si>
  <si>
    <t>xinlei.chen@alexion.com</t>
  </si>
  <si>
    <t>100 COLLEGE STREET AL17 PO#4800071900</t>
  </si>
  <si>
    <t>8470060257</t>
  </si>
  <si>
    <t>US-Raleigh-Durham</t>
  </si>
  <si>
    <t>00024114</t>
  </si>
  <si>
    <t>7030 KIT CREEK RD RM 2007</t>
  </si>
  <si>
    <t>MORRISVILLE</t>
  </si>
  <si>
    <t>North Carolina 27560</t>
  </si>
  <si>
    <t>U1776</t>
  </si>
  <si>
    <t>00036246</t>
  </si>
  <si>
    <t>101 College Street, Floor 7</t>
  </si>
  <si>
    <t>NM1078</t>
  </si>
  <si>
    <t>Alexion Pharmaceuticals Inc - Cambridge MA</t>
  </si>
  <si>
    <t>00033700</t>
  </si>
  <si>
    <t>Mark Johnson</t>
  </si>
  <si>
    <t>mark.johnson1@alexion.com</t>
  </si>
  <si>
    <t>100 Binney Street - Room IHC 376</t>
  </si>
  <si>
    <t>6735128163</t>
  </si>
  <si>
    <t>ALL AMERICAN SELF STORAGE</t>
  </si>
  <si>
    <t>AASS</t>
  </si>
  <si>
    <t>Integration User</t>
  </si>
  <si>
    <t>Guava easyCyte 8HT, Boxed Instrument</t>
  </si>
  <si>
    <t>670 PELHAM BLVD UNIT 233</t>
  </si>
  <si>
    <t>ST PAUL</t>
  </si>
  <si>
    <t>ISX508</t>
  </si>
  <si>
    <t>Allegheny College</t>
  </si>
  <si>
    <t>ALGNY</t>
  </si>
  <si>
    <t>00034041</t>
  </si>
  <si>
    <t>TRICIA HUMPHREYS</t>
  </si>
  <si>
    <t>thumphre@allegheny.edu</t>
  </si>
  <si>
    <t>433 PARK AVE</t>
  </si>
  <si>
    <t>MEADVILLE</t>
  </si>
  <si>
    <t>Pennsylvania 16335</t>
  </si>
  <si>
    <t>S0329</t>
  </si>
  <si>
    <t>Allergan Aesthetics - an Abbvie company</t>
  </si>
  <si>
    <t>ALRGN</t>
  </si>
  <si>
    <t>Mahmoud Ajine</t>
  </si>
  <si>
    <t>Sarah Christy</t>
  </si>
  <si>
    <t>00036630</t>
  </si>
  <si>
    <t>Cytek Aurora-CS 3L system</t>
  </si>
  <si>
    <t>Adriana Marin</t>
  </si>
  <si>
    <t>adriana.marin@abbvie.com</t>
  </si>
  <si>
    <t>18655 Teller Ave RD3-2D</t>
  </si>
  <si>
    <t>NM1212</t>
  </si>
  <si>
    <t>00032833</t>
  </si>
  <si>
    <t>Laura McIntyre</t>
  </si>
  <si>
    <t>equipmentconciergeservice@abbvie.com</t>
  </si>
  <si>
    <t>18655 Teller Ave</t>
  </si>
  <si>
    <t>IRVINE</t>
  </si>
  <si>
    <t>6735135186</t>
  </si>
  <si>
    <t>18600 VON KARMAN AVE</t>
  </si>
  <si>
    <t>6620135129</t>
  </si>
  <si>
    <t>NM1596</t>
  </si>
  <si>
    <t>Alliance Funding Group</t>
  </si>
  <si>
    <t>AFG</t>
  </si>
  <si>
    <t>US-Houston</t>
  </si>
  <si>
    <t>Jesse Martinez</t>
  </si>
  <si>
    <t>Loni Perrenoud</t>
  </si>
  <si>
    <t>00034131</t>
  </si>
  <si>
    <t>Cytek Northern Lights 1000 B - 14 channel</t>
  </si>
  <si>
    <t>Steve Friedrich</t>
  </si>
  <si>
    <t>sfriedrich@afg.com</t>
  </si>
  <si>
    <t>2402 Marina Bay Dr</t>
  </si>
  <si>
    <t>League</t>
  </si>
  <si>
    <t>Texas 77573</t>
  </si>
  <si>
    <t>U1215</t>
  </si>
  <si>
    <t>Allogene Therapeutics</t>
  </si>
  <si>
    <t>ALGNE</t>
  </si>
  <si>
    <t>00034415</t>
  </si>
  <si>
    <t>Craig Hobizal</t>
  </si>
  <si>
    <t>craig.hobizal@allogene.com</t>
  </si>
  <si>
    <t>210 East Grand Ave</t>
  </si>
  <si>
    <t>RM1001</t>
  </si>
  <si>
    <t>Alloy Therapeutics</t>
  </si>
  <si>
    <t>ALLY</t>
  </si>
  <si>
    <t>00033539</t>
  </si>
  <si>
    <t>TYLER FALING</t>
  </si>
  <si>
    <t>tyler.faling@alloytx.com</t>
  </si>
  <si>
    <t>275 2nd Ave. Ste 200</t>
  </si>
  <si>
    <t>FS314</t>
  </si>
  <si>
    <t>Alpha Nano Tech LLC</t>
  </si>
  <si>
    <t>ALPHA</t>
  </si>
  <si>
    <t>Rob Dell'Orco</t>
  </si>
  <si>
    <t>Nazar Filonov</t>
  </si>
  <si>
    <t>nazar@alphanano.tech</t>
  </si>
  <si>
    <t>8470050205</t>
  </si>
  <si>
    <t>ALS Therapy Development Institute (ALS TDI)</t>
  </si>
  <si>
    <t>ALSTDI</t>
  </si>
  <si>
    <t>Kwynn Guess</t>
  </si>
  <si>
    <t>00034362</t>
  </si>
  <si>
    <t>CINDY GILL</t>
  </si>
  <si>
    <t>cgill@als.net</t>
  </si>
  <si>
    <t>480 Arsenal Way, Suite 201</t>
  </si>
  <si>
    <t>CA</t>
  </si>
  <si>
    <t>EC211096A1</t>
  </si>
  <si>
    <t>Alta Genetics Inc</t>
  </si>
  <si>
    <t>ALTA</t>
  </si>
  <si>
    <t>CA-Calgary</t>
  </si>
  <si>
    <t>00030360</t>
  </si>
  <si>
    <t>Thomas Jacob</t>
  </si>
  <si>
    <t>thomas.jacob@urus.org</t>
  </si>
  <si>
    <t>1-263090 RANGE RD 11</t>
  </si>
  <si>
    <t>ROCKY VIEW COUNTY</t>
  </si>
  <si>
    <t>Alberta T4B 2T3</t>
  </si>
  <si>
    <t>6735-R8176</t>
  </si>
  <si>
    <t>AMBRX INC</t>
  </si>
  <si>
    <t>AMBRIX</t>
  </si>
  <si>
    <t>US-San Diego</t>
  </si>
  <si>
    <t>PETRA PHAM</t>
  </si>
  <si>
    <t>petra.pham@ambrx.com</t>
  </si>
  <si>
    <t>10975 N TORREY PINES RD</t>
  </si>
  <si>
    <t>LA JOLLA</t>
  </si>
  <si>
    <t>California 92037</t>
  </si>
  <si>
    <t>8470080208</t>
  </si>
  <si>
    <t>AMENTUM SERVICES INC</t>
  </si>
  <si>
    <t>AMNTM</t>
  </si>
  <si>
    <t>US-Jacksonville</t>
  </si>
  <si>
    <t>00033978</t>
  </si>
  <si>
    <t>Jeff Richards</t>
  </si>
  <si>
    <t>jeffrey.t.richards@nasa.gov</t>
  </si>
  <si>
    <t>LASSO / LABS BLDG M6-0744</t>
  </si>
  <si>
    <t>KENNEDY SPACE CENTER</t>
  </si>
  <si>
    <t>Florida 32899</t>
  </si>
  <si>
    <t>8470060218</t>
  </si>
  <si>
    <t>AMESINO LLC</t>
  </si>
  <si>
    <t>AMNS</t>
  </si>
  <si>
    <t>US-Memphis</t>
  </si>
  <si>
    <t>Katherine Fonte</t>
  </si>
  <si>
    <t>XIAOYUN WU</t>
  </si>
  <si>
    <t>xiaoyunwu656@yahoo.com</t>
  </si>
  <si>
    <t>1500 1ST AVE N STE L109 UNIT 33</t>
  </si>
  <si>
    <t>BIRMINGHAM</t>
  </si>
  <si>
    <t>Alabama 35203</t>
  </si>
  <si>
    <t>U1587</t>
  </si>
  <si>
    <t>Amgen British Columbia</t>
  </si>
  <si>
    <t xml:space="preserve">AMGEN </t>
  </si>
  <si>
    <t>CA-Vancouver</t>
  </si>
  <si>
    <t>Ivan Nosov</t>
  </si>
  <si>
    <t>00035142</t>
  </si>
  <si>
    <t>Mario Fidanza</t>
  </si>
  <si>
    <t>mfidanza@amgen.com</t>
  </si>
  <si>
    <t>7990 Enterprise St.</t>
  </si>
  <si>
    <t>Burnaby</t>
  </si>
  <si>
    <t>British Columbia V5A 1V7</t>
  </si>
  <si>
    <t>8470130169</t>
  </si>
  <si>
    <t>AMGN</t>
  </si>
  <si>
    <t>00034456</t>
  </si>
  <si>
    <t>Hope Rezk</t>
  </si>
  <si>
    <t>hibarra@amgen.com</t>
  </si>
  <si>
    <t>7990 Entreprise Rd</t>
  </si>
  <si>
    <t>U1413</t>
  </si>
  <si>
    <t>Amgen Inc - San Francisco CA</t>
  </si>
  <si>
    <t>00036900</t>
  </si>
  <si>
    <t>Marisela Killian</t>
  </si>
  <si>
    <t>mkillian@amgen.com</t>
  </si>
  <si>
    <t>750 Gateway Blvd. Suite 100</t>
  </si>
  <si>
    <t>EC222246D1</t>
  </si>
  <si>
    <t>00034458</t>
  </si>
  <si>
    <t>SLA-EC-BASIC</t>
  </si>
  <si>
    <t>XIAOJIE YAO</t>
  </si>
  <si>
    <t>xyao01@amgen.com</t>
  </si>
  <si>
    <t>PM scheduling - pmscheduling.ams@thermofisher.com</t>
  </si>
  <si>
    <t>750 GATEWAY BLVD ASF23 - 3222</t>
  </si>
  <si>
    <t>8470080139</t>
  </si>
  <si>
    <t>00033784</t>
  </si>
  <si>
    <t>LISA ZIMMER</t>
  </si>
  <si>
    <t>lisa.zimmer@agilent.com</t>
  </si>
  <si>
    <t>750 Gateway Blvd.</t>
  </si>
  <si>
    <t>8470060250</t>
  </si>
  <si>
    <t>EVA BOATENG</t>
  </si>
  <si>
    <t>eboateng@amgen.com</t>
  </si>
  <si>
    <t>750 Gateway Blvd, Ste 100</t>
  </si>
  <si>
    <t>6735135157</t>
  </si>
  <si>
    <t>1120 Veterans Blvd.</t>
  </si>
  <si>
    <t>U1586</t>
  </si>
  <si>
    <t>Amgen Inc - Thousand Oaks CA</t>
  </si>
  <si>
    <t>Mustafa Elzarif</t>
  </si>
  <si>
    <t>00035928</t>
  </si>
  <si>
    <t>Lukasz Ochyl</t>
  </si>
  <si>
    <t>lochyl@amgen.com</t>
  </si>
  <si>
    <t>1 Amgen Center</t>
  </si>
  <si>
    <t>Newbury Park</t>
  </si>
  <si>
    <t>California 91320</t>
  </si>
  <si>
    <t>8470050225</t>
  </si>
  <si>
    <t>1 AMGEN CTR DR_MAIN 1</t>
  </si>
  <si>
    <t>NEWBURY PARK</t>
  </si>
  <si>
    <t>California 91360</t>
  </si>
  <si>
    <t>7200120220</t>
  </si>
  <si>
    <t>6735135161</t>
  </si>
  <si>
    <t>1 AMGEN CTR DR</t>
  </si>
  <si>
    <t>THOUSAND OAKS</t>
  </si>
  <si>
    <t>6735135160</t>
  </si>
  <si>
    <t>6735115052</t>
  </si>
  <si>
    <t>US-Bakersfield</t>
  </si>
  <si>
    <t>4010 ADOLFO RD STE A</t>
  </si>
  <si>
    <t>CAMARILLO</t>
  </si>
  <si>
    <t>California 93012</t>
  </si>
  <si>
    <t>6735115053</t>
  </si>
  <si>
    <t>AMGEN INCORPORATED (Luminex, see description)</t>
  </si>
  <si>
    <t>Logan Bettencourt</t>
  </si>
  <si>
    <t>lbettenc@amgen.com</t>
  </si>
  <si>
    <t>360 BINNEY ST</t>
  </si>
  <si>
    <t>Massachusetts 02141</t>
  </si>
  <si>
    <t>6735115043</t>
  </si>
  <si>
    <t>SM1001</t>
  </si>
  <si>
    <t>Amphastar Pharmaceuticals</t>
  </si>
  <si>
    <t>AMSTR</t>
  </si>
  <si>
    <t>CN-Beijing</t>
  </si>
  <si>
    <t>00036393</t>
  </si>
  <si>
    <t>Ru Zheng</t>
  </si>
  <si>
    <t>ruz@amphastar.com</t>
  </si>
  <si>
    <t>13760 Magnolia Ave.</t>
  </si>
  <si>
    <t>Chino</t>
  </si>
  <si>
    <t>California 91710</t>
  </si>
  <si>
    <t>U0956SP</t>
  </si>
  <si>
    <t>Amplify Bio, LLC</t>
  </si>
  <si>
    <t>AMPFY</t>
  </si>
  <si>
    <t>Linroy Carter</t>
  </si>
  <si>
    <t>00031717</t>
  </si>
  <si>
    <t>Ignacio Galindo</t>
  </si>
  <si>
    <t>igalindo@amplify-bio.com</t>
  </si>
  <si>
    <t>2 Corporate Drive</t>
  </si>
  <si>
    <t>6735126098</t>
  </si>
  <si>
    <t>AMUNIX PHARMACEUTICALS INC</t>
  </si>
  <si>
    <t>AMNX</t>
  </si>
  <si>
    <t>TRANG DAO-PICK</t>
  </si>
  <si>
    <t>tdao-pick@amunix.com</t>
  </si>
  <si>
    <t>2 TOWER PL RM 1100</t>
  </si>
  <si>
    <t>California 94080-1826</t>
  </si>
  <si>
    <t>6.39E+11</t>
  </si>
  <si>
    <t>ANDWIN</t>
  </si>
  <si>
    <t>ANDWN</t>
  </si>
  <si>
    <t>1325 HOWARD AVE</t>
  </si>
  <si>
    <t>BURLINGAME</t>
  </si>
  <si>
    <t>California 94010</t>
  </si>
  <si>
    <t>V0459</t>
  </si>
  <si>
    <t>Ann &amp; Robert H. Lurie Children's Hospital of Chicago</t>
  </si>
  <si>
    <t>ARHLCHC</t>
  </si>
  <si>
    <t>00012928</t>
  </si>
  <si>
    <t>Catherine Plunkett</t>
  </si>
  <si>
    <t>cplunkett@luriechildrens.org</t>
  </si>
  <si>
    <t>Simpson Querrey Biomedical Research Building, 10-400 (Seed Lab) 303 E. Superior St.</t>
  </si>
  <si>
    <t>Chicago</t>
  </si>
  <si>
    <t>Illinois 60611</t>
  </si>
  <si>
    <t>U0899</t>
  </si>
  <si>
    <t>00015079</t>
  </si>
  <si>
    <t>Lucas Turner</t>
  </si>
  <si>
    <t>luturner@luriechildrens.org</t>
  </si>
  <si>
    <t>303 E. Superior Street</t>
  </si>
  <si>
    <t>6735136123</t>
  </si>
  <si>
    <t>PEG RAINEY</t>
  </si>
  <si>
    <t>prainey@luriechildrens.org</t>
  </si>
  <si>
    <t>2430 N HALSTED</t>
  </si>
  <si>
    <t>CHICAGO</t>
  </si>
  <si>
    <t>Illinois 60614</t>
  </si>
  <si>
    <t>N0445</t>
  </si>
  <si>
    <t>Ansun Biopharma Inc</t>
  </si>
  <si>
    <t>ANSN</t>
  </si>
  <si>
    <t>00015928</t>
  </si>
  <si>
    <t>George Wang</t>
  </si>
  <si>
    <t>gwang@ansunbiopharma.com</t>
  </si>
  <si>
    <t>COMRB 5th floor lab Bartholomew Laboratory 909 South Wolcott, Suite 5060</t>
  </si>
  <si>
    <t>Illinois 60607</t>
  </si>
  <si>
    <t>NM1194</t>
  </si>
  <si>
    <t>Antengene Biotech LLC</t>
  </si>
  <si>
    <t>ANTGN</t>
  </si>
  <si>
    <t>Jake McAvoy</t>
  </si>
  <si>
    <t>00017373</t>
  </si>
  <si>
    <t>linjie Tian</t>
  </si>
  <si>
    <t>linjie.tian@antengene.com</t>
  </si>
  <si>
    <t>3805 Old Easton Rd Suite 2200</t>
  </si>
  <si>
    <t>Doylestown</t>
  </si>
  <si>
    <t>Pennsylvania 18901</t>
  </si>
  <si>
    <t>6735-R8209</t>
  </si>
  <si>
    <t>Antibody Solutions</t>
  </si>
  <si>
    <t>ANTBD</t>
  </si>
  <si>
    <t>Allan Brooks</t>
  </si>
  <si>
    <t>abrooks@antibody.com</t>
  </si>
  <si>
    <t>3033 Scott Boulevard</t>
  </si>
  <si>
    <t>Santa Clara</t>
  </si>
  <si>
    <t>California 95054</t>
  </si>
  <si>
    <t>6735-R8195</t>
  </si>
  <si>
    <t>6735146218</t>
  </si>
  <si>
    <t>DEBRA VALSAMIS</t>
  </si>
  <si>
    <t>operations@antibody.com</t>
  </si>
  <si>
    <t>6620146182</t>
  </si>
  <si>
    <t>APPALACHIAN COLLEGE OF PHARMACY</t>
  </si>
  <si>
    <t>PREMA RAO</t>
  </si>
  <si>
    <t>prao@acp.edu</t>
  </si>
  <si>
    <t>1060 DRAGON RD</t>
  </si>
  <si>
    <t>OAKWOOD</t>
  </si>
  <si>
    <t>Virginia 24631</t>
  </si>
  <si>
    <t>7200121159</t>
  </si>
  <si>
    <t>APPLIED GENETIC TECHNOLOGIES</t>
  </si>
  <si>
    <t>AGT</t>
  </si>
  <si>
    <t>Chris Fleming</t>
  </si>
  <si>
    <t>CHARLOTTE BUTTS</t>
  </si>
  <si>
    <t>cbutts@agtc.com</t>
  </si>
  <si>
    <t>14193 NW 119TH TERRACE</t>
  </si>
  <si>
    <t>ALACHUA</t>
  </si>
  <si>
    <t>Florida 32615</t>
  </si>
  <si>
    <t>8470060190</t>
  </si>
  <si>
    <t>Aprea Therapeutics</t>
  </si>
  <si>
    <t>APREA</t>
  </si>
  <si>
    <t>Stephen Rocca</t>
  </si>
  <si>
    <t>stephen.rocca@aprea.com</t>
  </si>
  <si>
    <t>3805 Old Easton Road</t>
  </si>
  <si>
    <t>Pennsylvania 18902</t>
  </si>
  <si>
    <t>8470050185</t>
  </si>
  <si>
    <t>APTEVO THERAPEUTICS INC</t>
  </si>
  <si>
    <t>APTVO</t>
  </si>
  <si>
    <t>2401 4TH AVE</t>
  </si>
  <si>
    <t>Washington 98121</t>
  </si>
  <si>
    <t>8470050177</t>
  </si>
  <si>
    <t>AquaBounty CA Inc</t>
  </si>
  <si>
    <t>AQUABTY</t>
  </si>
  <si>
    <t>CA-Montreal</t>
  </si>
  <si>
    <t>Danièle Gagné</t>
  </si>
  <si>
    <t>Guava easyCyte 5HT HPL</t>
  </si>
  <si>
    <t>MATT BRYENTON</t>
  </si>
  <si>
    <t>mbryenton@aquabounty.com</t>
  </si>
  <si>
    <t>718 RTE 310</t>
  </si>
  <si>
    <t>SOURIS</t>
  </si>
  <si>
    <t>Prince Edward Island C0A2B0</t>
  </si>
  <si>
    <t>U1571SP</t>
  </si>
  <si>
    <t>Aquillius</t>
  </si>
  <si>
    <t>AQULS</t>
  </si>
  <si>
    <t>00032949</t>
  </si>
  <si>
    <t>MyPhuong Lee</t>
  </si>
  <si>
    <t>myphuong.le@aquillius.com</t>
  </si>
  <si>
    <t>10918 Technology Pl,</t>
  </si>
  <si>
    <t>San Diego</t>
  </si>
  <si>
    <t>California 92127</t>
  </si>
  <si>
    <t>U1501</t>
  </si>
  <si>
    <t>Arcellx Inc</t>
  </si>
  <si>
    <t>ACRLX</t>
  </si>
  <si>
    <t>00033919</t>
  </si>
  <si>
    <t>Faith Griffin</t>
  </si>
  <si>
    <t>fgriffin@arcellx.com</t>
  </si>
  <si>
    <t>800 King Farm Blvd. Suite 600 Room 650</t>
  </si>
  <si>
    <t>Rockville</t>
  </si>
  <si>
    <t>NM1492</t>
  </si>
  <si>
    <t>Archon Biosciences</t>
  </si>
  <si>
    <t>ARCHN</t>
  </si>
  <si>
    <t>Javier Fierro</t>
  </si>
  <si>
    <t>00031934</t>
  </si>
  <si>
    <t>Justin Huard</t>
  </si>
  <si>
    <t>justin@archon.bio</t>
  </si>
  <si>
    <t>1616 Eastlake Ave E Ste 360</t>
  </si>
  <si>
    <t>U1220</t>
  </si>
  <si>
    <t>Arcus Biosciences, Inc.</t>
  </si>
  <si>
    <t>ARCUS</t>
  </si>
  <si>
    <t>00016759</t>
  </si>
  <si>
    <t>Gaby Reiner</t>
  </si>
  <si>
    <t>greiner@arcusbio.com</t>
  </si>
  <si>
    <t>Building 1 3928 Point Eden Way</t>
  </si>
  <si>
    <t>California 94545</t>
  </si>
  <si>
    <t>EC220666H1</t>
  </si>
  <si>
    <t>00032308</t>
  </si>
  <si>
    <t>DANIEL DIRENZO</t>
  </si>
  <si>
    <t>ddirenzo@arcusbio.com</t>
  </si>
  <si>
    <t>3928 POINT WAY BLDG 1</t>
  </si>
  <si>
    <t>HAYWARD</t>
  </si>
  <si>
    <t>U1726</t>
  </si>
  <si>
    <t>00034984</t>
  </si>
  <si>
    <t>KELSEY SIVICK GAUTHIER</t>
  </si>
  <si>
    <t>kgauthier@arcusbio.com</t>
  </si>
  <si>
    <t>3928 Point Eden Way</t>
  </si>
  <si>
    <t>8574140111</t>
  </si>
  <si>
    <t>Arizona State University</t>
  </si>
  <si>
    <t>ASU</t>
  </si>
  <si>
    <t>US-Phoenix</t>
  </si>
  <si>
    <t>Guava easyCyte BGV &amp; HT</t>
  </si>
  <si>
    <t>TAYLOR WEISS</t>
  </si>
  <si>
    <t>taylor.l.weiss@asu.edu</t>
  </si>
  <si>
    <t>7041 E UNITY AVE</t>
  </si>
  <si>
    <t>MESA</t>
  </si>
  <si>
    <t>Arizona 85212</t>
  </si>
  <si>
    <t>8472050191</t>
  </si>
  <si>
    <t>FRANCOIS PERREAULT</t>
  </si>
  <si>
    <t>francois.perreault@asu.edu</t>
  </si>
  <si>
    <t>1711 S RURAL RD</t>
  </si>
  <si>
    <t>TEMPE</t>
  </si>
  <si>
    <t>Arizona 85287</t>
  </si>
  <si>
    <t>8470080165</t>
  </si>
  <si>
    <t>Arkansas Children's Research Institute (ACRI)</t>
  </si>
  <si>
    <t>ACRI</t>
  </si>
  <si>
    <t>00017932</t>
  </si>
  <si>
    <t>Shannon Rose</t>
  </si>
  <si>
    <t>srose@uams.edu</t>
  </si>
  <si>
    <t>11 CHILDRENS WAY</t>
  </si>
  <si>
    <t>LITTLE ROCK</t>
  </si>
  <si>
    <t>Arkansas 72202</t>
  </si>
  <si>
    <t>8470060226</t>
  </si>
  <si>
    <t>ARKANSAS COLLEGE OF HEALTH EDUCATION</t>
  </si>
  <si>
    <t>ACOHE</t>
  </si>
  <si>
    <t>LANCE BRIDGES</t>
  </si>
  <si>
    <t>lance.bridges@arcomedu.org</t>
  </si>
  <si>
    <t>7000 CHAD COLLEY BLVD</t>
  </si>
  <si>
    <t>FORT SMITH</t>
  </si>
  <si>
    <t>Arkansas 72916</t>
  </si>
  <si>
    <t>U0844</t>
  </si>
  <si>
    <t>Aro Biotherapeutics Company</t>
  </si>
  <si>
    <t>ARO</t>
  </si>
  <si>
    <t>00035985</t>
  </si>
  <si>
    <t>April Parker</t>
  </si>
  <si>
    <t>aparker@arobiotx.com</t>
  </si>
  <si>
    <t>601 Walnut Street (Curtis Bldg)</t>
  </si>
  <si>
    <t>Philadelphia</t>
  </si>
  <si>
    <t>Pennsylvania 19106</t>
  </si>
  <si>
    <t>V0186</t>
  </si>
  <si>
    <t>Arsenal Biosciences Inc</t>
  </si>
  <si>
    <t>ARSNL</t>
  </si>
  <si>
    <t>00035978</t>
  </si>
  <si>
    <t>Michael Fuentes</t>
  </si>
  <si>
    <t>mfuentes@arsenalbio.com</t>
  </si>
  <si>
    <t>Has a special installation of SpectroFlo to allow for running as both a 4L and 5L. Zen assisted with original install and Julie Hill assisted with v3.3 install in2024</t>
  </si>
  <si>
    <t>329 Oyster Point Blvd</t>
  </si>
  <si>
    <t>U1266SP</t>
  </si>
  <si>
    <t>Arsenal Biosciences Inc - Hayward CA</t>
  </si>
  <si>
    <t>00034417</t>
  </si>
  <si>
    <t>Anton Nguyen</t>
  </si>
  <si>
    <t>atnguyen@aresenalbio.com</t>
  </si>
  <si>
    <t>24500 Clawiter Road</t>
  </si>
  <si>
    <t>7200121314</t>
  </si>
  <si>
    <t>ARTHREX</t>
  </si>
  <si>
    <t>ARTHRX</t>
  </si>
  <si>
    <t>US-Miami</t>
  </si>
  <si>
    <t>NICHOLAS CHRISTIANO</t>
  </si>
  <si>
    <t>nicholas.christiano@arthrex.com</t>
  </si>
  <si>
    <t>6875 ARTHREX COMMERCE DR</t>
  </si>
  <si>
    <t>AVE MARIA</t>
  </si>
  <si>
    <t>Florida 34142</t>
  </si>
  <si>
    <t>6620148051</t>
  </si>
  <si>
    <t>ARTIFICIAL CELL TECHNOLOGIES INC</t>
  </si>
  <si>
    <t>ACT</t>
  </si>
  <si>
    <t>ANDREA JACOBS</t>
  </si>
  <si>
    <t>ajacobs@artificialcelltech.com</t>
  </si>
  <si>
    <t>5 SCIENCE PIKESTE 13</t>
  </si>
  <si>
    <t>U1207</t>
  </si>
  <si>
    <t>Artiva Biotherapeutics</t>
  </si>
  <si>
    <t>ARTV</t>
  </si>
  <si>
    <t>00034423</t>
  </si>
  <si>
    <t>Chris Lena</t>
  </si>
  <si>
    <t>clena@artivabio.com</t>
  </si>
  <si>
    <t>5505 Morehouse Drive Suite 100</t>
  </si>
  <si>
    <t>California 92121</t>
  </si>
  <si>
    <t>R0884</t>
  </si>
  <si>
    <t>00034422</t>
  </si>
  <si>
    <t>Lisa Guerrettaz</t>
  </si>
  <si>
    <t>lguerrettaz@artivabio.com</t>
  </si>
  <si>
    <t>5505 Morehouse Dr. Suite 200</t>
  </si>
  <si>
    <t>U1534</t>
  </si>
  <si>
    <t>ARUP Laboratories Inc</t>
  </si>
  <si>
    <t>ARUP</t>
  </si>
  <si>
    <t>US-Salt Lake City</t>
  </si>
  <si>
    <t>Henry Mejia-Villena</t>
  </si>
  <si>
    <t>00032224</t>
  </si>
  <si>
    <t>David Ng MD</t>
  </si>
  <si>
    <t>david.ng@aruplab.com</t>
  </si>
  <si>
    <t>500 Chipeta Way</t>
  </si>
  <si>
    <t>Salt Lake City</t>
  </si>
  <si>
    <t>Utah 84108</t>
  </si>
  <si>
    <t>U1523</t>
  </si>
  <si>
    <t>00032221</t>
  </si>
  <si>
    <t>Utah 84104</t>
  </si>
  <si>
    <t>NM1652SP</t>
  </si>
  <si>
    <t>00035045</t>
  </si>
  <si>
    <t>4030 West Advantage Circle ? Mail Code 209-D02</t>
  </si>
  <si>
    <t>6735125137</t>
  </si>
  <si>
    <t>ARV TECHNOLOGIES LLC</t>
  </si>
  <si>
    <t>ARV</t>
  </si>
  <si>
    <t>Cheryl Weaver</t>
  </si>
  <si>
    <t>12358 PARKLAWN DR</t>
  </si>
  <si>
    <t>NORTH BETHESDA</t>
  </si>
  <si>
    <t>Maryland 20852</t>
  </si>
  <si>
    <t>8472050142</t>
  </si>
  <si>
    <t>Ascend Advanced Therapies FL Inc</t>
  </si>
  <si>
    <t>ASND</t>
  </si>
  <si>
    <t>Mike Nygard</t>
  </si>
  <si>
    <t>Tiffanie Long</t>
  </si>
  <si>
    <t>tiffanie.long@ascend-adv.com</t>
  </si>
  <si>
    <t>14193 NW 119TH TERRACE STE 10</t>
  </si>
  <si>
    <t>MU25174301</t>
  </si>
  <si>
    <t>Ascent Bio Nano Technologies</t>
  </si>
  <si>
    <t>ABNT</t>
  </si>
  <si>
    <t>00036470</t>
  </si>
  <si>
    <t>Cytek® Muse® Micro Cell Analyzer- Blue 3 channel</t>
  </si>
  <si>
    <t>Arindam Ghosh</t>
  </si>
  <si>
    <t>arindam.ghosh@ascentbionano.com</t>
  </si>
  <si>
    <t>Ascent Bio Nano Technologies 200 Trans Air Drive, Ste 1000</t>
  </si>
  <si>
    <t>Morrisville</t>
  </si>
  <si>
    <t>U0582</t>
  </si>
  <si>
    <t>AskBio Inc</t>
  </si>
  <si>
    <t>ASK</t>
  </si>
  <si>
    <t>Jacob Ryan</t>
  </si>
  <si>
    <t>00031961</t>
  </si>
  <si>
    <t>Charles Kroger</t>
  </si>
  <si>
    <t>ckroger@askbio.com</t>
  </si>
  <si>
    <t>20 TW Alexander Drive, Suite 110</t>
  </si>
  <si>
    <t>Durham</t>
  </si>
  <si>
    <t>North Carolina 27709</t>
  </si>
  <si>
    <t>S0224</t>
  </si>
  <si>
    <t>00031964</t>
  </si>
  <si>
    <t>507 Airport Blvd, Suite 111</t>
  </si>
  <si>
    <t>MU22005002</t>
  </si>
  <si>
    <t>DORA WU</t>
  </si>
  <si>
    <t>dwu@askbio.com</t>
  </si>
  <si>
    <t>20 TW ALEXANDER DR STE 110</t>
  </si>
  <si>
    <t>RESEARCH TRIANGLE PARK</t>
  </si>
  <si>
    <t>ISX715</t>
  </si>
  <si>
    <t>00032071</t>
  </si>
  <si>
    <t>GREG GOJANOVICH</t>
  </si>
  <si>
    <t>ggojanovich@askbio.com</t>
  </si>
  <si>
    <t>EC231706G1</t>
  </si>
  <si>
    <t>00033385</t>
  </si>
  <si>
    <t>Guava easyCyte BGR &amp; HT</t>
  </si>
  <si>
    <t>PATRICIA BUBACZ</t>
  </si>
  <si>
    <t>pbubacz@askbio.com</t>
  </si>
  <si>
    <t>P1016</t>
  </si>
  <si>
    <t>00036960</t>
  </si>
  <si>
    <t>Pending</t>
  </si>
  <si>
    <t>Orion Package Assy</t>
  </si>
  <si>
    <t>Blake Rust</t>
  </si>
  <si>
    <t>brust@askbio.com</t>
  </si>
  <si>
    <t>507 Airport Blvd, Discovery1 Suite 111</t>
  </si>
  <si>
    <t>8470080164</t>
  </si>
  <si>
    <t>ASKGENE PHARMA INC</t>
  </si>
  <si>
    <t>ASKGN</t>
  </si>
  <si>
    <t>KURT SHANEBECK</t>
  </si>
  <si>
    <t>kurt.shanebeck@ask-gene.com</t>
  </si>
  <si>
    <t>5217 VERDUGO WAY STE A</t>
  </si>
  <si>
    <t>NM1504</t>
  </si>
  <si>
    <t>Astellas Engineered Small Molecules US Inc.</t>
  </si>
  <si>
    <t>ASTLS</t>
  </si>
  <si>
    <t>Chinedu Irofuala</t>
  </si>
  <si>
    <t>00035009</t>
  </si>
  <si>
    <t>Grace Nauman</t>
  </si>
  <si>
    <t>grace.nauman@astellas.com</t>
  </si>
  <si>
    <t>441 Morgan Ave (7th Floor)</t>
  </si>
  <si>
    <t>EC202966A1</t>
  </si>
  <si>
    <t>WEIPING WANG</t>
  </si>
  <si>
    <t>weiping.wang@astellas.com</t>
  </si>
  <si>
    <t>1030 MASSACHUSETTS AVE STE 310</t>
  </si>
  <si>
    <t>Massachusetts 02138</t>
  </si>
  <si>
    <t>R1331</t>
  </si>
  <si>
    <t>Astellas Gene Therapies, Inc.</t>
  </si>
  <si>
    <t>AGTI</t>
  </si>
  <si>
    <t>Laura Johnston</t>
  </si>
  <si>
    <t>00031620</t>
  </si>
  <si>
    <t>Jun Nakano</t>
  </si>
  <si>
    <t>jun.nakano@astellas.com</t>
  </si>
  <si>
    <t>480 Forbes Blvd</t>
  </si>
  <si>
    <t>Y0622</t>
  </si>
  <si>
    <t>Astellas Institute for Regenerative Medicine (AIRM)</t>
  </si>
  <si>
    <t>AIRM</t>
  </si>
  <si>
    <t>00032814</t>
  </si>
  <si>
    <t>Cytek Aurora 4 Laser V/B/YG/R (48 + 3 Channel)</t>
  </si>
  <si>
    <t>Julia Miller</t>
  </si>
  <si>
    <t>julia.miller@astellas.com</t>
  </si>
  <si>
    <t>9 Technology Drive. Dock C</t>
  </si>
  <si>
    <t>Westborough</t>
  </si>
  <si>
    <t>Massachusetts 01581</t>
  </si>
  <si>
    <t>V0148</t>
  </si>
  <si>
    <t>AstraZeneca Pharmaceuticals LP - Gaithersburg MD</t>
  </si>
  <si>
    <t>AZN</t>
  </si>
  <si>
    <t>Samuel Burnes</t>
  </si>
  <si>
    <t>00033701</t>
  </si>
  <si>
    <t>Terri Hollister</t>
  </si>
  <si>
    <t>terri.hollister@perkinelmer.com</t>
  </si>
  <si>
    <t>1 MedImmune Way</t>
  </si>
  <si>
    <t>U1382</t>
  </si>
  <si>
    <t>00034038</t>
  </si>
  <si>
    <t>onesourceazmd</t>
  </si>
  <si>
    <t>onesourceazmd@perkinelmer.com</t>
  </si>
  <si>
    <t>Area 6 Stock 1 MedImmune Way</t>
  </si>
  <si>
    <t>V0775</t>
  </si>
  <si>
    <t>AstraZeneca Pharmaceuticals LP - R&amp;D Boston MA</t>
  </si>
  <si>
    <t>00036680</t>
  </si>
  <si>
    <t>Laura Prickett B.A./B.S.</t>
  </si>
  <si>
    <t>laura.prickett@astrazeneca.com</t>
  </si>
  <si>
    <t>35 Gatehouse Dr</t>
  </si>
  <si>
    <t>U1427</t>
  </si>
  <si>
    <t>00034598</t>
  </si>
  <si>
    <t>35 Gatehouse Drive</t>
  </si>
  <si>
    <t>U0863</t>
  </si>
  <si>
    <t>00034597</t>
  </si>
  <si>
    <t>N0076</t>
  </si>
  <si>
    <t>00034575</t>
  </si>
  <si>
    <t>8470120152</t>
  </si>
  <si>
    <t>HERBERT BARTHLOW</t>
  </si>
  <si>
    <t>herbert.barthlow@astrazeneca.com</t>
  </si>
  <si>
    <t>35 GATEHOUSE DR</t>
  </si>
  <si>
    <t>XF1012</t>
  </si>
  <si>
    <t>00036852</t>
  </si>
  <si>
    <t>35 Gatehouse Drive R&amp;D Boston</t>
  </si>
  <si>
    <t>U1763</t>
  </si>
  <si>
    <t>00036098</t>
  </si>
  <si>
    <t>6620128023</t>
  </si>
  <si>
    <t>Y1198</t>
  </si>
  <si>
    <t>AstraZeneca Pharmaceuticals LP - Santa Monica CA</t>
  </si>
  <si>
    <t>00032466</t>
  </si>
  <si>
    <t>Lauren Greenwood</t>
  </si>
  <si>
    <t>lauren.greenwood@astrazeneca.com</t>
  </si>
  <si>
    <t>2225 Colorado Ave</t>
  </si>
  <si>
    <t>Santa Monica</t>
  </si>
  <si>
    <t>California 90404</t>
  </si>
  <si>
    <t>Y1008</t>
  </si>
  <si>
    <t>00035505</t>
  </si>
  <si>
    <t>Y1006</t>
  </si>
  <si>
    <t>00032464</t>
  </si>
  <si>
    <t>Nagore Marin</t>
  </si>
  <si>
    <t>nagore.marin@neogene.com</t>
  </si>
  <si>
    <t>2225 Colorado Ave,</t>
  </si>
  <si>
    <t>N0700</t>
  </si>
  <si>
    <t>Atara Biotherapeutics, Inc. - Aurora</t>
  </si>
  <si>
    <t>ATRA</t>
  </si>
  <si>
    <t>US-Denver</t>
  </si>
  <si>
    <t>00036051</t>
  </si>
  <si>
    <t>Samantha Quandt</t>
  </si>
  <si>
    <t>email@email.com</t>
  </si>
  <si>
    <t>12635 E. Montview Blvd. Suite 280</t>
  </si>
  <si>
    <t>Aurora</t>
  </si>
  <si>
    <t>Colorado 80045</t>
  </si>
  <si>
    <t>R0719</t>
  </si>
  <si>
    <t>Atara Biotherapeutics, Inc. - Thousand Oaks</t>
  </si>
  <si>
    <t>00013774</t>
  </si>
  <si>
    <t>Rubina Pal</t>
  </si>
  <si>
    <t>rpal@atarabio.com</t>
  </si>
  <si>
    <t>2430 Conejo Spectrum St</t>
  </si>
  <si>
    <t>Thousand Oaks</t>
  </si>
  <si>
    <t>EC200874H1</t>
  </si>
  <si>
    <t>XIANHUI SHARON CHEN</t>
  </si>
  <si>
    <t>schen@atarabio.com</t>
  </si>
  <si>
    <t>1280 RANCHO CONEJO BLVD</t>
  </si>
  <si>
    <t>7200120360</t>
  </si>
  <si>
    <t>ATHERSYS INC</t>
  </si>
  <si>
    <t>ATHRS</t>
  </si>
  <si>
    <t>US-Columbus</t>
  </si>
  <si>
    <t>ZENABU UKWELA</t>
  </si>
  <si>
    <t>zukwela@athersys.com</t>
  </si>
  <si>
    <t>3201 CARNEGIE AVE</t>
  </si>
  <si>
    <t>CLEVELAND</t>
  </si>
  <si>
    <t>Ohio 44115</t>
  </si>
  <si>
    <t>MU21254002</t>
  </si>
  <si>
    <t>ATLAS BIO INC</t>
  </si>
  <si>
    <t>ATLAS</t>
  </si>
  <si>
    <t>ANARAM SHAHRAVAN</t>
  </si>
  <si>
    <t>ashahravan@atlasbio.life</t>
  </si>
  <si>
    <t>4030 FABIAN WAY,</t>
  </si>
  <si>
    <t>PALO ALTO</t>
  </si>
  <si>
    <t>California 94303</t>
  </si>
  <si>
    <t>ISX195</t>
  </si>
  <si>
    <t>ATOMIC ENERGY OF CA LIMITED</t>
  </si>
  <si>
    <t>AEOCL</t>
  </si>
  <si>
    <t>MARILYNE STUART</t>
  </si>
  <si>
    <t>marilyne.stuart@cnl.ca</t>
  </si>
  <si>
    <t>7200121185</t>
  </si>
  <si>
    <t>Atrium Health</t>
  </si>
  <si>
    <t>ATRM</t>
  </si>
  <si>
    <t>00034017</t>
  </si>
  <si>
    <t>SLA-MUSE-COMP-DEPOT</t>
  </si>
  <si>
    <t>MEG TEMPLETON</t>
  </si>
  <si>
    <t>margaret.templeton@atriumhealth.org</t>
  </si>
  <si>
    <t>NORTH CAROLINA HEALTHCARE SYSTEM 1021 MOREHEAD MEDICAL DRIVE BUILDING 2, 2ND FLOOR, ROOM 20121, HOT LAB</t>
  </si>
  <si>
    <t>Charlotte</t>
  </si>
  <si>
    <t>North Carolina 28204</t>
  </si>
  <si>
    <t>7200120758</t>
  </si>
  <si>
    <t>DAVID FOUREAU</t>
  </si>
  <si>
    <t>david.foureau@atriumhealth.org</t>
  </si>
  <si>
    <t>Levin Cancer Institute. 1021 Morehead Medical Drive Building 2, Mail Room</t>
  </si>
  <si>
    <t>7200121185-1</t>
  </si>
  <si>
    <t>Muse Open Module Software</t>
  </si>
  <si>
    <t>EC213006E1</t>
  </si>
  <si>
    <t>ATSENA THERAPEUTICS INC</t>
  </si>
  <si>
    <t>ATSNA</t>
  </si>
  <si>
    <t>Guava easyCyte BG &amp; HT</t>
  </si>
  <si>
    <t>KIMBERLY THOMAS</t>
  </si>
  <si>
    <t>kimberly.thomas@atsenatx.com</t>
  </si>
  <si>
    <t>8 DAVIS DR., STE 300</t>
  </si>
  <si>
    <t>DURHAM</t>
  </si>
  <si>
    <t>R1083</t>
  </si>
  <si>
    <t>aTyr Pharma Inc</t>
  </si>
  <si>
    <t>ATYR</t>
  </si>
  <si>
    <t>00036247</t>
  </si>
  <si>
    <t>Suzanne Paz</t>
  </si>
  <si>
    <t>spaz@atyrpharma.com</t>
  </si>
  <si>
    <t>10240 Sorrento Valley Road, Suite 300</t>
  </si>
  <si>
    <t>MU22075001</t>
  </si>
  <si>
    <t>Auburn University</t>
  </si>
  <si>
    <t>AUBU</t>
  </si>
  <si>
    <t>Stephen Cohen</t>
  </si>
  <si>
    <t>SCOTT SILVIS</t>
  </si>
  <si>
    <t>sds0047@auburn.edu</t>
  </si>
  <si>
    <t>900 Simms Rd</t>
  </si>
  <si>
    <t>AUBURN</t>
  </si>
  <si>
    <t>Alabama 36849</t>
  </si>
  <si>
    <t>7200150375</t>
  </si>
  <si>
    <t>IAN BUTTS</t>
  </si>
  <si>
    <t>iab0007@auburn.edu</t>
  </si>
  <si>
    <t>203 SWINGLE HALL.</t>
  </si>
  <si>
    <t>U0189</t>
  </si>
  <si>
    <t>Augusta University</t>
  </si>
  <si>
    <t>AUGU</t>
  </si>
  <si>
    <t>US-Atlanta</t>
  </si>
  <si>
    <t>00036296</t>
  </si>
  <si>
    <t>Rebekah Tritz</t>
  </si>
  <si>
    <t>rtritz@augusta.edu</t>
  </si>
  <si>
    <t>1410 Laney-Walker Blvd, Health Sciences Campus, CN4158E</t>
  </si>
  <si>
    <t>Augusta</t>
  </si>
  <si>
    <t>Georgia 30912</t>
  </si>
  <si>
    <t>ISX721</t>
  </si>
  <si>
    <t>ANN STEPHENS</t>
  </si>
  <si>
    <t>1462 LANEY WALKER BLVD RESEARCH CTR LAB BLDG (CA)</t>
  </si>
  <si>
    <t>AUGUSTA</t>
  </si>
  <si>
    <t>8472050252</t>
  </si>
  <si>
    <t>BABAK BABAN</t>
  </si>
  <si>
    <t>bbaban@augusta.edu</t>
  </si>
  <si>
    <t>1430 JOHN WESLEY DR</t>
  </si>
  <si>
    <t>7200120998</t>
  </si>
  <si>
    <t>PAUL WEINBERGER</t>
  </si>
  <si>
    <t>pweinberger@gru.edu</t>
  </si>
  <si>
    <t>1462 LANEY WALKER BLVD</t>
  </si>
  <si>
    <t>7200120690</t>
  </si>
  <si>
    <t>1120 15TH ST</t>
  </si>
  <si>
    <t>6735146226</t>
  </si>
  <si>
    <t>NEVIN LAMBERT</t>
  </si>
  <si>
    <t>nelambert@augusta.edu</t>
  </si>
  <si>
    <t>6620135146</t>
  </si>
  <si>
    <t>ALEXIS STRANAHAN</t>
  </si>
  <si>
    <t>astranahan@gru.edu</t>
  </si>
  <si>
    <t>SANDERS RESEARCH AND EDUCATION BLDG CB0110</t>
  </si>
  <si>
    <t>EC212366A1</t>
  </si>
  <si>
    <t>AURO VACCINES LLC</t>
  </si>
  <si>
    <t>AURO</t>
  </si>
  <si>
    <t>DOMINIQUE PROMENEUR</t>
  </si>
  <si>
    <t>dpromeneur@aurovaccines.com</t>
  </si>
  <si>
    <t>401 N MIDDLETOWN RD BLDG 205</t>
  </si>
  <si>
    <t>PEARL RIVER</t>
  </si>
  <si>
    <t>New York 10965</t>
  </si>
  <si>
    <t>6735145255</t>
  </si>
  <si>
    <t>8470050194</t>
  </si>
  <si>
    <t>7200121271</t>
  </si>
  <si>
    <t>AURORA HEALTH CARE</t>
  </si>
  <si>
    <t>ARRA</t>
  </si>
  <si>
    <t>MIGUEL LAFONTAINE</t>
  </si>
  <si>
    <t>miguel.lafontaine@ge.com</t>
  </si>
  <si>
    <t>2900 W OKLAHOMA AVE</t>
  </si>
  <si>
    <t>MILWAUKEE</t>
  </si>
  <si>
    <t>Wisconsin 53215</t>
  </si>
  <si>
    <t>8470060163</t>
  </si>
  <si>
    <t>AURORA ST LUKES MEDICAL CENTER MILWAUKEE</t>
  </si>
  <si>
    <t>ASLMCM</t>
  </si>
  <si>
    <t>John Richards</t>
  </si>
  <si>
    <t>john.richards@aurora.org</t>
  </si>
  <si>
    <t>901 N 13TH ST</t>
  </si>
  <si>
    <t>Wisconsin 53233</t>
  </si>
  <si>
    <t>8472060101</t>
  </si>
  <si>
    <t>AUSTIN COLLEGE</t>
  </si>
  <si>
    <t>AUSCO</t>
  </si>
  <si>
    <t>US-Dallas</t>
  </si>
  <si>
    <t>LANCE BARTON</t>
  </si>
  <si>
    <t>lbarton@austincollege.edu</t>
  </si>
  <si>
    <t>603 N PORTER</t>
  </si>
  <si>
    <t>SHERMAN</t>
  </si>
  <si>
    <t>Texas 75090</t>
  </si>
  <si>
    <t>NM1438</t>
  </si>
  <si>
    <t>Avalon BioVentures</t>
  </si>
  <si>
    <t>AVLN</t>
  </si>
  <si>
    <t>00036370</t>
  </si>
  <si>
    <t>Pablo Morales</t>
  </si>
  <si>
    <t>pmorales@enlazatx.com</t>
  </si>
  <si>
    <t>11099 N. Torrey Pines Rd, Suite 290</t>
  </si>
  <si>
    <t>La Jolla</t>
  </si>
  <si>
    <t>NM1427</t>
  </si>
  <si>
    <t>00017551</t>
  </si>
  <si>
    <t>Michaela Ferrer</t>
  </si>
  <si>
    <t>mferrer@bcelltech.com</t>
  </si>
  <si>
    <t>7200150646</t>
  </si>
  <si>
    <t>AVESPA HOLDINGS LLC</t>
  </si>
  <si>
    <t>AVSPA</t>
  </si>
  <si>
    <t>MACKENZIE TACKETT</t>
  </si>
  <si>
    <t>vtackett@algafeed.com</t>
  </si>
  <si>
    <t>3125 JUPITER PARK CIR STE 2</t>
  </si>
  <si>
    <t>JUPITER</t>
  </si>
  <si>
    <t>Florida 33458</t>
  </si>
  <si>
    <t>7200121522</t>
  </si>
  <si>
    <t>DAVID PUNCHARD</t>
  </si>
  <si>
    <t>dpunchard@avespa.com</t>
  </si>
  <si>
    <t>3125 JUPITER PARK CIR UNIT 2</t>
  </si>
  <si>
    <t>NM1469</t>
  </si>
  <si>
    <t>Avidity Biosciences</t>
  </si>
  <si>
    <t>AVDTY</t>
  </si>
  <si>
    <t>00031317</t>
  </si>
  <si>
    <t>Carrie Xu</t>
  </si>
  <si>
    <t>jia.xu@aviditybio.com</t>
  </si>
  <si>
    <t>10578 Science Center Dr. Ste 125</t>
  </si>
  <si>
    <t>NM1265</t>
  </si>
  <si>
    <t>00033773</t>
  </si>
  <si>
    <t>Meredith Frie</t>
  </si>
  <si>
    <t>meredith.frie@aviditybio.com</t>
  </si>
  <si>
    <t>10578 Science Center Dr, Ste 125</t>
  </si>
  <si>
    <t>8470060188</t>
  </si>
  <si>
    <t>AXCELLA HEALTH</t>
  </si>
  <si>
    <t>AXCLA</t>
  </si>
  <si>
    <t>MARINA FEIGENSON</t>
  </si>
  <si>
    <t>mfeigenson@axcellahealth.com</t>
  </si>
  <si>
    <t>840 MEMORIAL DR</t>
  </si>
  <si>
    <t>8470080172</t>
  </si>
  <si>
    <t>BALCHEM CORPORATION</t>
  </si>
  <si>
    <t>BLCM</t>
  </si>
  <si>
    <t>SHANE MORGAN</t>
  </si>
  <si>
    <t>smorgan@balchem.com</t>
  </si>
  <si>
    <t>1774 W 2800 S</t>
  </si>
  <si>
    <t>OGDEN</t>
  </si>
  <si>
    <t>Utah 84401</t>
  </si>
  <si>
    <t>V1144</t>
  </si>
  <si>
    <t>Barinthus Biotherapeutics North America, Inc</t>
  </si>
  <si>
    <t>BBNA</t>
  </si>
  <si>
    <t>00032861</t>
  </si>
  <si>
    <t>Lynn Kisselbach</t>
  </si>
  <si>
    <t>lynn.kisselbach@barinthusbio.com</t>
  </si>
  <si>
    <t>20400 Century Blvd</t>
  </si>
  <si>
    <t>Germantown</t>
  </si>
  <si>
    <t>Maryland 20874</t>
  </si>
  <si>
    <t>7200151187</t>
  </si>
  <si>
    <t>BARNARD COLLEGE</t>
  </si>
  <si>
    <t>BRNCO</t>
  </si>
  <si>
    <t>JJ MIRANDA</t>
  </si>
  <si>
    <t>jmiranda@barnard.edu</t>
  </si>
  <si>
    <t>76 CLAREMONT AVE CENTRAL RECEIVING</t>
  </si>
  <si>
    <t>NEW YORK</t>
  </si>
  <si>
    <t>New York 10027</t>
  </si>
  <si>
    <t>7200151187-7</t>
  </si>
  <si>
    <t>7200151187-6</t>
  </si>
  <si>
    <t>MUSE CELL ANALYZER, BASE INSTRUMENT ASSY</t>
  </si>
  <si>
    <t>7200151187-5</t>
  </si>
  <si>
    <t>ASSY, PKGD FLOWCELL, MUSE</t>
  </si>
  <si>
    <t>7200151187-4</t>
  </si>
  <si>
    <t>Assy, Flowcell, Muse</t>
  </si>
  <si>
    <t>7200151187-3</t>
  </si>
  <si>
    <t>7200151187-2</t>
  </si>
  <si>
    <t>7200151187-1</t>
  </si>
  <si>
    <t>R1251</t>
  </si>
  <si>
    <t>Barrow Neurological Institute</t>
  </si>
  <si>
    <t>BNI</t>
  </si>
  <si>
    <t>00031573</t>
  </si>
  <si>
    <t>Claudia Cantoni</t>
  </si>
  <si>
    <t>claudia.cantoni@barrowneuro.org</t>
  </si>
  <si>
    <t>Dignity Health | St. Joseph's Hospital and Medical Center 124 W. Thomas Rd Ste. 100</t>
  </si>
  <si>
    <t>Phoenix</t>
  </si>
  <si>
    <t>Arizona 85013</t>
  </si>
  <si>
    <t>EC193434J1</t>
  </si>
  <si>
    <t>Battelle Memorial Institute</t>
  </si>
  <si>
    <t>BMI</t>
  </si>
  <si>
    <t>Mark Barnes</t>
  </si>
  <si>
    <t>Guava easyCyte 14HT, Boxed Instrument</t>
  </si>
  <si>
    <t>KEVIN COTY</t>
  </si>
  <si>
    <t>cotyk@battelle.org</t>
  </si>
  <si>
    <t>1425 PLAIN CITY - GEORGESVILLE RD RTE 142</t>
  </si>
  <si>
    <t>WEST JEFFERSON</t>
  </si>
  <si>
    <t>Ohio 43162</t>
  </si>
  <si>
    <t>8470050126</t>
  </si>
  <si>
    <t>1425 PLAIN CITY - GEORGES, ROUTE 142</t>
  </si>
  <si>
    <t>Ohio 43162-9647</t>
  </si>
  <si>
    <t>7200150496</t>
  </si>
  <si>
    <t>1425 ST RTE 142 NE</t>
  </si>
  <si>
    <t>ISX151</t>
  </si>
  <si>
    <t>BAXTER INTERNATIONAL</t>
  </si>
  <si>
    <t>BXTR</t>
  </si>
  <si>
    <t>ImageStream X one camera base system bundle, Obsolete</t>
  </si>
  <si>
    <t>Youwen Pan</t>
  </si>
  <si>
    <t>youwen_pan@baxter.com</t>
  </si>
  <si>
    <t>25212 W ILLINOIS ROUTE 120</t>
  </si>
  <si>
    <t>ROUND LAKE</t>
  </si>
  <si>
    <t>Illinois 60073</t>
  </si>
  <si>
    <t>ISX746</t>
  </si>
  <si>
    <t>Bayer Crop Science US</t>
  </si>
  <si>
    <t>BYR</t>
  </si>
  <si>
    <t>00032090</t>
  </si>
  <si>
    <t>LEI QIN</t>
  </si>
  <si>
    <t>lei.qin@bayer.com</t>
  </si>
  <si>
    <t>700 CHESTERFIELD PKWY W GG4303</t>
  </si>
  <si>
    <t>CHESTERFIELD</t>
  </si>
  <si>
    <t>Missouri 63017</t>
  </si>
  <si>
    <t>Y0725</t>
  </si>
  <si>
    <t>Baylor College of Medicine</t>
  </si>
  <si>
    <t>BCM</t>
  </si>
  <si>
    <t>00034639</t>
  </si>
  <si>
    <t>Joel Sederstrom</t>
  </si>
  <si>
    <t>sederstr@bcm.edu</t>
  </si>
  <si>
    <t>One Baylor Plaza T109 Taub Research Building</t>
  </si>
  <si>
    <t>Houston</t>
  </si>
  <si>
    <t>Texas 77030-3411</t>
  </si>
  <si>
    <t>U1272</t>
  </si>
  <si>
    <t>00035275</t>
  </si>
  <si>
    <t>Will Hudson</t>
  </si>
  <si>
    <t>william.hudson@bcm.edu</t>
  </si>
  <si>
    <t>Main Receiving Dock One Baylor Plaza</t>
  </si>
  <si>
    <t>Texas 77030</t>
  </si>
  <si>
    <t>NM1360</t>
  </si>
  <si>
    <t>00017196</t>
  </si>
  <si>
    <t>Laure Maneix</t>
  </si>
  <si>
    <t>laure.maneix@bcm.edu</t>
  </si>
  <si>
    <t>Main receiving Dock One Baylor Plaza</t>
  </si>
  <si>
    <t>N0494</t>
  </si>
  <si>
    <t>00013189</t>
  </si>
  <si>
    <t>Dana Cyril</t>
  </si>
  <si>
    <t>dcyril@bcm.edu</t>
  </si>
  <si>
    <t>One Baylor Plaza Alkek Building, Rm N720.02</t>
  </si>
  <si>
    <t>N0290</t>
  </si>
  <si>
    <t>00009020</t>
  </si>
  <si>
    <t>Hiro Watanabe</t>
  </si>
  <si>
    <t>nwatanab@bcm.edu</t>
  </si>
  <si>
    <t>Baylor College of Medicine 1102 Bates St Max/Damian 17th FL Feigin</t>
  </si>
  <si>
    <t>ISX492</t>
  </si>
  <si>
    <t>00036610</t>
  </si>
  <si>
    <t>Amanda White</t>
  </si>
  <si>
    <t>anwhite@bcm.edu</t>
  </si>
  <si>
    <t>1 BAYLOR PLZ RM T103</t>
  </si>
  <si>
    <t>HOUSTON</t>
  </si>
  <si>
    <t>EC220816E1</t>
  </si>
  <si>
    <t>00035882</t>
  </si>
  <si>
    <t>Jeremy Wilusz</t>
  </si>
  <si>
    <t>jeremy.wilusz@bcm.edu</t>
  </si>
  <si>
    <t>1840 Dynamic Way</t>
  </si>
  <si>
    <t>8470H50297</t>
  </si>
  <si>
    <t>DANIEL RAMIREZ</t>
  </si>
  <si>
    <t>daniel.ramirez@bcm.edu</t>
  </si>
  <si>
    <t>1 BAYLOR PLZ</t>
  </si>
  <si>
    <t>7200151266</t>
  </si>
  <si>
    <t>00034319</t>
  </si>
  <si>
    <t>SLA-MUSE-INTER-DEPOT</t>
  </si>
  <si>
    <t>PORTIA GILLESPIE</t>
  </si>
  <si>
    <t>pmgilles@bcm.edu</t>
  </si>
  <si>
    <t>1102 BATES ST STE 550</t>
  </si>
  <si>
    <t>7200150695</t>
  </si>
  <si>
    <t>THOMAS WESTBROOK</t>
  </si>
  <si>
    <t>thomasw@bcm.edu</t>
  </si>
  <si>
    <t>7200120980</t>
  </si>
  <si>
    <t>PUMIN ZHANG</t>
  </si>
  <si>
    <t>pzhang@bcm.tmc.edu</t>
  </si>
  <si>
    <t>7200120884</t>
  </si>
  <si>
    <t>DANIEL MENDOZA</t>
  </si>
  <si>
    <t>daniel.mendoza@bcm.edu</t>
  </si>
  <si>
    <t>6620-R5010</t>
  </si>
  <si>
    <t>GuavaEasyCyte 5 BaseSystem Refurbished, Obsolete</t>
  </si>
  <si>
    <t>BILL SONNENBURG</t>
  </si>
  <si>
    <t>sonnenbu@bcm.edu</t>
  </si>
  <si>
    <t>6620146161</t>
  </si>
  <si>
    <t>Ryan Shuck</t>
  </si>
  <si>
    <t>shuck@bcm.edu</t>
  </si>
  <si>
    <t>1102 BATES AVE</t>
  </si>
  <si>
    <t>6620125072</t>
  </si>
  <si>
    <t>ERICA FANG</t>
  </si>
  <si>
    <t>carmack@bcm.edu</t>
  </si>
  <si>
    <t>2450 HOLCOMBE BLVD</t>
  </si>
  <si>
    <t>Texas 77021</t>
  </si>
  <si>
    <t>S0407</t>
  </si>
  <si>
    <t>00035787</t>
  </si>
  <si>
    <t>Cytek Aurora-CS 4L YG system</t>
  </si>
  <si>
    <t>Kristen Meerbrey</t>
  </si>
  <si>
    <t>meerbrey@bcm.edu</t>
  </si>
  <si>
    <t>7200120383</t>
  </si>
  <si>
    <t>NM1455SP</t>
  </si>
  <si>
    <t>Baylor University</t>
  </si>
  <si>
    <t>BYLRU</t>
  </si>
  <si>
    <t>00031579</t>
  </si>
  <si>
    <t>Michelle Nemec</t>
  </si>
  <si>
    <t>michelle_nemec@baylor.edu</t>
  </si>
  <si>
    <t>101 Bagby Avenue FL 03 - RM C.305R</t>
  </si>
  <si>
    <t>Waco</t>
  </si>
  <si>
    <t>Texas 76706</t>
  </si>
  <si>
    <t>7200120455</t>
  </si>
  <si>
    <t>Baylor University Medical Center</t>
  </si>
  <si>
    <t>BUMC</t>
  </si>
  <si>
    <t>3410 WORTH ST</t>
  </si>
  <si>
    <t>DALLAS</t>
  </si>
  <si>
    <t>Texas 75246</t>
  </si>
  <si>
    <t>FS126</t>
  </si>
  <si>
    <t>BAYSTATE MEDICAL CENTER</t>
  </si>
  <si>
    <t>BMC</t>
  </si>
  <si>
    <t>KELLY GREGORY</t>
  </si>
  <si>
    <t>kelly.gregory@baystatehealth.org</t>
  </si>
  <si>
    <t>3601 MAIN ST RM 2106</t>
  </si>
  <si>
    <t>SPRINGFIELD</t>
  </si>
  <si>
    <t>Massachusetts 01199</t>
  </si>
  <si>
    <t>R0062</t>
  </si>
  <si>
    <t>BC Cancer Agency - Victoria</t>
  </si>
  <si>
    <t>BCC</t>
  </si>
  <si>
    <t>Paul Dascani</t>
  </si>
  <si>
    <t>00033858</t>
  </si>
  <si>
    <t>Tyler Dyer</t>
  </si>
  <si>
    <t>tdyer@bccrc.ca</t>
  </si>
  <si>
    <t>Victoria</t>
  </si>
  <si>
    <t>British Columbia V8R 4X1</t>
  </si>
  <si>
    <t>R0061</t>
  </si>
  <si>
    <t>00033857</t>
  </si>
  <si>
    <t>7200151195</t>
  </si>
  <si>
    <t>BC Cancer Research Center - Vancouver</t>
  </si>
  <si>
    <t>RENATA RIBEIRO</t>
  </si>
  <si>
    <t>rsribeiro@bccrc.ca</t>
  </si>
  <si>
    <t>675 W 10TH AVE</t>
  </si>
  <si>
    <t>VANCOUVER</t>
  </si>
  <si>
    <t>British Columbia V5Z 1L3</t>
  </si>
  <si>
    <t>U1459</t>
  </si>
  <si>
    <t>Beam Therapeutics</t>
  </si>
  <si>
    <t>00035248</t>
  </si>
  <si>
    <t>Michelle Delelys</t>
  </si>
  <si>
    <t>mdelelys@beamtx.com</t>
  </si>
  <si>
    <t>238 Main Street 9th Floor</t>
  </si>
  <si>
    <t>Massachusetts 02142</t>
  </si>
  <si>
    <t>N0677</t>
  </si>
  <si>
    <t>00035249</t>
  </si>
  <si>
    <t>238 Main St.</t>
  </si>
  <si>
    <t>ISX758</t>
  </si>
  <si>
    <t>BEAM</t>
  </si>
  <si>
    <t>00035852</t>
  </si>
  <si>
    <t>Aparajita Chowdhury</t>
  </si>
  <si>
    <t>achowdhury@beamtx.com</t>
  </si>
  <si>
    <t>238 Main Street</t>
  </si>
  <si>
    <t>U0596</t>
  </si>
  <si>
    <t>Beckman Coulter</t>
  </si>
  <si>
    <t>BEC</t>
  </si>
  <si>
    <t>00033734</t>
  </si>
  <si>
    <t>James Tung</t>
  </si>
  <si>
    <t>jwtung@beckman.com</t>
  </si>
  <si>
    <t>11800 SW 147th Ave. Rm 22-M22</t>
  </si>
  <si>
    <t>Miami</t>
  </si>
  <si>
    <t>Florida 33196</t>
  </si>
  <si>
    <t>EC231936G1</t>
  </si>
  <si>
    <t>Beckman Research Institute of City of Hope</t>
  </si>
  <si>
    <t>BRICH</t>
  </si>
  <si>
    <t>00035352</t>
  </si>
  <si>
    <t>ILSE ARCIGA</t>
  </si>
  <si>
    <t>iarciga@coh.org</t>
  </si>
  <si>
    <t>1500 E DUARTE BECKMAN BLDG RM, 4300 DEPT OF CENTER FOR GENE THERAPY</t>
  </si>
  <si>
    <t>DUARTE</t>
  </si>
  <si>
    <t>California 91010-3012</t>
  </si>
  <si>
    <t>ISX370</t>
  </si>
  <si>
    <t>Becton Dickinson and Company (BD) - Milpitas CA</t>
  </si>
  <si>
    <t>BDX</t>
  </si>
  <si>
    <t>AARON MIDDLEBROOK</t>
  </si>
  <si>
    <t>aaron_middlebrook@bd.com</t>
  </si>
  <si>
    <t>2350 QUME DR</t>
  </si>
  <si>
    <t>SAN JOSE</t>
  </si>
  <si>
    <t>7200121195</t>
  </si>
  <si>
    <t>MICHELLE HUTTON</t>
  </si>
  <si>
    <t>mhutton@cellular-research.com</t>
  </si>
  <si>
    <t>7200121118</t>
  </si>
  <si>
    <t>2350 QUME DR CELL ANALYSIS</t>
  </si>
  <si>
    <t>U1218</t>
  </si>
  <si>
    <t>Becton Dickinson and Company (BD) - San Diego CA</t>
  </si>
  <si>
    <t>00034427</t>
  </si>
  <si>
    <t>JENNIFER CHUDDY</t>
  </si>
  <si>
    <t>jennifer.chuddy@bd.com</t>
  </si>
  <si>
    <t>11214 El Camino Real</t>
  </si>
  <si>
    <t>California 92130</t>
  </si>
  <si>
    <t>U0368</t>
  </si>
  <si>
    <t>Benaroya Research Institute (BRI)</t>
  </si>
  <si>
    <t>BRI</t>
  </si>
  <si>
    <t>00034723</t>
  </si>
  <si>
    <t>Adam Wojno</t>
  </si>
  <si>
    <t>awojno@benaroyaresearch.org</t>
  </si>
  <si>
    <t>Benaroya Research Institute 1201 Ninth Avenue</t>
  </si>
  <si>
    <t>Washington 98101</t>
  </si>
  <si>
    <t>Y0285</t>
  </si>
  <si>
    <t>Beth Israel Deaconess Medical Center Inc</t>
  </si>
  <si>
    <t>BIDMC</t>
  </si>
  <si>
    <t>00012367</t>
  </si>
  <si>
    <t>John Tigges (Caregroup)</t>
  </si>
  <si>
    <t>jtigges@caregroup.harvard.edu</t>
  </si>
  <si>
    <t>3 Blackfan Circle Room 932</t>
  </si>
  <si>
    <t>Massachusetts 02115</t>
  </si>
  <si>
    <t>EC212186A1</t>
  </si>
  <si>
    <t>00034477</t>
  </si>
  <si>
    <t>ERICA NOGUEIRA BORDUCCHI</t>
  </si>
  <si>
    <t>eborducc@bidmc.harvard.edu</t>
  </si>
  <si>
    <t>3 BLACKFAN CIR</t>
  </si>
  <si>
    <t>BOSTON</t>
  </si>
  <si>
    <t>8470050320</t>
  </si>
  <si>
    <t>00034478</t>
  </si>
  <si>
    <t>8470050108</t>
  </si>
  <si>
    <t>00035253</t>
  </si>
  <si>
    <t>7200121244</t>
  </si>
  <si>
    <t>330 BROOKLINE AVE</t>
  </si>
  <si>
    <t>Massachusetts 02215-5400</t>
  </si>
  <si>
    <t>6735145231</t>
  </si>
  <si>
    <t>OWEN SANBORN</t>
  </si>
  <si>
    <t>osanborn@bidmc.harvard.edu</t>
  </si>
  <si>
    <t>8470050116</t>
  </si>
  <si>
    <t>Biena Inc</t>
  </si>
  <si>
    <t>BIENA</t>
  </si>
  <si>
    <t>N0837</t>
  </si>
  <si>
    <t>Bigelow Laboratory for Ocean Sciences</t>
  </si>
  <si>
    <t>BLOS</t>
  </si>
  <si>
    <t>00014956</t>
  </si>
  <si>
    <t>Nicole Poulton</t>
  </si>
  <si>
    <t>npoulton@bigelow.org</t>
  </si>
  <si>
    <t>60 Bigelow Drive</t>
  </si>
  <si>
    <t>East Boothbay</t>
  </si>
  <si>
    <t>Maine 04544</t>
  </si>
  <si>
    <t>S0308</t>
  </si>
  <si>
    <t>BINGHAMTON UNIVERSITY, STATE UNIVERSITY OF NEW YORK (SUNY)</t>
  </si>
  <si>
    <t>SNYBNG</t>
  </si>
  <si>
    <t>US-Syracuse</t>
  </si>
  <si>
    <t>PJ Stewart-Hutchinson</t>
  </si>
  <si>
    <t>00032711</t>
  </si>
  <si>
    <t>Yan Sun</t>
  </si>
  <si>
    <t>syan@binghamton.edu</t>
  </si>
  <si>
    <t>85 Murray Hill Rd</t>
  </si>
  <si>
    <t>Vestal</t>
  </si>
  <si>
    <t>New York 13850</t>
  </si>
  <si>
    <t>8574140108</t>
  </si>
  <si>
    <t>BioBridge Global</t>
  </si>
  <si>
    <t>BBG</t>
  </si>
  <si>
    <t>KOMALI PENTAKOTA</t>
  </si>
  <si>
    <t>komali.pentakota@biobridgeglobal.org</t>
  </si>
  <si>
    <t>4940 EISENHAUER RD</t>
  </si>
  <si>
    <t>SAN ANTONIO</t>
  </si>
  <si>
    <t>Texas 78201</t>
  </si>
  <si>
    <t>EC203076A3</t>
  </si>
  <si>
    <t>Bioclinova</t>
  </si>
  <si>
    <t>BCLNV</t>
  </si>
  <si>
    <t>Peter Dias</t>
  </si>
  <si>
    <t>pdias@bioclinova.com</t>
  </si>
  <si>
    <t>1692 Ord Way</t>
  </si>
  <si>
    <t>Oceanside</t>
  </si>
  <si>
    <t>California 92056</t>
  </si>
  <si>
    <t>6735128145</t>
  </si>
  <si>
    <t>BIOCRYST PHARMACEUTICALS INC</t>
  </si>
  <si>
    <t>BCRYST</t>
  </si>
  <si>
    <t>CYNTHIA PARKER</t>
  </si>
  <si>
    <t>cparker@biocryst.com</t>
  </si>
  <si>
    <t>2100 RIVERCHASE CTR BLDG 200 STE 200</t>
  </si>
  <si>
    <t>Alabama 35244</t>
  </si>
  <si>
    <t>U1651</t>
  </si>
  <si>
    <t>Biogen Inc</t>
  </si>
  <si>
    <t>BIIB</t>
  </si>
  <si>
    <t>00033995</t>
  </si>
  <si>
    <t>Annie Song</t>
  </si>
  <si>
    <t>annie.song@biogen.com</t>
  </si>
  <si>
    <t>115 Broadway</t>
  </si>
  <si>
    <t>ISX386</t>
  </si>
  <si>
    <t>KEARA SCARRY</t>
  </si>
  <si>
    <t>keara.scarry@biogen.com</t>
  </si>
  <si>
    <t>14 CAMBRIDGE CTR BIO 6A-4A-450</t>
  </si>
  <si>
    <t>EC211756C1</t>
  </si>
  <si>
    <t>BRENDA CHILDS</t>
  </si>
  <si>
    <t>brenda.childs@thermofisher.com</t>
  </si>
  <si>
    <t>5000 DAVIS DR</t>
  </si>
  <si>
    <t>EC202886D1</t>
  </si>
  <si>
    <t>CHRISTIAN GRONER</t>
  </si>
  <si>
    <t>christian.groner@biogen.com</t>
  </si>
  <si>
    <t>EC200864C1</t>
  </si>
  <si>
    <t>Windy Mizlo</t>
  </si>
  <si>
    <t>windy.mizlo@thermofisher.com</t>
  </si>
  <si>
    <t>5000 DAVIS DR 24-FL 4-B16</t>
  </si>
  <si>
    <t>8470060200</t>
  </si>
  <si>
    <t>8470060199</t>
  </si>
  <si>
    <t>00035310</t>
  </si>
  <si>
    <t>JUSTIN MCCARTHY</t>
  </si>
  <si>
    <t>justin.mccarthy@thermofisher.com</t>
  </si>
  <si>
    <t>115 BROADWAY</t>
  </si>
  <si>
    <t>8470060173</t>
  </si>
  <si>
    <t>00035618</t>
  </si>
  <si>
    <t>CHAHAN SHAH</t>
  </si>
  <si>
    <t>chahan.shah@biogen.com</t>
  </si>
  <si>
    <t>673515S041</t>
  </si>
  <si>
    <t>ALLYSON KWIATKOWSKI</t>
  </si>
  <si>
    <t>allyson.kwiatkowski@biogen.com</t>
  </si>
  <si>
    <t>Massachusetts 2142</t>
  </si>
  <si>
    <t>673513S023-RET</t>
  </si>
  <si>
    <t>8470130173</t>
  </si>
  <si>
    <t>BIOHAVEN PHARMACEUTICALS INC</t>
  </si>
  <si>
    <t>BHVN</t>
  </si>
  <si>
    <t>Guava easyCyte 12HT, Boxed Instrument</t>
  </si>
  <si>
    <t>KELLI ARMSTRONG</t>
  </si>
  <si>
    <t>karmstrong@rheosrx.com</t>
  </si>
  <si>
    <t>245 1ST ST STE 200</t>
  </si>
  <si>
    <t>EC220766C1</t>
  </si>
  <si>
    <t>BioIVT</t>
  </si>
  <si>
    <t>BIVT</t>
  </si>
  <si>
    <t>00035367</t>
  </si>
  <si>
    <t>DEE CHILUIZA</t>
  </si>
  <si>
    <t>dchiluiza@bioivt.com</t>
  </si>
  <si>
    <t>200 BOSTON AVE STE 1550</t>
  </si>
  <si>
    <t>MEDFORD</t>
  </si>
  <si>
    <t>Massachusetts 02155</t>
  </si>
  <si>
    <t>EC212256C1</t>
  </si>
  <si>
    <t>00033345</t>
  </si>
  <si>
    <t>WINI LUTY</t>
  </si>
  <si>
    <t>wluty@bioivt.com</t>
  </si>
  <si>
    <t>124 OLD GRAY STATION RD</t>
  </si>
  <si>
    <t>JOHNSON CITY</t>
  </si>
  <si>
    <t>Tennessee 37615</t>
  </si>
  <si>
    <t>EC211036C1</t>
  </si>
  <si>
    <t>00036161</t>
  </si>
  <si>
    <t>SEAN CRUDGINGTON</t>
  </si>
  <si>
    <t>scrudgington@bioivt.com</t>
  </si>
  <si>
    <t>440 BURROUGHS ST TECHONE STE 501</t>
  </si>
  <si>
    <t>DETROIT</t>
  </si>
  <si>
    <t>Michigan 48202</t>
  </si>
  <si>
    <t>8472060232</t>
  </si>
  <si>
    <t>00036145</t>
  </si>
  <si>
    <t>FRANTZ DANIEL</t>
  </si>
  <si>
    <t>fdaniel@bioivt.com</t>
  </si>
  <si>
    <t>123 Frost Street</t>
  </si>
  <si>
    <t>Westbury</t>
  </si>
  <si>
    <t>New York 11590</t>
  </si>
  <si>
    <t>8470060259</t>
  </si>
  <si>
    <t>00036351</t>
  </si>
  <si>
    <t>Dana Dittus</t>
  </si>
  <si>
    <t>ddittus@bioivt.com</t>
  </si>
  <si>
    <t>2165 N LINE ST</t>
  </si>
  <si>
    <t>COLMAR</t>
  </si>
  <si>
    <t>Pennsylvania 18915</t>
  </si>
  <si>
    <t>8470060255</t>
  </si>
  <si>
    <t>00034729</t>
  </si>
  <si>
    <t>123 FROST ST STE 115 BRI DOCK 1</t>
  </si>
  <si>
    <t>WESTBURY</t>
  </si>
  <si>
    <t>New York 11590-5034</t>
  </si>
  <si>
    <t>U1193</t>
  </si>
  <si>
    <t>BioMarin Pharmaceutical Inc</t>
  </si>
  <si>
    <t>BMRN</t>
  </si>
  <si>
    <t>00035308</t>
  </si>
  <si>
    <t>Donald Ruhrmund</t>
  </si>
  <si>
    <t>donald.ruhrmund@bmrn.com</t>
  </si>
  <si>
    <t>791 Lincoln Avenue</t>
  </si>
  <si>
    <t>San Rafael</t>
  </si>
  <si>
    <t>California 94901</t>
  </si>
  <si>
    <t>ISX799</t>
  </si>
  <si>
    <t>00034323</t>
  </si>
  <si>
    <t>791 Lincoln Ave</t>
  </si>
  <si>
    <t>7200150965</t>
  </si>
  <si>
    <t>PAUL KRUMENAUER</t>
  </si>
  <si>
    <t>paul.krumenauer@thermofisher.com</t>
  </si>
  <si>
    <t>791 LINCOLN AVE</t>
  </si>
  <si>
    <t>SAN RAFAEL</t>
  </si>
  <si>
    <t>8470050284</t>
  </si>
  <si>
    <t>BIOMAT USA</t>
  </si>
  <si>
    <t>BMT</t>
  </si>
  <si>
    <t>201 CARLSON CIR</t>
  </si>
  <si>
    <t>SAN MARCOS</t>
  </si>
  <si>
    <t>Texas 78666</t>
  </si>
  <si>
    <t>R0828</t>
  </si>
  <si>
    <t>Biomea Fusion, Inc</t>
  </si>
  <si>
    <t>BMEA</t>
  </si>
  <si>
    <t>00036716</t>
  </si>
  <si>
    <t>Gus Werpel Fernandes</t>
  </si>
  <si>
    <t>gwerpel@biomeafusion.com</t>
  </si>
  <si>
    <t>1599 Industrial Road</t>
  </si>
  <si>
    <t>San Carlos</t>
  </si>
  <si>
    <t>California 94070</t>
  </si>
  <si>
    <t>8470050252</t>
  </si>
  <si>
    <t>BioNTech US</t>
  </si>
  <si>
    <t>BNT</t>
  </si>
  <si>
    <t>40 ERIE ST STE 110</t>
  </si>
  <si>
    <t>R0827</t>
  </si>
  <si>
    <t>Bioqual Inc</t>
  </si>
  <si>
    <t>BIOQ</t>
  </si>
  <si>
    <t>00035854</t>
  </si>
  <si>
    <t>Samantha Simon</t>
  </si>
  <si>
    <t>ssimon@bioqual.com</t>
  </si>
  <si>
    <t>9600 Medical Center Dr, Suite 101</t>
  </si>
  <si>
    <t>Germany</t>
  </si>
  <si>
    <t>ISX105</t>
  </si>
  <si>
    <t>BIO-QUANT INC</t>
  </si>
  <si>
    <t>BIQNT</t>
  </si>
  <si>
    <t>DE-Frankfurt</t>
  </si>
  <si>
    <t>Ashik Pari</t>
  </si>
  <si>
    <t>ashik.pari@dkfz-heidelberg.de</t>
  </si>
  <si>
    <t>IM NEUENHEIMER FELD 267</t>
  </si>
  <si>
    <t>HEIDELBERG</t>
  </si>
  <si>
    <t>U1333</t>
  </si>
  <si>
    <t>Bio-Rad</t>
  </si>
  <si>
    <t>BRD</t>
  </si>
  <si>
    <t>00036800</t>
  </si>
  <si>
    <t>Angie Green</t>
  </si>
  <si>
    <t>angie_green@bio-rad.com</t>
  </si>
  <si>
    <t>2000 Alfred Nobel Dr</t>
  </si>
  <si>
    <t>Hercules</t>
  </si>
  <si>
    <t>California 94547</t>
  </si>
  <si>
    <t>6735-R6064</t>
  </si>
  <si>
    <t>BIORAY PHARMACEUTICAL</t>
  </si>
  <si>
    <t>BIRY</t>
  </si>
  <si>
    <t>10239 FLANDERS CT STE 102</t>
  </si>
  <si>
    <t>SAN DIEGO</t>
  </si>
  <si>
    <t>FS155</t>
  </si>
  <si>
    <t>BIOREFERENCE LABORATORIES INC</t>
  </si>
  <si>
    <t>BRF</t>
  </si>
  <si>
    <t>Samantha Cerasiello</t>
  </si>
  <si>
    <t>scerasiello@bioreference.com</t>
  </si>
  <si>
    <t>465 BLVD</t>
  </si>
  <si>
    <t>ELMWOOD PARK</t>
  </si>
  <si>
    <t>New Jersey 07407</t>
  </si>
  <si>
    <t>6735135198</t>
  </si>
  <si>
    <t>BIOSETTIA INC</t>
  </si>
  <si>
    <t>BISTA</t>
  </si>
  <si>
    <t>6048 CORNERSTONE CT W</t>
  </si>
  <si>
    <t>California 92123</t>
  </si>
  <si>
    <t>R1084</t>
  </si>
  <si>
    <t>Bio-Techne - R&amp;D Systems Inc</t>
  </si>
  <si>
    <t>BTR&amp;D</t>
  </si>
  <si>
    <t>Corbin Pomykata</t>
  </si>
  <si>
    <t>00016208</t>
  </si>
  <si>
    <t>DYLAN HUSS</t>
  </si>
  <si>
    <t>dylan.huss@bio-techne.com</t>
  </si>
  <si>
    <t>614 McKinley Place Northeast</t>
  </si>
  <si>
    <t>Minneapolis</t>
  </si>
  <si>
    <t>Minnesota 55413</t>
  </si>
  <si>
    <t>ISX504</t>
  </si>
  <si>
    <t>Bloodworks Northwest</t>
  </si>
  <si>
    <t>BLDWK</t>
  </si>
  <si>
    <t>KIMSEY PLATTEN</t>
  </si>
  <si>
    <t>kplatten@bloodworksnw.org</t>
  </si>
  <si>
    <t>1551 ELAKE AVE</t>
  </si>
  <si>
    <t>ISX496</t>
  </si>
  <si>
    <t>Bluebird Bio Inc</t>
  </si>
  <si>
    <t>BLBR</t>
  </si>
  <si>
    <t>00036858</t>
  </si>
  <si>
    <t>Melissa Schmidt</t>
  </si>
  <si>
    <t>melissa.schmidt@bluebirdbio.com</t>
  </si>
  <si>
    <t>100 Hood Park Dr</t>
  </si>
  <si>
    <t>Massachusetts 02129</t>
  </si>
  <si>
    <t>ISX197</t>
  </si>
  <si>
    <t>Mark Santos</t>
  </si>
  <si>
    <t>28820 SINGLE OAK DR</t>
  </si>
  <si>
    <t>CALIFORNIA</t>
  </si>
  <si>
    <t>California 92590</t>
  </si>
  <si>
    <t>6735125140</t>
  </si>
  <si>
    <t>TEMECULA</t>
  </si>
  <si>
    <t>6735126120</t>
  </si>
  <si>
    <t>BLUEPRINT MEDICINES</t>
  </si>
  <si>
    <t>BLPRT</t>
  </si>
  <si>
    <t>JENNIFER RIDGE</t>
  </si>
  <si>
    <t>jridge@blueprintmedicines.com</t>
  </si>
  <si>
    <t>45 SYDNEY ST</t>
  </si>
  <si>
    <t>FS210</t>
  </si>
  <si>
    <t>Boehringer Ingelheim Animal Health USA Inc. - Athens, GA</t>
  </si>
  <si>
    <t>BIAH</t>
  </si>
  <si>
    <t>Jennifer Kempker</t>
  </si>
  <si>
    <t>jennifer.kempker@boehringer-ingelheim.com</t>
  </si>
  <si>
    <t>1730 Olympic Drive</t>
  </si>
  <si>
    <t>Athens</t>
  </si>
  <si>
    <t>Georgia 30606</t>
  </si>
  <si>
    <t>FS323</t>
  </si>
  <si>
    <t>Boehringer Ingelheim Animal Health USA Inc. - St. Joseph, MO</t>
  </si>
  <si>
    <t>US-Kansas City</t>
  </si>
  <si>
    <t>00030021</t>
  </si>
  <si>
    <t>KYLE BRANDT</t>
  </si>
  <si>
    <t>kyle.brandt@boehringer-ingelheim.com</t>
  </si>
  <si>
    <t>2621 N BELT HWY</t>
  </si>
  <si>
    <t>SAINT JOSEPH</t>
  </si>
  <si>
    <t>Missouri 64506</t>
  </si>
  <si>
    <t>8470120173</t>
  </si>
  <si>
    <t>BALANANDA PUTCHA</t>
  </si>
  <si>
    <t>balananda.putcha@boehringer-ingelheim.com</t>
  </si>
  <si>
    <t>EC221606A1</t>
  </si>
  <si>
    <t>Boehringer Ingelheim Fremont Inc.</t>
  </si>
  <si>
    <t>BIFI</t>
  </si>
  <si>
    <t>00032366</t>
  </si>
  <si>
    <t>Jiefeng Xu</t>
  </si>
  <si>
    <t>jiefeng.xu@boehringer-ingelheim.com</t>
  </si>
  <si>
    <t>6401 KASIER DR</t>
  </si>
  <si>
    <t>FREMONT</t>
  </si>
  <si>
    <t>California 94555</t>
  </si>
  <si>
    <t>EC221306A1</t>
  </si>
  <si>
    <t>00032413</t>
  </si>
  <si>
    <t>Thomas Macauley</t>
  </si>
  <si>
    <t>thomas.macauley.ext@boehringer-ingelheim.com</t>
  </si>
  <si>
    <t>6397 KAISER DR</t>
  </si>
  <si>
    <t>EC221256A1</t>
  </si>
  <si>
    <t>00032364</t>
  </si>
  <si>
    <t>8574140107</t>
  </si>
  <si>
    <t>00026065</t>
  </si>
  <si>
    <t>ASHLEY DANIELS</t>
  </si>
  <si>
    <t>ashley.daniels.ext@boehringer-ingleheim.com</t>
  </si>
  <si>
    <t>8470050144</t>
  </si>
  <si>
    <t>00032362</t>
  </si>
  <si>
    <t>6735148275</t>
  </si>
  <si>
    <t>6735148274</t>
  </si>
  <si>
    <t>Sara Linda Amaden</t>
  </si>
  <si>
    <t>sara_linda.amaden@boehringer-ingelheim.com</t>
  </si>
  <si>
    <t>6735138218</t>
  </si>
  <si>
    <t>ISX315</t>
  </si>
  <si>
    <t>Boehringer Ingelheim Pharmaceuticals Inc</t>
  </si>
  <si>
    <t>BIPI</t>
  </si>
  <si>
    <t>00030286</t>
  </si>
  <si>
    <t>Tae Hyung Lee</t>
  </si>
  <si>
    <t>tae_hyung.lee@boehringer-ingelheim.com</t>
  </si>
  <si>
    <t>175 BRIAR RIDGE RD</t>
  </si>
  <si>
    <t>RIDGEFIELD</t>
  </si>
  <si>
    <t>Connecticut 06877</t>
  </si>
  <si>
    <t>EC203026H1</t>
  </si>
  <si>
    <t>00030805</t>
  </si>
  <si>
    <t>Alexandria Neiman</t>
  </si>
  <si>
    <t>alexandria.neiman@agilent.com</t>
  </si>
  <si>
    <t>8470050312</t>
  </si>
  <si>
    <t>00032141</t>
  </si>
  <si>
    <t>LEILA ESLAMIZAR</t>
  </si>
  <si>
    <t>leila.eslamizar@boehringer-ingelheim.com</t>
  </si>
  <si>
    <t>175 BRIAR RIDGE ROAD R&amp;D BLDG, RM 9549</t>
  </si>
  <si>
    <t>7200151113</t>
  </si>
  <si>
    <t>Seema Patel</t>
  </si>
  <si>
    <t>seema.patel@boehringer-ingelheim.com</t>
  </si>
  <si>
    <t>7200151113-5</t>
  </si>
  <si>
    <t>7200151113-4</t>
  </si>
  <si>
    <t>7200151113-3</t>
  </si>
  <si>
    <t>7200151113-2</t>
  </si>
  <si>
    <t>7200151113-1</t>
  </si>
  <si>
    <t>R0084</t>
  </si>
  <si>
    <t>Bolt Biotherapeutics</t>
  </si>
  <si>
    <t>BLT</t>
  </si>
  <si>
    <t>00036931</t>
  </si>
  <si>
    <t>Shea Bernard</t>
  </si>
  <si>
    <t>sbernard@boltbio.com</t>
  </si>
  <si>
    <t>900 Chesapeake Drive</t>
  </si>
  <si>
    <t>Redwood City</t>
  </si>
  <si>
    <t>California 94063</t>
  </si>
  <si>
    <t>8470050111</t>
  </si>
  <si>
    <t>Borealis Bio</t>
  </si>
  <si>
    <t>BRLS</t>
  </si>
  <si>
    <t>887 Great Northern Way #210</t>
  </si>
  <si>
    <t>Vancouver</t>
  </si>
  <si>
    <t>British Columbia V5T4T5</t>
  </si>
  <si>
    <t>Y1519</t>
  </si>
  <si>
    <t>Boston Children's Hospital</t>
  </si>
  <si>
    <t>BCH</t>
  </si>
  <si>
    <t>00034717</t>
  </si>
  <si>
    <t>Viraga Haridas</t>
  </si>
  <si>
    <t>viraga.haridas@childrens.harvard.edu</t>
  </si>
  <si>
    <t>Armenise Room 239 200 Longwood Ave</t>
  </si>
  <si>
    <t>U1103</t>
  </si>
  <si>
    <t>00031534</t>
  </si>
  <si>
    <t>Ronald Mathieu Ph.D.</t>
  </si>
  <si>
    <t>ronald.mathieu@childrens.harvard.edu</t>
  </si>
  <si>
    <t>Family Research Building 1 Blackfan Circle Karp</t>
  </si>
  <si>
    <t>NM1607</t>
  </si>
  <si>
    <t>00034298</t>
  </si>
  <si>
    <t>Hiroko Kishikawa</t>
  </si>
  <si>
    <t>hiroko.kishikawa@childrens.harvard.edu</t>
  </si>
  <si>
    <t>1 Blackfan Circle Karp Family Research Building</t>
  </si>
  <si>
    <t>ISX445</t>
  </si>
  <si>
    <t>00036317</t>
  </si>
  <si>
    <t>SLA-ISXMKII-INTERMED</t>
  </si>
  <si>
    <t>200 LONGWOOD AVE</t>
  </si>
  <si>
    <t>V1769</t>
  </si>
  <si>
    <t>00035734</t>
  </si>
  <si>
    <t>Carmen Oleaga Quintas</t>
  </si>
  <si>
    <t>carmen.oleagaquintas@childrens.harvard.edu</t>
  </si>
  <si>
    <t>1 Blackfan Circle Karp Family Research Building Karp 7 - RB 07004C</t>
  </si>
  <si>
    <t>6735R5194</t>
  </si>
  <si>
    <t>BOSTON COLLEGE</t>
  </si>
  <si>
    <t>BOSCO</t>
  </si>
  <si>
    <t>Guava EasyCyte 5HT Base System, Refurb, Obsolete</t>
  </si>
  <si>
    <t>ELSA CHEN</t>
  </si>
  <si>
    <t>chendel@bc.edu</t>
  </si>
  <si>
    <t>231 Beacon St., Higgins Hall 590 Biology - Whitney Lab</t>
  </si>
  <si>
    <t>Chestnut Hill</t>
  </si>
  <si>
    <t>Massachusetts 02467</t>
  </si>
  <si>
    <t>673515S039</t>
  </si>
  <si>
    <t>Boston University</t>
  </si>
  <si>
    <t>BOSU</t>
  </si>
  <si>
    <t>Hellen Huang</t>
  </si>
  <si>
    <t>hellenh@bu.edu</t>
  </si>
  <si>
    <t>35 Cummington Mall, RM 312 Biomedical Engineering</t>
  </si>
  <si>
    <t>Massachusetts 002215</t>
  </si>
  <si>
    <t>U1526</t>
  </si>
  <si>
    <t>Boston University, School of Medicine</t>
  </si>
  <si>
    <t>BUSM</t>
  </si>
  <si>
    <t>00035620</t>
  </si>
  <si>
    <t>Anna Belkina M.D., PhD</t>
  </si>
  <si>
    <t>belkina@bu.edu</t>
  </si>
  <si>
    <t>650 Albany Street Room 320</t>
  </si>
  <si>
    <t>Massachusetts 02119</t>
  </si>
  <si>
    <t>U1235</t>
  </si>
  <si>
    <t>00014186</t>
  </si>
  <si>
    <t>650 Albany street Room 320</t>
  </si>
  <si>
    <t>S0310</t>
  </si>
  <si>
    <t>00032719</t>
  </si>
  <si>
    <t>650 Albany Street Rm 320</t>
  </si>
  <si>
    <t>Massachusetts 02118</t>
  </si>
  <si>
    <t>EC231117A2</t>
  </si>
  <si>
    <t>BOW VALLEY GENETICS LTD</t>
  </si>
  <si>
    <t>BVG</t>
  </si>
  <si>
    <t>00017978</t>
  </si>
  <si>
    <t>ANGELA DE MIRJYN</t>
  </si>
  <si>
    <t>ademirjyn@imvusa.com</t>
  </si>
  <si>
    <t>170037 Sh 550</t>
  </si>
  <si>
    <t>Brooks</t>
  </si>
  <si>
    <t>Alberta T1R 1C1</t>
  </si>
  <si>
    <t>EC200084E2</t>
  </si>
  <si>
    <t>BOWLING GREEN STATE UNIVERSITY</t>
  </si>
  <si>
    <t>BGSU</t>
  </si>
  <si>
    <t>CHRISTINE HESS</t>
  </si>
  <si>
    <t>chess@bgsu.edu</t>
  </si>
  <si>
    <t>LIFE SCIENCES BLDG RM 230 C/O BIOLOGICAL SCIENCES</t>
  </si>
  <si>
    <t>BOWLING GREEN</t>
  </si>
  <si>
    <t>Ohio 43403</t>
  </si>
  <si>
    <t>U1357</t>
  </si>
  <si>
    <t>BriaCell Therapeutics Corp</t>
  </si>
  <si>
    <t>BRICLL</t>
  </si>
  <si>
    <t>00035354</t>
  </si>
  <si>
    <t>Miguel Lopez-Lago</t>
  </si>
  <si>
    <t>miguel.lopezlago@briacell.com</t>
  </si>
  <si>
    <t>2929 Arch Street. 3rd Floor</t>
  </si>
  <si>
    <t>Pennsylvania 19104</t>
  </si>
  <si>
    <t>U0845</t>
  </si>
  <si>
    <t>Brigham and Women's Hospital</t>
  </si>
  <si>
    <t>BWH</t>
  </si>
  <si>
    <t>00030787</t>
  </si>
  <si>
    <t>Manuel Alfredo Podesta</t>
  </si>
  <si>
    <t>mapodesta@bwh.harvard.edu</t>
  </si>
  <si>
    <t>221 Longwood Avenue 3rd floor</t>
  </si>
  <si>
    <t>R0919</t>
  </si>
  <si>
    <t>00035080</t>
  </si>
  <si>
    <t>Matthew Opperman</t>
  </si>
  <si>
    <t>mopperman@bwh.harvard.edu</t>
  </si>
  <si>
    <t>Harvard Medical School-MGB 77 Avenue Louis Pasteur BHIM 660</t>
  </si>
  <si>
    <t>NM1358</t>
  </si>
  <si>
    <t>00017200</t>
  </si>
  <si>
    <t>Pritha Sen</t>
  </si>
  <si>
    <t>psen@bwh.harvard.edu</t>
  </si>
  <si>
    <t>181 Longwood Avenue BMCP630</t>
  </si>
  <si>
    <t>EC201926C2</t>
  </si>
  <si>
    <t>00030691</t>
  </si>
  <si>
    <t>Kathleen Hasselblatt</t>
  </si>
  <si>
    <t>khasselblatt@gmail.com</t>
  </si>
  <si>
    <t>221 LONGWOOD AVE BLDG BLI RM 138</t>
  </si>
  <si>
    <t>EC201926C1</t>
  </si>
  <si>
    <t>00030690</t>
  </si>
  <si>
    <t>8470110103</t>
  </si>
  <si>
    <t>SEJIN SON</t>
  </si>
  <si>
    <t>ssejin79@gmail.com</t>
  </si>
  <si>
    <t>60 FENWOOD RD</t>
  </si>
  <si>
    <t>ISX584</t>
  </si>
  <si>
    <t>BRIGHAM YOUNG UNIVERSITY</t>
  </si>
  <si>
    <t>BYU</t>
  </si>
  <si>
    <t>JOSH ANDERSEN</t>
  </si>
  <si>
    <t>jandersen@chem.byu.edu</t>
  </si>
  <si>
    <t>701 E UNIVERSITY PKWY</t>
  </si>
  <si>
    <t>PROVO</t>
  </si>
  <si>
    <t>Utah 84602</t>
  </si>
  <si>
    <t>U1426</t>
  </si>
  <si>
    <t>Bristol Myers Squibb - Brisbane CA</t>
  </si>
  <si>
    <t>BMY</t>
  </si>
  <si>
    <t>00034034</t>
  </si>
  <si>
    <t>Hongbin Wang</t>
  </si>
  <si>
    <t>hongbin.wang@bms.com</t>
  </si>
  <si>
    <t>1000 Sierra Point Parkway</t>
  </si>
  <si>
    <t>Brisbane</t>
  </si>
  <si>
    <t>California 94005</t>
  </si>
  <si>
    <t>U1233</t>
  </si>
  <si>
    <t>Bristol Myers Squibb - Cambridge MA</t>
  </si>
  <si>
    <t>00035414</t>
  </si>
  <si>
    <t>Christine Cote</t>
  </si>
  <si>
    <t>christine.cote@bms.com</t>
  </si>
  <si>
    <t>200 Cambridgepark Drive</t>
  </si>
  <si>
    <t>Massachusetts 02140</t>
  </si>
  <si>
    <t>U1041</t>
  </si>
  <si>
    <t>00035416</t>
  </si>
  <si>
    <t>Samer Al-Assaad</t>
  </si>
  <si>
    <t>samer.al-assaad@bms.com</t>
  </si>
  <si>
    <t>250 Water Street</t>
  </si>
  <si>
    <t>U0484</t>
  </si>
  <si>
    <t>00035415</t>
  </si>
  <si>
    <t>200 Cambridge Park Drive</t>
  </si>
  <si>
    <t>ISX798</t>
  </si>
  <si>
    <t>00034054</t>
  </si>
  <si>
    <t>U1554</t>
  </si>
  <si>
    <t>Bristol Myers Squibb - Lawrenceville NJ - Route 206</t>
  </si>
  <si>
    <t>00035410</t>
  </si>
  <si>
    <t>Korey Demers</t>
  </si>
  <si>
    <t>korey.demers@bms.com</t>
  </si>
  <si>
    <t>3551 Lawrenceville Rd</t>
  </si>
  <si>
    <t>Princeton</t>
  </si>
  <si>
    <t>New Jersey 08540</t>
  </si>
  <si>
    <t>U1530</t>
  </si>
  <si>
    <t>00035418</t>
  </si>
  <si>
    <t>Gayani Fernando</t>
  </si>
  <si>
    <t>gayani.fernando@bms.com</t>
  </si>
  <si>
    <t>Bristol Myers Squibb 4480 Province Line Road</t>
  </si>
  <si>
    <t>U1109</t>
  </si>
  <si>
    <t>00035404</t>
  </si>
  <si>
    <t>Tania Nevers</t>
  </si>
  <si>
    <t>tania.nevers@bms.com</t>
  </si>
  <si>
    <t>Medarex â?? RWC 700 Bay Road</t>
  </si>
  <si>
    <t>U1077</t>
  </si>
  <si>
    <t>00035406</t>
  </si>
  <si>
    <t>Kate Shapland</t>
  </si>
  <si>
    <t>kathryn.shapland@bms.com</t>
  </si>
  <si>
    <t>Rt 206 &amp; Provinceline Rd - Bldg K-3180</t>
  </si>
  <si>
    <t>PRINCETON</t>
  </si>
  <si>
    <t>U0219</t>
  </si>
  <si>
    <t>00035409</t>
  </si>
  <si>
    <t>Sium Habte</t>
  </si>
  <si>
    <t>sium.habte@bms.com</t>
  </si>
  <si>
    <t>3551 Lawrenceville Rd (Bldg K - RM4813)</t>
  </si>
  <si>
    <t>U0180</t>
  </si>
  <si>
    <t>00035407</t>
  </si>
  <si>
    <t>Connie Such-Parascandola</t>
  </si>
  <si>
    <t>connie.such-parascandola@thermofisher.com</t>
  </si>
  <si>
    <t>3551 Lawrenceville Rd (RM H405)</t>
  </si>
  <si>
    <t>U0172</t>
  </si>
  <si>
    <t>00035408</t>
  </si>
  <si>
    <t>Tania Nevers PhD</t>
  </si>
  <si>
    <t>U0607</t>
  </si>
  <si>
    <t>Bristol Myers Squibb - Redwood City CA</t>
  </si>
  <si>
    <t>00035403</t>
  </si>
  <si>
    <t>Ying Li</t>
  </si>
  <si>
    <t>ying.li2@bms.com</t>
  </si>
  <si>
    <t>700 Bay Road Building 740, Room 1107 CA</t>
  </si>
  <si>
    <t>EC231396A1</t>
  </si>
  <si>
    <t>00030573</t>
  </si>
  <si>
    <t>Keerthi Sadanala</t>
  </si>
  <si>
    <t>keerthi.sadanala@bms.com</t>
  </si>
  <si>
    <t>700 Bay Road</t>
  </si>
  <si>
    <t>S0353</t>
  </si>
  <si>
    <t>00034725</t>
  </si>
  <si>
    <t>Attn: Ying Li Deliver To: 56561719 GenPharm # Brisbane CA 1000 Sierra Point Parkway</t>
  </si>
  <si>
    <t>R0824</t>
  </si>
  <si>
    <t>Bristol Myers Squibb - San Diego CA</t>
  </si>
  <si>
    <t>00035402</t>
  </si>
  <si>
    <t>Monica Boyle</t>
  </si>
  <si>
    <t>monica.boyle@bms.com</t>
  </si>
  <si>
    <t>3033 Science Park Road Suite 300</t>
  </si>
  <si>
    <t>U1507</t>
  </si>
  <si>
    <t>Bristol Myers Squibb - Seattle WA</t>
  </si>
  <si>
    <t>00034431</t>
  </si>
  <si>
    <t>Dhong Hyun "Tony" Lee</t>
  </si>
  <si>
    <t>dhonghyun.lee@bms.com</t>
  </si>
  <si>
    <t>BMS / Juno Therapeutics, Inc - Seattle 400 Dexter Avenue North</t>
  </si>
  <si>
    <t>Washington 98109</t>
  </si>
  <si>
    <t>U1470</t>
  </si>
  <si>
    <t>00032995</t>
  </si>
  <si>
    <t>Holly Hargreaves</t>
  </si>
  <si>
    <t>holly.hargreaves@bms.com</t>
  </si>
  <si>
    <t>400 Dexter Avenue North</t>
  </si>
  <si>
    <t>U0296</t>
  </si>
  <si>
    <t>00035391</t>
  </si>
  <si>
    <t>Mackensie Riley</t>
  </si>
  <si>
    <t>mackensie.riley@bms.com</t>
  </si>
  <si>
    <t>400 Dexter Ave. North</t>
  </si>
  <si>
    <t>MU22161002</t>
  </si>
  <si>
    <t>Bristol Myers Squibb - Summit NJ</t>
  </si>
  <si>
    <t>00035021</t>
  </si>
  <si>
    <t>SLA-MUSE-COMPLETE</t>
  </si>
  <si>
    <t>Raveena Patel</t>
  </si>
  <si>
    <t>raveena.patel@bms.com</t>
  </si>
  <si>
    <t>customer cannot provide Service Check Files or export any data from Muse due to USB thumb drive restrictions</t>
  </si>
  <si>
    <t>556 MORRIS AVE</t>
  </si>
  <si>
    <t>SUMMIT</t>
  </si>
  <si>
    <t>New Jersey 07059</t>
  </si>
  <si>
    <t>MU22125001</t>
  </si>
  <si>
    <t>00035020</t>
  </si>
  <si>
    <t>MU22090001</t>
  </si>
  <si>
    <t>00034586</t>
  </si>
  <si>
    <t>MU22045002</t>
  </si>
  <si>
    <t>00034585</t>
  </si>
  <si>
    <t>ISX154</t>
  </si>
  <si>
    <t>Tammie Stone</t>
  </si>
  <si>
    <t>tstone@celgene.com</t>
  </si>
  <si>
    <t>645 ELLIOTT AVE W STE 100</t>
  </si>
  <si>
    <t>Washington 98119</t>
  </si>
  <si>
    <t>8470080150</t>
  </si>
  <si>
    <t>JEFFREY BROWNELL</t>
  </si>
  <si>
    <t>jbrownell@celgene.com</t>
  </si>
  <si>
    <t>7 POWDERHORN DR</t>
  </si>
  <si>
    <t>WARREN</t>
  </si>
  <si>
    <t>7200151016</t>
  </si>
  <si>
    <t>00031794</t>
  </si>
  <si>
    <t>ANNELIESE HIMMEL</t>
  </si>
  <si>
    <t>anneliese.himmel@bms.com</t>
  </si>
  <si>
    <t>7200150985</t>
  </si>
  <si>
    <t>00020363</t>
  </si>
  <si>
    <t>7200150846</t>
  </si>
  <si>
    <t>00035022</t>
  </si>
  <si>
    <t>Kazi Uddin</t>
  </si>
  <si>
    <t>kazi.uddin@bms.com</t>
  </si>
  <si>
    <t>New Jersey 07901</t>
  </si>
  <si>
    <t>7200150845</t>
  </si>
  <si>
    <t>00035023</t>
  </si>
  <si>
    <t>7200150843</t>
  </si>
  <si>
    <t>00035024</t>
  </si>
  <si>
    <t>7200150663</t>
  </si>
  <si>
    <t>00031793</t>
  </si>
  <si>
    <t>184 Liberty Corner Road</t>
  </si>
  <si>
    <t>New Jersey 07060</t>
  </si>
  <si>
    <t>7200150371</t>
  </si>
  <si>
    <t>JOHN BUI</t>
  </si>
  <si>
    <t>jbui@celgene.com</t>
  </si>
  <si>
    <t>FC - 1616 ELAKE AVE E</t>
  </si>
  <si>
    <t>7200150338</t>
  </si>
  <si>
    <t>JAYMES FULLER</t>
  </si>
  <si>
    <t>jfuller@celgene.com</t>
  </si>
  <si>
    <t>7200120354</t>
  </si>
  <si>
    <t>33 TECHNOLOGY DR</t>
  </si>
  <si>
    <t>6735138232</t>
  </si>
  <si>
    <t>7200151042</t>
  </si>
  <si>
    <t>7200150731</t>
  </si>
  <si>
    <t>MICHAEL MONDON</t>
  </si>
  <si>
    <t>mmondon@celgene.com</t>
  </si>
  <si>
    <t>7200150372</t>
  </si>
  <si>
    <t>U1464</t>
  </si>
  <si>
    <t>Bristol Myers Squibb - Warren NJ</t>
  </si>
  <si>
    <t>Melanie Baker</t>
  </si>
  <si>
    <t>00034831</t>
  </si>
  <si>
    <t>Chang Li</t>
  </si>
  <si>
    <t>chang.li@bms.com</t>
  </si>
  <si>
    <t>184 Liberty Corner Rd. Warren</t>
  </si>
  <si>
    <t>Warren</t>
  </si>
  <si>
    <t>U0750</t>
  </si>
  <si>
    <t>00035366</t>
  </si>
  <si>
    <t>Christina Martin</t>
  </si>
  <si>
    <t>christina.martin@bms.com</t>
  </si>
  <si>
    <t>556 Morris Ave, Bldg S-7, Room 2214</t>
  </si>
  <si>
    <t>Summit</t>
  </si>
  <si>
    <t>U0561</t>
  </si>
  <si>
    <t>00035816</t>
  </si>
  <si>
    <t>Lin Bui</t>
  </si>
  <si>
    <t>lin.bui@bms.com</t>
  </si>
  <si>
    <t>184 Liberty Corner Road (HALEON BLDG)</t>
  </si>
  <si>
    <t>ISX777</t>
  </si>
  <si>
    <t>00034952</t>
  </si>
  <si>
    <t>Aishah Khan</t>
  </si>
  <si>
    <t>aishah.khan@bms.com</t>
  </si>
  <si>
    <t>Celgene Corp # Warren Extension 184 Liberty Corner Rd, Warren</t>
  </si>
  <si>
    <t>ISX756</t>
  </si>
  <si>
    <t>BRISTOL-MYERS SQUIBB COMPANY (Luminex, see description)</t>
  </si>
  <si>
    <t>00035603</t>
  </si>
  <si>
    <t>Emily Rychak</t>
  </si>
  <si>
    <t>emily.rychak@bms.com</t>
  </si>
  <si>
    <t>Signal - San Diego 10300 Campus 10300 Campus Point Dr, Ste 100 PO#45099778</t>
  </si>
  <si>
    <t>ISX410</t>
  </si>
  <si>
    <t>00035411</t>
  </si>
  <si>
    <t>WALDEMAR GONSIOREK</t>
  </si>
  <si>
    <t>waldemar.gonsiorek@bms.com</t>
  </si>
  <si>
    <t>RTE 206 AND PROVINCE LINE RD</t>
  </si>
  <si>
    <t>EC230876G1</t>
  </si>
  <si>
    <t>00017924</t>
  </si>
  <si>
    <t>Giovanni Rizzi</t>
  </si>
  <si>
    <t>giovanni.rizzi@bms.com</t>
  </si>
  <si>
    <t>104 Georges Road Blg 48</t>
  </si>
  <si>
    <t>New Brunswick</t>
  </si>
  <si>
    <t>New Jersey 08901</t>
  </si>
  <si>
    <t>EC212986H1</t>
  </si>
  <si>
    <t>Yanshan Dai</t>
  </si>
  <si>
    <t>yanshan.dai@bms.com</t>
  </si>
  <si>
    <t>EC211036G1</t>
  </si>
  <si>
    <t>00025388</t>
  </si>
  <si>
    <t>1 SQUIBB DR BLDG 48 FL 1 RM WS110B</t>
  </si>
  <si>
    <t>NEW BRUNSWICK</t>
  </si>
  <si>
    <t>New Jersey 08903</t>
  </si>
  <si>
    <t>8470060194</t>
  </si>
  <si>
    <t>Eva Rubio-Marrero</t>
  </si>
  <si>
    <t>eva.rubio-marrero@bms.com</t>
  </si>
  <si>
    <t>7200121544</t>
  </si>
  <si>
    <t>00032281</t>
  </si>
  <si>
    <t>Cancelled</t>
  </si>
  <si>
    <t>KASIMIRA STANHOPE</t>
  </si>
  <si>
    <t>kasimira.stanhope@bms.com</t>
  </si>
  <si>
    <t>38 JACKSON RD</t>
  </si>
  <si>
    <t>DEVENS</t>
  </si>
  <si>
    <t>Massachusetts 01434</t>
  </si>
  <si>
    <t>7200120989</t>
  </si>
  <si>
    <t>1201 ELAKE AVE E</t>
  </si>
  <si>
    <t>7200120977</t>
  </si>
  <si>
    <t>00019231</t>
  </si>
  <si>
    <t>Urmila Purandare</t>
  </si>
  <si>
    <t>urmila.purandare@bms.com</t>
  </si>
  <si>
    <t>3551 LAWRENCEVILLE RD</t>
  </si>
  <si>
    <t>LAWRENCEVILLE</t>
  </si>
  <si>
    <t>7200120691</t>
  </si>
  <si>
    <t>5 RESEARCH PKWY - MAIN</t>
  </si>
  <si>
    <t>WALLINGFORD</t>
  </si>
  <si>
    <t>Connecticut 06492</t>
  </si>
  <si>
    <t>7200120689</t>
  </si>
  <si>
    <t>7200120464</t>
  </si>
  <si>
    <t>JULIA YU</t>
  </si>
  <si>
    <t>julia.yu@bms.com</t>
  </si>
  <si>
    <t>700 BAY RD - MAIN 3</t>
  </si>
  <si>
    <t>REDWOOD CITY</t>
  </si>
  <si>
    <t>6735138221</t>
  </si>
  <si>
    <t>6000 THOMPSON RD</t>
  </si>
  <si>
    <t>EAST SYRACUSE</t>
  </si>
  <si>
    <t>New York 13057</t>
  </si>
  <si>
    <t>6735138188</t>
  </si>
  <si>
    <t>Justin Reyno</t>
  </si>
  <si>
    <t>justin.reyno@thermofisher.com</t>
  </si>
  <si>
    <t>38 JACKSON RD - MAIN 2</t>
  </si>
  <si>
    <t>6735136137</t>
  </si>
  <si>
    <t>1 SQUIBB DR</t>
  </si>
  <si>
    <t>6735125132</t>
  </si>
  <si>
    <t>6735115075</t>
  </si>
  <si>
    <t>1 Squibb Drive</t>
  </si>
  <si>
    <t>7200120752</t>
  </si>
  <si>
    <t>6735118020</t>
  </si>
  <si>
    <t>B53028</t>
  </si>
  <si>
    <t>Broad Institute</t>
  </si>
  <si>
    <t>B51315</t>
  </si>
  <si>
    <t>6735146213</t>
  </si>
  <si>
    <t>BROOKLYN IMMUNOTHERAPEUTICS</t>
  </si>
  <si>
    <t>BRKIM</t>
  </si>
  <si>
    <t>ANGELO PETRUSO</t>
  </si>
  <si>
    <t>apetruso@brooklynitx.com</t>
  </si>
  <si>
    <t>140 58TH ST BLDG A</t>
  </si>
  <si>
    <t>BROOKLYN</t>
  </si>
  <si>
    <t>New York 11220</t>
  </si>
  <si>
    <t>R0786</t>
  </si>
  <si>
    <t>Brown University</t>
  </si>
  <si>
    <t>BRNU</t>
  </si>
  <si>
    <t>00016095</t>
  </si>
  <si>
    <t>Kevin Carlson</t>
  </si>
  <si>
    <t>kevin_carlson@brown.edu</t>
  </si>
  <si>
    <t>Brown University 171 Meeting St</t>
  </si>
  <si>
    <t>Providence</t>
  </si>
  <si>
    <t>Rhode Island 02912</t>
  </si>
  <si>
    <t>8470080161</t>
  </si>
  <si>
    <t>DEEPRAJ GHOSH</t>
  </si>
  <si>
    <t>deepraj_ghosh@brown.edu</t>
  </si>
  <si>
    <t>34 OLIVE ST DARLING LAB BMC-GG 377</t>
  </si>
  <si>
    <t>PROVIDENCE</t>
  </si>
  <si>
    <t>S0350</t>
  </si>
  <si>
    <t>00034766</t>
  </si>
  <si>
    <t>171 Meeting Street BMC Room 283</t>
  </si>
  <si>
    <t>U0872</t>
  </si>
  <si>
    <t>Buck Institute for Research on Aging</t>
  </si>
  <si>
    <t>BIRA</t>
  </si>
  <si>
    <t>00034096</t>
  </si>
  <si>
    <t>Herb Kasler</t>
  </si>
  <si>
    <t>hkasler@buckinstitute.org</t>
  </si>
  <si>
    <t>8001 Redwood Blvd</t>
  </si>
  <si>
    <t>Novato</t>
  </si>
  <si>
    <t>California 94945</t>
  </si>
  <si>
    <t>S0237</t>
  </si>
  <si>
    <t>00034006</t>
  </si>
  <si>
    <t>6620128017</t>
  </si>
  <si>
    <t>Bucknell University</t>
  </si>
  <si>
    <t>BCKU</t>
  </si>
  <si>
    <t>701 MOORE AVE</t>
  </si>
  <si>
    <t>LEWISBURG</t>
  </si>
  <si>
    <t>Pennsylvania 17837</t>
  </si>
  <si>
    <t>EC212236A1</t>
  </si>
  <si>
    <t>BURRELL COLLEGE OF OSTEOPATHIC MEDICINE</t>
  </si>
  <si>
    <t>BCOM</t>
  </si>
  <si>
    <t>US-Albuquerque</t>
  </si>
  <si>
    <t>KALLI MARTINEZ</t>
  </si>
  <si>
    <t>kmartinez@burrell.edu</t>
  </si>
  <si>
    <t>9035 ADVANCEMENT AVE BLDG 200</t>
  </si>
  <si>
    <t>LAS CRUCES</t>
  </si>
  <si>
    <t>New Mexico 88007</t>
  </si>
  <si>
    <t>8470080166</t>
  </si>
  <si>
    <t>BUTLER UNIVERSITY</t>
  </si>
  <si>
    <t>BTLU</t>
  </si>
  <si>
    <t>US-Indianapolis</t>
  </si>
  <si>
    <t>SUDIP DAS</t>
  </si>
  <si>
    <t>sdas@butler.edu</t>
  </si>
  <si>
    <t>740 W 46TH ST</t>
  </si>
  <si>
    <t>INDIANAPOLIS</t>
  </si>
  <si>
    <t>Indiana 46208</t>
  </si>
  <si>
    <t>8576120109</t>
  </si>
  <si>
    <t>C4 Therapeutics</t>
  </si>
  <si>
    <t>C4T</t>
  </si>
  <si>
    <t>00031319</t>
  </si>
  <si>
    <t>ASHLEY BOYD</t>
  </si>
  <si>
    <t>aboyd@c4therapeutics.com</t>
  </si>
  <si>
    <t>490 ARSENAL WAY STE 200</t>
  </si>
  <si>
    <t>WATERTOWN</t>
  </si>
  <si>
    <t>8470060184</t>
  </si>
  <si>
    <t>RHAMY ZEID</t>
  </si>
  <si>
    <t>rzeid@c4therapeutics.com</t>
  </si>
  <si>
    <t>U1370</t>
  </si>
  <si>
    <t>Calico Life Sciences</t>
  </si>
  <si>
    <t>CLCO</t>
  </si>
  <si>
    <t>00017646</t>
  </si>
  <si>
    <t>Andrew Nguyen</t>
  </si>
  <si>
    <t>andrew@calicolabs.com</t>
  </si>
  <si>
    <t>1130 Veterans Blvd</t>
  </si>
  <si>
    <t>U0913</t>
  </si>
  <si>
    <t>00030898</t>
  </si>
  <si>
    <t>1130 Veterans Boulevard Room E271</t>
  </si>
  <si>
    <t>6735135182</t>
  </si>
  <si>
    <t>CALIFORNIA DEPARTMENT OF PUBLIC HEALTH</t>
  </si>
  <si>
    <t>CDPH</t>
  </si>
  <si>
    <t>850 MARINA BAY PKWY</t>
  </si>
  <si>
    <t>RICHMOND</t>
  </si>
  <si>
    <t>California 94804</t>
  </si>
  <si>
    <t>6620146171</t>
  </si>
  <si>
    <t>CALIFORNIA STATE UNIVERSITY</t>
  </si>
  <si>
    <t>CSU</t>
  </si>
  <si>
    <t>KENNETH CURR</t>
  </si>
  <si>
    <t>kenneth.curr@csueastbay.edu</t>
  </si>
  <si>
    <t>25800 CARLOS BEE BLVD. DEPARTMENT OF BIOLOGICAL SCIENCES</t>
  </si>
  <si>
    <t>California 94542</t>
  </si>
  <si>
    <t>6620135131</t>
  </si>
  <si>
    <t>Catherine Hutchinson</t>
  </si>
  <si>
    <t>catherine.hutchinson@csuci.edu</t>
  </si>
  <si>
    <t>1 UNIVERSITY DR</t>
  </si>
  <si>
    <t>7200151215</t>
  </si>
  <si>
    <t>CALIFORNIA STATE UNIVERSITY LONG BEACH</t>
  </si>
  <si>
    <t>CSULB</t>
  </si>
  <si>
    <t>DEBORAH FRASER</t>
  </si>
  <si>
    <t>deborah.fraser@csulb.edu</t>
  </si>
  <si>
    <t>1331 PALO VERDE AVE MLSC 203</t>
  </si>
  <si>
    <t>LONG BEACH</t>
  </si>
  <si>
    <t>California 90840</t>
  </si>
  <si>
    <t>6620145194</t>
  </si>
  <si>
    <t>CALIFORNIA STATE UNIVERSITY SAN BERNARDINO</t>
  </si>
  <si>
    <t>CSUSB</t>
  </si>
  <si>
    <t>NICOLE BOURNIAS-VARDIABASIS</t>
  </si>
  <si>
    <t>nbournia@csusb.edu</t>
  </si>
  <si>
    <t>5500 UNIVERSITY PWKY</t>
  </si>
  <si>
    <t>SAN BERNARDINO</t>
  </si>
  <si>
    <t>California 92407</t>
  </si>
  <si>
    <t>6735126096</t>
  </si>
  <si>
    <t>CAMBRIDGE SCIENTIFIC</t>
  </si>
  <si>
    <t>CMBR</t>
  </si>
  <si>
    <t>CHLOE NGUYEN</t>
  </si>
  <si>
    <t>chloe@cambridgescientific.com</t>
  </si>
  <si>
    <t>199 DEXTER AVE</t>
  </si>
  <si>
    <t>7200150417</t>
  </si>
  <si>
    <t>CAMPBELL UNIVERSITY</t>
  </si>
  <si>
    <t>CMPBU</t>
  </si>
  <si>
    <t>YUNBO LI</t>
  </si>
  <si>
    <t>yli@campbell.edu</t>
  </si>
  <si>
    <t>205 Day Dorm Rd</t>
  </si>
  <si>
    <t>Buies Creek</t>
  </si>
  <si>
    <t>North Carolina 27506</t>
  </si>
  <si>
    <t>8472060242</t>
  </si>
  <si>
    <t>Canadian Blood Services</t>
  </si>
  <si>
    <t>CBS</t>
  </si>
  <si>
    <t>CA-Toronto</t>
  </si>
  <si>
    <t>00034684</t>
  </si>
  <si>
    <t>JOAN LEGARDA</t>
  </si>
  <si>
    <t>legardaj@smh.ca</t>
  </si>
  <si>
    <t>209 VICTORIA ST</t>
  </si>
  <si>
    <t>TORONTO</t>
  </si>
  <si>
    <t>Ontario M5B 1T8</t>
  </si>
  <si>
    <t>ISX168</t>
  </si>
  <si>
    <t>CANADIAN DEFENSE DEPARTMENT</t>
  </si>
  <si>
    <t>CDD</t>
  </si>
  <si>
    <t>1133 SHEPPARD AVE W</t>
  </si>
  <si>
    <t>Ontario M3K 0A1</t>
  </si>
  <si>
    <t>ISX545</t>
  </si>
  <si>
    <t>Canadian Nuclear Laboratories (CNL)</t>
  </si>
  <si>
    <t>CNL</t>
  </si>
  <si>
    <t>00036797</t>
  </si>
  <si>
    <t>SHELBY BOELL</t>
  </si>
  <si>
    <t>shelby.boell@cnl.ca</t>
  </si>
  <si>
    <t>286 PLANT RD</t>
  </si>
  <si>
    <t>CHALK RIVER</t>
  </si>
  <si>
    <t>Ontario K0J 1J0</t>
  </si>
  <si>
    <t>Y1311</t>
  </si>
  <si>
    <t>CancerCare Manitoba Research Institute</t>
  </si>
  <si>
    <t>CCMRI</t>
  </si>
  <si>
    <t>CA-Winnipeg</t>
  </si>
  <si>
    <t>00030803</t>
  </si>
  <si>
    <t>Cedric S. Tremblay</t>
  </si>
  <si>
    <t>cedric.tremblay@umanitoba.ca</t>
  </si>
  <si>
    <t>675 McDermot Avenue</t>
  </si>
  <si>
    <t>Winnipeg</t>
  </si>
  <si>
    <t>Manitoba R3E 0V9</t>
  </si>
  <si>
    <t>U1745</t>
  </si>
  <si>
    <t>Capstan Therapeutics Inc</t>
  </si>
  <si>
    <t>CTI</t>
  </si>
  <si>
    <t>00035635</t>
  </si>
  <si>
    <t>Romina Riener</t>
  </si>
  <si>
    <t>rriener@capstantx.com</t>
  </si>
  <si>
    <t>9880 Campus Point Dr #130</t>
  </si>
  <si>
    <t>NM1306</t>
  </si>
  <si>
    <t>Caravel Bio</t>
  </si>
  <si>
    <t>CRVL</t>
  </si>
  <si>
    <t>Andrew Brown</t>
  </si>
  <si>
    <t>abrown@sironadx.com</t>
  </si>
  <si>
    <t>4640 Southwest Macadam Avenue</t>
  </si>
  <si>
    <t>Portland</t>
  </si>
  <si>
    <t>Oregon 97239</t>
  </si>
  <si>
    <t>U1691</t>
  </si>
  <si>
    <t>Cargo Therapeutics, Inc.</t>
  </si>
  <si>
    <t>CRGO</t>
  </si>
  <si>
    <t>00034626</t>
  </si>
  <si>
    <t>Diksha Bhatia</t>
  </si>
  <si>
    <t>dbhatia@cargo-tx.com</t>
  </si>
  <si>
    <t>835 Industrial Road</t>
  </si>
  <si>
    <t>U1335</t>
  </si>
  <si>
    <t>00033498</t>
  </si>
  <si>
    <t>835 Industrial Road 5th Floor</t>
  </si>
  <si>
    <t>NM1296</t>
  </si>
  <si>
    <t>Caribou Bio</t>
  </si>
  <si>
    <t>CRBU</t>
  </si>
  <si>
    <t>00034238</t>
  </si>
  <si>
    <t>Casey Cottrell</t>
  </si>
  <si>
    <t>ccottrell@cariboubio.com</t>
  </si>
  <si>
    <t>2929 7th Street Suite 105</t>
  </si>
  <si>
    <t>Berkeley</t>
  </si>
  <si>
    <t>California 94710</t>
  </si>
  <si>
    <t>424</t>
  </si>
  <si>
    <t>Carisma Therapeutics</t>
  </si>
  <si>
    <t>CRSM</t>
  </si>
  <si>
    <t>Thomas Condamine</t>
  </si>
  <si>
    <t>thomas.condamine@carismatx.com</t>
  </si>
  <si>
    <t>3675 Market Street, Ste 401 19104 Email: Thomas.Condamine@carismat</t>
  </si>
  <si>
    <t>EC210286C1</t>
  </si>
  <si>
    <t>CARNEGIE INSTITUTION FOR SCIENCE</t>
  </si>
  <si>
    <t>CIFS</t>
  </si>
  <si>
    <t>US-Baltimore</t>
  </si>
  <si>
    <t>00035653</t>
  </si>
  <si>
    <t>Shumpei Maruyama</t>
  </si>
  <si>
    <t>smaruyama@carnegiescience.edu</t>
  </si>
  <si>
    <t>3520 SAN MARTIN DR CLEVES LAB RM 253</t>
  </si>
  <si>
    <t>BALTIMORE</t>
  </si>
  <si>
    <t>Maryland 21218</t>
  </si>
  <si>
    <t>8470120126</t>
  </si>
  <si>
    <t>Cartesian Therapeutics Inc</t>
  </si>
  <si>
    <t>CRTSN</t>
  </si>
  <si>
    <t>Andy Stewart</t>
  </si>
  <si>
    <t>andy.stewart@cartesiantx.com</t>
  </si>
  <si>
    <t>704 QUINCE ORCHARD RD STE 210</t>
  </si>
  <si>
    <t>GAITHERSBURG</t>
  </si>
  <si>
    <t>R1270</t>
  </si>
  <si>
    <t>Case Western Reserve University</t>
  </si>
  <si>
    <t>CWRU</t>
  </si>
  <si>
    <t>00016999</t>
  </si>
  <si>
    <t>Daniel Chen</t>
  </si>
  <si>
    <t>dhc2@case.edu</t>
  </si>
  <si>
    <t>Wolstein Building; Room 4503, 2103 Cornell Rd</t>
  </si>
  <si>
    <t>Cleveland</t>
  </si>
  <si>
    <t>Ohio 44106</t>
  </si>
  <si>
    <t>ISX110</t>
  </si>
  <si>
    <t>KARINA INACIO LADISLAU DE CARVALHO</t>
  </si>
  <si>
    <t>cytocore@case.edu</t>
  </si>
  <si>
    <t>FC - 2103 CORNELL RD</t>
  </si>
  <si>
    <t>FS269</t>
  </si>
  <si>
    <t>JIXIN ZHONG</t>
  </si>
  <si>
    <t>9914143jixin@163.com</t>
  </si>
  <si>
    <t>2103 CORNELL RD</t>
  </si>
  <si>
    <t>EC242706A1</t>
  </si>
  <si>
    <t>00034328</t>
  </si>
  <si>
    <t>Yuan Gao</t>
  </si>
  <si>
    <t>yxg811@case.edu</t>
  </si>
  <si>
    <t>2103 Cornell Rd. Room 503 Wolstein Building</t>
  </si>
  <si>
    <t>7200151241</t>
  </si>
  <si>
    <t>SUZANNE MORRIS</t>
  </si>
  <si>
    <t>sxm1068@case.edu</t>
  </si>
  <si>
    <t>2103 CORNELL RD WOLSTEIN RESEARCH BLDG 3304</t>
  </si>
  <si>
    <t>7200120615</t>
  </si>
  <si>
    <t>FC - 2123 ADELBERT RD</t>
  </si>
  <si>
    <t>6735125118</t>
  </si>
  <si>
    <t>FC - 2103 CORNELL RD 2ND FL WOLSTEIN RESEARCH BLDG LAB 2-304</t>
  </si>
  <si>
    <t>6620125102</t>
  </si>
  <si>
    <t>BRITTNEY HOOPER</t>
  </si>
  <si>
    <t>bmh61@case.edu</t>
  </si>
  <si>
    <t>EC200155A2</t>
  </si>
  <si>
    <t>CASTLE CREEK BIOSCIENCES</t>
  </si>
  <si>
    <t>CCB</t>
  </si>
  <si>
    <t>LOLITA LYNCH</t>
  </si>
  <si>
    <t>llynch@fibrocellscience.com</t>
  </si>
  <si>
    <t>405 EAGLEVIEW BLVD</t>
  </si>
  <si>
    <t>EXTON</t>
  </si>
  <si>
    <t>Pennsylvania 19341</t>
  </si>
  <si>
    <t>EC200155A1</t>
  </si>
  <si>
    <t>Michael Rehmert</t>
  </si>
  <si>
    <t>mrehmert@castlecreekbio.com</t>
  </si>
  <si>
    <t>8472050254</t>
  </si>
  <si>
    <t>8472050253</t>
  </si>
  <si>
    <t>8470050157</t>
  </si>
  <si>
    <t>CATALENT MARYLAND INC</t>
  </si>
  <si>
    <t>CTLNT</t>
  </si>
  <si>
    <t>00022307</t>
  </si>
  <si>
    <t>Siddhartha Paul</t>
  </si>
  <si>
    <t>siddhartha.paul@catalent.com</t>
  </si>
  <si>
    <t>9920 BELWARD CAMPUS DR</t>
  </si>
  <si>
    <t>6735135183</t>
  </si>
  <si>
    <t>NM1338</t>
  </si>
  <si>
    <t>Catalent Pharma Solutions</t>
  </si>
  <si>
    <t>00032377</t>
  </si>
  <si>
    <t>Thomas Linz</t>
  </si>
  <si>
    <t>thomas.linz@catalent.com</t>
  </si>
  <si>
    <t>5959 Horton St. Suite 400</t>
  </si>
  <si>
    <t>Emeryville</t>
  </si>
  <si>
    <t>California 94608</t>
  </si>
  <si>
    <t>7200120844</t>
  </si>
  <si>
    <t>CBRE GWS LLC</t>
  </si>
  <si>
    <t>CBRE</t>
  </si>
  <si>
    <t>121 OYSTER POINT BLVD</t>
  </si>
  <si>
    <t>NM1500</t>
  </si>
  <si>
    <t>Cedars-Sinai</t>
  </si>
  <si>
    <t>CDRS</t>
  </si>
  <si>
    <t>00035189</t>
  </si>
  <si>
    <t>Joseph Lownik</t>
  </si>
  <si>
    <t>joseph.lownik@cshs.org</t>
  </si>
  <si>
    <t>CEDARS-SINAI 8700 Beverly Blvd</t>
  </si>
  <si>
    <t>Los Angeles</t>
  </si>
  <si>
    <t>California 90048</t>
  </si>
  <si>
    <t>NM1464</t>
  </si>
  <si>
    <t>00031511</t>
  </si>
  <si>
    <t>Melissa Cervania</t>
  </si>
  <si>
    <t>melissa.cervania@cshs.org</t>
  </si>
  <si>
    <t>8700 Beverly Blvd, South Tower 4th Floor Room 4715</t>
  </si>
  <si>
    <t>NM1457</t>
  </si>
  <si>
    <t>00031510</t>
  </si>
  <si>
    <t>N0357</t>
  </si>
  <si>
    <t>00034677</t>
  </si>
  <si>
    <t>David Gibb</t>
  </si>
  <si>
    <t>david.gibb@cshs.org</t>
  </si>
  <si>
    <t>110 N. George Burns Rd Davis Bldg Rm 2024</t>
  </si>
  <si>
    <t>N0292</t>
  </si>
  <si>
    <t>00035578</t>
  </si>
  <si>
    <t>Christian Stehlik PhD</t>
  </si>
  <si>
    <t>christian.stehlik@cshs.org</t>
  </si>
  <si>
    <t>4100 W. 190th St Torrance Warehouse NonStock</t>
  </si>
  <si>
    <t>Torrance</t>
  </si>
  <si>
    <t>California 90504</t>
  </si>
  <si>
    <t>7200121196</t>
  </si>
  <si>
    <t>HISASHI TANAKA</t>
  </si>
  <si>
    <t>hisashi.tanaka@cshs.org</t>
  </si>
  <si>
    <t>4100 W 190TH ST</t>
  </si>
  <si>
    <t>TORRANCE</t>
  </si>
  <si>
    <t>California 90504-5513</t>
  </si>
  <si>
    <t>6735136166</t>
  </si>
  <si>
    <t>CELDARA MEDICAL</t>
  </si>
  <si>
    <t>CLDRA</t>
  </si>
  <si>
    <t>WAHEED ZARIF</t>
  </si>
  <si>
    <t>wz@celdaramedical.com</t>
  </si>
  <si>
    <t>16 CAVENDISH CT STE 240</t>
  </si>
  <si>
    <t>LEBANON</t>
  </si>
  <si>
    <t>New Hampshire 03766</t>
  </si>
  <si>
    <t>MU23318005</t>
  </si>
  <si>
    <t>Celerion Inc</t>
  </si>
  <si>
    <t>CLRN</t>
  </si>
  <si>
    <t>00036197</t>
  </si>
  <si>
    <t>Christopher Dyer</t>
  </si>
  <si>
    <t>christopher.dyer@celerion.com</t>
  </si>
  <si>
    <t>621 Rose Street</t>
  </si>
  <si>
    <t>Lincoln</t>
  </si>
  <si>
    <t>Nebraska 68502</t>
  </si>
  <si>
    <t>MU23318004</t>
  </si>
  <si>
    <t>00036301</t>
  </si>
  <si>
    <t>2420 W Baseline Rd</t>
  </si>
  <si>
    <t>Tempe</t>
  </si>
  <si>
    <t>Arizona 85283</t>
  </si>
  <si>
    <t>MU20342003</t>
  </si>
  <si>
    <t>00034819</t>
  </si>
  <si>
    <t>CHRISTOPHER DYER</t>
  </si>
  <si>
    <t>621 ROSE ST</t>
  </si>
  <si>
    <t>LINCOLN</t>
  </si>
  <si>
    <t>7200150649</t>
  </si>
  <si>
    <t>00036198</t>
  </si>
  <si>
    <t>Celerion, Inc. (Lincoln) 621 Rose Street</t>
  </si>
  <si>
    <t>7200150342</t>
  </si>
  <si>
    <t>00036199</t>
  </si>
  <si>
    <t>621 PEACH ST</t>
  </si>
  <si>
    <t>MU20342003-2</t>
  </si>
  <si>
    <t>MU20342003-1</t>
  </si>
  <si>
    <t>MU24228001</t>
  </si>
  <si>
    <t>Celerion Inc - Phoenix</t>
  </si>
  <si>
    <t>00034305</t>
  </si>
  <si>
    <t>2420 W BASELINE RD</t>
  </si>
  <si>
    <t>Arizona 85295</t>
  </si>
  <si>
    <t>MU24227001</t>
  </si>
  <si>
    <t>00034304</t>
  </si>
  <si>
    <t>NM1608</t>
  </si>
  <si>
    <t>Cell Ready LLC</t>
  </si>
  <si>
    <t>CLRDY</t>
  </si>
  <si>
    <t>00034589</t>
  </si>
  <si>
    <t>Haifa Hamdi</t>
  </si>
  <si>
    <t>haifa.hamdi@cellready.com</t>
  </si>
  <si>
    <t>4551 Kennedy Commerce</t>
  </si>
  <si>
    <t>Texas 77032</t>
  </si>
  <si>
    <t>NM1575</t>
  </si>
  <si>
    <t>00034024</t>
  </si>
  <si>
    <t>4551 Kennedy Commerce Dr</t>
  </si>
  <si>
    <t>N0564</t>
  </si>
  <si>
    <t>00036293</t>
  </si>
  <si>
    <t>Aubrey Mojesky</t>
  </si>
  <si>
    <t>aubrey.mojesky@cellready.com</t>
  </si>
  <si>
    <t>U1167</t>
  </si>
  <si>
    <t>Cellanome Inc - San Diego CA</t>
  </si>
  <si>
    <t>CLNM</t>
  </si>
  <si>
    <t>00016408</t>
  </si>
  <si>
    <t>Matthew Raab</t>
  </si>
  <si>
    <t>matthew.raab@resilience.com</t>
  </si>
  <si>
    <t>9310 Athena Circle. Suite 200</t>
  </si>
  <si>
    <t>S0152</t>
  </si>
  <si>
    <t>00034032</t>
  </si>
  <si>
    <t>Junxia Wang</t>
  </si>
  <si>
    <t>junxia.wang@resilience.com</t>
  </si>
  <si>
    <t>3115 Merryfield Row, Suite 200</t>
  </si>
  <si>
    <t>U1562</t>
  </si>
  <si>
    <t>Cellares Corporation</t>
  </si>
  <si>
    <t>CLRS</t>
  </si>
  <si>
    <t>00032983</t>
  </si>
  <si>
    <t>Heidi Arciniega</t>
  </si>
  <si>
    <t>heidi.arciniega@cellares.com</t>
  </si>
  <si>
    <t>345 Allerton Ave</t>
  </si>
  <si>
    <t>NM1406</t>
  </si>
  <si>
    <t>00036091</t>
  </si>
  <si>
    <t>345 Allerton Avenue</t>
  </si>
  <si>
    <t>NM1321</t>
  </si>
  <si>
    <t>00036092</t>
  </si>
  <si>
    <t>N0697</t>
  </si>
  <si>
    <t>00035488</t>
  </si>
  <si>
    <t>345 Allerton Ave South</t>
  </si>
  <si>
    <t>San Francisco</t>
  </si>
  <si>
    <t>N0400</t>
  </si>
  <si>
    <t>00035191</t>
  </si>
  <si>
    <t>Cytek Northern Lights 3000 V/B/R - 38 channel - REFURBISHED</t>
  </si>
  <si>
    <t>CytekService password is "Superwhat"</t>
  </si>
  <si>
    <t>NM1659</t>
  </si>
  <si>
    <t>00035737</t>
  </si>
  <si>
    <t>Corey Robinson</t>
  </si>
  <si>
    <t>corey.robinson@cellares.com</t>
  </si>
  <si>
    <t>Cellares Corporation 95 Corporate Drive</t>
  </si>
  <si>
    <t>Bridgewater</t>
  </si>
  <si>
    <t>New Jersey 08807</t>
  </si>
  <si>
    <t>NM1656</t>
  </si>
  <si>
    <t>00035735</t>
  </si>
  <si>
    <t>95 Corporate Drive</t>
  </si>
  <si>
    <t>U1397</t>
  </si>
  <si>
    <t>CellCarta Biosciences Inc</t>
  </si>
  <si>
    <t>CLCRT</t>
  </si>
  <si>
    <t>00031840</t>
  </si>
  <si>
    <t>Lease</t>
  </si>
  <si>
    <t>Dominic Gagnon</t>
  </si>
  <si>
    <t>dominic.gagnon@cellcarta.com</t>
  </si>
  <si>
    <t>2005, Jeanne-Mance Str., Suite PK-3850</t>
  </si>
  <si>
    <t>Montreal</t>
  </si>
  <si>
    <t>Quebec H2X 2J6</t>
  </si>
  <si>
    <t>U0848</t>
  </si>
  <si>
    <t>00033738</t>
  </si>
  <si>
    <t>Isabelle Migneault</t>
  </si>
  <si>
    <t>imigneault@caprion.com</t>
  </si>
  <si>
    <t>2005, Jeanne-Mance Strl., Suite PK-3850</t>
  </si>
  <si>
    <t>EC211256A1</t>
  </si>
  <si>
    <t>00035694</t>
  </si>
  <si>
    <t>ISABELLE MIGNEAULT</t>
  </si>
  <si>
    <t>8470050315</t>
  </si>
  <si>
    <t>00035693</t>
  </si>
  <si>
    <t>8470050292</t>
  </si>
  <si>
    <t>00035692</t>
  </si>
  <si>
    <t>2005 Jeanne Mance</t>
  </si>
  <si>
    <t>8470050254</t>
  </si>
  <si>
    <t>00035691</t>
  </si>
  <si>
    <t>8470050155</t>
  </si>
  <si>
    <t>00030714</t>
  </si>
  <si>
    <t>8470050316</t>
  </si>
  <si>
    <t>CellCarta Fremont LLC</t>
  </si>
  <si>
    <t>00023037</t>
  </si>
  <si>
    <t>48383 FREMONT BLVD STE 118</t>
  </si>
  <si>
    <t>California 94538</t>
  </si>
  <si>
    <t>R0033</t>
  </si>
  <si>
    <t>Celleqore</t>
  </si>
  <si>
    <t>CLQR</t>
  </si>
  <si>
    <t>00030921</t>
  </si>
  <si>
    <t>Nick Collette</t>
  </si>
  <si>
    <t>nicholas.collette@celleqore.com</t>
  </si>
  <si>
    <t>675 US Highway One</t>
  </si>
  <si>
    <t>NORTH BRUNSWICK</t>
  </si>
  <si>
    <t>New Jersey 08902</t>
  </si>
  <si>
    <t>6620136142</t>
  </si>
  <si>
    <t>CELLULAR PRESERVATION TECHNOLOGIES</t>
  </si>
  <si>
    <t>CPT</t>
  </si>
  <si>
    <t>ILYA ILYIN</t>
  </si>
  <si>
    <t>ilyin@cellprestech.com</t>
  </si>
  <si>
    <t>1 GRANT ST STE 300</t>
  </si>
  <si>
    <t>FRAMINGHAM</t>
  </si>
  <si>
    <t>Massachusetts 01702</t>
  </si>
  <si>
    <t>7200150407</t>
  </si>
  <si>
    <t>CELLULAR RESEARCH</t>
  </si>
  <si>
    <t>CLRR</t>
  </si>
  <si>
    <t>RAJ SAINI</t>
  </si>
  <si>
    <t>raj.saini@bd.com</t>
  </si>
  <si>
    <t>8470050191</t>
  </si>
  <si>
    <t>CELLULAR TECHNOLOGY LIMITED</t>
  </si>
  <si>
    <t>CTL</t>
  </si>
  <si>
    <t>20521 CHAGRIN BLVD</t>
  </si>
  <si>
    <t>SHAKER HEIGHTS</t>
  </si>
  <si>
    <t>Ohio 44122</t>
  </si>
  <si>
    <t>6620125092</t>
  </si>
  <si>
    <t>CARL GAFFNEY</t>
  </si>
  <si>
    <t>carl.gaffney@immunospot.com</t>
  </si>
  <si>
    <t>8470060128</t>
  </si>
  <si>
    <t>Cellular Vehicles</t>
  </si>
  <si>
    <t>CLRV</t>
  </si>
  <si>
    <t>Jackie Benthuysen</t>
  </si>
  <si>
    <t>Malik Marlin</t>
  </si>
  <si>
    <t>malik@cellularvehicles.com</t>
  </si>
  <si>
    <t>2627 Hanover St</t>
  </si>
  <si>
    <t>Palo Alto</t>
  </si>
  <si>
    <t>California 94304</t>
  </si>
  <si>
    <t>Y0556</t>
  </si>
  <si>
    <t>Celularity Inc</t>
  </si>
  <si>
    <t>CLRTY</t>
  </si>
  <si>
    <t>00016606</t>
  </si>
  <si>
    <t>Justin Breen</t>
  </si>
  <si>
    <t>justin.breen@celularity.com</t>
  </si>
  <si>
    <t>170 Park Ave</t>
  </si>
  <si>
    <t>Florham Park</t>
  </si>
  <si>
    <t>New Jersey 07932</t>
  </si>
  <si>
    <t>Y0188</t>
  </si>
  <si>
    <t>00016262</t>
  </si>
  <si>
    <t>Nancy Marques</t>
  </si>
  <si>
    <t>nancy.marques@celularity.com</t>
  </si>
  <si>
    <t>S0336</t>
  </si>
  <si>
    <t>Center for Microbial Oceanography Research and Education (C-MORE)</t>
  </si>
  <si>
    <t>CMORE</t>
  </si>
  <si>
    <t>00034163</t>
  </si>
  <si>
    <t>Angelicque White</t>
  </si>
  <si>
    <t>aewhite@hawaii.edu</t>
  </si>
  <si>
    <t>1950 East West Road</t>
  </si>
  <si>
    <t>Honolulu</t>
  </si>
  <si>
    <t>Hawaii 96822</t>
  </si>
  <si>
    <t>FS234</t>
  </si>
  <si>
    <t>Centers for Disease Control and Prevention (CDC)</t>
  </si>
  <si>
    <t>CDC</t>
  </si>
  <si>
    <t>00030075</t>
  </si>
  <si>
    <t>SLA-FS-BASIC</t>
  </si>
  <si>
    <t>AVA WINN</t>
  </si>
  <si>
    <t>ylg2@cdc.gov</t>
  </si>
  <si>
    <t>1095 WILLOWDALE RD</t>
  </si>
  <si>
    <t>MORGANTOWN</t>
  </si>
  <si>
    <t>West Virginia 26505-2845</t>
  </si>
  <si>
    <t>EC212036E1</t>
  </si>
  <si>
    <t>AMANDA CALVERT</t>
  </si>
  <si>
    <t>zpz0@cdc.gov</t>
  </si>
  <si>
    <t>3156 RAMPART RD MS P-02 NCEZID DIVISION OF VECTOR DISEASE</t>
  </si>
  <si>
    <t>FORT COLLINS</t>
  </si>
  <si>
    <t>Colorado 80521</t>
  </si>
  <si>
    <t>EC201434D1</t>
  </si>
  <si>
    <t>MARKUS KAINULAINEN</t>
  </si>
  <si>
    <t>ydm9@cdc.gov</t>
  </si>
  <si>
    <t>3719 N PEACHTREE RD CDC DISTRIBUTION CTR - WAREHOUSE</t>
  </si>
  <si>
    <t>ATLANTA</t>
  </si>
  <si>
    <t>Georgia 30341</t>
  </si>
  <si>
    <t>7200150423</t>
  </si>
  <si>
    <t>3156 RAMPART RD - MAIN</t>
  </si>
  <si>
    <t>7200121543</t>
  </si>
  <si>
    <t>TERESA LEDFORD</t>
  </si>
  <si>
    <t>tml6@cdc.gov</t>
  </si>
  <si>
    <t>1600 CLIFTON RD</t>
  </si>
  <si>
    <t>Georgia 30333</t>
  </si>
  <si>
    <t>7200121148</t>
  </si>
  <si>
    <t>7200120413</t>
  </si>
  <si>
    <t>Sunita Sharma</t>
  </si>
  <si>
    <t>fys6@cdc.gov</t>
  </si>
  <si>
    <t>1600 CLIFTON RD NE</t>
  </si>
  <si>
    <t>Georgia 30329</t>
  </si>
  <si>
    <t>7200120397</t>
  </si>
  <si>
    <t>HENJU MARJUKI</t>
  </si>
  <si>
    <t>hmarjuki@cdc.gov</t>
  </si>
  <si>
    <t>3719 N PEACHTREE RD</t>
  </si>
  <si>
    <t>CHAMBLEE</t>
  </si>
  <si>
    <t>Georgia 30341-2251</t>
  </si>
  <si>
    <t>8472060161</t>
  </si>
  <si>
    <t>MIANER CONG</t>
  </si>
  <si>
    <t>myc8@cdc.gov</t>
  </si>
  <si>
    <t>7200150423-1</t>
  </si>
  <si>
    <t>7200120809</t>
  </si>
  <si>
    <t>CARYN KIM</t>
  </si>
  <si>
    <t>chk6@cdc.gov</t>
  </si>
  <si>
    <t>U1509</t>
  </si>
  <si>
    <t>Centre de recherche du CHUM</t>
  </si>
  <si>
    <t>CHUM</t>
  </si>
  <si>
    <t>00031732</t>
  </si>
  <si>
    <t>Gaël Dulude</t>
  </si>
  <si>
    <t>gael.dulude.chum@ssss.gouv.qc.ca</t>
  </si>
  <si>
    <t>Room R12.808 333 SAINT-ANTOINE EST Receiving department</t>
  </si>
  <si>
    <t>Montreal QC</t>
  </si>
  <si>
    <t xml:space="preserve"> H2X 0A9</t>
  </si>
  <si>
    <t>S0287</t>
  </si>
  <si>
    <t xml:space="preserve">CHUM </t>
  </si>
  <si>
    <t>00031842</t>
  </si>
  <si>
    <t>Quebec H2X 0A9</t>
  </si>
  <si>
    <t>Puerto Rico</t>
  </si>
  <si>
    <t>7200151075</t>
  </si>
  <si>
    <t>CENTRO DE DESARROLLO DE INVESTIGACIONES EN CIENCIAS Y TECNOLOGIA EN PONCE</t>
  </si>
  <si>
    <t>CDICTP</t>
  </si>
  <si>
    <t>Philippe Durbiano</t>
  </si>
  <si>
    <t>U0841</t>
  </si>
  <si>
    <t>Century Therapeutics</t>
  </si>
  <si>
    <t>CNTRY</t>
  </si>
  <si>
    <t>00036045</t>
  </si>
  <si>
    <t>Nick Asby</t>
  </si>
  <si>
    <t>nick.asby@centurytx.com</t>
  </si>
  <si>
    <t>25 North 38th Street</t>
  </si>
  <si>
    <t>U1098</t>
  </si>
  <si>
    <t>Cerba Research USA</t>
  </si>
  <si>
    <t>CRBA</t>
  </si>
  <si>
    <t>00036311</t>
  </si>
  <si>
    <t>Nithianandan Selliah</t>
  </si>
  <si>
    <t>nselliah@cerbaresearch.com</t>
  </si>
  <si>
    <t>Cerba Research, 10 Nevada Drive</t>
  </si>
  <si>
    <t>New Hyde Park</t>
  </si>
  <si>
    <t>New York 11042</t>
  </si>
  <si>
    <t>7200151224</t>
  </si>
  <si>
    <t>00034738</t>
  </si>
  <si>
    <t>MUNIRA MULANI</t>
  </si>
  <si>
    <t>mmulani@nshs.edu</t>
  </si>
  <si>
    <t>10 Nevada Dr</t>
  </si>
  <si>
    <t>Lake Success</t>
  </si>
  <si>
    <t>7200150886</t>
  </si>
  <si>
    <t>00034820</t>
  </si>
  <si>
    <t>DOLOROSA SANTOS</t>
  </si>
  <si>
    <t>dsantos1@northwell.edu</t>
  </si>
  <si>
    <t>10 Nevada Drive</t>
  </si>
  <si>
    <t>7200150462</t>
  </si>
  <si>
    <t>ANN VERCAUTEREN</t>
  </si>
  <si>
    <t>ann.vercauteren@cerba-european-lab.com</t>
  </si>
  <si>
    <t>7200121590</t>
  </si>
  <si>
    <t>R0483</t>
  </si>
  <si>
    <t>Certis Oncology Solutions</t>
  </si>
  <si>
    <t>CRTS</t>
  </si>
  <si>
    <t>00033745</t>
  </si>
  <si>
    <t>Rajeev Shrimali</t>
  </si>
  <si>
    <t>rshrimali@certisoncology.com</t>
  </si>
  <si>
    <t>5626 Oberlin Dr, suite 110</t>
  </si>
  <si>
    <t>U1296SP</t>
  </si>
  <si>
    <t>Cerus Corporation</t>
  </si>
  <si>
    <t>CERUS</t>
  </si>
  <si>
    <t>00034432</t>
  </si>
  <si>
    <t>Jonathan Silo</t>
  </si>
  <si>
    <t>jsilo@cerus.com</t>
  </si>
  <si>
    <t>1220 Concord Avenue Suite 600</t>
  </si>
  <si>
    <t>Concord</t>
  </si>
  <si>
    <t>California 94520</t>
  </si>
  <si>
    <t>7200121372</t>
  </si>
  <si>
    <t>CESCA THERAPEUTICS</t>
  </si>
  <si>
    <t>CSCA</t>
  </si>
  <si>
    <t>PATRICIA BRESNAHAN</t>
  </si>
  <si>
    <t>pbresnahan@cescatherapeutics.com</t>
  </si>
  <si>
    <t>5858 HORTON ST STE 500</t>
  </si>
  <si>
    <t>EMERYVILLE</t>
  </si>
  <si>
    <t>7200121368</t>
  </si>
  <si>
    <t>N0720</t>
  </si>
  <si>
    <t>Champions Oncology, Inc</t>
  </si>
  <si>
    <t>CHMPS</t>
  </si>
  <si>
    <t>00035630</t>
  </si>
  <si>
    <t>Brandon Walling</t>
  </si>
  <si>
    <t>bwalling@championsoncology.com</t>
  </si>
  <si>
    <t>**Please make sure to copy the field service managers chatter group when any work order is dispatched and loop in Brandon Evans for all case updates.**</t>
  </si>
  <si>
    <t>Champions Oncology, Inc 1330 Piccard Dr., Suite 104</t>
  </si>
  <si>
    <t>N0699</t>
  </si>
  <si>
    <t>00035631</t>
  </si>
  <si>
    <t>Xiangyang (Tony) Zhang</t>
  </si>
  <si>
    <t>xzhang@championsoncology.com</t>
  </si>
  <si>
    <t>Maryland 2085</t>
  </si>
  <si>
    <t>EC212176A1</t>
  </si>
  <si>
    <t>00035029</t>
  </si>
  <si>
    <t>Thomas Kees</t>
  </si>
  <si>
    <t>tkees@championsoncology.com</t>
  </si>
  <si>
    <t>1330 PICCARD DR STE 025</t>
  </si>
  <si>
    <t>8470050322</t>
  </si>
  <si>
    <t>00036624</t>
  </si>
  <si>
    <t>U1739</t>
  </si>
  <si>
    <t>00035016</t>
  </si>
  <si>
    <t>BRANDON WALLING</t>
  </si>
  <si>
    <t>1405 RESEARCH BLVD STE 125</t>
  </si>
  <si>
    <t>7200150963</t>
  </si>
  <si>
    <t>CHARLES R DREW UNIVERSITY OF MEDICINE AND SCIENCE</t>
  </si>
  <si>
    <t>CDUMS</t>
  </si>
  <si>
    <t>JAY VADGAMA</t>
  </si>
  <si>
    <t>jayvadgama@cdrewu.edu</t>
  </si>
  <si>
    <t>1748 E 118TH ST</t>
  </si>
  <si>
    <t>LOS ANGELES</t>
  </si>
  <si>
    <t>California 90059</t>
  </si>
  <si>
    <t>6735135189</t>
  </si>
  <si>
    <t>Charles River Laboratories Inc</t>
  </si>
  <si>
    <t>CRL</t>
  </si>
  <si>
    <t>PAUL CARRICA</t>
  </si>
  <si>
    <t>paul.carrica@crl.com</t>
  </si>
  <si>
    <t>6995 LONGLEY LN</t>
  </si>
  <si>
    <t>RENO</t>
  </si>
  <si>
    <t>Nevada 89511</t>
  </si>
  <si>
    <t>8472120106</t>
  </si>
  <si>
    <t>Charles River Laboratories Inc - Charleston SC</t>
  </si>
  <si>
    <t>Guava easyCyte 12</t>
  </si>
  <si>
    <t>JASON TREMBLAY</t>
  </si>
  <si>
    <t>jason.tremblay@crl.com</t>
  </si>
  <si>
    <t>1023 WAPPO RD</t>
  </si>
  <si>
    <t>CHARLESTON</t>
  </si>
  <si>
    <t>South Carolina 29407</t>
  </si>
  <si>
    <t>U1705</t>
  </si>
  <si>
    <t>Charles River Laboratories Montréal ULC</t>
  </si>
  <si>
    <t>00034755</t>
  </si>
  <si>
    <t>Morad Haida</t>
  </si>
  <si>
    <t>morad.haida@crl.com</t>
  </si>
  <si>
    <t>High value account needs follow up and attention right away when a case is created.</t>
  </si>
  <si>
    <t>22022 Trans-Canadian Hwy</t>
  </si>
  <si>
    <t>Senneville</t>
  </si>
  <si>
    <t>Quebec H9X 3R3</t>
  </si>
  <si>
    <t>NM1426</t>
  </si>
  <si>
    <t>CHEO Research Institute</t>
  </si>
  <si>
    <t>CHEO</t>
  </si>
  <si>
    <t>00031509</t>
  </si>
  <si>
    <t>Zakia Djaoud</t>
  </si>
  <si>
    <t>zdjaoud@uottawa.ca</t>
  </si>
  <si>
    <t>401 Smyth Road,</t>
  </si>
  <si>
    <t>Ottawa</t>
  </si>
  <si>
    <t>Ontario K1H 8L1</t>
  </si>
  <si>
    <t>8472050267</t>
  </si>
  <si>
    <t>CHILDRENS CANCER THERAPY DEVELOPMENT INSTITUTE</t>
  </si>
  <si>
    <t>CCTDI</t>
  </si>
  <si>
    <t>Wonsik Son</t>
  </si>
  <si>
    <t>wonsik@cc-tdi.org</t>
  </si>
  <si>
    <t>9025 NE Von Neumann Dr.</t>
  </si>
  <si>
    <t>Hillsboro</t>
  </si>
  <si>
    <t>Oregon 97006</t>
  </si>
  <si>
    <t>U1503</t>
  </si>
  <si>
    <t>Children's Hospital of Philadelphia</t>
  </si>
  <si>
    <t>CHOP</t>
  </si>
  <si>
    <t>00033957</t>
  </si>
  <si>
    <t>Jennifer Murray</t>
  </si>
  <si>
    <t>murrayjb@chop.edu</t>
  </si>
  <si>
    <t>3615 Civic Center Blvd</t>
  </si>
  <si>
    <t>U0790</t>
  </si>
  <si>
    <t>00032544</t>
  </si>
  <si>
    <t>Florin Tuluc</t>
  </si>
  <si>
    <t>tuluc@email.chop.edu</t>
  </si>
  <si>
    <t>3501 Civic Center Blvd - Colket Translational Research Building (10th Floor)</t>
  </si>
  <si>
    <t>U0339</t>
  </si>
  <si>
    <t>00035294</t>
  </si>
  <si>
    <t>Jessica Perazzelli</t>
  </si>
  <si>
    <t>hulittj@email.chop.edu</t>
  </si>
  <si>
    <t>Children's Hospital of Philadelphia Ref PO#20127014 3501 Civic Center Blvd</t>
  </si>
  <si>
    <t>U0271</t>
  </si>
  <si>
    <t>00032549</t>
  </si>
  <si>
    <t>3615 Civic Center Blvd, Rm 1207, Abramson Pediatric Research Center</t>
  </si>
  <si>
    <t xml:space="preserve">Pennsylvania </t>
  </si>
  <si>
    <t>S0288</t>
  </si>
  <si>
    <t>00031787</t>
  </si>
  <si>
    <t>High Value Account</t>
  </si>
  <si>
    <t>S0214</t>
  </si>
  <si>
    <t>00036056</t>
  </si>
  <si>
    <t>Division of Oncology Room: 3100, 3rd Floor 3501 Civic Center Blvd</t>
  </si>
  <si>
    <t>S0142</t>
  </si>
  <si>
    <t>00032555</t>
  </si>
  <si>
    <t>3615 Civic Center Blvd Abramson Pediatric Research Center, Room 1214C (for Aurora analyzer)</t>
  </si>
  <si>
    <t>7200121222</t>
  </si>
  <si>
    <t>FENGXIANG WANG</t>
  </si>
  <si>
    <t>wangf@email.chop.edu</t>
  </si>
  <si>
    <t>3401 CIVIC CENTER BLVD</t>
  </si>
  <si>
    <t>PHILADELPHIA</t>
  </si>
  <si>
    <t>ISX159</t>
  </si>
  <si>
    <t>Laura Ballentine</t>
  </si>
  <si>
    <t>ballentinl@email.chop.edu</t>
  </si>
  <si>
    <t>7200151128</t>
  </si>
  <si>
    <t>CHILDRENS MERCY HOSPITAL - KANSAS CITY</t>
  </si>
  <si>
    <t>CMHKC</t>
  </si>
  <si>
    <t>00020907</t>
  </si>
  <si>
    <t>REBECCA MCLENNAN</t>
  </si>
  <si>
    <t>rmclennan@cmh.edu</t>
  </si>
  <si>
    <t>2401 GILLHAM RD 3RD FL E REBECCA MCLENNAN BRADLEY LAB</t>
  </si>
  <si>
    <t>KANSAS</t>
  </si>
  <si>
    <t>Missouri 64108</t>
  </si>
  <si>
    <t>U1225</t>
  </si>
  <si>
    <t>Children's National Medical Center</t>
  </si>
  <si>
    <t>CNMC</t>
  </si>
  <si>
    <t>00035006</t>
  </si>
  <si>
    <t>Christopher Lazarski</t>
  </si>
  <si>
    <t>clazarsk@childrensnational.org</t>
  </si>
  <si>
    <t>111 Michigan Ave NW Room 5200</t>
  </si>
  <si>
    <t>Washington DC</t>
  </si>
  <si>
    <t>District of Columbia 20010</t>
  </si>
  <si>
    <t>ISX320</t>
  </si>
  <si>
    <t>CHILDREN'S NATIONAL MEDICAL CENTER</t>
  </si>
  <si>
    <t>Chris Lazarski</t>
  </si>
  <si>
    <t>111 MICHIGAN AVE NW</t>
  </si>
  <si>
    <t>WASHINGTON</t>
  </si>
  <si>
    <t>U0832</t>
  </si>
  <si>
    <t>CHLA - Children's Hospital Los Angeles</t>
  </si>
  <si>
    <t>CHLA</t>
  </si>
  <si>
    <t>00031216</t>
  </si>
  <si>
    <t>Chintan Parekh</t>
  </si>
  <si>
    <t>cparekh@chla.usc.edu</t>
  </si>
  <si>
    <t>4546 Sunset Blvd Smith Research Tower; Rm 205</t>
  </si>
  <si>
    <t>California 90027</t>
  </si>
  <si>
    <t>ISX491</t>
  </si>
  <si>
    <t>ANNIE LUONG</t>
  </si>
  <si>
    <t>aluong@chla.usc.edu</t>
  </si>
  <si>
    <t>4650 Sunset Blvd SRT 205</t>
  </si>
  <si>
    <t>NM1501</t>
  </si>
  <si>
    <t>CHU de Quebec - Université Laval</t>
  </si>
  <si>
    <t>CHUL</t>
  </si>
  <si>
    <t>00032172</t>
  </si>
  <si>
    <t>Vincent Desrosiers</t>
  </si>
  <si>
    <t>vincent.desrosiers@crchudequebec.ulaval.ca</t>
  </si>
  <si>
    <t>NM1543</t>
  </si>
  <si>
    <t>Cidara Therapeutics, Inc</t>
  </si>
  <si>
    <t>CDRA</t>
  </si>
  <si>
    <t>00033476</t>
  </si>
  <si>
    <t>Simon Doehrmann</t>
  </si>
  <si>
    <t>sdoehrmann@cidara.com</t>
  </si>
  <si>
    <t>6310 Nancy Ridge Drive Suite 101</t>
  </si>
  <si>
    <t>NM1111</t>
  </si>
  <si>
    <t>00031371</t>
  </si>
  <si>
    <t>Elizabeth Abelovski</t>
  </si>
  <si>
    <t>eabelovski@cidara.com</t>
  </si>
  <si>
    <t>6310 Nancy Ridge Dr. Suite 101</t>
  </si>
  <si>
    <t>U1063</t>
  </si>
  <si>
    <t>Cincinnati Children's Hospital Medical Center</t>
  </si>
  <si>
    <t>CCHMC</t>
  </si>
  <si>
    <t>00018028</t>
  </si>
  <si>
    <t>Sherry Thornton</t>
  </si>
  <si>
    <t>sherry.thornton@cchmc.org</t>
  </si>
  <si>
    <t>3333 Burnet Ave R1.028 (R1.025)</t>
  </si>
  <si>
    <t>Cincinnati</t>
  </si>
  <si>
    <t>Ohio 45229</t>
  </si>
  <si>
    <t>U0294</t>
  </si>
  <si>
    <t>00014493</t>
  </si>
  <si>
    <t>Alyssa Sproles</t>
  </si>
  <si>
    <t>alyssa.sproles@cchmc.org</t>
  </si>
  <si>
    <t>NM1221</t>
  </si>
  <si>
    <t>00034594</t>
  </si>
  <si>
    <t>ISX622</t>
  </si>
  <si>
    <t>00035754</t>
  </si>
  <si>
    <t>SHERRY THORNTON</t>
  </si>
  <si>
    <t>3333 BURNET AVE</t>
  </si>
  <si>
    <t>CINCINNATI</t>
  </si>
  <si>
    <t>7200120389</t>
  </si>
  <si>
    <t>240 ALBERT SABIN WAY</t>
  </si>
  <si>
    <t>ISX131</t>
  </si>
  <si>
    <t>N0497</t>
  </si>
  <si>
    <t>Circle Pharma</t>
  </si>
  <si>
    <t>CRCL</t>
  </si>
  <si>
    <t>00036654</t>
  </si>
  <si>
    <t>Frances Hamkins-Indik</t>
  </si>
  <si>
    <t>frances@circlepharma.com</t>
  </si>
  <si>
    <t>681 Gateway Blvd,Lilly Gateway Labs; Room 362</t>
  </si>
  <si>
    <t>NM1056</t>
  </si>
  <si>
    <t>City College of New York</t>
  </si>
  <si>
    <t>CCNY</t>
  </si>
  <si>
    <t>Jordan Sihavong</t>
  </si>
  <si>
    <t>00016463</t>
  </si>
  <si>
    <t>Cytek Northern Lights 2000 B/R -22 channel</t>
  </si>
  <si>
    <t>Prabodhika Mallikaratchy</t>
  </si>
  <si>
    <t>prabodhika.mallikaratchy@lehman.cuny.edu</t>
  </si>
  <si>
    <t>Marshak Science Bldg, 160 Convent Ave, Rm 903</t>
  </si>
  <si>
    <t>New York</t>
  </si>
  <si>
    <t>New York 10031</t>
  </si>
  <si>
    <t>NM1335</t>
  </si>
  <si>
    <t>City College of San Francisco</t>
  </si>
  <si>
    <t>CCSF</t>
  </si>
  <si>
    <t>00034468</t>
  </si>
  <si>
    <t>Carin Zimmerman Ph.D.</t>
  </si>
  <si>
    <t>carin.zimmerman@mail.ccsf.edu</t>
  </si>
  <si>
    <t>50 Phelan Ave, (S45)</t>
  </si>
  <si>
    <t>California 94112</t>
  </si>
  <si>
    <t>U1649</t>
  </si>
  <si>
    <t>City of Hope National Medical Center</t>
  </si>
  <si>
    <t>CHNMC</t>
  </si>
  <si>
    <t>00033891</t>
  </si>
  <si>
    <t>Lucy Brown</t>
  </si>
  <si>
    <t>lbrown@coh.org</t>
  </si>
  <si>
    <t>BRC/RM 1307 1218 S 5TH AVE</t>
  </si>
  <si>
    <t>Monrovia</t>
  </si>
  <si>
    <t>California 9101</t>
  </si>
  <si>
    <t>U1502</t>
  </si>
  <si>
    <t>00032527</t>
  </si>
  <si>
    <t>1500 East Duarte Road</t>
  </si>
  <si>
    <t>Duarte</t>
  </si>
  <si>
    <t>California 91010</t>
  </si>
  <si>
    <t>U1223</t>
  </si>
  <si>
    <t>00030344</t>
  </si>
  <si>
    <t>U0341</t>
  </si>
  <si>
    <t>00030340</t>
  </si>
  <si>
    <t>1500 E Duarte Road,Furth Building room 1133,Beckman Research Institute</t>
  </si>
  <si>
    <t>R0124</t>
  </si>
  <si>
    <t>00033917</t>
  </si>
  <si>
    <t>Stephen Forman</t>
  </si>
  <si>
    <t>sforman@coh.org</t>
  </si>
  <si>
    <t>MU24110001</t>
  </si>
  <si>
    <t>00036079</t>
  </si>
  <si>
    <t>Vivi Tran</t>
  </si>
  <si>
    <t>vtran@coh.org</t>
  </si>
  <si>
    <t>1500 E DUARTE RD</t>
  </si>
  <si>
    <t>MU23247007</t>
  </si>
  <si>
    <t>00032849</t>
  </si>
  <si>
    <t>RENATE STARR</t>
  </si>
  <si>
    <t>rstarr@coh.org</t>
  </si>
  <si>
    <t>MU22130001</t>
  </si>
  <si>
    <t>1500 E DUARTE RD CENTRAL RECEIVING</t>
  </si>
  <si>
    <t>MU21160001</t>
  </si>
  <si>
    <t>00020956</t>
  </si>
  <si>
    <t>Jomel Del Rosario</t>
  </si>
  <si>
    <t>jdrosario@coh.org</t>
  </si>
  <si>
    <t>MU20239001</t>
  </si>
  <si>
    <t>00018543</t>
  </si>
  <si>
    <t>ALMA MADRIGAL</t>
  </si>
  <si>
    <t>almadrigal@coh.org</t>
  </si>
  <si>
    <t>1500 E DUARTE RD BECKMAN RESEARCH INSTITUTE CBG RM 156</t>
  </si>
  <si>
    <t>8577120106</t>
  </si>
  <si>
    <t>Guava easyCyte BGR</t>
  </si>
  <si>
    <t>8576120115</t>
  </si>
  <si>
    <t>00036220</t>
  </si>
  <si>
    <t>AGNES GARDNER</t>
  </si>
  <si>
    <t>agardner@coh.org</t>
  </si>
  <si>
    <t>8470130158</t>
  </si>
  <si>
    <t>US-Western</t>
  </si>
  <si>
    <t>8470080109</t>
  </si>
  <si>
    <t>00036095</t>
  </si>
  <si>
    <t>GARY NGAI</t>
  </si>
  <si>
    <t>gngai@coh.org</t>
  </si>
  <si>
    <t>8470060265</t>
  </si>
  <si>
    <t>Leo David Wang</t>
  </si>
  <si>
    <t>lewang@coh.org</t>
  </si>
  <si>
    <t>7200151198</t>
  </si>
  <si>
    <t>00034379</t>
  </si>
  <si>
    <t>Tasha Barr</t>
  </si>
  <si>
    <t>tbarr@coh.org</t>
  </si>
  <si>
    <t>7200151169</t>
  </si>
  <si>
    <t>00034320</t>
  </si>
  <si>
    <t>7200151116</t>
  </si>
  <si>
    <t>00034280</t>
  </si>
  <si>
    <t>VICTOR HERNANDEZ</t>
  </si>
  <si>
    <t>vihernandez@coh.org</t>
  </si>
  <si>
    <t>7200151109</t>
  </si>
  <si>
    <t>00034147</t>
  </si>
  <si>
    <t>7200151090</t>
  </si>
  <si>
    <t>00034173</t>
  </si>
  <si>
    <t>Miguel Del Rio</t>
  </si>
  <si>
    <t>mdelrio@coh.org</t>
  </si>
  <si>
    <t>7200151087</t>
  </si>
  <si>
    <t>00034172</t>
  </si>
  <si>
    <t>7200150687</t>
  </si>
  <si>
    <t>00034171</t>
  </si>
  <si>
    <t>7200150686</t>
  </si>
  <si>
    <t>00034170</t>
  </si>
  <si>
    <t>7200150667</t>
  </si>
  <si>
    <t>00034148</t>
  </si>
  <si>
    <t>7200150666</t>
  </si>
  <si>
    <t>00034168</t>
  </si>
  <si>
    <t>7200121541</t>
  </si>
  <si>
    <t>00034149</t>
  </si>
  <si>
    <t>7200121540</t>
  </si>
  <si>
    <t>00034169</t>
  </si>
  <si>
    <t>7200120519</t>
  </si>
  <si>
    <t>LONG VU</t>
  </si>
  <si>
    <t>lvu@coh.org</t>
  </si>
  <si>
    <t>7200151169-5</t>
  </si>
  <si>
    <t>7200151169-4</t>
  </si>
  <si>
    <t>7200151169-3</t>
  </si>
  <si>
    <t>7200151169-2</t>
  </si>
  <si>
    <t>7200151169-1</t>
  </si>
  <si>
    <t>7200151116-5</t>
  </si>
  <si>
    <t>7200151116-4</t>
  </si>
  <si>
    <t>7200151116-3</t>
  </si>
  <si>
    <t>7200151116-2</t>
  </si>
  <si>
    <t>7200151116-1</t>
  </si>
  <si>
    <t>8472050115</t>
  </si>
  <si>
    <t>CLAREMONT COLLEGES</t>
  </si>
  <si>
    <t>CLRMNT</t>
  </si>
  <si>
    <t>GRETCHEN EDWALDS-GILBERT</t>
  </si>
  <si>
    <t>gedwalds@kecksci.claremont.edu</t>
  </si>
  <si>
    <t>925 N MILLS AVE</t>
  </si>
  <si>
    <t>CLAREMONT</t>
  </si>
  <si>
    <t>California 91711</t>
  </si>
  <si>
    <t>Y1152</t>
  </si>
  <si>
    <t>Clemson University</t>
  </si>
  <si>
    <t>CLEMU</t>
  </si>
  <si>
    <t>00016370</t>
  </si>
  <si>
    <t>Megan Abravanel</t>
  </si>
  <si>
    <t>mabrava@g.clemson.edu</t>
  </si>
  <si>
    <t>Chemical &amp; Biomolecular Eng Earle Hall 206 S. Palmetto Blvd</t>
  </si>
  <si>
    <t>Clemson</t>
  </si>
  <si>
    <t>South Carolina 29634-0909</t>
  </si>
  <si>
    <t>EC222986D1</t>
  </si>
  <si>
    <t>00017811</t>
  </si>
  <si>
    <t>BRIAN BOOTH</t>
  </si>
  <si>
    <t>brbooth@clemson.edu</t>
  </si>
  <si>
    <t>Clemson University Bioengineering Rhodes 118 Engineering Serv Dr</t>
  </si>
  <si>
    <t>South Carolina 29634</t>
  </si>
  <si>
    <t>6735125083</t>
  </si>
  <si>
    <t>301 RHODES RESEARCH CTR DEPT OF BIOENGINEERING</t>
  </si>
  <si>
    <t>CLEMSON</t>
  </si>
  <si>
    <t>6735120583</t>
  </si>
  <si>
    <t>Y1442</t>
  </si>
  <si>
    <t>Cleveland Clinic</t>
  </si>
  <si>
    <t>CLVCL</t>
  </si>
  <si>
    <t>00034632</t>
  </si>
  <si>
    <t>Phoebe Lin</t>
  </si>
  <si>
    <t>linp3@ccf.org</t>
  </si>
  <si>
    <t>MCHOSP Storeroom - Cole Eye Institute 13-170 Research Ropth Crabb 2035 East 86th St</t>
  </si>
  <si>
    <t>U0643</t>
  </si>
  <si>
    <t>00034653</t>
  </si>
  <si>
    <t>Jessica Kerr</t>
  </si>
  <si>
    <t>kerrj3@ccf.org</t>
  </si>
  <si>
    <t>211 E. 96th Street NA3-226</t>
  </si>
  <si>
    <t>U0430SP</t>
  </si>
  <si>
    <t>00033471</t>
  </si>
  <si>
    <t>Kewal Asosingh MS, PhD, SCYM(ASCP)CM</t>
  </si>
  <si>
    <t>asosink@ccf.org</t>
  </si>
  <si>
    <t>Cleveland Clinic, Receiving Dock 11, ATTN: Flow Cytometry Core NE5-215, 2111 East 96th St</t>
  </si>
  <si>
    <t>EC221656A1</t>
  </si>
  <si>
    <t>00030646</t>
  </si>
  <si>
    <t>EUNICE SON</t>
  </si>
  <si>
    <t>sone2@ccf.org</t>
  </si>
  <si>
    <t>2111 E 96TH ST LERNER RESEARCH NN1-27 RSRCH LEWIS RUBIN LAB</t>
  </si>
  <si>
    <t>7200151115</t>
  </si>
  <si>
    <t>00033911</t>
  </si>
  <si>
    <t>Pat Rayman</t>
  </si>
  <si>
    <t>raymanp@ccf.org</t>
  </si>
  <si>
    <t>2111 E 96TH ST LERNER RESEARCH BLDG</t>
  </si>
  <si>
    <t>R0649</t>
  </si>
  <si>
    <t>Cleveland Clinic - Florida Research and Innovation Center</t>
  </si>
  <si>
    <t>CCFRIC</t>
  </si>
  <si>
    <t>00036932</t>
  </si>
  <si>
    <t>Michael Gregory</t>
  </si>
  <si>
    <t>gregorm6@ccf.org</t>
  </si>
  <si>
    <t>9801 SW Discovery Way FRIC</t>
  </si>
  <si>
    <t>Port Saint Lucie</t>
  </si>
  <si>
    <t>Florida 34987</t>
  </si>
  <si>
    <t>7200121329</t>
  </si>
  <si>
    <t>Cleveland State University</t>
  </si>
  <si>
    <t>ANTHONY BERDIS</t>
  </si>
  <si>
    <t>a.berdis@csuohio.edu</t>
  </si>
  <si>
    <t>1802 E 25TH ST</t>
  </si>
  <si>
    <t>Ohio 44114</t>
  </si>
  <si>
    <t>7200150629</t>
  </si>
  <si>
    <t>COASTAL CAROLINA UNIVERSITY</t>
  </si>
  <si>
    <t>CCU</t>
  </si>
  <si>
    <t>DOUG VAN HOEWYK</t>
  </si>
  <si>
    <t>dougvh@coastal.edu</t>
  </si>
  <si>
    <t>642 CENTURY CIR.</t>
  </si>
  <si>
    <t>CONWAY</t>
  </si>
  <si>
    <t>South Carolina 29526</t>
  </si>
  <si>
    <t>EC221436A1</t>
  </si>
  <si>
    <t>CODAGENIX INC</t>
  </si>
  <si>
    <t>CDGNX</t>
  </si>
  <si>
    <t>00030916</t>
  </si>
  <si>
    <t>KERI WYLLIE</t>
  </si>
  <si>
    <t>wyllie@codagenix.com</t>
  </si>
  <si>
    <t>238 MAIN ST LABCENTRAL 238</t>
  </si>
  <si>
    <t>NM1206</t>
  </si>
  <si>
    <t>Coherus BioSciences Inc</t>
  </si>
  <si>
    <t>CHRS</t>
  </si>
  <si>
    <t>00036369</t>
  </si>
  <si>
    <t>BJORN LUND</t>
  </si>
  <si>
    <t>blund@coherus.com</t>
  </si>
  <si>
    <t>1000 Avenida Acaso</t>
  </si>
  <si>
    <t>Camarillo</t>
  </si>
  <si>
    <t>EC231176E1</t>
  </si>
  <si>
    <t>Cold Spring Harbor Laboratory</t>
  </si>
  <si>
    <t>CSHL</t>
  </si>
  <si>
    <t>00036131</t>
  </si>
  <si>
    <t>Dana Gioia</t>
  </si>
  <si>
    <t>gioia@cshl.edu</t>
  </si>
  <si>
    <t>1 BUNGTOWN RD COLD SPRING HARBOR</t>
  </si>
  <si>
    <t>New York 11724</t>
  </si>
  <si>
    <t>EC212046A1</t>
  </si>
  <si>
    <t>JOSEPH MILAZZO</t>
  </si>
  <si>
    <t>jmilazzo@cshl.edu</t>
  </si>
  <si>
    <t>1 BUNGTOWN RD VAKOC LAB QUICK 3412</t>
  </si>
  <si>
    <t>COLD SPRING HARBOR</t>
  </si>
  <si>
    <t>8470050302</t>
  </si>
  <si>
    <t>1 BUNGTOWN RD</t>
  </si>
  <si>
    <t>New York 11724-2209</t>
  </si>
  <si>
    <t>8470050273</t>
  </si>
  <si>
    <t>8470050266</t>
  </si>
  <si>
    <t>00033860</t>
  </si>
  <si>
    <t>ELENI NOUTSOS</t>
  </si>
  <si>
    <t>eboikogl@cshl.edu</t>
  </si>
  <si>
    <t>8470050176</t>
  </si>
  <si>
    <t>6735145233</t>
  </si>
  <si>
    <t>FC - 1 BUNGTOWN RD JAMES BLDG</t>
  </si>
  <si>
    <t>7200121457</t>
  </si>
  <si>
    <t>COLLEGE OF NEW JERSEY</t>
  </si>
  <si>
    <t>CNJ</t>
  </si>
  <si>
    <t>MARC BRESCIA</t>
  </si>
  <si>
    <t>bresciam@tcnj.edu</t>
  </si>
  <si>
    <t>Science Complex North C-108 2000 Pennington Rd</t>
  </si>
  <si>
    <t>Ewing</t>
  </si>
  <si>
    <t>New Jersey 08628</t>
  </si>
  <si>
    <t>6620145176</t>
  </si>
  <si>
    <t>COLORADO COLLEGE</t>
  </si>
  <si>
    <t>COCO</t>
  </si>
  <si>
    <t>Janna Brown</t>
  </si>
  <si>
    <t>janbrown@coloradocollege.edu</t>
  </si>
  <si>
    <t>1030 N NEVADA AVE</t>
  </si>
  <si>
    <t>COLORADO SPRINGS</t>
  </si>
  <si>
    <t>Colorado 80903</t>
  </si>
  <si>
    <t>N0546</t>
  </si>
  <si>
    <t>Colorado School of Mines</t>
  </si>
  <si>
    <t>CSM</t>
  </si>
  <si>
    <t>00036210</t>
  </si>
  <si>
    <t>Ramya Kumar</t>
  </si>
  <si>
    <t>ramyakumar@mines.edu</t>
  </si>
  <si>
    <t>1613 Illinois St 491 Alderson Hall</t>
  </si>
  <si>
    <t>Golden</t>
  </si>
  <si>
    <t>Colorado 80401</t>
  </si>
  <si>
    <t>Y0013</t>
  </si>
  <si>
    <t>Colorado State University</t>
  </si>
  <si>
    <t>00035782</t>
  </si>
  <si>
    <t>Marcela Henao-Tamayo</t>
  </si>
  <si>
    <t>marcela.henao_tamayo@colostate.edu</t>
  </si>
  <si>
    <t>CSU Microbiology Bldg, Rm B204</t>
  </si>
  <si>
    <t>Fort Collins</t>
  </si>
  <si>
    <t>Colorado 80523</t>
  </si>
  <si>
    <t>R0019</t>
  </si>
  <si>
    <t>00036726</t>
  </si>
  <si>
    <t>Aurora 51 Channel Instrument - Refurbished</t>
  </si>
  <si>
    <t>Elizabeth Creissen</t>
  </si>
  <si>
    <t>e.creissen@colostate.edu</t>
  </si>
  <si>
    <t>MRB Building Room 479D</t>
  </si>
  <si>
    <t>NM1229</t>
  </si>
  <si>
    <t>00036191</t>
  </si>
  <si>
    <t>Cytek Northern Lights 2000 B/V - 30 channel</t>
  </si>
  <si>
    <t>Jean Peccoud</t>
  </si>
  <si>
    <t>jean.peccoud@colostate.edu</t>
  </si>
  <si>
    <t>200 W LAKE ST 1619 CAMPUS DELIVERY</t>
  </si>
  <si>
    <t>Colorado 80523-1619</t>
  </si>
  <si>
    <t>EC221057A2</t>
  </si>
  <si>
    <t>00031009</t>
  </si>
  <si>
    <t>SANDRA BANDIMERE</t>
  </si>
  <si>
    <t>sandra.bandimere@csupueblo.edu</t>
  </si>
  <si>
    <t>2200 BONFORTE BLVD LIFE SCIENCE RM 210</t>
  </si>
  <si>
    <t>PUEBLO</t>
  </si>
  <si>
    <t>Colorado 81001</t>
  </si>
  <si>
    <t>8472050160</t>
  </si>
  <si>
    <t>TONY SCHOUNTZ</t>
  </si>
  <si>
    <t>tony.schountz@colostate.edu</t>
  </si>
  <si>
    <t>200 W LAKE ST</t>
  </si>
  <si>
    <t>Colorado 80523-6003</t>
  </si>
  <si>
    <t>U1140SP</t>
  </si>
  <si>
    <t>Columbia University</t>
  </si>
  <si>
    <t>CLMBU</t>
  </si>
  <si>
    <t>00033232</t>
  </si>
  <si>
    <t>Remi Creusot</t>
  </si>
  <si>
    <t>rjc2150@cumc.columbia.edu</t>
  </si>
  <si>
    <t>1130 Saint Nicholas Avenue Irving Cancer Research Center Room 325</t>
  </si>
  <si>
    <t>New York 10032</t>
  </si>
  <si>
    <t>U0272</t>
  </si>
  <si>
    <t>00031096</t>
  </si>
  <si>
    <t>Caisheng Lu</t>
  </si>
  <si>
    <t>cl3055@columbia.edu</t>
  </si>
  <si>
    <t>650 W 168th St, P&amp;S Bldg: 17th Fl, Rm 514</t>
  </si>
  <si>
    <t>S0348</t>
  </si>
  <si>
    <t>00034353</t>
  </si>
  <si>
    <t>PS17-514 630 W 168th St</t>
  </si>
  <si>
    <t>R0037</t>
  </si>
  <si>
    <t>00015503</t>
  </si>
  <si>
    <t>650 W 168th St, 17th Fl</t>
  </si>
  <si>
    <t>N00B5</t>
  </si>
  <si>
    <t>00015285</t>
  </si>
  <si>
    <t>Sergei Rudchenko</t>
  </si>
  <si>
    <t>sar2173@cumc.columbia.edu</t>
  </si>
  <si>
    <t>630 West 168th St - P&amp;S 8-463</t>
  </si>
  <si>
    <t>ISX640</t>
  </si>
  <si>
    <t>00033907</t>
  </si>
  <si>
    <t>MICHAEL KISSNER</t>
  </si>
  <si>
    <t>michael.david.kissner@gmail.com</t>
  </si>
  <si>
    <t>630 W 168TH ST FL 11 RM 0511 VAGELOS COLLEGE OF PHYSICIANS AND SURGEONS</t>
  </si>
  <si>
    <t>ISX513</t>
  </si>
  <si>
    <t>00031604</t>
  </si>
  <si>
    <t>LEAH NEMZOW</t>
  </si>
  <si>
    <t>ln2432@cumc.columbia.edu</t>
  </si>
  <si>
    <t>630 W 168th St, VC11-213</t>
  </si>
  <si>
    <t>8470080143</t>
  </si>
  <si>
    <t>Columbia University Irving Medical Center</t>
  </si>
  <si>
    <t>CUIMC</t>
  </si>
  <si>
    <t>MARTIN SANTOS</t>
  </si>
  <si>
    <t>ms5000@cumc.columbia.edu</t>
  </si>
  <si>
    <t>1130 ST NICHOLAS AVE</t>
  </si>
  <si>
    <t>8470080116</t>
  </si>
  <si>
    <t>6735R6138</t>
  </si>
  <si>
    <t>FILIPPO MANCIA</t>
  </si>
  <si>
    <t>lh52@cumc.columbia.edu</t>
  </si>
  <si>
    <t>673515S040</t>
  </si>
  <si>
    <t>6735138226</t>
  </si>
  <si>
    <t>Ruth Santos</t>
  </si>
  <si>
    <t>rs3370@columbia.edu</t>
  </si>
  <si>
    <t>7200121211</t>
  </si>
  <si>
    <t>COLUMBUS STATE UNIVERSITY</t>
  </si>
  <si>
    <t>CLMBSU</t>
  </si>
  <si>
    <t>MONICA FRAZIER</t>
  </si>
  <si>
    <t>frazier_monica@columbusstate.edu</t>
  </si>
  <si>
    <t>4225 UNIVERSITY AVE</t>
  </si>
  <si>
    <t>COLUMBUS</t>
  </si>
  <si>
    <t>Georgia 31907</t>
  </si>
  <si>
    <t>6735-R5206</t>
  </si>
  <si>
    <t>COMPLETE GENOMICS</t>
  </si>
  <si>
    <t>CMPLT</t>
  </si>
  <si>
    <t>AMULYA NANISETTI</t>
  </si>
  <si>
    <t>ananisetti@completegenomics.com</t>
  </si>
  <si>
    <t>2071 STIERLIN CT</t>
  </si>
  <si>
    <t>MOUNTAIN VIEW</t>
  </si>
  <si>
    <t>California 94043</t>
  </si>
  <si>
    <t>FS187</t>
  </si>
  <si>
    <t>Ken Xiong</t>
  </si>
  <si>
    <t>kxiong@completegenomics.com</t>
  </si>
  <si>
    <t>R1052</t>
  </si>
  <si>
    <t>Comprehensive Cell Solutions</t>
  </si>
  <si>
    <t>CCS</t>
  </si>
  <si>
    <t>00036330</t>
  </si>
  <si>
    <t>9940 W. Sam Houston Parkway, Suite 300</t>
  </si>
  <si>
    <t>Texas 77099</t>
  </si>
  <si>
    <t>8470060223</t>
  </si>
  <si>
    <t>CONCORDIA UNIVERSITY</t>
  </si>
  <si>
    <t>CNDU</t>
  </si>
  <si>
    <t>MARGARET MADDEN</t>
  </si>
  <si>
    <t>margaret.madden@cuw.edu</t>
  </si>
  <si>
    <t>FC - 12800 N LAKE SHORE DR</t>
  </si>
  <si>
    <t>MEQUON</t>
  </si>
  <si>
    <t>Wisconsin 53097</t>
  </si>
  <si>
    <t>Y0130SP</t>
  </si>
  <si>
    <t>00034906</t>
  </si>
  <si>
    <t>Cytek Aurora 4 Laser V/B/YG/R (48 + 3 Channel) - REFURBISHED</t>
  </si>
  <si>
    <t>Audrey Morin</t>
  </si>
  <si>
    <t>audrey.morin@concordia.ca</t>
  </si>
  <si>
    <t>7141 Sherbrooke St W</t>
  </si>
  <si>
    <t>MONTREAL</t>
  </si>
  <si>
    <t>Quebec H4B 1R6</t>
  </si>
  <si>
    <t>S0367SP</t>
  </si>
  <si>
    <t>00034846</t>
  </si>
  <si>
    <t>EC223187A1</t>
  </si>
  <si>
    <t>Cook MyoSite Inc</t>
  </si>
  <si>
    <t>CMS</t>
  </si>
  <si>
    <t>Cibi Balachander</t>
  </si>
  <si>
    <t>cibi.balachander@cookmyosite.com</t>
  </si>
  <si>
    <t>Customer requests a notification from Cytek before dispatching Nova Biotech for service.</t>
  </si>
  <si>
    <t>100 DELTA DR</t>
  </si>
  <si>
    <t>PITTSBURGH</t>
  </si>
  <si>
    <t>Pennsylvania 15238</t>
  </si>
  <si>
    <t>EC222907A1</t>
  </si>
  <si>
    <t>CMSI</t>
  </si>
  <si>
    <t>MICHAEL AGLIARDO</t>
  </si>
  <si>
    <t>michael.agliardo@cookmyosite.com</t>
  </si>
  <si>
    <t>8472050277</t>
  </si>
  <si>
    <t>8472050180</t>
  </si>
  <si>
    <t>00035276</t>
  </si>
  <si>
    <t>8472050174</t>
  </si>
  <si>
    <t>00035277</t>
  </si>
  <si>
    <t>8472050172</t>
  </si>
  <si>
    <t>00035278</t>
  </si>
  <si>
    <t>8472050171</t>
  </si>
  <si>
    <t>00035279</t>
  </si>
  <si>
    <t>105 DELTA DR</t>
  </si>
  <si>
    <t>8472050155</t>
  </si>
  <si>
    <t>00035280</t>
  </si>
  <si>
    <t>105 DELTA DR, LRS RM 223</t>
  </si>
  <si>
    <t>6620145181</t>
  </si>
  <si>
    <t>6620145182</t>
  </si>
  <si>
    <t>7200151041</t>
  </si>
  <si>
    <t>COOPER MEDICAL SCHOOL OF ROWAN UNIVERSITY</t>
  </si>
  <si>
    <t>CMSRU</t>
  </si>
  <si>
    <t>MANOJ PANDEY</t>
  </si>
  <si>
    <t>pandey@rowan.edu</t>
  </si>
  <si>
    <t>401 S BROADWAY</t>
  </si>
  <si>
    <t>CAMDEN</t>
  </si>
  <si>
    <t>New Jersey 08103</t>
  </si>
  <si>
    <t>6735128094</t>
  </si>
  <si>
    <t>CORIELL INSTITUTE</t>
  </si>
  <si>
    <t>CRLU</t>
  </si>
  <si>
    <t>403 HADDON AVE</t>
  </si>
  <si>
    <t>S0312</t>
  </si>
  <si>
    <t>Cornell University</t>
  </si>
  <si>
    <t>CRNLU</t>
  </si>
  <si>
    <t>00033435</t>
  </si>
  <si>
    <t>Meng Wang</t>
  </si>
  <si>
    <t>mengwang@cornell.edu</t>
  </si>
  <si>
    <t>Kinzelberg Hall, 244 Garden Ave, Rm 144</t>
  </si>
  <si>
    <t>Ithaca</t>
  </si>
  <si>
    <t>New York 14850</t>
  </si>
  <si>
    <t>7200121149</t>
  </si>
  <si>
    <t>YUAN-SHAN ZHU</t>
  </si>
  <si>
    <t>yuz2002@med.cornell.edu</t>
  </si>
  <si>
    <t>510 E 70TH ST</t>
  </si>
  <si>
    <t>New York 10021</t>
  </si>
  <si>
    <t>55010080227</t>
  </si>
  <si>
    <t>FC - BIOTECHNOLOGY BLDG RM 301</t>
  </si>
  <si>
    <t>ITHACA</t>
  </si>
  <si>
    <t>New York 14853</t>
  </si>
  <si>
    <t>8470120110</t>
  </si>
  <si>
    <t>CORNERSTONE PHARMACEUTICALS INC</t>
  </si>
  <si>
    <t>CRNST</t>
  </si>
  <si>
    <t>CANDIDA PERERA</t>
  </si>
  <si>
    <t>candida@cornerstonepharma.com</t>
  </si>
  <si>
    <t>1 DUNCAN DR</t>
  </si>
  <si>
    <t>CRANBURY</t>
  </si>
  <si>
    <t>New Jersey 08512</t>
  </si>
  <si>
    <t>EC213436A1</t>
  </si>
  <si>
    <t>CORTEVA AGRISCIENCE</t>
  </si>
  <si>
    <t>CRTVA</t>
  </si>
  <si>
    <t>MORIAH ZIELINSKI</t>
  </si>
  <si>
    <t>moriah.zielinski@corteva.com</t>
  </si>
  <si>
    <t>9330 ZIONSVILLE RD</t>
  </si>
  <si>
    <t>Indiana 46268</t>
  </si>
  <si>
    <t>China</t>
  </si>
  <si>
    <t>7200120514</t>
  </si>
  <si>
    <t>CPQ PROD TEST ACCOUNT</t>
  </si>
  <si>
    <t>CPQPD</t>
  </si>
  <si>
    <t>Sathvika Gaddam</t>
  </si>
  <si>
    <t>18TH FLOOR, BLOCK A, OFFICE BUILDING, PHOENIX LANDMARK PLAZA</t>
  </si>
  <si>
    <t>BEIJING</t>
  </si>
  <si>
    <t>Beijing 100035</t>
  </si>
  <si>
    <t>France</t>
  </si>
  <si>
    <t>6735145218</t>
  </si>
  <si>
    <t>CPDPD</t>
  </si>
  <si>
    <t>FR-Paris</t>
  </si>
  <si>
    <t>147 RUE I J CURIE - BP 90875 LA CROIX ST OUEN ZAC DES MERCIERES</t>
  </si>
  <si>
    <t>COMPIEGNE</t>
  </si>
  <si>
    <t>111111-IP-601352</t>
  </si>
  <si>
    <t>NM1424</t>
  </si>
  <si>
    <t>CQIB</t>
  </si>
  <si>
    <t>00034447</t>
  </si>
  <si>
    <t>Hélène Taillefer</t>
  </si>
  <si>
    <t>labo@cqib.org</t>
  </si>
  <si>
    <t>A/S Vanessa Duarte CQIB 500 Boulevard Cartier W,</t>
  </si>
  <si>
    <t>Laval</t>
  </si>
  <si>
    <t>Quebec H7V 5B7</t>
  </si>
  <si>
    <t>NM1215</t>
  </si>
  <si>
    <t>Crossbow Therapeutics, Inc.</t>
  </si>
  <si>
    <t>CRSBW</t>
  </si>
  <si>
    <t>00036130</t>
  </si>
  <si>
    <t>Michael Jennings</t>
  </si>
  <si>
    <t>michael.jennings@crossbowtx.com</t>
  </si>
  <si>
    <t>1030 Massachuttes Ave. Suite 210</t>
  </si>
  <si>
    <t>U0785</t>
  </si>
  <si>
    <t>CSL Behring, Pasadena - CLOSED</t>
  </si>
  <si>
    <t>CSL</t>
  </si>
  <si>
    <t>00032895</t>
  </si>
  <si>
    <t>Ann George</t>
  </si>
  <si>
    <t>ann.george@cslbehring.com</t>
  </si>
  <si>
    <t>129 N. Hill Ave, Ste 202 CA</t>
  </si>
  <si>
    <t>Pasadena</t>
  </si>
  <si>
    <t>California 91106</t>
  </si>
  <si>
    <t>P1009</t>
  </si>
  <si>
    <t>00033542</t>
  </si>
  <si>
    <t>CSL Behring L.L.C : Affiliate 129 N. Hill Ave.</t>
  </si>
  <si>
    <t>U1169SP</t>
  </si>
  <si>
    <t>CSL Seqirus</t>
  </si>
  <si>
    <t>00033390</t>
  </si>
  <si>
    <t>Scott Collins</t>
  </si>
  <si>
    <t>scott.collins@seqirus.com</t>
  </si>
  <si>
    <t>225 Wyman St</t>
  </si>
  <si>
    <t>N0811</t>
  </si>
  <si>
    <t>CSU San Marcos</t>
  </si>
  <si>
    <t>CSUSM</t>
  </si>
  <si>
    <t>00033534</t>
  </si>
  <si>
    <t>Jeani Cressy</t>
  </si>
  <si>
    <t>jcressy@csusm.edu</t>
  </si>
  <si>
    <t>333 S. Twin Oaks Road, Science Hall II, Room 145A</t>
  </si>
  <si>
    <t>San Marcos</t>
  </si>
  <si>
    <t>California 92096</t>
  </si>
  <si>
    <t>6620135112</t>
  </si>
  <si>
    <t>CTL ENGINEERING</t>
  </si>
  <si>
    <t>CTLE</t>
  </si>
  <si>
    <t>BEACHWOOD</t>
  </si>
  <si>
    <t>N0715</t>
  </si>
  <si>
    <t>Cue Biopharma, Inc</t>
  </si>
  <si>
    <t>CUE</t>
  </si>
  <si>
    <t>00036283</t>
  </si>
  <si>
    <t>Annie Kang</t>
  </si>
  <si>
    <t>akang@cuebio.com</t>
  </si>
  <si>
    <t>40 Guest St - Smartlabs</t>
  </si>
  <si>
    <t>N0711</t>
  </si>
  <si>
    <t>00036282</t>
  </si>
  <si>
    <t>MU22178002</t>
  </si>
  <si>
    <t>Curi Bio Inc</t>
  </si>
  <si>
    <t>CURI</t>
  </si>
  <si>
    <t>00022045</t>
  </si>
  <si>
    <t>MATTHEW FIELD</t>
  </si>
  <si>
    <t>matthew@curibio.com</t>
  </si>
  <si>
    <t>3018 WESTERN AVE</t>
  </si>
  <si>
    <t>NM1610</t>
  </si>
  <si>
    <t>CyanVac LLC</t>
  </si>
  <si>
    <t>CYVN</t>
  </si>
  <si>
    <t>00034644</t>
  </si>
  <si>
    <t>Ruobo Zhang</t>
  </si>
  <si>
    <t>rzhang@cyanvacllc.com</t>
  </si>
  <si>
    <t>160 E. Tasman Drive Suite 115 Q Bay</t>
  </si>
  <si>
    <t>California 95134</t>
  </si>
  <si>
    <t>MU21252001</t>
  </si>
  <si>
    <t>CytoImmune Therapeutics Inc</t>
  </si>
  <si>
    <t>CYTIM</t>
  </si>
  <si>
    <t>YI-WEN HUANG</t>
  </si>
  <si>
    <t>yiwen@cytoimmune.com</t>
  </si>
  <si>
    <t>1218 S 5TH AVE.</t>
  </si>
  <si>
    <t>MONROVIA</t>
  </si>
  <si>
    <t>California 91016</t>
  </si>
  <si>
    <t>MU21242001</t>
  </si>
  <si>
    <t>CytoImmune Therapeutics Puerto Rico LLC</t>
  </si>
  <si>
    <t>Christian Leiva</t>
  </si>
  <si>
    <t>JOSE ACEVEDO</t>
  </si>
  <si>
    <t>jose.acevedo@cytoimmune.com</t>
  </si>
  <si>
    <t>MU21225003</t>
  </si>
  <si>
    <t>R1230</t>
  </si>
  <si>
    <t>Cytokinetics</t>
  </si>
  <si>
    <t>CYTK</t>
  </si>
  <si>
    <t>00034576</t>
  </si>
  <si>
    <t>Zahrah Mogri</t>
  </si>
  <si>
    <t>zmogri@cytokinetics.com</t>
  </si>
  <si>
    <t>350 Oyster Point Blvd</t>
  </si>
  <si>
    <t>R0422</t>
  </si>
  <si>
    <t>Cytomics Analytical LLC</t>
  </si>
  <si>
    <t>CYMCS</t>
  </si>
  <si>
    <t>00014236</t>
  </si>
  <si>
    <t>Andrew Bieberich</t>
  </si>
  <si>
    <t>andrew.bieberich@gmail.com</t>
  </si>
  <si>
    <t>1231 Cumberland Ave, Suite G</t>
  </si>
  <si>
    <t>West Lafayette</t>
  </si>
  <si>
    <t>Indiana 47906</t>
  </si>
  <si>
    <t>6735148265</t>
  </si>
  <si>
    <t>CYTOMX THERAPEUTICS - SAN FRANCISCO</t>
  </si>
  <si>
    <t>CYTMX</t>
  </si>
  <si>
    <t>CHANTY CHAN</t>
  </si>
  <si>
    <t>cchan@cytomx.com</t>
  </si>
  <si>
    <t>151 OYSTER POINT BLVD STE 400</t>
  </si>
  <si>
    <t>ISX659</t>
  </si>
  <si>
    <t>Dalhousie University</t>
  </si>
  <si>
    <t>DALU</t>
  </si>
  <si>
    <t>Eleanor Kincaid</t>
  </si>
  <si>
    <t>00035672</t>
  </si>
  <si>
    <t>Derek Rowter</t>
  </si>
  <si>
    <t>cellsort@dal.ca</t>
  </si>
  <si>
    <t>1348 SUMMER ST RM N107 LIFE SCIENCE RESEARCH INST</t>
  </si>
  <si>
    <t>HALIFAX</t>
  </si>
  <si>
    <t>Nova Scotia B3H 0A8</t>
  </si>
  <si>
    <t>7200150448</t>
  </si>
  <si>
    <t>00031314</t>
  </si>
  <si>
    <t>SHARON OLDFORD</t>
  </si>
  <si>
    <t>sharon.oldford@dal.ca</t>
  </si>
  <si>
    <t>5850 COLLEGE ST RM 15C1</t>
  </si>
  <si>
    <t>Nova Scotia B3H 4R2</t>
  </si>
  <si>
    <t>U1316</t>
  </si>
  <si>
    <t>Dana Farber Cancer Institute</t>
  </si>
  <si>
    <t>DFCI</t>
  </si>
  <si>
    <t>00017161</t>
  </si>
  <si>
    <t>Anze Godicelj</t>
  </si>
  <si>
    <t>anze_godicelj@dfci.harvard.edu</t>
  </si>
  <si>
    <t>1 Jimmy Fund Way DFCI-SMITH; DOCK SM-0103</t>
  </si>
  <si>
    <t>NM1440</t>
  </si>
  <si>
    <t>00032259</t>
  </si>
  <si>
    <t>Eric Smith</t>
  </si>
  <si>
    <t>ericl_smith@dfci.harvard.edu</t>
  </si>
  <si>
    <t>Dana Farber Cancer Institute 27 Dry Dock 4th Floor</t>
  </si>
  <si>
    <t>Massachusetts 02210</t>
  </si>
  <si>
    <t>N0617</t>
  </si>
  <si>
    <t>00017098</t>
  </si>
  <si>
    <t>Timothy Haggerty</t>
  </si>
  <si>
    <t>timothy_haggerty@dfci.harvard.edu</t>
  </si>
  <si>
    <t>450 Brookline Ave</t>
  </si>
  <si>
    <t>Massachusetts 02215</t>
  </si>
  <si>
    <t>8470060151</t>
  </si>
  <si>
    <t>00030818</t>
  </si>
  <si>
    <t>JUN QI</t>
  </si>
  <si>
    <t>jun_qi@dfci.harvard.edu</t>
  </si>
  <si>
    <t>360 LONGWOOD AVE</t>
  </si>
  <si>
    <t>7200120216</t>
  </si>
  <si>
    <t>1 JIMMY FUND WAY</t>
  </si>
  <si>
    <t>U1410</t>
  </si>
  <si>
    <t>Dartmouth College - Geisel School of Medicine</t>
  </si>
  <si>
    <t>DCGSM</t>
  </si>
  <si>
    <t>00033352</t>
  </si>
  <si>
    <t>Daniel Mielcarz</t>
  </si>
  <si>
    <t>daniel.w.mielcarz@dartmouth.edu</t>
  </si>
  <si>
    <t>One Medical Center Drive Borwell Loading Dock</t>
  </si>
  <si>
    <t>Lebanon</t>
  </si>
  <si>
    <t>New Hampshire 03756</t>
  </si>
  <si>
    <t>U0450</t>
  </si>
  <si>
    <t>00033349</t>
  </si>
  <si>
    <t>Gary Ward</t>
  </si>
  <si>
    <t>gary.a.ward@dartmouth.edu</t>
  </si>
  <si>
    <t>Building:Rubin Room 710, NCCC Borwell loading dock 1 Medical Center Drive</t>
  </si>
  <si>
    <t>NM1604</t>
  </si>
  <si>
    <t>00034355</t>
  </si>
  <si>
    <t>One Medical Center Drive Rubin Building</t>
  </si>
  <si>
    <t>New Hampshire 03755</t>
  </si>
  <si>
    <t>NM1677</t>
  </si>
  <si>
    <t>00036140</t>
  </si>
  <si>
    <t>Surachai Supattapone</t>
  </si>
  <si>
    <t>supattapone@dartmouth.edu</t>
  </si>
  <si>
    <t>74 College Street Department of Biochemistry and Cell Biology Vail Building Room 311</t>
  </si>
  <si>
    <t>Hanover</t>
  </si>
  <si>
    <t>662013S021</t>
  </si>
  <si>
    <t>DAVIDSON COLLEGE</t>
  </si>
  <si>
    <t>DAVCO</t>
  </si>
  <si>
    <t>U1376</t>
  </si>
  <si>
    <t>Deka Biosciences</t>
  </si>
  <si>
    <t>DEKA</t>
  </si>
  <si>
    <t>00035673</t>
  </si>
  <si>
    <t>David Langan</t>
  </si>
  <si>
    <t>langand@dekabiosciences.com</t>
  </si>
  <si>
    <t>20271 Goldenrod Lane</t>
  </si>
  <si>
    <t>Maryland 20876</t>
  </si>
  <si>
    <t>NM1544</t>
  </si>
  <si>
    <t>CEKA</t>
  </si>
  <si>
    <t>00033374</t>
  </si>
  <si>
    <t>Christopher Yaen</t>
  </si>
  <si>
    <t>yaenc@dekabiosciences.com</t>
  </si>
  <si>
    <t>20378 Seneca Meadows Parkway</t>
  </si>
  <si>
    <t>U1712</t>
  </si>
  <si>
    <t>Denali Therapeutics</t>
  </si>
  <si>
    <t>DNLI</t>
  </si>
  <si>
    <t>00034862</t>
  </si>
  <si>
    <t>Christian Torres</t>
  </si>
  <si>
    <t>ctorres@dnli.com</t>
  </si>
  <si>
    <t>161 Oyster Point Blvd Suite 200</t>
  </si>
  <si>
    <t>EC210556A1</t>
  </si>
  <si>
    <t>Dendreon Pharmceuticals Inc</t>
  </si>
  <si>
    <t>DNDRN</t>
  </si>
  <si>
    <t>00035026</t>
  </si>
  <si>
    <t>TUYEN VU</t>
  </si>
  <si>
    <t>tvu@dendreon.com</t>
  </si>
  <si>
    <t>1208 ELAKE AVE E_MAIN</t>
  </si>
  <si>
    <t>6735125141</t>
  </si>
  <si>
    <t>1208 ELAKE AVE E</t>
  </si>
  <si>
    <t>N0278</t>
  </si>
  <si>
    <t>Department of Veterans Affairs</t>
  </si>
  <si>
    <t>DVA</t>
  </si>
  <si>
    <t>00011017</t>
  </si>
  <si>
    <t>Leo Saxon</t>
  </si>
  <si>
    <t>lsaxon@health.ucsd.edu</t>
  </si>
  <si>
    <t>Department of Veterans Affairs 3350 La Jolla Drive</t>
  </si>
  <si>
    <t>California 92161</t>
  </si>
  <si>
    <t>EC212596B1</t>
  </si>
  <si>
    <t>DERMBIONT INC</t>
  </si>
  <si>
    <t>DRMT</t>
  </si>
  <si>
    <t>WYATT WALKER</t>
  </si>
  <si>
    <t>wyatt@dermbiont.com</t>
  </si>
  <si>
    <t>451 D ST</t>
  </si>
  <si>
    <t>MU21266002</t>
  </si>
  <si>
    <t>Des Moines University</t>
  </si>
  <si>
    <t>DMU</t>
  </si>
  <si>
    <t>00034623</t>
  </si>
  <si>
    <t>SLA-MUSE-BASIC-DEPOT</t>
  </si>
  <si>
    <t>ELITSA ANANIEVA-STOYANOVA</t>
  </si>
  <si>
    <t>elitsa.ananieva-stoyanova@dmu.edu</t>
  </si>
  <si>
    <t>8025 GRAND AVE</t>
  </si>
  <si>
    <t>DES MOINES</t>
  </si>
  <si>
    <t>Iowa 50266</t>
  </si>
  <si>
    <t>8472050218</t>
  </si>
  <si>
    <t>DESERT BOTANICAL GARDEN</t>
  </si>
  <si>
    <t>DBG</t>
  </si>
  <si>
    <t>SHANNON FEHLBERG</t>
  </si>
  <si>
    <t>sfehlberg@dbg.org</t>
  </si>
  <si>
    <t>1201 N GALVIN PKWY</t>
  </si>
  <si>
    <t>PHOENIX</t>
  </si>
  <si>
    <t>Arizona 85008</t>
  </si>
  <si>
    <t>EC221306E1</t>
  </si>
  <si>
    <t>Dharmacon Inc</t>
  </si>
  <si>
    <t>DRMCN</t>
  </si>
  <si>
    <t>00030654</t>
  </si>
  <si>
    <t>HANNAH STEFFEY</t>
  </si>
  <si>
    <t>hannah.steffey@horizondiscovery.com</t>
  </si>
  <si>
    <t>2600 CAMPUS DR STE C-1</t>
  </si>
  <si>
    <t>LAFAYETTE</t>
  </si>
  <si>
    <t>Colorado 80026</t>
  </si>
  <si>
    <t>673514S030</t>
  </si>
  <si>
    <t>RANDALL WONG</t>
  </si>
  <si>
    <t>randall.wong@horizondiscovery.com</t>
  </si>
  <si>
    <t>7200150961</t>
  </si>
  <si>
    <t>DICKINSON COLLEGE</t>
  </si>
  <si>
    <t>DKSNCO</t>
  </si>
  <si>
    <t>5 N ORANGE ST</t>
  </si>
  <si>
    <t>CARLISLE</t>
  </si>
  <si>
    <t>Pennsylvania 17013</t>
  </si>
  <si>
    <t>U1444</t>
  </si>
  <si>
    <t>Discovery Life Sciences</t>
  </si>
  <si>
    <t>DLS</t>
  </si>
  <si>
    <t>Zachary Brown</t>
  </si>
  <si>
    <t>00031053</t>
  </si>
  <si>
    <t>Floyd Davis, PhD, MBA</t>
  </si>
  <si>
    <t>floyd.davis@dls.com</t>
  </si>
  <si>
    <t>900 Hudson Way</t>
  </si>
  <si>
    <t>Huntsville</t>
  </si>
  <si>
    <t>Alabama 35806</t>
  </si>
  <si>
    <t>U1391</t>
  </si>
  <si>
    <t>00035842</t>
  </si>
  <si>
    <t>Nicholas Jones</t>
  </si>
  <si>
    <t>nicholas.jones@dls.com</t>
  </si>
  <si>
    <t>601 Genome Way. Suite 1227</t>
  </si>
  <si>
    <t>Y0891</t>
  </si>
  <si>
    <t>Dispatch Biotherapeutics Inc</t>
  </si>
  <si>
    <t>DSPT</t>
  </si>
  <si>
    <t>Brendan O'Hara</t>
  </si>
  <si>
    <t>brendan@dispatchbio.com</t>
  </si>
  <si>
    <t>3675 Market Street, Ste 674</t>
  </si>
  <si>
    <t>FS298</t>
  </si>
  <si>
    <t>DOI FISH AND WILDLIFE SERVICE</t>
  </si>
  <si>
    <t>DFWS</t>
  </si>
  <si>
    <t>Sara Dziki</t>
  </si>
  <si>
    <t>sara_dziki@fws.gov</t>
  </si>
  <si>
    <t>555 LESTER AVE</t>
  </si>
  <si>
    <t>ONALASKA</t>
  </si>
  <si>
    <t>Wisconsin 54650</t>
  </si>
  <si>
    <t>7200121564</t>
  </si>
  <si>
    <t>U0658</t>
  </si>
  <si>
    <t>Dragonfly Therapeutics</t>
  </si>
  <si>
    <t>DRGFLY</t>
  </si>
  <si>
    <t>00034064</t>
  </si>
  <si>
    <t>Hillary Shane</t>
  </si>
  <si>
    <t>hillary.shane@dragonflytx.com</t>
  </si>
  <si>
    <t>35 Gatehouse Drive Laboratory B3</t>
  </si>
  <si>
    <t>U0638</t>
  </si>
  <si>
    <t>00034063</t>
  </si>
  <si>
    <t>35 Gatehouse Drive Laboratory B3 Waltham</t>
  </si>
  <si>
    <t>8470130183</t>
  </si>
  <si>
    <t>LAUREN SHANAHAN</t>
  </si>
  <si>
    <t>lauren.shanahan@skyhawktx.com</t>
  </si>
  <si>
    <t>6735125093</t>
  </si>
  <si>
    <t>Drew University</t>
  </si>
  <si>
    <t>DRWU</t>
  </si>
  <si>
    <t>36 Madison Ave Hall of Sciences HS140</t>
  </si>
  <si>
    <t>Madison</t>
  </si>
  <si>
    <t>New Jersey 07940</t>
  </si>
  <si>
    <t>8470050174</t>
  </si>
  <si>
    <t>Drexel University</t>
  </si>
  <si>
    <t>DRXLU</t>
  </si>
  <si>
    <t>00021228</t>
  </si>
  <si>
    <t>CHARLES ANG</t>
  </si>
  <si>
    <t>cga26@drexel.edu</t>
  </si>
  <si>
    <t>245 N 15TH ST BIOCHEMISTRY RM 11311</t>
  </si>
  <si>
    <t>Pennsylvania 19102</t>
  </si>
  <si>
    <t>6620145179</t>
  </si>
  <si>
    <t>CHRISTIAN SELL</t>
  </si>
  <si>
    <t>christian.sell@drexelmed.edu</t>
  </si>
  <si>
    <t>245 N 15TH ST</t>
  </si>
  <si>
    <t>6735128169</t>
  </si>
  <si>
    <t>DSM BIOMEDICAL</t>
  </si>
  <si>
    <t>DSM</t>
  </si>
  <si>
    <t>SEAN O'NEILL</t>
  </si>
  <si>
    <t>sean.oneill@dsm.com</t>
  </si>
  <si>
    <t>735 PENNSYLVANIA DR</t>
  </si>
  <si>
    <t>N0736</t>
  </si>
  <si>
    <t>Dualitas Therapeutics</t>
  </si>
  <si>
    <t>DLTS</t>
  </si>
  <si>
    <t>00033686</t>
  </si>
  <si>
    <t>Jim Kaberna</t>
  </si>
  <si>
    <t>jim.kaberna@dualitastx.com</t>
  </si>
  <si>
    <t>681 Gateway Blvd, 4th Floor; Room 411</t>
  </si>
  <si>
    <t>Y1146</t>
  </si>
  <si>
    <t>Duke University</t>
  </si>
  <si>
    <t>DUKEU</t>
  </si>
  <si>
    <t>00030824</t>
  </si>
  <si>
    <t>Justin Savage</t>
  </si>
  <si>
    <t>justin.savage@duke.edu</t>
  </si>
  <si>
    <t>333A Nanaline Duke Bldg</t>
  </si>
  <si>
    <t>North Carolina 27710</t>
  </si>
  <si>
    <t>V0276</t>
  </si>
  <si>
    <t>00034788</t>
  </si>
  <si>
    <t>Joan Kalnitsky</t>
  </si>
  <si>
    <t>joan.kalnitsky@duke.edu</t>
  </si>
  <si>
    <t>Duke University Attn: S Webster; 111 Wadsworth 10800 World Trade Blvd</t>
  </si>
  <si>
    <t>Raleigh</t>
  </si>
  <si>
    <t>North Carolina 27617</t>
  </si>
  <si>
    <t>V0169</t>
  </si>
  <si>
    <t>00031033</t>
  </si>
  <si>
    <t>Vidya Chandramohan</t>
  </si>
  <si>
    <t>vidyalakshmi.chandramohan@duke.edu</t>
  </si>
  <si>
    <t>308 Research Drive Room C351 Levine Science Research Center</t>
  </si>
  <si>
    <t>U1402</t>
  </si>
  <si>
    <t>00036350</t>
  </si>
  <si>
    <t>Katayoun Ayasoufi</t>
  </si>
  <si>
    <t>ka288@duke.edu</t>
  </si>
  <si>
    <t>Medical Science Research Bldg 1 Room 437 203 Research Drive</t>
  </si>
  <si>
    <t>U0937</t>
  </si>
  <si>
    <t>00031568</t>
  </si>
  <si>
    <t>Javid Mohammed</t>
  </si>
  <si>
    <t>javid.mohammed@duke.edu</t>
  </si>
  <si>
    <t>207 Research Dr - Room 307</t>
  </si>
  <si>
    <t>R0045</t>
  </si>
  <si>
    <t>00036335</t>
  </si>
  <si>
    <t>Robert Tighe</t>
  </si>
  <si>
    <t>robert.tighe@duke.edu</t>
  </si>
  <si>
    <t>203 Research Drive, MSRB Room 271</t>
  </si>
  <si>
    <t>North Carolina 27705</t>
  </si>
  <si>
    <t>NM1311</t>
  </si>
  <si>
    <t>00031712</t>
  </si>
  <si>
    <t>Erika Crosby</t>
  </si>
  <si>
    <t>erika.crosby@duke.edu</t>
  </si>
  <si>
    <t>Medical Science Research Bldg 1; Room 412 203 Research Dr</t>
  </si>
  <si>
    <t>N0742</t>
  </si>
  <si>
    <t>00013929</t>
  </si>
  <si>
    <t>Alejandra Suarez Arnedo</t>
  </si>
  <si>
    <t>alejandra.suarez.arnedo@duke.edu</t>
  </si>
  <si>
    <t>534 Research Drive , Wilkinson Building; Room 330</t>
  </si>
  <si>
    <t>North Carolina 27708</t>
  </si>
  <si>
    <t>MU23180001</t>
  </si>
  <si>
    <t>00033216</t>
  </si>
  <si>
    <t>JENNIFER ENZOR</t>
  </si>
  <si>
    <t>jennifer.enzor@duke.edu</t>
  </si>
  <si>
    <t>915 S. LaSalle St. Rm 120 SORF Building DUMC</t>
  </si>
  <si>
    <t>MU23178003</t>
  </si>
  <si>
    <t>00033217</t>
  </si>
  <si>
    <t>Duke Immune Profiling Core 915 S. LaSalle St. Rm 120 SORF Building DUMC</t>
  </si>
  <si>
    <t>MU22208002</t>
  </si>
  <si>
    <t>00030534</t>
  </si>
  <si>
    <t>YANTING CHEN</t>
  </si>
  <si>
    <t>yanting.chen681@duke.edu</t>
  </si>
  <si>
    <t>303 RESEARCH DR SANDS BLDG RM 101</t>
  </si>
  <si>
    <t>MU21257002</t>
  </si>
  <si>
    <t>00034015</t>
  </si>
  <si>
    <t>KRISSEY LLOYD</t>
  </si>
  <si>
    <t>krissey.lloyd@duke.edu</t>
  </si>
  <si>
    <t>101 SCIENCE DR FITZPATRICK CTR (CIEMAS) RM 3309</t>
  </si>
  <si>
    <t>MU21160002</t>
  </si>
  <si>
    <t>00036436</t>
  </si>
  <si>
    <t>ARIA ARUS-ALTUZ</t>
  </si>
  <si>
    <t>aria.arus-altuz@duke.edu</t>
  </si>
  <si>
    <t>2 GENOME CT</t>
  </si>
  <si>
    <t>North Carolina 27703</t>
  </si>
  <si>
    <t>MU20283002</t>
  </si>
  <si>
    <t>ELIZABETH DONAHUE</t>
  </si>
  <si>
    <t>elizabeth.donahue@duke.edu</t>
  </si>
  <si>
    <t>2 GENOME CT MSRB II 3041</t>
  </si>
  <si>
    <t>MU20030003</t>
  </si>
  <si>
    <t>00031740</t>
  </si>
  <si>
    <t>Susan Stager</t>
  </si>
  <si>
    <t>susan.stager@duke.edu</t>
  </si>
  <si>
    <t>27 ALEXANDRIA WAY ROOM 1113</t>
  </si>
  <si>
    <t>ISX138</t>
  </si>
  <si>
    <t>Michael Cook</t>
  </si>
  <si>
    <t>cook0016@mc.duke.edu</t>
  </si>
  <si>
    <t>103 RESEARCH DR</t>
  </si>
  <si>
    <t>EC230097D1</t>
  </si>
  <si>
    <t>00028100</t>
  </si>
  <si>
    <t>WEI YANG</t>
  </si>
  <si>
    <t>wei.yang@duke.edu</t>
  </si>
  <si>
    <t>303 RESEARCH DR ALEXANDER H SANDS BLDG RM 133</t>
  </si>
  <si>
    <t>EC222237C2</t>
  </si>
  <si>
    <t>00028094</t>
  </si>
  <si>
    <t>VIDYALAKSHMI CHANDRAMOHAN</t>
  </si>
  <si>
    <t>203 RESEARCH DR MSRB I RM 185</t>
  </si>
  <si>
    <t>EC222166A2</t>
  </si>
  <si>
    <t>00034363</t>
  </si>
  <si>
    <t>Pamela Norberg</t>
  </si>
  <si>
    <t>pamela.norberg@duke.edu</t>
  </si>
  <si>
    <t>303 RESEARCH DR SANDS BLDG RM 204</t>
  </si>
  <si>
    <t>EC211466E1</t>
  </si>
  <si>
    <t>00035183</t>
  </si>
  <si>
    <t>DENNIS KO</t>
  </si>
  <si>
    <t>dennis.ko@duke.edu</t>
  </si>
  <si>
    <t>213 RESEARCH DR CARL BLDG RM 0049</t>
  </si>
  <si>
    <t>7200151243</t>
  </si>
  <si>
    <t>00034044</t>
  </si>
  <si>
    <t>KEN CRONIN</t>
  </si>
  <si>
    <t>kenneth.cronin@duke.edu</t>
  </si>
  <si>
    <t>2 GENOME CT MSRB II RM 4042</t>
  </si>
  <si>
    <t>7200151046</t>
  </si>
  <si>
    <t>00036435</t>
  </si>
  <si>
    <t>Derek Cain Ph.D.</t>
  </si>
  <si>
    <t>derek.cain@duke.edu</t>
  </si>
  <si>
    <t>7200150967</t>
  </si>
  <si>
    <t>LUCAS SHORES</t>
  </si>
  <si>
    <t>lucas.shores@duke.edu</t>
  </si>
  <si>
    <t>101 SCIENCE DR FCIEMAS 1336</t>
  </si>
  <si>
    <t>7200150901</t>
  </si>
  <si>
    <t>MARIA DENNIS</t>
  </si>
  <si>
    <t>maria.dennis@duke.edu</t>
  </si>
  <si>
    <t>2 GENOME CT MSRB II RM 2100 BAY 14</t>
  </si>
  <si>
    <t>7200150891</t>
  </si>
  <si>
    <t>00036950</t>
  </si>
  <si>
    <t>MARK BERRONG</t>
  </si>
  <si>
    <t>mark.berrong@dm.duke.edu</t>
  </si>
  <si>
    <t>27 Alexandria Way RTP, Ferrari Laboratory, RM 4105</t>
  </si>
  <si>
    <t>7200150814</t>
  </si>
  <si>
    <t>00031741</t>
  </si>
  <si>
    <t>DUKE HUMAN VACCINE INSTITUTE ACCESSIONING LABORATORY 27 ALEXANDRIA WAY</t>
  </si>
  <si>
    <t>7200150706</t>
  </si>
  <si>
    <t>Francis Miller</t>
  </si>
  <si>
    <t>francis.miller@duke.edu</t>
  </si>
  <si>
    <t>203 RESEARCH DR</t>
  </si>
  <si>
    <t>7200121473</t>
  </si>
  <si>
    <t>7200121224</t>
  </si>
  <si>
    <t>KARRIE COMATAS</t>
  </si>
  <si>
    <t>karrie.comatas@duke.edu</t>
  </si>
  <si>
    <t>7200120988</t>
  </si>
  <si>
    <t>00036949</t>
  </si>
  <si>
    <t>7200120807</t>
  </si>
  <si>
    <t>00036912</t>
  </si>
  <si>
    <t>7200120783</t>
  </si>
  <si>
    <t>2 GENOME CT MSRB II RM 3120A</t>
  </si>
  <si>
    <t>7200120782</t>
  </si>
  <si>
    <t>2 GENOME CT MSRB2 RM 4032</t>
  </si>
  <si>
    <t>7200120468</t>
  </si>
  <si>
    <t>00036911</t>
  </si>
  <si>
    <t>mark.berrong@duke.edu</t>
  </si>
  <si>
    <t>7200120467</t>
  </si>
  <si>
    <t>00036910</t>
  </si>
  <si>
    <t>7200120273</t>
  </si>
  <si>
    <t>905 South Lasalle Street GSRB1 Room 3036</t>
  </si>
  <si>
    <t>6735125123</t>
  </si>
  <si>
    <t>213 RESEARCH DR</t>
  </si>
  <si>
    <t>MU24325001</t>
  </si>
  <si>
    <t>00034988</t>
  </si>
  <si>
    <t>213 Research Drive Rm 466 CARL Bldg.</t>
  </si>
  <si>
    <t>MU24287003</t>
  </si>
  <si>
    <t>00034989</t>
  </si>
  <si>
    <t>Invalid</t>
  </si>
  <si>
    <t>7200150901-5</t>
  </si>
  <si>
    <t>7200150901-4</t>
  </si>
  <si>
    <t>7200150901-3</t>
  </si>
  <si>
    <t>7200150901-2</t>
  </si>
  <si>
    <t>7200150901-1</t>
  </si>
  <si>
    <t>7200121360</t>
  </si>
  <si>
    <t>Duke University - Duke Eye Center</t>
  </si>
  <si>
    <t>DUDEC</t>
  </si>
  <si>
    <t>ZHENSHENG LIU</t>
  </si>
  <si>
    <t>stephanie.luther@sial.com</t>
  </si>
  <si>
    <t>905 S LASALLE ST</t>
  </si>
  <si>
    <t>7200121279</t>
  </si>
  <si>
    <t>MU24271001</t>
  </si>
  <si>
    <t>Duke University - Human Vaccine Institute (DHVI)</t>
  </si>
  <si>
    <t>DUHVI</t>
  </si>
  <si>
    <t>00034511</t>
  </si>
  <si>
    <t>Richard Scearce</t>
  </si>
  <si>
    <t>rscearce@duke.edu</t>
  </si>
  <si>
    <t>300 N. Duke Street Rm 48-103</t>
  </si>
  <si>
    <t>7200150329</t>
  </si>
  <si>
    <t>Duke University - Medical Center</t>
  </si>
  <si>
    <t>DUMC</t>
  </si>
  <si>
    <t>JOSH EUDAILEY</t>
  </si>
  <si>
    <t>joshua.eudailey@duke.edu</t>
  </si>
  <si>
    <t>6620-R6046</t>
  </si>
  <si>
    <t>Duquesne University</t>
  </si>
  <si>
    <t>DUQU</t>
  </si>
  <si>
    <t>GuavaEasyCyte 6-2L Base System Refurbished, Obsolete</t>
  </si>
  <si>
    <t>Kassim Traore</t>
  </si>
  <si>
    <t>traorek1@duq.edu</t>
  </si>
  <si>
    <t>87 DR MCKOY RD</t>
  </si>
  <si>
    <t>LILLINGTON</t>
  </si>
  <si>
    <t>North Carolina 27546</t>
  </si>
  <si>
    <t>MU22176001</t>
  </si>
  <si>
    <t>E &amp; J GALLO WINERY</t>
  </si>
  <si>
    <t>EJGW</t>
  </si>
  <si>
    <t>00022044</t>
  </si>
  <si>
    <t>JEFF PIOTROWSKI</t>
  </si>
  <si>
    <t>jeffrey.piotrowski@ejgallo.com</t>
  </si>
  <si>
    <t>600 YOSEMITE AVE</t>
  </si>
  <si>
    <t>MODESTO</t>
  </si>
  <si>
    <t>California 95354</t>
  </si>
  <si>
    <t>U0527</t>
  </si>
  <si>
    <t>East Carolina University</t>
  </si>
  <si>
    <t>ECU</t>
  </si>
  <si>
    <t>00035355</t>
  </si>
  <si>
    <t>S. Russ Price</t>
  </si>
  <si>
    <t>pricest17@ecu.edu</t>
  </si>
  <si>
    <t>Brody Biomedical Sciences Building, Room 4W-37 600 N. Moye Blvd.</t>
  </si>
  <si>
    <t>Greenville</t>
  </si>
  <si>
    <t>North Carolina 27834</t>
  </si>
  <si>
    <t>ISX557</t>
  </si>
  <si>
    <t>EAST TENNESSEE STATE UNIVERSITY</t>
  </si>
  <si>
    <t>ETSU</t>
  </si>
  <si>
    <t>00028603</t>
  </si>
  <si>
    <t>KENTON HALL</t>
  </si>
  <si>
    <t>hallh@etsu.edu</t>
  </si>
  <si>
    <t>Building 119 Room 202 4th Street</t>
  </si>
  <si>
    <t>Mountain Home</t>
  </si>
  <si>
    <t>Tennessee 37684</t>
  </si>
  <si>
    <t>6735-R8083</t>
  </si>
  <si>
    <t>ECHELON BIOSCIENCES INC</t>
  </si>
  <si>
    <t>ECHLN</t>
  </si>
  <si>
    <t>JEFF JOHNSON</t>
  </si>
  <si>
    <t>jjohnson@echelon-inc.com</t>
  </si>
  <si>
    <t>675 ARAPEEN WAY STE 301</t>
  </si>
  <si>
    <t>SALT LAKE CITY</t>
  </si>
  <si>
    <t>ISX779</t>
  </si>
  <si>
    <t>Editas Medicine Inc</t>
  </si>
  <si>
    <t>EDTS</t>
  </si>
  <si>
    <t>00032867</t>
  </si>
  <si>
    <t>Jizeng Qiao</t>
  </si>
  <si>
    <t>jizeng.qiao@editasmed.com</t>
  </si>
  <si>
    <t>11 HURLEY ST</t>
  </si>
  <si>
    <t>CAMBIRDGE</t>
  </si>
  <si>
    <t>ISX712</t>
  </si>
  <si>
    <t>00032051</t>
  </si>
  <si>
    <t>HIEN HOANG</t>
  </si>
  <si>
    <t>hien.hoang@editasmed.com</t>
  </si>
  <si>
    <t>ISX704</t>
  </si>
  <si>
    <t>00032050</t>
  </si>
  <si>
    <t>ISX697</t>
  </si>
  <si>
    <t>00036383</t>
  </si>
  <si>
    <t>MICHAEL JASKOLKA</t>
  </si>
  <si>
    <t>michael.jaskolka@editasmed.com</t>
  </si>
  <si>
    <t>8470130123</t>
  </si>
  <si>
    <t>AIMEE TALLARICO</t>
  </si>
  <si>
    <t>aimee.tallarico@editasmed.com</t>
  </si>
  <si>
    <t>6735126122</t>
  </si>
  <si>
    <t>EDWARD V COLLEGE OF OSTEOPATHIC MEDICINE</t>
  </si>
  <si>
    <t>ECOM</t>
  </si>
  <si>
    <t>KATHERINE BAUMGARNER</t>
  </si>
  <si>
    <t>kbaumgarner@carolinas.vcom.edu</t>
  </si>
  <si>
    <t>350 HOWARD ST</t>
  </si>
  <si>
    <t>SPARTANBURG</t>
  </si>
  <si>
    <t>South Carolina 29303</t>
  </si>
  <si>
    <t>8472120110</t>
  </si>
  <si>
    <t>Edward Via College of Osteopathic Medicine (VCOM)</t>
  </si>
  <si>
    <t>VCOM</t>
  </si>
  <si>
    <t>00035981</t>
  </si>
  <si>
    <t>TERESA JOHNSON</t>
  </si>
  <si>
    <t>trjohnson@vcom.vt.edu</t>
  </si>
  <si>
    <t>1410 PRICES FORK RD CTR FOR ONE HEALTH RESEARCH</t>
  </si>
  <si>
    <t>BLACKSBURG</t>
  </si>
  <si>
    <t>Virginia 24061</t>
  </si>
  <si>
    <t>U1046</t>
  </si>
  <si>
    <t>eGenesis Inc</t>
  </si>
  <si>
    <t>EGNS</t>
  </si>
  <si>
    <t>00035225</t>
  </si>
  <si>
    <t>Matthew Coscarella</t>
  </si>
  <si>
    <t>matthew.coscarella@egenesisbio.com</t>
  </si>
  <si>
    <t>101 Cambridgepark Drive</t>
  </si>
  <si>
    <t>EC202406H1</t>
  </si>
  <si>
    <t>EIKON THERAPEUTICS INC</t>
  </si>
  <si>
    <t>EKON</t>
  </si>
  <si>
    <t>Xenia Luna</t>
  </si>
  <si>
    <t>lunax@eikontx.com</t>
  </si>
  <si>
    <t>450 E 29th St.</t>
  </si>
  <si>
    <t>New York 10016</t>
  </si>
  <si>
    <t>8470130157</t>
  </si>
  <si>
    <t>Eisai Inc - Exton PA</t>
  </si>
  <si>
    <t>ESAI</t>
  </si>
  <si>
    <t>00031291</t>
  </si>
  <si>
    <t>BRIAN DROZDOWSKI</t>
  </si>
  <si>
    <t>brian_drozdowski@eisai.com</t>
  </si>
  <si>
    <t>210 WELSH POOL RD</t>
  </si>
  <si>
    <t>EC222346H1</t>
  </si>
  <si>
    <t>00034741</t>
  </si>
  <si>
    <t>NOEL MELLINA</t>
  </si>
  <si>
    <t>noel_mellina@eisai.com</t>
  </si>
  <si>
    <t>210 Welsh Pool Road</t>
  </si>
  <si>
    <t>Exton</t>
  </si>
  <si>
    <t>6735-R5103</t>
  </si>
  <si>
    <t>ELAN PHARMACEUTICALS</t>
  </si>
  <si>
    <t>ELAN</t>
  </si>
  <si>
    <t>180 OYSTER POINT BLVD</t>
  </si>
  <si>
    <t>U1202</t>
  </si>
  <si>
    <t>Elephas Biosciences Corporation</t>
  </si>
  <si>
    <t>ELPHS</t>
  </si>
  <si>
    <t>00034385</t>
  </si>
  <si>
    <t>John Pirnstill</t>
  </si>
  <si>
    <t>jpirnstill@elephas.com</t>
  </si>
  <si>
    <t>One Erdman Place Suite 100 Madison, WI 53717</t>
  </si>
  <si>
    <t>Wisconsin 53717</t>
  </si>
  <si>
    <t>U1166</t>
  </si>
  <si>
    <t>00030775</t>
  </si>
  <si>
    <t>One Erdman Place Suite 100</t>
  </si>
  <si>
    <t>U1417</t>
  </si>
  <si>
    <t>Eli Lilly and Company - Indianapolis IN</t>
  </si>
  <si>
    <t>LLY</t>
  </si>
  <si>
    <t>00036781</t>
  </si>
  <si>
    <t>Robert Daniel Van Horn</t>
  </si>
  <si>
    <t>van_horn_robert_d@lilly.com</t>
  </si>
  <si>
    <t>Dock 48; Ship To Code: 0342 940 East St</t>
  </si>
  <si>
    <t>Indianapolis</t>
  </si>
  <si>
    <t>Indiana 46225</t>
  </si>
  <si>
    <t>U0572</t>
  </si>
  <si>
    <t>00034583</t>
  </si>
  <si>
    <t>940 S. East St. Dock 48</t>
  </si>
  <si>
    <t>Indiana 46285</t>
  </si>
  <si>
    <t>EC212086C1</t>
  </si>
  <si>
    <t>00033799</t>
  </si>
  <si>
    <t>Nicole New</t>
  </si>
  <si>
    <t>new_nicole@lilly.com</t>
  </si>
  <si>
    <t>940 S EAST ST DOCK 88</t>
  </si>
  <si>
    <t>8576120117</t>
  </si>
  <si>
    <t>00030773</t>
  </si>
  <si>
    <t>940 S E ST DOCK 88</t>
  </si>
  <si>
    <t>Indiana 46225-1322</t>
  </si>
  <si>
    <t>8470050276</t>
  </si>
  <si>
    <t>00035156</t>
  </si>
  <si>
    <t>MATTHEW RENSCHLER</t>
  </si>
  <si>
    <t>renschler_matthew@lilly.com</t>
  </si>
  <si>
    <t>8470050209</t>
  </si>
  <si>
    <t>00035155</t>
  </si>
  <si>
    <t>U1750</t>
  </si>
  <si>
    <t>00035601</t>
  </si>
  <si>
    <t>893 Delaware St</t>
  </si>
  <si>
    <t>EC243666A1</t>
  </si>
  <si>
    <t>00035806</t>
  </si>
  <si>
    <t>Eli Lilly and Company - Indianapolis 940 East St Dock 48</t>
  </si>
  <si>
    <t>U0767</t>
  </si>
  <si>
    <t>Eli Lilly and Company - San Diego CA</t>
  </si>
  <si>
    <t>00014168</t>
  </si>
  <si>
    <t>Carina Torres</t>
  </si>
  <si>
    <t>carinatorres@lilly.com</t>
  </si>
  <si>
    <t>10290 Campus Point Drive</t>
  </si>
  <si>
    <t>U1780</t>
  </si>
  <si>
    <t>00036550</t>
  </si>
  <si>
    <t>Perrin Guyer</t>
  </si>
  <si>
    <t>guyer_perrin@lilly.com</t>
  </si>
  <si>
    <t>Lilly Biotechnology Center - San Diego 10290 Campus Point Drive</t>
  </si>
  <si>
    <t>6620146176</t>
  </si>
  <si>
    <t>ELIZABETH CITY STATE UNIVERSITY</t>
  </si>
  <si>
    <t>ECTU</t>
  </si>
  <si>
    <t>KASSIM TRAORE</t>
  </si>
  <si>
    <t>ktraore@mail.ecsu.edu</t>
  </si>
  <si>
    <t>1704 WEEKSVILLE RD</t>
  </si>
  <si>
    <t>ELIZABETH CITY</t>
  </si>
  <si>
    <t>North Carolina 27909</t>
  </si>
  <si>
    <t>8470050298</t>
  </si>
  <si>
    <t>ELO LIFE SYSTEMS</t>
  </si>
  <si>
    <t>ELO</t>
  </si>
  <si>
    <t>3054 E CORNWALLIS RD STE 2200</t>
  </si>
  <si>
    <t>6735-R5199</t>
  </si>
  <si>
    <t>ELPIS BIOPHARMACEUTICALS</t>
  </si>
  <si>
    <t>ELPIS</t>
  </si>
  <si>
    <t>GUOQI ZHANG</t>
  </si>
  <si>
    <t>guoqi.zhang@elpisbiopharm.com</t>
  </si>
  <si>
    <t>24 DENBY RD</t>
  </si>
  <si>
    <t>ALLSTON</t>
  </si>
  <si>
    <t>Massachusetts 02134</t>
  </si>
  <si>
    <t>EC221196C1</t>
  </si>
  <si>
    <t>EMD Serono Inc</t>
  </si>
  <si>
    <t>EMDS</t>
  </si>
  <si>
    <t>YAPING SUN</t>
  </si>
  <si>
    <t>yaping.sun@emdserono.com</t>
  </si>
  <si>
    <t>45A MIDDLESEX TPKE</t>
  </si>
  <si>
    <t>BILLERICA</t>
  </si>
  <si>
    <t>Massachusetts 01821</t>
  </si>
  <si>
    <t>EC203306C1</t>
  </si>
  <si>
    <t>EMDSI</t>
  </si>
  <si>
    <t>QINGYONG JI</t>
  </si>
  <si>
    <t>qingyong.ji@emdserono.com</t>
  </si>
  <si>
    <t>8470080170</t>
  </si>
  <si>
    <t>8470060119</t>
  </si>
  <si>
    <t>6735-R5107</t>
  </si>
  <si>
    <t>XINYAN ZHAO</t>
  </si>
  <si>
    <t>xinyanzhao88@hotmail.com</t>
  </si>
  <si>
    <t>7200121371</t>
  </si>
  <si>
    <t>Emergent Biosolutions</t>
  </si>
  <si>
    <t>EMGNT</t>
  </si>
  <si>
    <t>HELMUT PEIKER</t>
  </si>
  <si>
    <t>peikerh@ebsi.com</t>
  </si>
  <si>
    <t>ISX301</t>
  </si>
  <si>
    <t>Emory Children's Center</t>
  </si>
  <si>
    <t>ECC</t>
  </si>
  <si>
    <t>00033495</t>
  </si>
  <si>
    <t>AARON RAE</t>
  </si>
  <si>
    <t>ajrae@emory.edu</t>
  </si>
  <si>
    <t>1760 HAYGOOD DR RM E-362</t>
  </si>
  <si>
    <t>Georgia 30322</t>
  </si>
  <si>
    <t>U1600</t>
  </si>
  <si>
    <t>Emory National Primate Research Center</t>
  </si>
  <si>
    <t>ENPRC</t>
  </si>
  <si>
    <t>00033436</t>
  </si>
  <si>
    <t>Kiran Gill</t>
  </si>
  <si>
    <t>kpgill@emory.edu</t>
  </si>
  <si>
    <t>954 Gatewood Rd NE</t>
  </si>
  <si>
    <t>Atlanta</t>
  </si>
  <si>
    <t>7200120209</t>
  </si>
  <si>
    <t>954 GATEWOOD RD YERKES NEUROSCIENCE</t>
  </si>
  <si>
    <t>Y0573</t>
  </si>
  <si>
    <t>Emory University</t>
  </si>
  <si>
    <t>EMORU</t>
  </si>
  <si>
    <t>00031182</t>
  </si>
  <si>
    <t>Loren Sasser</t>
  </si>
  <si>
    <t>lsasser@emory.edu</t>
  </si>
  <si>
    <t>Santangelo Lab Health Science Research Building II, Room S510 1750 Haygood Dr Atlanta, GA 30322</t>
  </si>
  <si>
    <t>Georgia 30332</t>
  </si>
  <si>
    <t>Y0107</t>
  </si>
  <si>
    <t>00030469</t>
  </si>
  <si>
    <t>Aaron Rae</t>
  </si>
  <si>
    <t>SOM:Pediatrics HSRB Room E362 1760 Haygood Drive</t>
  </si>
  <si>
    <t>U1457</t>
  </si>
  <si>
    <t>00034364</t>
  </si>
  <si>
    <t>Jacob Kohlmeier</t>
  </si>
  <si>
    <t>jkohlmeier@emory.edu</t>
  </si>
  <si>
    <t>Dept/Bldg Name: SOM: MICROBIOLOGY/IMMUN Room 3158 1510 Clifton Road. NE</t>
  </si>
  <si>
    <t>U1438</t>
  </si>
  <si>
    <t>00033404</t>
  </si>
  <si>
    <t>HSRB Room E362 1760 Haygood Drive</t>
  </si>
  <si>
    <t>U1273</t>
  </si>
  <si>
    <t>00035896</t>
  </si>
  <si>
    <t>Robert Karaffa II</t>
  </si>
  <si>
    <t>rkaraff@emory.edu</t>
  </si>
  <si>
    <t>Room S410 Health Science Research Building II 1750 Haygood Dr NE</t>
  </si>
  <si>
    <t>U0984</t>
  </si>
  <si>
    <t>00035004</t>
  </si>
  <si>
    <t>Hong Wu M.D.</t>
  </si>
  <si>
    <t>hwu4@emory.edu</t>
  </si>
  <si>
    <t>1462 Clifton Road , Room 412</t>
  </si>
  <si>
    <t>U0983</t>
  </si>
  <si>
    <t>00033402</t>
  </si>
  <si>
    <t>Winship Cancer Institute 1365B Clifton Road, B3200 Rm. 3202</t>
  </si>
  <si>
    <t>U0154</t>
  </si>
  <si>
    <t>00033403</t>
  </si>
  <si>
    <t>1760 Haygood Dr Blgd: HSRB, Rm E362</t>
  </si>
  <si>
    <t>S0262</t>
  </si>
  <si>
    <t>00035479</t>
  </si>
  <si>
    <t>S0175</t>
  </si>
  <si>
    <t>00033405</t>
  </si>
  <si>
    <t>Building/Room: HSRB Room E362; Dept Department: SOM: PED: PEDIATRICS 1760 Haygood Drive</t>
  </si>
  <si>
    <t>N0877</t>
  </si>
  <si>
    <t>00031036</t>
  </si>
  <si>
    <t>Jennifer Colucci</t>
  </si>
  <si>
    <t>jennifer.k.colucci@emory.edu</t>
  </si>
  <si>
    <t>Department: SOM: BIOCHEMISTRY Building/Room: Room 4170 1510 Clifton Rd NE</t>
  </si>
  <si>
    <t>N0738</t>
  </si>
  <si>
    <t>00035652</t>
  </si>
  <si>
    <t>Patricia Zerra</t>
  </si>
  <si>
    <t>patricia.elizabeth.zerra@emory.edu</t>
  </si>
  <si>
    <t>Emory University 615 Michael St. NE Whitehead Biomedical Research Building, Room 175</t>
  </si>
  <si>
    <t>MU21237002</t>
  </si>
  <si>
    <t>00033775</t>
  </si>
  <si>
    <t>NILS SCHOOF</t>
  </si>
  <si>
    <t>nschoof@emory.edu</t>
  </si>
  <si>
    <t>1760 HAYGOOD DR NE HSRB-2, S425, BENCH N</t>
  </si>
  <si>
    <t>MU20133003</t>
  </si>
  <si>
    <t>ANTHONY CHAN</t>
  </si>
  <si>
    <t>awchan@emory.edu</t>
  </si>
  <si>
    <t>954 GATEWOOD RD NE NSB 2237</t>
  </si>
  <si>
    <t>8470050148</t>
  </si>
  <si>
    <t>00022269</t>
  </si>
  <si>
    <t>BRANDI ELAINE JOHNSON</t>
  </si>
  <si>
    <t>bejohns@emory.edu</t>
  </si>
  <si>
    <t>500 IRVIN CT STE 100 THE HOPE CLINIC DPT 733025 SOM INFECTIOUS DIS</t>
  </si>
  <si>
    <t>DECATUR</t>
  </si>
  <si>
    <t>Georgia 30030</t>
  </si>
  <si>
    <t>7200151234</t>
  </si>
  <si>
    <t>7200151232</t>
  </si>
  <si>
    <t>00031133</t>
  </si>
  <si>
    <t>ERIN SCHERER</t>
  </si>
  <si>
    <t>erin.margaret.scherer@emory.edu</t>
  </si>
  <si>
    <t>500 IRVIN CT STE 100</t>
  </si>
  <si>
    <t>7200120334</t>
  </si>
  <si>
    <t>341 PONCE DE LEON AVE RM 347E PONCE DE LEON CTR REF# S829896</t>
  </si>
  <si>
    <t>Georgia 30308</t>
  </si>
  <si>
    <t>MU20133003-1</t>
  </si>
  <si>
    <t>V0757</t>
  </si>
  <si>
    <t>Empress Therapeutics</t>
  </si>
  <si>
    <t>EMPRS</t>
  </si>
  <si>
    <t>00033640</t>
  </si>
  <si>
    <t>Louis King</t>
  </si>
  <si>
    <t>lking@empresstx.com</t>
  </si>
  <si>
    <t>101 South Street</t>
  </si>
  <si>
    <t>Somerville</t>
  </si>
  <si>
    <t>Massachusetts 02143</t>
  </si>
  <si>
    <t>FS222</t>
  </si>
  <si>
    <t>ENCYT TECHNOLOGIES</t>
  </si>
  <si>
    <t>ENCYT</t>
  </si>
  <si>
    <t>201 CHURCHILL DR STE 205</t>
  </si>
  <si>
    <t>MEMBERTOU</t>
  </si>
  <si>
    <t>Nova Scotia B1S OH1</t>
  </si>
  <si>
    <t>NM1410</t>
  </si>
  <si>
    <t>ENDOLYTIX TECHNOLOGY INC</t>
  </si>
  <si>
    <t>ELYTX</t>
  </si>
  <si>
    <t>00030939</t>
  </si>
  <si>
    <t>BOB BASSETT</t>
  </si>
  <si>
    <t>bob@endolytx.bio</t>
  </si>
  <si>
    <t>48 Dunham Ridge Road</t>
  </si>
  <si>
    <t>Beverly</t>
  </si>
  <si>
    <t>NM1145</t>
  </si>
  <si>
    <t>Enqubio Inc.</t>
  </si>
  <si>
    <t>ENQB</t>
  </si>
  <si>
    <t>00036021</t>
  </si>
  <si>
    <t>Mengling Liu</t>
  </si>
  <si>
    <t>mengling.liu@enqubio.com</t>
  </si>
  <si>
    <t>11120 ROSELLE ST SUITE A</t>
  </si>
  <si>
    <t>S0401</t>
  </si>
  <si>
    <t>00035615</t>
  </si>
  <si>
    <t>11120 Roselle St Suite A</t>
  </si>
  <si>
    <t>662014S023</t>
  </si>
  <si>
    <t>ENVIRONMENTAL BUSINESS SPECIALISTS LLC (EBS)</t>
  </si>
  <si>
    <t>EBS</t>
  </si>
  <si>
    <t>Special, guava easyCyte 6-2L with HPL, Obsolete</t>
  </si>
  <si>
    <t>KELLEN LAUER</t>
  </si>
  <si>
    <t>lauer@ebsbiowizard.com</t>
  </si>
  <si>
    <t>NM1411</t>
  </si>
  <si>
    <t>EpiBiologics</t>
  </si>
  <si>
    <t>EPIB</t>
  </si>
  <si>
    <t>00031382</t>
  </si>
  <si>
    <t>Kenneth Ng</t>
  </si>
  <si>
    <t>kennethng@soteriabiotx.com</t>
  </si>
  <si>
    <t>1900 Alameda de las Pulgas, Suite 250</t>
  </si>
  <si>
    <t>San Mateo</t>
  </si>
  <si>
    <t>California 94403</t>
  </si>
  <si>
    <t>NM1115</t>
  </si>
  <si>
    <t>00035710</t>
  </si>
  <si>
    <t>kng@epibiologics.com</t>
  </si>
  <si>
    <t>1900 Alameda de las Pulgas Suite 250</t>
  </si>
  <si>
    <t>8472060201</t>
  </si>
  <si>
    <t>EPIBONE</t>
  </si>
  <si>
    <t>EPIBN</t>
  </si>
  <si>
    <t>Justin Davis</t>
  </si>
  <si>
    <t>justin@epibone.com</t>
  </si>
  <si>
    <t>760 PARKSIDE AVE</t>
  </si>
  <si>
    <t>New York 11226</t>
  </si>
  <si>
    <t>7200121146</t>
  </si>
  <si>
    <t>EPITOMICS INC</t>
  </si>
  <si>
    <t>ETMS</t>
  </si>
  <si>
    <t>LIANG XIANG</t>
  </si>
  <si>
    <t>liang.xiang@abcam.com</t>
  </si>
  <si>
    <t>863 MITTEN RD STE 103-104</t>
  </si>
  <si>
    <t>6620145164</t>
  </si>
  <si>
    <t>Eppendorf US - Enfield CT</t>
  </si>
  <si>
    <t>EPND</t>
  </si>
  <si>
    <t>Amanda Suttle</t>
  </si>
  <si>
    <t>suttle.a@eppendorf.com</t>
  </si>
  <si>
    <t>175 FRESHWATER BLVD</t>
  </si>
  <si>
    <t>ENFIELD</t>
  </si>
  <si>
    <t>Connecticut 06082</t>
  </si>
  <si>
    <t>NM1161</t>
  </si>
  <si>
    <t>Equillium</t>
  </si>
  <si>
    <t>EQL</t>
  </si>
  <si>
    <t>00033276</t>
  </si>
  <si>
    <t>Dalena Chu</t>
  </si>
  <si>
    <t>dchu@equilliumbio.com</t>
  </si>
  <si>
    <t>10355 Science Center Drive. Suite 270</t>
  </si>
  <si>
    <t>N0518</t>
  </si>
  <si>
    <t>00033278</t>
  </si>
  <si>
    <t>6735126099</t>
  </si>
  <si>
    <t>ESTEE LAUDER</t>
  </si>
  <si>
    <t>ESTLA</t>
  </si>
  <si>
    <t>EARL GOYARTS</t>
  </si>
  <si>
    <t>egoyarts@estee.com</t>
  </si>
  <si>
    <t>125 PINELAWN RD</t>
  </si>
  <si>
    <t>MELVILLE</t>
  </si>
  <si>
    <t>New York 11747</t>
  </si>
  <si>
    <t>8470139147</t>
  </si>
  <si>
    <t>ETERNITY BIOSCIENCE INC</t>
  </si>
  <si>
    <t>ETRNY</t>
  </si>
  <si>
    <t>RU SHEN</t>
  </si>
  <si>
    <t>shenr@eternitybioscience.com</t>
  </si>
  <si>
    <t>2005 EASTPARK BLVD</t>
  </si>
  <si>
    <t>New Jersey 08512-3515</t>
  </si>
  <si>
    <t>MU22285005</t>
  </si>
  <si>
    <t>Eurofins - St Charles MO</t>
  </si>
  <si>
    <t>ERF</t>
  </si>
  <si>
    <t>00022083</t>
  </si>
  <si>
    <t>Craig Barcus</t>
  </si>
  <si>
    <t>craigbarcus@eurofinsus.com</t>
  </si>
  <si>
    <t>15 RESEARCH PARK DR</t>
  </si>
  <si>
    <t>ST. CHARLES</t>
  </si>
  <si>
    <t>Missouri 63304</t>
  </si>
  <si>
    <t>6735-R8026</t>
  </si>
  <si>
    <t>BRANDY REID</t>
  </si>
  <si>
    <t>brandyreid@eurofins.com</t>
  </si>
  <si>
    <t>U1463</t>
  </si>
  <si>
    <t>Eurofins ViraCor Inc</t>
  </si>
  <si>
    <t>Daniel Jackson</t>
  </si>
  <si>
    <t>00033120</t>
  </si>
  <si>
    <t>RYAN WOODY</t>
  </si>
  <si>
    <t>ryan.woody@viracor.eurofinsus.com</t>
  </si>
  <si>
    <t>18000 W. 99th Street</t>
  </si>
  <si>
    <t>Lenexa</t>
  </si>
  <si>
    <t>Kansas 66219</t>
  </si>
  <si>
    <t>U1213</t>
  </si>
  <si>
    <t>00033118</t>
  </si>
  <si>
    <t>U0714</t>
  </si>
  <si>
    <t>00033116</t>
  </si>
  <si>
    <t>18000 W 99th St</t>
  </si>
  <si>
    <t>LENEXA</t>
  </si>
  <si>
    <t>Missouri 66219</t>
  </si>
  <si>
    <t>U0417</t>
  </si>
  <si>
    <t>00033114</t>
  </si>
  <si>
    <t>1001 Technology Drive</t>
  </si>
  <si>
    <t>Leeâ??s Summit</t>
  </si>
  <si>
    <t>Missouri 64086</t>
  </si>
  <si>
    <t>U1701</t>
  </si>
  <si>
    <t>00034685</t>
  </si>
  <si>
    <t>Jamie Nutt</t>
  </si>
  <si>
    <t>jamie.nutt@viracor.eurofinsus.com</t>
  </si>
  <si>
    <t>951 Technology Drive</t>
  </si>
  <si>
    <t>Lee's Summit</t>
  </si>
  <si>
    <t>NM1538</t>
  </si>
  <si>
    <t>EVIVE Biotech</t>
  </si>
  <si>
    <t>EVIV</t>
  </si>
  <si>
    <t>00035944</t>
  </si>
  <si>
    <t>Leslie Gotuaco</t>
  </si>
  <si>
    <t>leslie.gotuaco@evivebiotech.com</t>
  </si>
  <si>
    <t>Leslie Gotuaco 22421 Hesperian Blvd</t>
  </si>
  <si>
    <t>California 94541</t>
  </si>
  <si>
    <t>NM1170</t>
  </si>
  <si>
    <t>00031908</t>
  </si>
  <si>
    <t>Jinger Xie</t>
  </si>
  <si>
    <t>jinger.xie@evivebiotech.com</t>
  </si>
  <si>
    <t>22421 Hesperian Blvd</t>
  </si>
  <si>
    <t>V1531</t>
  </si>
  <si>
    <t>EvolveImmune Therapeutics</t>
  </si>
  <si>
    <t>EVLMN</t>
  </si>
  <si>
    <t>00032139</t>
  </si>
  <si>
    <t>Xingyue An</t>
  </si>
  <si>
    <t>xingyue.an@evolveimmune.com</t>
  </si>
  <si>
    <t>EvolveImmune Therapeutics 23 Business Park Drive</t>
  </si>
  <si>
    <t>Branford</t>
  </si>
  <si>
    <t>U1622</t>
  </si>
  <si>
    <t>Evommune</t>
  </si>
  <si>
    <t>EVOMN</t>
  </si>
  <si>
    <t>00034282</t>
  </si>
  <si>
    <t>Alexandra Pavel</t>
  </si>
  <si>
    <t>alexadra.pavel@evommune.com</t>
  </si>
  <si>
    <t>3160 Porter Dr.</t>
  </si>
  <si>
    <t>N1579</t>
  </si>
  <si>
    <t>Excellos</t>
  </si>
  <si>
    <t>EXCL</t>
  </si>
  <si>
    <t>00036916</t>
  </si>
  <si>
    <t>Joshua Huang</t>
  </si>
  <si>
    <t>jhuang@excellos.com</t>
  </si>
  <si>
    <t>1155 Island Ave</t>
  </si>
  <si>
    <t>California 92102</t>
  </si>
  <si>
    <t>U1036</t>
  </si>
  <si>
    <t>Exelixis</t>
  </si>
  <si>
    <t>EXEL</t>
  </si>
  <si>
    <t>00015843</t>
  </si>
  <si>
    <t>Jeffrey Serrill</t>
  </si>
  <si>
    <t>jserrill@exelixis.com</t>
  </si>
  <si>
    <t>1801 Harbor Bay Parkway</t>
  </si>
  <si>
    <t>Alameda</t>
  </si>
  <si>
    <t>California 94502</t>
  </si>
  <si>
    <t>S0162</t>
  </si>
  <si>
    <t>00016081</t>
  </si>
  <si>
    <t>Sharon Wu</t>
  </si>
  <si>
    <t>shwu@exelixis.com</t>
  </si>
  <si>
    <t>R0059</t>
  </si>
  <si>
    <t>00033904</t>
  </si>
  <si>
    <t>Cytek Aurora 3 Laser V/B/R (38 + 3 Channel) - REFURBISHED</t>
  </si>
  <si>
    <t>Christopher Fernandes</t>
  </si>
  <si>
    <t>cfernandes@exelixis.com</t>
  </si>
  <si>
    <t>1701 Harbor Bay Parkway</t>
  </si>
  <si>
    <t>6735116066</t>
  </si>
  <si>
    <t>EXPRESSION SYSTEMS</t>
  </si>
  <si>
    <t>EXPRSN</t>
  </si>
  <si>
    <t>KAREEM ANDERSON</t>
  </si>
  <si>
    <t>kanderson@expressionsystems.com</t>
  </si>
  <si>
    <t>2537 2ND ST</t>
  </si>
  <si>
    <t>DAVIS</t>
  </si>
  <si>
    <t>California 95618</t>
  </si>
  <si>
    <t>8470050210</t>
  </si>
  <si>
    <t>FabGennix</t>
  </si>
  <si>
    <t>FBGN</t>
  </si>
  <si>
    <t>Amanda Parks</t>
  </si>
  <si>
    <t>00018037</t>
  </si>
  <si>
    <t>Shakeel Farooqui</t>
  </si>
  <si>
    <t>sfaroo@fabgennix.com</t>
  </si>
  <si>
    <t>9191 Kyser Way, Suite 400</t>
  </si>
  <si>
    <t>Frisco</t>
  </si>
  <si>
    <t>Texas 75033</t>
  </si>
  <si>
    <t>6735148269</t>
  </si>
  <si>
    <t>FACTOR BIOSCIENCE INC</t>
  </si>
  <si>
    <t>FCTR</t>
  </si>
  <si>
    <t>YEMI OSAYAME</t>
  </si>
  <si>
    <t>yemi.osayame@factorbio.com</t>
  </si>
  <si>
    <t>1035 Cambridge St. Ste 17B</t>
  </si>
  <si>
    <t>V0857</t>
  </si>
  <si>
    <t>Fate Therapeutics, Inc</t>
  </si>
  <si>
    <t>FATE</t>
  </si>
  <si>
    <t>00034475</t>
  </si>
  <si>
    <t>Daniel Fremgen</t>
  </si>
  <si>
    <t>daniel.fremgen@fatetherapeutics.com</t>
  </si>
  <si>
    <t>12278 Scripps Summit Drive</t>
  </si>
  <si>
    <t>California 92131</t>
  </si>
  <si>
    <t>V0529</t>
  </si>
  <si>
    <t>00034474</t>
  </si>
  <si>
    <t>Allison Aguilar</t>
  </si>
  <si>
    <t>allison.aguilar@fatetherapeutics.com</t>
  </si>
  <si>
    <t>3535 General Atomics Court, Suite 200</t>
  </si>
  <si>
    <t>7200150920</t>
  </si>
  <si>
    <t>FDA MAP</t>
  </si>
  <si>
    <t>FDA</t>
  </si>
  <si>
    <t>MUKESH KUMAR</t>
  </si>
  <si>
    <t>mkumar@fdamap.com</t>
  </si>
  <si>
    <t>20271 GOLDENROD LANE</t>
  </si>
  <si>
    <t>GERMANTOWN</t>
  </si>
  <si>
    <t>ISX432</t>
  </si>
  <si>
    <t>Feinstein Institutes for Medical Research</t>
  </si>
  <si>
    <t>FIMR</t>
  </si>
  <si>
    <t>00036751</t>
  </si>
  <si>
    <t>Guangchun Jin</t>
  </si>
  <si>
    <t>gjin@northwell.edu</t>
  </si>
  <si>
    <t>350 COMMUNITY DR</t>
  </si>
  <si>
    <t>MANHASSET</t>
  </si>
  <si>
    <t>New York 11030</t>
  </si>
  <si>
    <t>8470060161</t>
  </si>
  <si>
    <t>FELICITEX THERAPEUTICS</t>
  </si>
  <si>
    <t>FLCTX</t>
  </si>
  <si>
    <t>ALEXANDRA KUZNETSOVA</t>
  </si>
  <si>
    <t>akuznetsova@felicitex.com</t>
  </si>
  <si>
    <t>27 STRATHMORE RD ABI LABS INCUBATOR</t>
  </si>
  <si>
    <t>NATICK</t>
  </si>
  <si>
    <t>Massachusetts 01760</t>
  </si>
  <si>
    <t>8470080119</t>
  </si>
  <si>
    <t>FERRING RESEARCH INSTITUTE INC</t>
  </si>
  <si>
    <t>FRI</t>
  </si>
  <si>
    <t>CHRISTINA CHRISTIANSEN</t>
  </si>
  <si>
    <t>christina.christianson@ferring.com</t>
  </si>
  <si>
    <t>4245 SORRENTO VALLEY BLVD</t>
  </si>
  <si>
    <t>6735135152</t>
  </si>
  <si>
    <t>FIBROCELL SCIENCE</t>
  </si>
  <si>
    <t>FBRC</t>
  </si>
  <si>
    <t>7200150842</t>
  </si>
  <si>
    <t>FIELD PHYTO-NUTRIENTS (CLOSED)</t>
  </si>
  <si>
    <t>FPN</t>
  </si>
  <si>
    <t>HIRO HARA</t>
  </si>
  <si>
    <t>hiro.hara@fieldenergy.net</t>
  </si>
  <si>
    <t>74 ORION ST</t>
  </si>
  <si>
    <t>BRUNSWICK</t>
  </si>
  <si>
    <t>Maine 04011</t>
  </si>
  <si>
    <t>NM1270</t>
  </si>
  <si>
    <t>FirstLight Bio, Inc</t>
  </si>
  <si>
    <t>FLBI</t>
  </si>
  <si>
    <t>00033846</t>
  </si>
  <si>
    <t>Fernando Ugarte</t>
  </si>
  <si>
    <t>fugarte@enceladus.bio</t>
  </si>
  <si>
    <t>681 Gateway Blvd. Ste 342-344 3rd floor</t>
  </si>
  <si>
    <t>R0015</t>
  </si>
  <si>
    <t>Flagship Pioneering Labs TPC, Inc</t>
  </si>
  <si>
    <t>FLGPI</t>
  </si>
  <si>
    <t>Jonathan Sheats</t>
  </si>
  <si>
    <t>jsheats@flagshippioneering.com</t>
  </si>
  <si>
    <t>20 Acorn Park Dr, Ste 433</t>
  </si>
  <si>
    <t>EC212456D1</t>
  </si>
  <si>
    <t>00025346</t>
  </si>
  <si>
    <t>Tiffany Liao</t>
  </si>
  <si>
    <t>tliao@fl75inc.com</t>
  </si>
  <si>
    <t>135 WILLIAM T MORRISSEY BLVD</t>
  </si>
  <si>
    <t>Massachusetts 02125</t>
  </si>
  <si>
    <t>6735145223</t>
  </si>
  <si>
    <t>FLARE THERAPEUTICS INC</t>
  </si>
  <si>
    <t>FLR</t>
  </si>
  <si>
    <t>215 1ST ST STE 150</t>
  </si>
  <si>
    <t>ISX648</t>
  </si>
  <si>
    <t>Florida A&amp;M University (FAMU)</t>
  </si>
  <si>
    <t>FAMU</t>
  </si>
  <si>
    <t>RICHARD LONG</t>
  </si>
  <si>
    <t>richard.long@famu.edu</t>
  </si>
  <si>
    <t>1601 S MARTIN LUTHER KING JR BLVD</t>
  </si>
  <si>
    <t>TALLAHASSEE</t>
  </si>
  <si>
    <t>Florida 32307</t>
  </si>
  <si>
    <t>6735148259</t>
  </si>
  <si>
    <t>Florida Atlantic University</t>
  </si>
  <si>
    <t>FAU</t>
  </si>
  <si>
    <t>PATRICIA KEATING</t>
  </si>
  <si>
    <t>pkeating@fau.edu</t>
  </si>
  <si>
    <t>777 GLADES RD</t>
  </si>
  <si>
    <t>BOCA RATON</t>
  </si>
  <si>
    <t>Florida 33431</t>
  </si>
  <si>
    <t>FS226</t>
  </si>
  <si>
    <t>Florida International University (FIU)</t>
  </si>
  <si>
    <t>FIU</t>
  </si>
  <si>
    <t>00032411</t>
  </si>
  <si>
    <t>ADRIANA YNDART</t>
  </si>
  <si>
    <t>ayndarta@fiu.edu</t>
  </si>
  <si>
    <t>11200 SW 8TH ST AHC-1 BLDG RM 307</t>
  </si>
  <si>
    <t>MIAMI</t>
  </si>
  <si>
    <t>Florida 33199</t>
  </si>
  <si>
    <t>U1570SP</t>
  </si>
  <si>
    <t>Florida State University</t>
  </si>
  <si>
    <t>FSU</t>
  </si>
  <si>
    <t>00036544</t>
  </si>
  <si>
    <t>Beth Alexander</t>
  </si>
  <si>
    <t>beth.alexander@med.fsu.edu</t>
  </si>
  <si>
    <t>1115 West Call St.</t>
  </si>
  <si>
    <t>Florida 32306</t>
  </si>
  <si>
    <t>S0316</t>
  </si>
  <si>
    <t>00036543</t>
  </si>
  <si>
    <t>NM1462</t>
  </si>
  <si>
    <t>00032735</t>
  </si>
  <si>
    <t>Kyle Smith</t>
  </si>
  <si>
    <t>k.smith@fsu.edu</t>
  </si>
  <si>
    <t>1104 Spirit Way Sport Science &amp; Medicine suite 140</t>
  </si>
  <si>
    <t>Tallahassee</t>
  </si>
  <si>
    <t>Florida 32304</t>
  </si>
  <si>
    <t>ISX787</t>
  </si>
  <si>
    <t>00032894</t>
  </si>
  <si>
    <t>FS109</t>
  </si>
  <si>
    <t>FLOW CYTOMETRY ACCOUNT FOR UNASSIGNED INSTALLED PRODUCTS</t>
  </si>
  <si>
    <t>FCAFUIP</t>
  </si>
  <si>
    <t>JJ Park</t>
  </si>
  <si>
    <t>mrpro@kribb.re.kr</t>
  </si>
  <si>
    <t>FC - DATA INTEGRATION</t>
  </si>
  <si>
    <t>Texas 78727</t>
  </si>
  <si>
    <t>7200151139</t>
  </si>
  <si>
    <t>6620126088</t>
  </si>
  <si>
    <t>Guava easyCyte 6-2L, Boxed Instrument</t>
  </si>
  <si>
    <t>U1529</t>
  </si>
  <si>
    <t>FLOWINVEST LLC / DBR BIOTECH</t>
  </si>
  <si>
    <t>FLNVST</t>
  </si>
  <si>
    <t>Omar Garnica</t>
  </si>
  <si>
    <t>Monica DeLay</t>
  </si>
  <si>
    <t>00032382</t>
  </si>
  <si>
    <t>Edson De Castro</t>
  </si>
  <si>
    <t>flowinvest.usa@gmail.com</t>
  </si>
  <si>
    <t>222 Yamato RD - Ste 106-198</t>
  </si>
  <si>
    <t>Boca Raton</t>
  </si>
  <si>
    <t>XW1012</t>
  </si>
  <si>
    <t>00036560</t>
  </si>
  <si>
    <t>FLOWINVEST LLC/DBR Biotech Rua Alfeu Tavares, 212</t>
  </si>
  <si>
    <t>Sao Bernardo do Campo - SP</t>
  </si>
  <si>
    <t>São Paulo 09641-020</t>
  </si>
  <si>
    <t>Brazil</t>
  </si>
  <si>
    <t>XW1011</t>
  </si>
  <si>
    <t>00036561</t>
  </si>
  <si>
    <t>Sao Bernardo do Campo</t>
  </si>
  <si>
    <t>S0411</t>
  </si>
  <si>
    <t>00036578</t>
  </si>
  <si>
    <t>Rua Alfeu Tavares, 212 Rudge Ramos</t>
  </si>
  <si>
    <t>São Paulo 09641-000</t>
  </si>
  <si>
    <t>6735145226</t>
  </si>
  <si>
    <t>FORMA THERAPEUTICS INC</t>
  </si>
  <si>
    <t>FRMA</t>
  </si>
  <si>
    <t>500 ARSENAL ST STE 100</t>
  </si>
  <si>
    <t>Massachusetts 02472-2806</t>
  </si>
  <si>
    <t>7200120549</t>
  </si>
  <si>
    <t>FOUNDERS BREWING</t>
  </si>
  <si>
    <t>FDRS</t>
  </si>
  <si>
    <t>235 GRANDVILLE AVE SW</t>
  </si>
  <si>
    <t>GRAND RAPIDS</t>
  </si>
  <si>
    <t>Michigan 49503</t>
  </si>
  <si>
    <t>8470060178</t>
  </si>
  <si>
    <t>Fox Chase Cancer Center</t>
  </si>
  <si>
    <t>FCCC</t>
  </si>
  <si>
    <t>WEI WEI</t>
  </si>
  <si>
    <t>wei.wei@fccc.edu</t>
  </si>
  <si>
    <t>333 COTTMAN AVE</t>
  </si>
  <si>
    <t>Pennsylvania 19111-2434</t>
  </si>
  <si>
    <t>7200121563</t>
  </si>
  <si>
    <t>FRAMINGHAM STATE UNIVERSITY</t>
  </si>
  <si>
    <t>FRSU</t>
  </si>
  <si>
    <t>AMANDA SIMONS</t>
  </si>
  <si>
    <t>asimons@framingham.edu</t>
  </si>
  <si>
    <t>100 STATE ST</t>
  </si>
  <si>
    <t>U1629</t>
  </si>
  <si>
    <t>Fred Hutchinson Cancer Center</t>
  </si>
  <si>
    <t>FHCC</t>
  </si>
  <si>
    <t>00036884</t>
  </si>
  <si>
    <t>Michele Black</t>
  </si>
  <si>
    <t>mblack@fredhutch.org</t>
  </si>
  <si>
    <t>1100 Fairview Ave N, A2-025</t>
  </si>
  <si>
    <t>U0875</t>
  </si>
  <si>
    <t>00033865</t>
  </si>
  <si>
    <t>Alison Notestine</t>
  </si>
  <si>
    <t>anotestine@fredhutch.org</t>
  </si>
  <si>
    <t>1100 Fairview Av N Fairview Receiving Dock</t>
  </si>
  <si>
    <t>Washington 98109-1024</t>
  </si>
  <si>
    <t>U0640</t>
  </si>
  <si>
    <t>00030642</t>
  </si>
  <si>
    <t>N0663</t>
  </si>
  <si>
    <t>00013672</t>
  </si>
  <si>
    <t>John McNevin</t>
  </si>
  <si>
    <t>jmcnevin@fredhutch.org</t>
  </si>
  <si>
    <t>MU23236006</t>
  </si>
  <si>
    <t>00033675</t>
  </si>
  <si>
    <t>Todd Haight</t>
  </si>
  <si>
    <t>thaight@fredhutch.org</t>
  </si>
  <si>
    <t>PM must be completed on schedule.</t>
  </si>
  <si>
    <t>1100 Fairview Ave N, E4-310</t>
  </si>
  <si>
    <t>MU20283001</t>
  </si>
  <si>
    <t>00034016</t>
  </si>
  <si>
    <t>1100 FAIRVIEW AVE N</t>
  </si>
  <si>
    <t>EC222166A1</t>
  </si>
  <si>
    <t>00031311</t>
  </si>
  <si>
    <t>LORNA NOLAN</t>
  </si>
  <si>
    <t>lnolan@fredhutch.org</t>
  </si>
  <si>
    <t>1208 Eastlake Ave E</t>
  </si>
  <si>
    <t>EC211027A1</t>
  </si>
  <si>
    <t>VISWAM NAIR</t>
  </si>
  <si>
    <t>vnair@fredhutch.org</t>
  </si>
  <si>
    <t>1100 FAIRVIEW AVE N - MAIN</t>
  </si>
  <si>
    <t>Washington 98109-4433</t>
  </si>
  <si>
    <t>EC202826A1</t>
  </si>
  <si>
    <t>00023084</t>
  </si>
  <si>
    <t>ANDREW MCGUIRE</t>
  </si>
  <si>
    <t>amcguire@fredhutch.org</t>
  </si>
  <si>
    <t>8574100117</t>
  </si>
  <si>
    <t>JODY CARTER</t>
  </si>
  <si>
    <t>jcarter@fredhutch.org</t>
  </si>
  <si>
    <t>8472050114</t>
  </si>
  <si>
    <t>00035967</t>
  </si>
  <si>
    <t>8470050275</t>
  </si>
  <si>
    <t>00031596</t>
  </si>
  <si>
    <t>Daniel Schullery</t>
  </si>
  <si>
    <t>dschulle@fredhutch.org</t>
  </si>
  <si>
    <t>7200151120</t>
  </si>
  <si>
    <t>ANDREA TOWLERTON</t>
  </si>
  <si>
    <t>atowlert@fredhutch.org</t>
  </si>
  <si>
    <t>7200151107</t>
  </si>
  <si>
    <t>00035628</t>
  </si>
  <si>
    <t>1100 FAIRVIEW AVE N MAILSTOP LAB E4-310</t>
  </si>
  <si>
    <t>7200150872</t>
  </si>
  <si>
    <t>00034433</t>
  </si>
  <si>
    <t>7200150742</t>
  </si>
  <si>
    <t>00033793</t>
  </si>
  <si>
    <t>1100 FAIRVIEW AVE N, MAILSTOP LAB E4-310</t>
  </si>
  <si>
    <t>6735135165</t>
  </si>
  <si>
    <t>6620145177</t>
  </si>
  <si>
    <t>6620135148</t>
  </si>
  <si>
    <t>WILLIMARK OBENZA</t>
  </si>
  <si>
    <t>wobenza@fredhutch.org</t>
  </si>
  <si>
    <t>8470050112</t>
  </si>
  <si>
    <t>7200120497</t>
  </si>
  <si>
    <t>FRONTIERS IN BIOSCIENCE RESEARCH INSTITUTE</t>
  </si>
  <si>
    <t>FIBRI</t>
  </si>
  <si>
    <t>16471 SCIENTIFIC WAY</t>
  </si>
  <si>
    <t>California 92618</t>
  </si>
  <si>
    <t>R1522</t>
  </si>
  <si>
    <t>Fujifilm Diosynth Biosciences</t>
  </si>
  <si>
    <t>FUJI</t>
  </si>
  <si>
    <t>00032106</t>
  </si>
  <si>
    <t>Joshua Willix</t>
  </si>
  <si>
    <t>joshua.willix@fujifilm.com</t>
  </si>
  <si>
    <t>2430 Conejo Spectrum St.</t>
  </si>
  <si>
    <t>R1456</t>
  </si>
  <si>
    <t>00032112</t>
  </si>
  <si>
    <t>Fujifilm Diosynth Biotechnologies 2430 Conejo Spectrum St.</t>
  </si>
  <si>
    <t>R1455</t>
  </si>
  <si>
    <t>00032110</t>
  </si>
  <si>
    <t>8470050299</t>
  </si>
  <si>
    <t>FUJIFILM DIOSYNTH BIOTECHNOLOGIES - US</t>
  </si>
  <si>
    <t>3940 Biomedical Way</t>
  </si>
  <si>
    <t>College Station</t>
  </si>
  <si>
    <t>Texas 77845</t>
  </si>
  <si>
    <t>8470050102</t>
  </si>
  <si>
    <t>LAKNI JAYASINGHE</t>
  </si>
  <si>
    <t>lakni.jayasinghe@fujifilm.com</t>
  </si>
  <si>
    <t>Y0018</t>
  </si>
  <si>
    <t>Fulcrum Therapeutics Inc</t>
  </si>
  <si>
    <t>FULC</t>
  </si>
  <si>
    <t>00034869</t>
  </si>
  <si>
    <t>Chris Chiasson</t>
  </si>
  <si>
    <t>cchiasson@fulcrumtx.com</t>
  </si>
  <si>
    <t>26 Landsdowne Street 5th Floor</t>
  </si>
  <si>
    <t>RM1014</t>
  </si>
  <si>
    <t>00034104</t>
  </si>
  <si>
    <t>Sophia Manganiello</t>
  </si>
  <si>
    <t>smanganiello@fulcrumtx.com</t>
  </si>
  <si>
    <t>26 Landsdowne St</t>
  </si>
  <si>
    <t>EC221927C1</t>
  </si>
  <si>
    <t>FULLERTON COLLEGE</t>
  </si>
  <si>
    <t>FLRCO</t>
  </si>
  <si>
    <t>00028089</t>
  </si>
  <si>
    <t>FERNANDO ANDRADE</t>
  </si>
  <si>
    <t>fandrade@fullcoll.edu</t>
  </si>
  <si>
    <t>321 E CHAPMAN AVE RM 422P DEPT OF BIOLOGY</t>
  </si>
  <si>
    <t>FULLERTON</t>
  </si>
  <si>
    <t>California 92832</t>
  </si>
  <si>
    <t>EC221787C1</t>
  </si>
  <si>
    <t>00028088</t>
  </si>
  <si>
    <t>R1449</t>
  </si>
  <si>
    <t>Functional Fluidics</t>
  </si>
  <si>
    <t>FTFLU</t>
  </si>
  <si>
    <t>00031415</t>
  </si>
  <si>
    <t>Andrew Frelitz</t>
  </si>
  <si>
    <t>andrew.frelitz@functionalfluidics.com</t>
  </si>
  <si>
    <t>Suite 520 440 Burroughs St</t>
  </si>
  <si>
    <t>Detroit</t>
  </si>
  <si>
    <t>NM1055</t>
  </si>
  <si>
    <t>FUSEBIOtherapeutics</t>
  </si>
  <si>
    <t>FUSE</t>
  </si>
  <si>
    <t>00036363</t>
  </si>
  <si>
    <t>Xueyuan Zhou</t>
  </si>
  <si>
    <t>xzhou@fusebiotx.com</t>
  </si>
  <si>
    <t>299 Washington Street</t>
  </si>
  <si>
    <t>Woburn</t>
  </si>
  <si>
    <t>7200121480</t>
  </si>
  <si>
    <t>GEISINGER COMMONWEALTH SCHOOL OF MEDICINE</t>
  </si>
  <si>
    <t>GCSM</t>
  </si>
  <si>
    <t>SHAGUFTA KHAN</t>
  </si>
  <si>
    <t>skhan@som.geisinger.edu</t>
  </si>
  <si>
    <t>525 Pine St</t>
  </si>
  <si>
    <t>Scranton</t>
  </si>
  <si>
    <t>Pennsylvania 18509</t>
  </si>
  <si>
    <t>N1635</t>
  </si>
  <si>
    <t>GenEdit Inc</t>
  </si>
  <si>
    <t>GNEDT</t>
  </si>
  <si>
    <t>00033705</t>
  </si>
  <si>
    <t>Rudy Cheong</t>
  </si>
  <si>
    <t>rcheong@genedit.com</t>
  </si>
  <si>
    <t>3000 Marina Blvd, Suite 350</t>
  </si>
  <si>
    <t>N1630</t>
  </si>
  <si>
    <t>00033632</t>
  </si>
  <si>
    <t>Jennifer Lu</t>
  </si>
  <si>
    <t>jlu@genedit.com</t>
  </si>
  <si>
    <t>V0268</t>
  </si>
  <si>
    <t>Genentech</t>
  </si>
  <si>
    <t>GNTCH</t>
  </si>
  <si>
    <t>00035060</t>
  </si>
  <si>
    <t>Daniel Haensel</t>
  </si>
  <si>
    <t>haensel.daniel.dh1@gene.com</t>
  </si>
  <si>
    <t>501 DNA Way Building: 46 Room: 461265</t>
  </si>
  <si>
    <t>U1682SP</t>
  </si>
  <si>
    <t>00034205</t>
  </si>
  <si>
    <t>CK Poon</t>
  </si>
  <si>
    <t>poon.chungkee@gene.com</t>
  </si>
  <si>
    <t>751 Gateway Blvd Building 86, Room 86-2103</t>
  </si>
  <si>
    <t>U1662</t>
  </si>
  <si>
    <t>00034114</t>
  </si>
  <si>
    <t>340 Point San Bruno Blvd Building 12; Room 12431</t>
  </si>
  <si>
    <t>U1466</t>
  </si>
  <si>
    <t>00035076</t>
  </si>
  <si>
    <t>340 Point San Bruno Blvd Building 12, RM 12-431</t>
  </si>
  <si>
    <t>U1341</t>
  </si>
  <si>
    <t>00035058</t>
  </si>
  <si>
    <t>Hesham Shehata</t>
  </si>
  <si>
    <t>shehatah@gene.com</t>
  </si>
  <si>
    <t>Equipments Receiving Bld T5 Care of : Pranay Dogra Building : 42 , Room : 422115 , Floor : 02 345 E. Grand Av</t>
  </si>
  <si>
    <t>U1334</t>
  </si>
  <si>
    <t>00035078</t>
  </si>
  <si>
    <t>Building 12, RM 12-431 340 Point San Bruno Blvd</t>
  </si>
  <si>
    <t>U0774</t>
  </si>
  <si>
    <t>00035059</t>
  </si>
  <si>
    <t>Bryant Nguyen</t>
  </si>
  <si>
    <t>nguyen.bryant@gene.com</t>
  </si>
  <si>
    <t>501 DNA Way ,Building: 46 Room: 461265</t>
  </si>
  <si>
    <t>U0041</t>
  </si>
  <si>
    <t>00035077</t>
  </si>
  <si>
    <t>751 Gateway Blvd, Building 86, Room 86-2103</t>
  </si>
  <si>
    <t>ISX200</t>
  </si>
  <si>
    <t>chungkep@gene.com</t>
  </si>
  <si>
    <t>340 POINT SAN BRUNO BLVD BLDG12 RM12431</t>
  </si>
  <si>
    <t>8470060189</t>
  </si>
  <si>
    <t>JUNG EUN</t>
  </si>
  <si>
    <t>jangj11@gene.com</t>
  </si>
  <si>
    <t>103 DNA WAY BLDG 10-469</t>
  </si>
  <si>
    <t>U1756</t>
  </si>
  <si>
    <t>00035731</t>
  </si>
  <si>
    <t>Kai Lu</t>
  </si>
  <si>
    <t>lu.kai@gene.com</t>
  </si>
  <si>
    <t>501 DNA Way, Building 46 Room 461265</t>
  </si>
  <si>
    <t>EC210886A1</t>
  </si>
  <si>
    <t>GENEX COOPERATIVE INC</t>
  </si>
  <si>
    <t xml:space="preserve">GENEX </t>
  </si>
  <si>
    <t>00035990</t>
  </si>
  <si>
    <t>Anna Jones</t>
  </si>
  <si>
    <t>anna.jones@peakgenetics.com</t>
  </si>
  <si>
    <t>**Please make sure Anna Jones &lt;anna.jones@peakgenetics.com&gt; is used as the contact for all service reports and information for this serial number**</t>
  </si>
  <si>
    <t>690 East Richmond Street</t>
  </si>
  <si>
    <t>Shawano</t>
  </si>
  <si>
    <t>Wisconsin 54166</t>
  </si>
  <si>
    <t>6735136136</t>
  </si>
  <si>
    <t>NEW DRUG EVALUATION CENTER, 2ND FLOOR, NO.888 XINLUO STREET , GAOXIN DISTRICT</t>
  </si>
  <si>
    <t>JINAN</t>
  </si>
  <si>
    <t>Shandong 250101</t>
  </si>
  <si>
    <t>EC241436A1</t>
  </si>
  <si>
    <t>GENEX</t>
  </si>
  <si>
    <t>00036328</t>
  </si>
  <si>
    <t>ANNA JONES</t>
  </si>
  <si>
    <t>anna.jones@urus.org</t>
  </si>
  <si>
    <t>690 E. Richmond St</t>
  </si>
  <si>
    <t>EC231336A1</t>
  </si>
  <si>
    <t>00030332</t>
  </si>
  <si>
    <t>6735136141</t>
  </si>
  <si>
    <t>625 E ELIZABETH ST.</t>
  </si>
  <si>
    <t>SHAWANO</t>
  </si>
  <si>
    <t>U1431</t>
  </si>
  <si>
    <t>Genmab US, Inc</t>
  </si>
  <si>
    <t>GNMB</t>
  </si>
  <si>
    <t>00035892</t>
  </si>
  <si>
    <t>Lisa Grimm</t>
  </si>
  <si>
    <t>lgri@genmab.com</t>
  </si>
  <si>
    <t>Building 2, 5th Floor 777 Scudders Mill Road</t>
  </si>
  <si>
    <t>Plainsboro</t>
  </si>
  <si>
    <t>New Jersey 08536</t>
  </si>
  <si>
    <t>U0576</t>
  </si>
  <si>
    <t>00035894</t>
  </si>
  <si>
    <t>Quayyum Morakinyo</t>
  </si>
  <si>
    <t>qumo@genmab.com</t>
  </si>
  <si>
    <t>777 Scudder's Mill Road Building 2</t>
  </si>
  <si>
    <t>U0443</t>
  </si>
  <si>
    <t>00035893</t>
  </si>
  <si>
    <t>Deanna Eberly</t>
  </si>
  <si>
    <t>deeb@genmab.com</t>
  </si>
  <si>
    <t>777 Scudder's Mill Road Bldg 2</t>
  </si>
  <si>
    <t>8470120137</t>
  </si>
  <si>
    <t>GENOCEA BIOSCIENCES</t>
  </si>
  <si>
    <t>GNCA</t>
  </si>
  <si>
    <t>TIM NORDEN</t>
  </si>
  <si>
    <t>timothy.norden@genocea.com</t>
  </si>
  <si>
    <t>100 ACORN PARK DR 5TH FL</t>
  </si>
  <si>
    <t>6735-R8085</t>
  </si>
  <si>
    <t>GENOSCO</t>
  </si>
  <si>
    <t>GNSC</t>
  </si>
  <si>
    <t>CHRIS FRASER</t>
  </si>
  <si>
    <t>ccfraser@genosco.com</t>
  </si>
  <si>
    <t>43 Manning Rd. Building 1</t>
  </si>
  <si>
    <t>Billerica</t>
  </si>
  <si>
    <t>U0992</t>
  </si>
  <si>
    <t>GentiBio (WA)</t>
  </si>
  <si>
    <t>GNTB</t>
  </si>
  <si>
    <t>00034651</t>
  </si>
  <si>
    <t>Margaret Readio</t>
  </si>
  <si>
    <t>margaret.readio@gnetibio.com</t>
  </si>
  <si>
    <t>1900 9th Avenue Suite 7598B-9</t>
  </si>
  <si>
    <t>8470120129</t>
  </si>
  <si>
    <t>Genzyme Corporation, a Sanofi company</t>
  </si>
  <si>
    <t>GNZM</t>
  </si>
  <si>
    <t>KATHRYN COLLINS</t>
  </si>
  <si>
    <t>kathryn.collins@sanofi.com</t>
  </si>
  <si>
    <t>68 NEW YORK AVE</t>
  </si>
  <si>
    <t>Massachusetts 01701</t>
  </si>
  <si>
    <t>7200151082</t>
  </si>
  <si>
    <t>XIAOXIA JIN</t>
  </si>
  <si>
    <t>xiaoxia.jin@sanofi.com</t>
  </si>
  <si>
    <t>45 NEW YORK AVE</t>
  </si>
  <si>
    <t>U1305SP</t>
  </si>
  <si>
    <t>George Mason University</t>
  </si>
  <si>
    <t>GMU</t>
  </si>
  <si>
    <t>Andrew Wu</t>
  </si>
  <si>
    <t>00034405</t>
  </si>
  <si>
    <t>Scott M Anthony</t>
  </si>
  <si>
    <t>santhon9@gmu.edu</t>
  </si>
  <si>
    <t>GMU-10J SciTech Biomedical Research Laboratory BRL MSN 1J5 10650 Pyramid Place</t>
  </si>
  <si>
    <t>Manassas</t>
  </si>
  <si>
    <t>Virginia 20110</t>
  </si>
  <si>
    <t>S0208</t>
  </si>
  <si>
    <t>00034406</t>
  </si>
  <si>
    <t>Farhang Alem</t>
  </si>
  <si>
    <t>falem@gmu.edu</t>
  </si>
  <si>
    <t>S0427</t>
  </si>
  <si>
    <t>00036498</t>
  </si>
  <si>
    <t>Cytek Aurora-CS 2L (B, V) system</t>
  </si>
  <si>
    <t>Brittany Sutherland</t>
  </si>
  <si>
    <t>bsuther@gmu.edu</t>
  </si>
  <si>
    <t>R0160</t>
  </si>
  <si>
    <t>George Washington University</t>
  </si>
  <si>
    <t>GWU</t>
  </si>
  <si>
    <t>00036151</t>
  </si>
  <si>
    <t>Gregory Cresswell</t>
  </si>
  <si>
    <t>gcresswell@gwu.edu</t>
  </si>
  <si>
    <t>800 22nd ST NW, 8th floor RM. 8480</t>
  </si>
  <si>
    <t>Washington</t>
  </si>
  <si>
    <t>District of Columbia 20052</t>
  </si>
  <si>
    <t>MU22036001</t>
  </si>
  <si>
    <t>00018493</t>
  </si>
  <si>
    <t>Natalia Soriano Sarabia</t>
  </si>
  <si>
    <t>nataliasorsar@email.gwu.edu</t>
  </si>
  <si>
    <t>2300 EYE ST NW ROSS HALL RM 616A</t>
  </si>
  <si>
    <t>District of Columbia 20037</t>
  </si>
  <si>
    <t>Y1595</t>
  </si>
  <si>
    <t>Georgetown University</t>
  </si>
  <si>
    <t>GRGU</t>
  </si>
  <si>
    <t>00036154</t>
  </si>
  <si>
    <t>Karen Creswell</t>
  </si>
  <si>
    <t>creswelk@georgetown.edu</t>
  </si>
  <si>
    <t>3300 Whitehaven Street Box 571167</t>
  </si>
  <si>
    <t>S0277</t>
  </si>
  <si>
    <t>00035347</t>
  </si>
  <si>
    <t>3970 Reservoir Rd, NW Research Bldg W304 n,</t>
  </si>
  <si>
    <t>District of Columbia 20007</t>
  </si>
  <si>
    <t>7200151079</t>
  </si>
  <si>
    <t>3970 RESERVOIR RD NW</t>
  </si>
  <si>
    <t>7200151054</t>
  </si>
  <si>
    <t>00018501</t>
  </si>
  <si>
    <t>ROBERT DONAHUE</t>
  </si>
  <si>
    <t>rd802@georgetown.edu</t>
  </si>
  <si>
    <t>3900 RESERVOIR RD NW BSB 351</t>
  </si>
  <si>
    <t>District of Columbia 20057</t>
  </si>
  <si>
    <t>7200151015</t>
  </si>
  <si>
    <t>SARAH FLOWERS</t>
  </si>
  <si>
    <t>sarah.flowers@georgetown.edu</t>
  </si>
  <si>
    <t>U1527</t>
  </si>
  <si>
    <t>Georgia Institute Of Technology</t>
  </si>
  <si>
    <t>GIOT</t>
  </si>
  <si>
    <t>00032100</t>
  </si>
  <si>
    <t>(Hee Jun) Eric Lee</t>
  </si>
  <si>
    <t>ericlee@gatech.edu</t>
  </si>
  <si>
    <t>950 Atlantic Drive Suite 1</t>
  </si>
  <si>
    <t>U1361</t>
  </si>
  <si>
    <t>00034720</t>
  </si>
  <si>
    <t>Erich Williams</t>
  </si>
  <si>
    <t>erich.williams@ibb.gatech.edu</t>
  </si>
  <si>
    <t>Room: Roger A. and Helen B. Krone Engineered Biosystems, Dpt: Krone Engd Biosystems Room 2036 950 Atlantic Dr</t>
  </si>
  <si>
    <t>U0773</t>
  </si>
  <si>
    <t>00034719</t>
  </si>
  <si>
    <t>315 Ferst Drive Petit Biotechnology Building ( IBB)</t>
  </si>
  <si>
    <t>S0302</t>
  </si>
  <si>
    <t>00032079</t>
  </si>
  <si>
    <t>950 Atlantic Drive 4th Floor 4104A-C</t>
  </si>
  <si>
    <t>S0300</t>
  </si>
  <si>
    <t>00032134</t>
  </si>
  <si>
    <t>NM1220</t>
  </si>
  <si>
    <t>00017093</t>
  </si>
  <si>
    <t>Room: Marcus Nanotechnology Building Department: Marcus NanoTech Bldg 345 Ferst Drive</t>
  </si>
  <si>
    <t>Georgia 30318</t>
  </si>
  <si>
    <t>MU23244002</t>
  </si>
  <si>
    <t>00032119</t>
  </si>
  <si>
    <t>950 Atlantic Drive 4th Floor_Room 4110A and Room 4104C; Engineered Biosystems Building</t>
  </si>
  <si>
    <t>MU23244001</t>
  </si>
  <si>
    <t>00032118</t>
  </si>
  <si>
    <t>ISX610</t>
  </si>
  <si>
    <t>00035226</t>
  </si>
  <si>
    <t>STEVE WOODARD</t>
  </si>
  <si>
    <t>steve.woodard@gatech.edu</t>
  </si>
  <si>
    <t>FC - 315 FERST DR IBB / PETIT BLDG RM 1423</t>
  </si>
  <si>
    <t>FS202</t>
  </si>
  <si>
    <t>Nathan Chiappa</t>
  </si>
  <si>
    <t>nchiappa3@gatech.edu</t>
  </si>
  <si>
    <t>315 Ferst Dr. NW, IBB Bldg., Botchwey Lab, RM 2428A</t>
  </si>
  <si>
    <t>CS122</t>
  </si>
  <si>
    <t>00031892</t>
  </si>
  <si>
    <t>CellStream Base Instrument, 488nm, 7 Channels, HTS</t>
  </si>
  <si>
    <t>ALISON ONSTINE</t>
  </si>
  <si>
    <t>alison.onstine@biology.gatech.edu</t>
  </si>
  <si>
    <t>770 State Street Gilbert Boggs Hillhouse Building</t>
  </si>
  <si>
    <t>8472060162</t>
  </si>
  <si>
    <t>FC - 770 STATE ST NW</t>
  </si>
  <si>
    <t>7200151094</t>
  </si>
  <si>
    <t>313 FERST DR</t>
  </si>
  <si>
    <t>7200150940</t>
  </si>
  <si>
    <t>KETKI PATIL</t>
  </si>
  <si>
    <t>kpatil7@mail.gatech.edu</t>
  </si>
  <si>
    <t>6735138235</t>
  </si>
  <si>
    <t>Saul Emberton</t>
  </si>
  <si>
    <t>saul.emberton@thermofisher.com</t>
  </si>
  <si>
    <t>950 ATLANTIC DR ENGINEERED BIOSYSTEMS BUILDING RM 3101</t>
  </si>
  <si>
    <t>USA</t>
  </si>
  <si>
    <t>EC211136D1</t>
  </si>
  <si>
    <t>SHANA KERR</t>
  </si>
  <si>
    <t>shana.kerr@biology.gatech.edu</t>
  </si>
  <si>
    <t>MU24350001</t>
  </si>
  <si>
    <t>00035388</t>
  </si>
  <si>
    <t>Ketki Patil</t>
  </si>
  <si>
    <t>313 Ferst Drive, Loading dock</t>
  </si>
  <si>
    <t>673514S205</t>
  </si>
  <si>
    <t>PAMELA PERALTA-YAHYA</t>
  </si>
  <si>
    <t>pperalta-yahya@chemistry.gatech.edu</t>
  </si>
  <si>
    <t>ISX728</t>
  </si>
  <si>
    <t>GILEAD SCIENCES INC</t>
  </si>
  <si>
    <t>GLD</t>
  </si>
  <si>
    <t>00034464</t>
  </si>
  <si>
    <t>Venina Dominical</t>
  </si>
  <si>
    <t>venina.dominical1@gilead.com</t>
  </si>
  <si>
    <t>324 LAKESIDE DR</t>
  </si>
  <si>
    <t>FOSTER CITY</t>
  </si>
  <si>
    <t>California 94404</t>
  </si>
  <si>
    <t>ISX331</t>
  </si>
  <si>
    <t>00035131</t>
  </si>
  <si>
    <t>Hunter Farrand</t>
  </si>
  <si>
    <t>hunter.farrand1@gilead.com</t>
  </si>
  <si>
    <t>4010 OCEAN RANCH BLVD</t>
  </si>
  <si>
    <t>OCEANSIDE</t>
  </si>
  <si>
    <t>6735148270</t>
  </si>
  <si>
    <t>XUE ZHANG</t>
  </si>
  <si>
    <t>xue.zhang@gilead.com</t>
  </si>
  <si>
    <t>368 LAKESIDE DR</t>
  </si>
  <si>
    <t>6735138201</t>
  </si>
  <si>
    <t>CHRISTIAN FRANCI</t>
  </si>
  <si>
    <t>christian.franci@gilead.com</t>
  </si>
  <si>
    <t>333 FOSTER CITY BLVD</t>
  </si>
  <si>
    <t>Y0933</t>
  </si>
  <si>
    <t>Gladstone Institute</t>
  </si>
  <si>
    <t>GLAD</t>
  </si>
  <si>
    <t>00034818</t>
  </si>
  <si>
    <t>Jane Srivastava</t>
  </si>
  <si>
    <t>jane.srivastava@gladstone.ucsf.edu</t>
  </si>
  <si>
    <t>UCSF Delivery &amp; Storage - 616 Forbes Blvd.</t>
  </si>
  <si>
    <t>ISX304</t>
  </si>
  <si>
    <t>1650 OWENS ST FACS 527</t>
  </si>
  <si>
    <t>SAN FRANCISCO</t>
  </si>
  <si>
    <t>California 94158</t>
  </si>
  <si>
    <t>U0234</t>
  </si>
  <si>
    <t>GlaxoSmithKline (GSK) US - Cambridge Park Drive MA</t>
  </si>
  <si>
    <t>GSK</t>
  </si>
  <si>
    <t>00031849</t>
  </si>
  <si>
    <t>Akshaye Shah</t>
  </si>
  <si>
    <t>akshaye.x.shah@gsk.com</t>
  </si>
  <si>
    <t>200 Cambridgepark Dr, 6th Floor</t>
  </si>
  <si>
    <t>U1774</t>
  </si>
  <si>
    <t>00036143</t>
  </si>
  <si>
    <t>Jignesh Rathod</t>
  </si>
  <si>
    <t>jignesh.rathod@netascientific.com</t>
  </si>
  <si>
    <t>GSK Cambridge MA USA 200 Cambridge Park Drive</t>
  </si>
  <si>
    <t>U1773</t>
  </si>
  <si>
    <t>00036142</t>
  </si>
  <si>
    <t>ISX499</t>
  </si>
  <si>
    <t>GlaxoSmithKline (GSK) US - Philadelphia PA</t>
  </si>
  <si>
    <t>Dana Petrucci</t>
  </si>
  <si>
    <t>dana.c.petrucci@gsk.com</t>
  </si>
  <si>
    <t>1250 S COLLEGEVILLE RD</t>
  </si>
  <si>
    <t>COLLEGEVILLE</t>
  </si>
  <si>
    <t>Pennsylvania 19426</t>
  </si>
  <si>
    <t>6735128096</t>
  </si>
  <si>
    <t>CHARITY ATKINS</t>
  </si>
  <si>
    <t>charity.l.atkins@gsk.com</t>
  </si>
  <si>
    <t>V0179</t>
  </si>
  <si>
    <t>GlaxoSmithKline (GSK) US - Upper Providence PA</t>
  </si>
  <si>
    <t>00034028</t>
  </si>
  <si>
    <t>Taryn Mockus</t>
  </si>
  <si>
    <t>taryn.x.mockus@gsk.com</t>
  </si>
  <si>
    <t>1250 S Collegeville Rd</t>
  </si>
  <si>
    <t>Collegeville</t>
  </si>
  <si>
    <t>U1672</t>
  </si>
  <si>
    <t>00034237</t>
  </si>
  <si>
    <t>Vilma Decman Ph.D.</t>
  </si>
  <si>
    <t>vilma.x.decman@gsk.com</t>
  </si>
  <si>
    <t>Upper Providence, AD725 1250 S Collegeville Rd,</t>
  </si>
  <si>
    <t>U1671</t>
  </si>
  <si>
    <t>00034236</t>
  </si>
  <si>
    <t>U0686</t>
  </si>
  <si>
    <t>00035227</t>
  </si>
  <si>
    <t>BARUN POUDEL</t>
  </si>
  <si>
    <t>barun.x.poudel@gsk.com</t>
  </si>
  <si>
    <t>1250 South Collegeville Rd 2nd floor, UP01W Collegeville</t>
  </si>
  <si>
    <t>U0669</t>
  </si>
  <si>
    <t>00035228</t>
  </si>
  <si>
    <t>Usha Nivarthi</t>
  </si>
  <si>
    <t>usha.k.nivarthi@gsk.com</t>
  </si>
  <si>
    <t>4th floor, UP02 Collegeville Building 1; Room UP1W 1250 South Collegeville Rd</t>
  </si>
  <si>
    <t>U0510</t>
  </si>
  <si>
    <t>00036681</t>
  </si>
  <si>
    <t>1250 South Collegeville Rd 4th floor, UP02</t>
  </si>
  <si>
    <t>U1783SP</t>
  </si>
  <si>
    <t>00036499</t>
  </si>
  <si>
    <t>RAJKUMAR VENKATADRI</t>
  </si>
  <si>
    <t>rajkumar.x.venkatadri@gsk.com</t>
  </si>
  <si>
    <t>GSK 1250 S Collegeville Road, Collegeville, PA, 19426 Mail code ? UP1W 1210</t>
  </si>
  <si>
    <t>EC203436J1</t>
  </si>
  <si>
    <t>Global Life Sciences Solutions USA LLC (Cytiva)</t>
  </si>
  <si>
    <t>GLSS</t>
  </si>
  <si>
    <t>00033172</t>
  </si>
  <si>
    <t>MICHELLE SABOURIN</t>
  </si>
  <si>
    <t>michelle.sabourin@cytiva.com</t>
  </si>
  <si>
    <t>100 RESULTS WAY</t>
  </si>
  <si>
    <t>MARLBOROUGH</t>
  </si>
  <si>
    <t>Massachusetts 01752</t>
  </si>
  <si>
    <t>8470120121</t>
  </si>
  <si>
    <t>Glycomantra Inc</t>
  </si>
  <si>
    <t>GLYCM</t>
  </si>
  <si>
    <t>00036506</t>
  </si>
  <si>
    <t>Guava easyCyte 12HT System, Refurbished</t>
  </si>
  <si>
    <t>Hafiz Ahmed</t>
  </si>
  <si>
    <t>hahmed@glycomantra.com</t>
  </si>
  <si>
    <t>Glycomantra Inc 1450 S Rolling Rd</t>
  </si>
  <si>
    <t>Halethorpe</t>
  </si>
  <si>
    <t>Maryland 21227-3863</t>
  </si>
  <si>
    <t>6735148277</t>
  </si>
  <si>
    <t>This asset formerly at Macrogenics Inc</t>
  </si>
  <si>
    <t>UMBC-Incubator (South) 1450 S Rolling Rd</t>
  </si>
  <si>
    <t>Maryland 21227</t>
  </si>
  <si>
    <t>6735145256</t>
  </si>
  <si>
    <t>GORDON COLLEGE</t>
  </si>
  <si>
    <t>GRDN</t>
  </si>
  <si>
    <t>255 GRAPEVINE RD</t>
  </si>
  <si>
    <t>WENHAM</t>
  </si>
  <si>
    <t>Massachusetts 01984</t>
  </si>
  <si>
    <t>U0886</t>
  </si>
  <si>
    <t>Government Scientific Source, Inc</t>
  </si>
  <si>
    <t>GSS</t>
  </si>
  <si>
    <t>00034698</t>
  </si>
  <si>
    <t>Anthony Marketon</t>
  </si>
  <si>
    <t>anthony.marketon@nih.gov</t>
  </si>
  <si>
    <t>8200 Research Plaza Room 1A111</t>
  </si>
  <si>
    <t>Frederick</t>
  </si>
  <si>
    <t>Maryland 21702</t>
  </si>
  <si>
    <t>U0874</t>
  </si>
  <si>
    <t>00034699</t>
  </si>
  <si>
    <t>U0588</t>
  </si>
  <si>
    <t>00017711</t>
  </si>
  <si>
    <t>Kaska Wloka</t>
  </si>
  <si>
    <t>wlokak@nih.gov</t>
  </si>
  <si>
    <t>Building 10 Room B1B40 10 Center Drive</t>
  </si>
  <si>
    <t>Bethesda</t>
  </si>
  <si>
    <t>Maryland 20892</t>
  </si>
  <si>
    <t>U0537</t>
  </si>
  <si>
    <t>00033532</t>
  </si>
  <si>
    <t>Andrea Pichler</t>
  </si>
  <si>
    <t>andrea.pichler@nih.gov</t>
  </si>
  <si>
    <t>Bldg 4 Rm 109 NIH</t>
  </si>
  <si>
    <t>MU19302004</t>
  </si>
  <si>
    <t>ALLEN GAO</t>
  </si>
  <si>
    <t>allen.gao@va.gov</t>
  </si>
  <si>
    <t>10535 HOSPITAL WAY VA MEDICAL CTR</t>
  </si>
  <si>
    <t>MATHER</t>
  </si>
  <si>
    <t>California 95655</t>
  </si>
  <si>
    <t>EC200594C2</t>
  </si>
  <si>
    <t>JOHN KAPPES</t>
  </si>
  <si>
    <t>kappesjc@uab.edu</t>
  </si>
  <si>
    <t>700 19TH ST VA MEDICAL CTR RESEARCH</t>
  </si>
  <si>
    <t>Alabama 35233</t>
  </si>
  <si>
    <t>6735125116</t>
  </si>
  <si>
    <t>12351 SUNRISE VALLEY DR</t>
  </si>
  <si>
    <t>RESTON</t>
  </si>
  <si>
    <t>Virginia 20191</t>
  </si>
  <si>
    <t>U1768SP</t>
  </si>
  <si>
    <t>00036530</t>
  </si>
  <si>
    <t>Mike Parker</t>
  </si>
  <si>
    <t>mparker@govsci.com</t>
  </si>
  <si>
    <t>903 South 4th Street</t>
  </si>
  <si>
    <t>Hamilton</t>
  </si>
  <si>
    <t>Montana 59840</t>
  </si>
  <si>
    <t>S0410</t>
  </si>
  <si>
    <t>00036555</t>
  </si>
  <si>
    <t>8200 RESEARCH PLAZA RM 1A121P</t>
  </si>
  <si>
    <t>FREDERICK</t>
  </si>
  <si>
    <t>R0961</t>
  </si>
  <si>
    <t>GPCR Therapeutics USA Inc.</t>
  </si>
  <si>
    <t>GPCR</t>
  </si>
  <si>
    <t>00015483</t>
  </si>
  <si>
    <t>Piotr Zalicki</t>
  </si>
  <si>
    <t>piotr.zalicki@gpcr.co.kr</t>
  </si>
  <si>
    <t>300 Lincoln Centre Drive</t>
  </si>
  <si>
    <t>Foster City</t>
  </si>
  <si>
    <t>ISX344</t>
  </si>
  <si>
    <t>GRAND VALLEY STATE UNIVERSITY</t>
  </si>
  <si>
    <t>GVSU</t>
  </si>
  <si>
    <t>00030418</t>
  </si>
  <si>
    <t>TONYA BROWN</t>
  </si>
  <si>
    <t>browtony@gvsu.edu</t>
  </si>
  <si>
    <t>LAKE MICHIGAN CTR 740 W SHORELINE DR</t>
  </si>
  <si>
    <t>MUSKEGON</t>
  </si>
  <si>
    <t>Michigan 49441</t>
  </si>
  <si>
    <t>ISX709</t>
  </si>
  <si>
    <t>GRAPHITE BIO INC</t>
  </si>
  <si>
    <t>GRPHT</t>
  </si>
  <si>
    <t>00029469</t>
  </si>
  <si>
    <t>GLEN CHEW</t>
  </si>
  <si>
    <t>gchew@graphitebio.com</t>
  </si>
  <si>
    <t>201 HASKINS WAY #210</t>
  </si>
  <si>
    <t>EC220066F1</t>
  </si>
  <si>
    <t>Graviton Bioscience Corp.</t>
  </si>
  <si>
    <t>GRVT</t>
  </si>
  <si>
    <t>00035197</t>
  </si>
  <si>
    <t>MELANIE NYUYDZEFE</t>
  </si>
  <si>
    <t>melanie.nyuydzefe@gravitoncorp.com</t>
  </si>
  <si>
    <t>125 West End Ave</t>
  </si>
  <si>
    <t>New York 10023</t>
  </si>
  <si>
    <t>U0988</t>
  </si>
  <si>
    <t>Gritstone Bio</t>
  </si>
  <si>
    <t>GRST</t>
  </si>
  <si>
    <t>00032307</t>
  </si>
  <si>
    <t>Melissa Kachura</t>
  </si>
  <si>
    <t>mkachura@gritstone.com</t>
  </si>
  <si>
    <t>5959 Horton Street Suite #300</t>
  </si>
  <si>
    <t>8470050167</t>
  </si>
  <si>
    <t>00033778</t>
  </si>
  <si>
    <t>JASON JAROSLAVSKY</t>
  </si>
  <si>
    <t>jjaroslavsky@gritstone.com</t>
  </si>
  <si>
    <t>40 ERIE ST STE 120</t>
  </si>
  <si>
    <t>8470050170</t>
  </si>
  <si>
    <t>Gritstone Bio - Cambridge</t>
  </si>
  <si>
    <t>00031442</t>
  </si>
  <si>
    <t>MEGHAN HART</t>
  </si>
  <si>
    <t>mhart@gritstone.com</t>
  </si>
  <si>
    <t>8470060263</t>
  </si>
  <si>
    <t>GUARDIAN THERAPEUTICS INC</t>
  </si>
  <si>
    <t>GUARD</t>
  </si>
  <si>
    <t>KEVIN WALSH</t>
  </si>
  <si>
    <t>kevin.walsh@guardian-rx.com</t>
  </si>
  <si>
    <t>101 HARTWELL AVE</t>
  </si>
  <si>
    <t>Massachusetts 02421-3125</t>
  </si>
  <si>
    <t>R1281</t>
  </si>
  <si>
    <t>GV20 Therapeutics</t>
  </si>
  <si>
    <t>GV20</t>
  </si>
  <si>
    <t>00017193</t>
  </si>
  <si>
    <t>Flavian Brown</t>
  </si>
  <si>
    <t>flavian_brown@gv20tx.com</t>
  </si>
  <si>
    <t>237 Putnam Ave</t>
  </si>
  <si>
    <t>6620125089</t>
  </si>
  <si>
    <t>GWINNETT TECHNICAL COLLEGE</t>
  </si>
  <si>
    <t>GTC</t>
  </si>
  <si>
    <t>5150 SUGARLOAF PKWY</t>
  </si>
  <si>
    <t>Georgia 30043</t>
  </si>
  <si>
    <t>6735138189</t>
  </si>
  <si>
    <t>Gylden USA Corporation</t>
  </si>
  <si>
    <t>GLDN</t>
  </si>
  <si>
    <t>AYKAN KARABUDAK</t>
  </si>
  <si>
    <t>ak@emergexvaccines.com</t>
  </si>
  <si>
    <t>3805 OLD EASTON RD</t>
  </si>
  <si>
    <t>DOYLESTOWN</t>
  </si>
  <si>
    <t>Pennsylvania 18902-8400</t>
  </si>
  <si>
    <t>V0541</t>
  </si>
  <si>
    <t>H. Lee Moffitt Cancer Center</t>
  </si>
  <si>
    <t>HLMCC</t>
  </si>
  <si>
    <t>00031022</t>
  </si>
  <si>
    <t>Michael Tworoger</t>
  </si>
  <si>
    <t>michael.tworoger@moffitt.org</t>
  </si>
  <si>
    <t>3011 W. Holly Drive Avram Lab â?? MRC 4076 Tampa FL 33612 U.S.</t>
  </si>
  <si>
    <t>Tampa</t>
  </si>
  <si>
    <t>Florida 33612</t>
  </si>
  <si>
    <t>U1142</t>
  </si>
  <si>
    <t>00017890</t>
  </si>
  <si>
    <t>Christopher Cubitt</t>
  </si>
  <si>
    <t>christopher.cubitt@moffitt.org</t>
  </si>
  <si>
    <t>3011 W. HOLLY DRIVE</t>
  </si>
  <si>
    <t>U0662</t>
  </si>
  <si>
    <t>00031355</t>
  </si>
  <si>
    <t>Jodi Kroeger</t>
  </si>
  <si>
    <t>jodi.kroeger@moffitt.org</t>
  </si>
  <si>
    <t>13131 Magnolia Drive</t>
  </si>
  <si>
    <t>S0256</t>
  </si>
  <si>
    <t>00030974</t>
  </si>
  <si>
    <t>Shari Pilon-Thomas</t>
  </si>
  <si>
    <t>shari.pilon-thomas@moffitt.org</t>
  </si>
  <si>
    <t>3011 W. Holly Drive, Shari Pilon-Thomas</t>
  </si>
  <si>
    <t>ISX485</t>
  </si>
  <si>
    <t>00030599</t>
  </si>
  <si>
    <t>JODI KROEGER</t>
  </si>
  <si>
    <t>13131 USF MAGNOLIA DR Room MRC 1295</t>
  </si>
  <si>
    <t>TAMPA</t>
  </si>
  <si>
    <t>7200120414</t>
  </si>
  <si>
    <t>MELANIE MEDIAVILLA-VARELA</t>
  </si>
  <si>
    <t>melanie.mediavillavarela@moffitt.org</t>
  </si>
  <si>
    <t>3011 W HOLLY DR</t>
  </si>
  <si>
    <t>MU22353001</t>
  </si>
  <si>
    <t>Hackensack Meridian Health</t>
  </si>
  <si>
    <t>HMH</t>
  </si>
  <si>
    <t>00022100</t>
  </si>
  <si>
    <t>ALESSIO MAIORIELLO</t>
  </si>
  <si>
    <t>alessio.maioriello@hmh-cdi.org</t>
  </si>
  <si>
    <t>123 METRO BLVD HMH-CDI BLDG 123</t>
  </si>
  <si>
    <t>NUTLEY</t>
  </si>
  <si>
    <t>New Jersey 07110</t>
  </si>
  <si>
    <t>U1362</t>
  </si>
  <si>
    <t>Hale Building for Transformative Medicines</t>
  </si>
  <si>
    <t>HBTM</t>
  </si>
  <si>
    <t>00017765</t>
  </si>
  <si>
    <t>Rajesh Kumar Krishnan</t>
  </si>
  <si>
    <t>rkkrishnan@bwh.harvard.edu</t>
  </si>
  <si>
    <t>60 Fenwood Road</t>
  </si>
  <si>
    <t>S0240</t>
  </si>
  <si>
    <t>00032450</t>
  </si>
  <si>
    <t>60 Fenwood Road; Hale Building; Room 9022B</t>
  </si>
  <si>
    <t>XF1014</t>
  </si>
  <si>
    <t>00036842</t>
  </si>
  <si>
    <t>60 Fenwood Road. 9th Floor Hale Building for Transformative Medicines; Room 9022B</t>
  </si>
  <si>
    <t>U1734</t>
  </si>
  <si>
    <t>00035071</t>
  </si>
  <si>
    <t>60 Fenwood Road 9th Floor, Room 9022B</t>
  </si>
  <si>
    <t>8470130151</t>
  </si>
  <si>
    <t>Haleon plc - Richmond VA</t>
  </si>
  <si>
    <t>HALN</t>
  </si>
  <si>
    <t>00025904</t>
  </si>
  <si>
    <t>Stephanie Ojeda</t>
  </si>
  <si>
    <t>stephanie.ojeda@perkinelmer.com</t>
  </si>
  <si>
    <t>1211 SHERWOOD AVE</t>
  </si>
  <si>
    <t>Virginia 23220</t>
  </si>
  <si>
    <t>8472050152</t>
  </si>
  <si>
    <t>HAMPTON UNIVERSITY</t>
  </si>
  <si>
    <t>HAMPU</t>
  </si>
  <si>
    <t>LUISEL RICKS-SANTI</t>
  </si>
  <si>
    <t>luisel.rickssanti@hamptonu.edu</t>
  </si>
  <si>
    <t>3 SHORE RD</t>
  </si>
  <si>
    <t>HAMPTON</t>
  </si>
  <si>
    <t>Virginia 23668</t>
  </si>
  <si>
    <t>Y0137</t>
  </si>
  <si>
    <t>Harvard Medical School</t>
  </si>
  <si>
    <t>HMS</t>
  </si>
  <si>
    <t>00036076</t>
  </si>
  <si>
    <t>Jonathan Good</t>
  </si>
  <si>
    <t>jgood1@bwh.harvard.edu</t>
  </si>
  <si>
    <t>77 Avenue Louis Pasteur BHIM770</t>
  </si>
  <si>
    <t>U0405</t>
  </si>
  <si>
    <t>00035856</t>
  </si>
  <si>
    <t>Chad Araneo</t>
  </si>
  <si>
    <t>chad_araneo@hms.harvard.edu</t>
  </si>
  <si>
    <t>77 Ave Louis Pasteur Rm 855</t>
  </si>
  <si>
    <t>S0207</t>
  </si>
  <si>
    <t>00033089</t>
  </si>
  <si>
    <t>NRB 938D 77 Avenue Louis Pasteur</t>
  </si>
  <si>
    <t>U0579</t>
  </si>
  <si>
    <t>Harvard School of Engineering</t>
  </si>
  <si>
    <t>HSE</t>
  </si>
  <si>
    <t>00016827</t>
  </si>
  <si>
    <t>Angie M Greer</t>
  </si>
  <si>
    <t>agreer@seas.harvard.edu</t>
  </si>
  <si>
    <t>150 Western Ave. Rm: LL2.205 Molecular &amp; Cell Biology Core</t>
  </si>
  <si>
    <t>Allston</t>
  </si>
  <si>
    <t>NM1503</t>
  </si>
  <si>
    <t>Harvard TH Chan School of Public Health</t>
  </si>
  <si>
    <t>HTHCSPH</t>
  </si>
  <si>
    <t>00032240</t>
  </si>
  <si>
    <t>Ana Cheong</t>
  </si>
  <si>
    <t>acheong@hsph.harvard.edu</t>
  </si>
  <si>
    <t>651 Huntington Avenue FXB Room 102</t>
  </si>
  <si>
    <t>NM1320</t>
  </si>
  <si>
    <t>00017334</t>
  </si>
  <si>
    <t>Mahmoud Mikdar</t>
  </si>
  <si>
    <t>mmikdar@hsph.harvard.edu</t>
  </si>
  <si>
    <t>Francois-Xavier Bagnoud Building Room 206B 651 Huntington Avenue</t>
  </si>
  <si>
    <t>U0199</t>
  </si>
  <si>
    <t>Harvard University</t>
  </si>
  <si>
    <t>HARU</t>
  </si>
  <si>
    <t>00016176</t>
  </si>
  <si>
    <t>Jeffery Nelson</t>
  </si>
  <si>
    <t>jeffnelson@fas.harvard.edu</t>
  </si>
  <si>
    <t>52 Oxford Street,Northwest Lab, Room B239.2</t>
  </si>
  <si>
    <t>7200151133</t>
  </si>
  <si>
    <t>MIKE CARR</t>
  </si>
  <si>
    <t>michael.carr@wyss.harvard.edu</t>
  </si>
  <si>
    <t>3 BLACKFAN CIR CLSB 2ND FL WYSS CTR LIFE SCIENCE</t>
  </si>
  <si>
    <t>6735138203</t>
  </si>
  <si>
    <t>100 EDWIN H LAND BLVD ROWLAND INST</t>
  </si>
  <si>
    <t>8574100114</t>
  </si>
  <si>
    <t>HAVERFORD COLLEGE</t>
  </si>
  <si>
    <t>HVRCO</t>
  </si>
  <si>
    <t>LUKE TROYON</t>
  </si>
  <si>
    <t>ltroyon@haverford.edu</t>
  </si>
  <si>
    <t>370 LANCASTER AVE</t>
  </si>
  <si>
    <t>HAVERFORD</t>
  </si>
  <si>
    <t>Pennsylvania 19041</t>
  </si>
  <si>
    <t>R0347</t>
  </si>
  <si>
    <t>HD Biosciences</t>
  </si>
  <si>
    <t>HDB</t>
  </si>
  <si>
    <t>00017209</t>
  </si>
  <si>
    <t>liumengling@hdbiosciences.com</t>
  </si>
  <si>
    <t>6122 Nancy Ridge Dr.</t>
  </si>
  <si>
    <t>ISX624</t>
  </si>
  <si>
    <t>HEALTH CA OTTAWA</t>
  </si>
  <si>
    <t xml:space="preserve">HCA </t>
  </si>
  <si>
    <t>00036303</t>
  </si>
  <si>
    <t>RUTH WILKINS</t>
  </si>
  <si>
    <t>ruth.wilkins@hc-sc.gc.ca</t>
  </si>
  <si>
    <t>775 BROOKFIELD RD RPB STORES</t>
  </si>
  <si>
    <t>OTTAWA</t>
  </si>
  <si>
    <t>Ontario K1A 1C1</t>
  </si>
  <si>
    <t>ISX169</t>
  </si>
  <si>
    <t>775 BROOKFIELD RD</t>
  </si>
  <si>
    <t>7200151235</t>
  </si>
  <si>
    <t>Health Research Inc</t>
  </si>
  <si>
    <t>HRI</t>
  </si>
  <si>
    <t>DARCIE RYAN</t>
  </si>
  <si>
    <t>darcie.ryan@roswellpark.org</t>
  </si>
  <si>
    <t>ELM AND CARLTON STS</t>
  </si>
  <si>
    <t>BUFFALO</t>
  </si>
  <si>
    <t>New York 14263</t>
  </si>
  <si>
    <t>SM1011</t>
  </si>
  <si>
    <t>HealthPartners Dental Clinic</t>
  </si>
  <si>
    <t>HPDC</t>
  </si>
  <si>
    <t>00036487</t>
  </si>
  <si>
    <t>Mai Yang</t>
  </si>
  <si>
    <t>mai.y.yang2@healthpartners.com</t>
  </si>
  <si>
    <t>HealthPartners HP Neuroscience Center - 295, Attn: Receiving Dock 295 Phalen Blvd</t>
  </si>
  <si>
    <t>Saint Paul</t>
  </si>
  <si>
    <t>Minnesota 55130</t>
  </si>
  <si>
    <t>7200120883</t>
  </si>
  <si>
    <t>HEKTOEN INSTITUTE</t>
  </si>
  <si>
    <t>HKTN</t>
  </si>
  <si>
    <t>RALPH MORACK</t>
  </si>
  <si>
    <t>ralph.morack@hektoen.org</t>
  </si>
  <si>
    <t>2225 W HARRISON ST</t>
  </si>
  <si>
    <t>Illinois 60612</t>
  </si>
  <si>
    <t>8472080110</t>
  </si>
  <si>
    <t>6735-R5133</t>
  </si>
  <si>
    <t>HELIAE DEVELOPMENT</t>
  </si>
  <si>
    <t>HLE</t>
  </si>
  <si>
    <t>MIKE LAMONT</t>
  </si>
  <si>
    <t>mlamont@heliae.com</t>
  </si>
  <si>
    <t>578 E GERMANN RD</t>
  </si>
  <si>
    <t>GILBERT ARIZONA</t>
  </si>
  <si>
    <t>Arizona 85297</t>
  </si>
  <si>
    <t>6735R8278</t>
  </si>
  <si>
    <t>Helix Biopharma - Edmonton AB</t>
  </si>
  <si>
    <t>HELX</t>
  </si>
  <si>
    <t>MARNI UGER</t>
  </si>
  <si>
    <t>muger@helixbiopharma.com</t>
  </si>
  <si>
    <t>1036 PARSONS RD</t>
  </si>
  <si>
    <t>EDMONTON</t>
  </si>
  <si>
    <t>Alberta T6X 0J4</t>
  </si>
  <si>
    <t>N0594</t>
  </si>
  <si>
    <t>Henlius USA Inc.</t>
  </si>
  <si>
    <t>HNLS</t>
  </si>
  <si>
    <t>00034758</t>
  </si>
  <si>
    <t>Denny Ha</t>
  </si>
  <si>
    <t>denny_ha@henlius.com</t>
  </si>
  <si>
    <t>430 N McCarthy Blvd</t>
  </si>
  <si>
    <t>Milpitas</t>
  </si>
  <si>
    <t>California 95035</t>
  </si>
  <si>
    <t>ISX646</t>
  </si>
  <si>
    <t>HENRY FORD HEALTH SYSTEM</t>
  </si>
  <si>
    <t>HFHS</t>
  </si>
  <si>
    <t>Nirmal Parajuli</t>
  </si>
  <si>
    <t>nparaju1@hfhs.org</t>
  </si>
  <si>
    <t>1 FORD PL RECEIVING DOCK 1D IMMUNOLOGY/DERMATOLOGY RSRCH LAB</t>
  </si>
  <si>
    <t>N0655</t>
  </si>
  <si>
    <t>Henry M. Jackson Foundation</t>
  </si>
  <si>
    <t>HMJF</t>
  </si>
  <si>
    <t>00035152</t>
  </si>
  <si>
    <t>Glomil Corbin</t>
  </si>
  <si>
    <t>glomil.m.corbin.ctr@health.mil</t>
  </si>
  <si>
    <t>Henry M. Jackson Foundation 503 Robert Grant Ave BL 503, Rm 3E24</t>
  </si>
  <si>
    <t>Silver Spring</t>
  </si>
  <si>
    <t>Maryland 20910</t>
  </si>
  <si>
    <t>MU22041001</t>
  </si>
  <si>
    <t>JOCELYN KING</t>
  </si>
  <si>
    <t>jking@eidresearch.org</t>
  </si>
  <si>
    <t>6720-A ROCKLEDGE DR STE 100</t>
  </si>
  <si>
    <t>BETHESDA</t>
  </si>
  <si>
    <t>Maryland 20817</t>
  </si>
  <si>
    <t>EC222627A1</t>
  </si>
  <si>
    <t>00034679</t>
  </si>
  <si>
    <t>ANAIS VALENCIA-RUIZ</t>
  </si>
  <si>
    <t>avalencia-ruiz@hivresearch.org</t>
  </si>
  <si>
    <t>13 TAFT CT MHRP STE 101</t>
  </si>
  <si>
    <t>7200150748</t>
  </si>
  <si>
    <t>00034200</t>
  </si>
  <si>
    <t>PALLAVI THAPA</t>
  </si>
  <si>
    <t>pthapa@hivresearch.org</t>
  </si>
  <si>
    <t>503 ROBERT GRANT AVE Room 1A12</t>
  </si>
  <si>
    <t>SILVER SPRING</t>
  </si>
  <si>
    <t>7200150743</t>
  </si>
  <si>
    <t>00034201</t>
  </si>
  <si>
    <t>Matt Creegan M.A./M.S.</t>
  </si>
  <si>
    <t>mcreegan@hivresearch.org</t>
  </si>
  <si>
    <t>503 ROBERT GRANT AVE RM 1N61</t>
  </si>
  <si>
    <t>7200150494</t>
  </si>
  <si>
    <t>6720 A ROCKLEDGE</t>
  </si>
  <si>
    <t>7200150343</t>
  </si>
  <si>
    <t>00034202</t>
  </si>
  <si>
    <t>Nero Obarorakpor</t>
  </si>
  <si>
    <t>nobarorakpor@hivresearch.org</t>
  </si>
  <si>
    <t>503 ROBERT GRANT AVE Rm 1N56</t>
  </si>
  <si>
    <t>7200121545</t>
  </si>
  <si>
    <t>00034686</t>
  </si>
  <si>
    <t>SEBASTIAN MOLNAR</t>
  </si>
  <si>
    <t>smolnar@hivresearch.org</t>
  </si>
  <si>
    <t>503 ROBERT GRANT AVE</t>
  </si>
  <si>
    <t>U0519</t>
  </si>
  <si>
    <t>HiberCell Inc</t>
  </si>
  <si>
    <t>HCI</t>
  </si>
  <si>
    <t>00036100</t>
  </si>
  <si>
    <t>Ben Harrison</t>
  </si>
  <si>
    <t>bharrison@hibercell.com</t>
  </si>
  <si>
    <t>2825 Fairview Ave North</t>
  </si>
  <si>
    <t>Roseville</t>
  </si>
  <si>
    <t>Minnesota 55113</t>
  </si>
  <si>
    <t>U0932</t>
  </si>
  <si>
    <t>HI-Bio</t>
  </si>
  <si>
    <t>HIB</t>
  </si>
  <si>
    <t>00035143</t>
  </si>
  <si>
    <t>Tess Delfino</t>
  </si>
  <si>
    <t>tess@hibio.com</t>
  </si>
  <si>
    <t>6000 Shoreline Court, Ste.#304</t>
  </si>
  <si>
    <t>7200151261</t>
  </si>
  <si>
    <t>HILLSDALE COLLEGE</t>
  </si>
  <si>
    <t>HLSCO</t>
  </si>
  <si>
    <t>Andrew Russell</t>
  </si>
  <si>
    <t>arussell2@hillsdale.edu</t>
  </si>
  <si>
    <t>278 N WEST ST</t>
  </si>
  <si>
    <t>HILLSDALE</t>
  </si>
  <si>
    <t>Michigan 49242</t>
  </si>
  <si>
    <t>6735-R6023</t>
  </si>
  <si>
    <t>HINGE BIO INC</t>
  </si>
  <si>
    <t>HNG</t>
  </si>
  <si>
    <t>MARINA FOMIN</t>
  </si>
  <si>
    <t>marina.fomin@hingebio.com</t>
  </si>
  <si>
    <t>ISX118</t>
  </si>
  <si>
    <t>HOFFMANN-LA ROCHE</t>
  </si>
  <si>
    <t>HFM</t>
  </si>
  <si>
    <t>U0864</t>
  </si>
  <si>
    <t>Hopital Maisonneuve Rosemont</t>
  </si>
  <si>
    <t>HMR</t>
  </si>
  <si>
    <t>00014860</t>
  </si>
  <si>
    <t>Frédéric Duval</t>
  </si>
  <si>
    <t>frederic.duval.cemtl@ssss.gouv.qc.ca</t>
  </si>
  <si>
    <t>5415, boulevard de lâ??Assomption</t>
  </si>
  <si>
    <t>Quebec H1T 2M4</t>
  </si>
  <si>
    <t>S0129</t>
  </si>
  <si>
    <t>00015499</t>
  </si>
  <si>
    <t>7200150389</t>
  </si>
  <si>
    <t>HOSPITAL FOR SICK CHILDREN</t>
  </si>
  <si>
    <t>HFSC</t>
  </si>
  <si>
    <t>JASON MAYNES</t>
  </si>
  <si>
    <t>jason.maynes@sickkids.ca</t>
  </si>
  <si>
    <t>72 ELM ST</t>
  </si>
  <si>
    <t>Ontario M5G 1H3</t>
  </si>
  <si>
    <t>7200150322</t>
  </si>
  <si>
    <t>HOSPITAL FOR SPECIAL SURGERY</t>
  </si>
  <si>
    <t>HFSS</t>
  </si>
  <si>
    <t>CRISTINA ROZO</t>
  </si>
  <si>
    <t>rozoc@hss.edu</t>
  </si>
  <si>
    <t>516-520 E 71ST ST</t>
  </si>
  <si>
    <t>S0230</t>
  </si>
  <si>
    <t>Houston Methodist</t>
  </si>
  <si>
    <t>HUMTH</t>
  </si>
  <si>
    <t>00017938</t>
  </si>
  <si>
    <t>Fotis Nikolo</t>
  </si>
  <si>
    <t>fnikolo@houstonmethodist.org</t>
  </si>
  <si>
    <t>6670 Bertner Ave. R1-407</t>
  </si>
  <si>
    <t>NM1343</t>
  </si>
  <si>
    <t>00017940</t>
  </si>
  <si>
    <t>ISX170</t>
  </si>
  <si>
    <t>Min Chen</t>
  </si>
  <si>
    <t>mchen2@tmhs.org</t>
  </si>
  <si>
    <t>6670 BERTNER AVE R6-214</t>
  </si>
  <si>
    <t>EC222207D2</t>
  </si>
  <si>
    <t>00028099</t>
  </si>
  <si>
    <t>Vrutant Shah</t>
  </si>
  <si>
    <t>vvshah@houstonmethodist.org</t>
  </si>
  <si>
    <t>6670 BERTNER AVE R1 407</t>
  </si>
  <si>
    <t>6735138220</t>
  </si>
  <si>
    <t>David Haviland</t>
  </si>
  <si>
    <t>dlhaviland@houstonmethodist.org</t>
  </si>
  <si>
    <t>6670 BERTNER AVE</t>
  </si>
  <si>
    <t>XF1008</t>
  </si>
  <si>
    <t>00036504</t>
  </si>
  <si>
    <t>6670 BERTNER AVE RIRRSEARCH R1-407 / PO#: R000211326</t>
  </si>
  <si>
    <t>6620125093</t>
  </si>
  <si>
    <t>HOWARD HUGHES MEDICAL INSTITUTE - UNIVERSITY OF PENNSYLVANIA</t>
  </si>
  <si>
    <t>HHMI</t>
  </si>
  <si>
    <t>415 CURIE BLVD</t>
  </si>
  <si>
    <t>EC200164J1</t>
  </si>
  <si>
    <t>Howard Hughes Medical Institute (HHMI)</t>
  </si>
  <si>
    <t>Peter Merritt</t>
  </si>
  <si>
    <t>John Brubacher</t>
  </si>
  <si>
    <t>jbrubacher@morgridge.org</t>
  </si>
  <si>
    <t>309 N ORCHARD ST NEWMARK LAB</t>
  </si>
  <si>
    <t>MADISON</t>
  </si>
  <si>
    <t>Wisconsin 53715</t>
  </si>
  <si>
    <t>EC193384J1</t>
  </si>
  <si>
    <t>JULIE L BRUNELLE</t>
  </si>
  <si>
    <t>jbrunelle@jhmi.edu</t>
  </si>
  <si>
    <t>725 N WOLFE ST</t>
  </si>
  <si>
    <t>Maryland 21205</t>
  </si>
  <si>
    <t>8470080190</t>
  </si>
  <si>
    <t>MICHAEL RISCOE</t>
  </si>
  <si>
    <t>riscoem@ohsu.edu</t>
  </si>
  <si>
    <t>3181 SW SAM JACKSON PARK RD</t>
  </si>
  <si>
    <t>PORTLAND</t>
  </si>
  <si>
    <t>7200120377</t>
  </si>
  <si>
    <t>9500 GILMAN DR</t>
  </si>
  <si>
    <t>California 92093-0647</t>
  </si>
  <si>
    <t>6735128133</t>
  </si>
  <si>
    <t>662014S024</t>
  </si>
  <si>
    <t>ISX321</t>
  </si>
  <si>
    <t>Huckleberry Farms LLC</t>
  </si>
  <si>
    <t>HKLBRY</t>
  </si>
  <si>
    <t>00031039</t>
  </si>
  <si>
    <t>Raquel Castro</t>
  </si>
  <si>
    <t>raquel.castro@egenesisbio.com</t>
  </si>
  <si>
    <t>2706 County Road East</t>
  </si>
  <si>
    <t>Mount Horeb</t>
  </si>
  <si>
    <t>Wisconsin 53572</t>
  </si>
  <si>
    <t>NM1138</t>
  </si>
  <si>
    <t>Hudson Valley Community College</t>
  </si>
  <si>
    <t>HVCC</t>
  </si>
  <si>
    <t>00015601</t>
  </si>
  <si>
    <t>Peter Schaefer</t>
  </si>
  <si>
    <t>p.schaefer@hvcc.edu</t>
  </si>
  <si>
    <t>80 Vandenburgh Ave Central Receiving Department</t>
  </si>
  <si>
    <t>Troy</t>
  </si>
  <si>
    <t>New York 12180</t>
  </si>
  <si>
    <t>8470060242</t>
  </si>
  <si>
    <t>HUMACYTE INC</t>
  </si>
  <si>
    <t>HMCYT</t>
  </si>
  <si>
    <t>NICOLAS CHRISTOFOROU</t>
  </si>
  <si>
    <t>christoforou@humacyte.com</t>
  </si>
  <si>
    <t>2525 E. NC Highway 54</t>
  </si>
  <si>
    <t>North Carolina 27713</t>
  </si>
  <si>
    <t>6735126102</t>
  </si>
  <si>
    <t>HUNTSMAN CANCER INSTITUTE</t>
  </si>
  <si>
    <t>TONY POMICTER</t>
  </si>
  <si>
    <t>tony.pomicter@hci.utah.edu</t>
  </si>
  <si>
    <t>2000 CIR OF HOPE</t>
  </si>
  <si>
    <t>Utah 84112</t>
  </si>
  <si>
    <t>7200120353</t>
  </si>
  <si>
    <t>HYDRO QUEBEC</t>
  </si>
  <si>
    <t>HYQU</t>
  </si>
  <si>
    <t>Y0096</t>
  </si>
  <si>
    <t>Icahn School of Medicine at Mount Sinai (ISMMS)</t>
  </si>
  <si>
    <t xml:space="preserve">ISMMS </t>
  </si>
  <si>
    <t>00036043</t>
  </si>
  <si>
    <t>GUILLERMO VILLEGAS</t>
  </si>
  <si>
    <t>guillermo.villegas@mssm.edu</t>
  </si>
  <si>
    <t>1425 Madison Ave, Rm 1305 {see notes CPU password}</t>
  </si>
  <si>
    <t>New York 10029</t>
  </si>
  <si>
    <t>U1414</t>
  </si>
  <si>
    <t>00030591</t>
  </si>
  <si>
    <t>Jordi Ochando</t>
  </si>
  <si>
    <t>jordi.ochando@mssm.edu</t>
  </si>
  <si>
    <t xml:space="preserve">1468 Madison Ave (Annenberg Bldg RM 14-17) - </t>
  </si>
  <si>
    <t xml:space="preserve"> see password CPU notes</t>
  </si>
  <si>
    <t>U1371</t>
  </si>
  <si>
    <t>00034648</t>
  </si>
  <si>
    <t>787 11th Ave, Rm 600H (CPU Password: See Asset notes)</t>
  </si>
  <si>
    <t>New York 10019</t>
  </si>
  <si>
    <t>U0735</t>
  </si>
  <si>
    <t>ISMMS</t>
  </si>
  <si>
    <t>00017435</t>
  </si>
  <si>
    <t>Christopher Chan</t>
  </si>
  <si>
    <t>christopher.chan@mssm.edu</t>
  </si>
  <si>
    <t>101 Street between Madison and Fifth Ave (Hess Science Bldg - 7th Floor RM 202)</t>
  </si>
  <si>
    <t>U0668</t>
  </si>
  <si>
    <t>00034722</t>
  </si>
  <si>
    <t>Yeriel Estrada</t>
  </si>
  <si>
    <t>yeriel.estrada@mssm.edu</t>
  </si>
  <si>
    <t>1425 Madison Ave (Icahn Bldg) - 13th Floor 13-76</t>
  </si>
  <si>
    <t>U0608</t>
  </si>
  <si>
    <t>00031618</t>
  </si>
  <si>
    <t>Adolfo Aleman</t>
  </si>
  <si>
    <t>adolfo.aleman@mssm.edu</t>
  </si>
  <si>
    <t>1470 Madison Ave, HESS Bldg Rm 6-204</t>
  </si>
  <si>
    <t>S0229</t>
  </si>
  <si>
    <t>00036012</t>
  </si>
  <si>
    <t>1425 Madison Avenue 13th Floor; Room 13-52A (See notes computer password)</t>
  </si>
  <si>
    <t>NM1413SP</t>
  </si>
  <si>
    <t>00030556</t>
  </si>
  <si>
    <t>Ya-wen Chen</t>
  </si>
  <si>
    <t>yawen.chen@mssm.edu</t>
  </si>
  <si>
    <t>1425 Madison Avenue Icahn 13-002</t>
  </si>
  <si>
    <t>NM1367</t>
  </si>
  <si>
    <t>00032509</t>
  </si>
  <si>
    <t>Lauren Chang</t>
  </si>
  <si>
    <t>lauren.chang@icahn.mssm.edu</t>
  </si>
  <si>
    <t>1468 Madison Ave, Rm A17-271, Annenberg Bldg</t>
  </si>
  <si>
    <t>ISX158</t>
  </si>
  <si>
    <t>1425 MADISON ICAHN MEDICAL INST BLDG 13-05</t>
  </si>
  <si>
    <t>8576120106</t>
  </si>
  <si>
    <t>LUBBERTUS MULDER</t>
  </si>
  <si>
    <t>lubbertus.mulder@mssm.edu</t>
  </si>
  <si>
    <t>1468 MADISON AVE ANNENBERG BLDG 18-50</t>
  </si>
  <si>
    <t>7200150369</t>
  </si>
  <si>
    <t>Atar Kushwash</t>
  </si>
  <si>
    <t>atar.kushwah@mountsinai.org</t>
  </si>
  <si>
    <t>1425 Madison Ave, Bldg 15-52</t>
  </si>
  <si>
    <t>7200150325</t>
  </si>
  <si>
    <t>SANDRA HATEM</t>
  </si>
  <si>
    <t>sandra.hatem@mssm.edu</t>
  </si>
  <si>
    <t>101ST ST 5TH AVE AND MADISON AVE</t>
  </si>
  <si>
    <t>7200121323</t>
  </si>
  <si>
    <t>HANQING DONG</t>
  </si>
  <si>
    <t>hanqing.dong@mssm.edu</t>
  </si>
  <si>
    <t>1470 Madison Avenue Office S5-102</t>
  </si>
  <si>
    <t>6735-R8204</t>
  </si>
  <si>
    <t>1470 MADISON AVE HESS BLDG 6TH FL RM 115</t>
  </si>
  <si>
    <t>6735145216</t>
  </si>
  <si>
    <t>6735135151</t>
  </si>
  <si>
    <t>U1764</t>
  </si>
  <si>
    <t>ICON Bioanalytical Laboratories - Lenexa KS</t>
  </si>
  <si>
    <t>ICON</t>
  </si>
  <si>
    <t>00036725</t>
  </si>
  <si>
    <t>Long Nguyen</t>
  </si>
  <si>
    <t>long.nguyen@iconplc.com</t>
  </si>
  <si>
    <t>Harmonized Instrument. If dispatch is needed, create two work orders. 1. Repair WO assigned to FSE. 2. Review Work Order assigned to Peter Merritt. Send email to assigned FSE and Peter Merritt for awareness.</t>
  </si>
  <si>
    <t>PRA Health Sciences 10836 Strang Line Road</t>
  </si>
  <si>
    <t>Kansas 66215</t>
  </si>
  <si>
    <t>U1736</t>
  </si>
  <si>
    <t>00036724</t>
  </si>
  <si>
    <t>7200151230</t>
  </si>
  <si>
    <t>ICON Central Laboratories - Farmingdale NY</t>
  </si>
  <si>
    <t>00035221</t>
  </si>
  <si>
    <t>TEJAL PATEL</t>
  </si>
  <si>
    <t>tejal.patel@iconplc.com</t>
  </si>
  <si>
    <t>123 SMITH ST</t>
  </si>
  <si>
    <t>FARMINGDALE</t>
  </si>
  <si>
    <t>New York 11735</t>
  </si>
  <si>
    <t>7200150665</t>
  </si>
  <si>
    <t>00035222</t>
  </si>
  <si>
    <t>NM1166</t>
  </si>
  <si>
    <t>I-MAB Biopharma</t>
  </si>
  <si>
    <t>IMAB</t>
  </si>
  <si>
    <t>00030755</t>
  </si>
  <si>
    <t>Miaochia Lo</t>
  </si>
  <si>
    <t>miaochia.lo@i-mabbiopharma.com</t>
  </si>
  <si>
    <t>5601 Oberlin Drive, Suite 110,</t>
  </si>
  <si>
    <t>U1268</t>
  </si>
  <si>
    <t>Immatics US Inc</t>
  </si>
  <si>
    <t>IMTCS</t>
  </si>
  <si>
    <t>00034604</t>
  </si>
  <si>
    <t>Jonathan Nguyen</t>
  </si>
  <si>
    <t>jonathan.nguyen@immatics.com</t>
  </si>
  <si>
    <t>2130 W. Holcombe Blvd. Suite 11.3000</t>
  </si>
  <si>
    <t>U1247</t>
  </si>
  <si>
    <t>immunai</t>
  </si>
  <si>
    <t>IMNAI</t>
  </si>
  <si>
    <t>00035446</t>
  </si>
  <si>
    <t>Rachael Dickinson</t>
  </si>
  <si>
    <t>rachael.dickinson@immunai.com</t>
  </si>
  <si>
    <t>ACLS West Tower, Suite 1150 430 E 29th St.</t>
  </si>
  <si>
    <t>U0896</t>
  </si>
  <si>
    <t>00035443</t>
  </si>
  <si>
    <t>430 East 29th Street, Suite 1150</t>
  </si>
  <si>
    <t>NM1308</t>
  </si>
  <si>
    <t>00035449</t>
  </si>
  <si>
    <t>Judith Janette</t>
  </si>
  <si>
    <t>judith@immunai.com</t>
  </si>
  <si>
    <t>430 E. 29th St., ACLS West Tower, Ste. 1150</t>
  </si>
  <si>
    <t>XF1010</t>
  </si>
  <si>
    <t>ImmunEdge Inc</t>
  </si>
  <si>
    <t>IMED</t>
  </si>
  <si>
    <t>Eric Orozco</t>
  </si>
  <si>
    <t>00036502</t>
  </si>
  <si>
    <t>Joseph Gonzalez</t>
  </si>
  <si>
    <t>jgonzalez@immunedge.com</t>
  </si>
  <si>
    <t>800 Chesapeake Drive</t>
  </si>
  <si>
    <t>Dupe_6735-R8193</t>
  </si>
  <si>
    <t>IMMUNIT RIMOUSKILAB</t>
  </si>
  <si>
    <t>IMNT</t>
  </si>
  <si>
    <t>NM1580</t>
  </si>
  <si>
    <t>ImmunityBio, Inc. - San Diego</t>
  </si>
  <si>
    <t>IBRX</t>
  </si>
  <si>
    <t>00034208</t>
  </si>
  <si>
    <t>Alexander Nguyen</t>
  </si>
  <si>
    <t>alexander.nguyen@immunitybio.com</t>
  </si>
  <si>
    <t>9920 Jefferson Blvd</t>
  </si>
  <si>
    <t>Culver City</t>
  </si>
  <si>
    <t>California 90232</t>
  </si>
  <si>
    <t>NM1579</t>
  </si>
  <si>
    <t>00034209</t>
  </si>
  <si>
    <t>Kaitlyn Kung</t>
  </si>
  <si>
    <t>kaitlyn.kung@immunitybio.com</t>
  </si>
  <si>
    <t>430 Duley Road</t>
  </si>
  <si>
    <t>El Segundo</t>
  </si>
  <si>
    <t>California 90245</t>
  </si>
  <si>
    <t>NM1578</t>
  </si>
  <si>
    <t>00034187</t>
  </si>
  <si>
    <t>Raza Ali</t>
  </si>
  <si>
    <t>raza.ali@immunitybio.com</t>
  </si>
  <si>
    <t>3530 John Hopkins Court</t>
  </si>
  <si>
    <t>NM1577</t>
  </si>
  <si>
    <t>00034185</t>
  </si>
  <si>
    <t>NM1286</t>
  </si>
  <si>
    <t>Immunomic Therapeutics</t>
  </si>
  <si>
    <t>IMUX</t>
  </si>
  <si>
    <t>00016267</t>
  </si>
  <si>
    <t>Claire Rosian</t>
  </si>
  <si>
    <t>crosean@immunomix.com</t>
  </si>
  <si>
    <t>15010 Broschart Road, Suite 250</t>
  </si>
  <si>
    <t>NM1655</t>
  </si>
  <si>
    <t>ImmunoPrecise Antibodies (CA) Ltd.</t>
  </si>
  <si>
    <t>IMPR</t>
  </si>
  <si>
    <t>00035134</t>
  </si>
  <si>
    <t>Candice Powell</t>
  </si>
  <si>
    <t>cpowell@ipatherapeutics.com</t>
  </si>
  <si>
    <t>Unit 3204 Markham St Victoria, British Columbia V8Z 7X8 CA</t>
  </si>
  <si>
    <t>British Columbia V9E 2C1</t>
  </si>
  <si>
    <t>RM1026</t>
  </si>
  <si>
    <t>Immusoft Corporation</t>
  </si>
  <si>
    <t>IMST</t>
  </si>
  <si>
    <t>00035089</t>
  </si>
  <si>
    <t>Sean Ainsworth</t>
  </si>
  <si>
    <t>sean.ainsworth@immusoft.com</t>
  </si>
  <si>
    <t>454 N 34th St.</t>
  </si>
  <si>
    <t>Washington 98103</t>
  </si>
  <si>
    <t>6735-R8078</t>
  </si>
  <si>
    <t>ImpriMed</t>
  </si>
  <si>
    <t>IPMD</t>
  </si>
  <si>
    <t>Luise Sternberg</t>
  </si>
  <si>
    <t>ELMER FERNANDEZ</t>
  </si>
  <si>
    <t>fernandez@imprimedicine.com</t>
  </si>
  <si>
    <t>4030 FABIAN WAY</t>
  </si>
  <si>
    <t>8472050153</t>
  </si>
  <si>
    <t>IMV INTERNATIONAL</t>
  </si>
  <si>
    <t>IMV</t>
  </si>
  <si>
    <t>11725 95TH AVE N</t>
  </si>
  <si>
    <t>MAPLE GROVE</t>
  </si>
  <si>
    <t>Minnesota 55369</t>
  </si>
  <si>
    <t>South Korea</t>
  </si>
  <si>
    <t>TC102</t>
  </si>
  <si>
    <t>Incheon Academy of Science and Arts</t>
  </si>
  <si>
    <t>IASA</t>
  </si>
  <si>
    <t>Wong Wei Xiang</t>
  </si>
  <si>
    <t>Edmond Chua</t>
  </si>
  <si>
    <t>DxP Athena V2-B4-R2: 3-laser, 8-color</t>
  </si>
  <si>
    <t>Seoul</t>
  </si>
  <si>
    <t>U1564SP</t>
  </si>
  <si>
    <t>Incyte Corporation</t>
  </si>
  <si>
    <t>INCY</t>
  </si>
  <si>
    <t>00035707</t>
  </si>
  <si>
    <t>Antony Chadderton</t>
  </si>
  <si>
    <t>achadderton@incyte.com</t>
  </si>
  <si>
    <t>1801 Augustine Cut-off Wilmington, DE 19803</t>
  </si>
  <si>
    <t>Wilmiington</t>
  </si>
  <si>
    <t>U1263SP</t>
  </si>
  <si>
    <t>00016866</t>
  </si>
  <si>
    <t>Lifeng Zhang</t>
  </si>
  <si>
    <t>lizhang@incyte.com</t>
  </si>
  <si>
    <t>Lab #2204 1801 Augustine Cut-off</t>
  </si>
  <si>
    <t>Wilmington</t>
  </si>
  <si>
    <t>Delaware 19803</t>
  </si>
  <si>
    <t>ISX681</t>
  </si>
  <si>
    <t>00036214</t>
  </si>
  <si>
    <t>ALLA VOLGINA</t>
  </si>
  <si>
    <t>avolgina@incyte.com</t>
  </si>
  <si>
    <t>1801 AUGUSTINE CUT-OFF</t>
  </si>
  <si>
    <t>WILMINGTON</t>
  </si>
  <si>
    <t>EC200294G1</t>
  </si>
  <si>
    <t>Adiba Hassan</t>
  </si>
  <si>
    <t>ahassan@incyte.com</t>
  </si>
  <si>
    <t>6735146191</t>
  </si>
  <si>
    <t>GENGJIE YANG</t>
  </si>
  <si>
    <t>gyang@incyte.com</t>
  </si>
  <si>
    <t>1801 AUGUSTINE CUT OFF</t>
  </si>
  <si>
    <t>U1549</t>
  </si>
  <si>
    <t>Indapta Therapeutics</t>
  </si>
  <si>
    <t>INDPT</t>
  </si>
  <si>
    <t>00034348</t>
  </si>
  <si>
    <t>Matt Collison-Pautz</t>
  </si>
  <si>
    <t>mpautz@indapta.com</t>
  </si>
  <si>
    <t>Indapta Therapeutics 5000 Gulf Fwy Building 4 Room 118</t>
  </si>
  <si>
    <t>Texas 77023</t>
  </si>
  <si>
    <t>R0374</t>
  </si>
  <si>
    <t>Indiana Biosciences Research Institute Inc</t>
  </si>
  <si>
    <t>IBRII</t>
  </si>
  <si>
    <t>00035508</t>
  </si>
  <si>
    <t>Kobe Rogers</t>
  </si>
  <si>
    <t>krogers@indianabiosciences.org</t>
  </si>
  <si>
    <t>Indiana Biosciences Research Institute, 1210 Waterway Blvd., Ste. 2000</t>
  </si>
  <si>
    <t>Indiana 46202</t>
  </si>
  <si>
    <t>R0411</t>
  </si>
  <si>
    <t>Indiana State University</t>
  </si>
  <si>
    <t>ISU</t>
  </si>
  <si>
    <t>00036224</t>
  </si>
  <si>
    <t>Elizabeth Nesius</t>
  </si>
  <si>
    <t>elizabeth.nesius@indstate.edu</t>
  </si>
  <si>
    <t>620 Chestnut St. Holmstedt Hall, Room 0025</t>
  </si>
  <si>
    <t>Terre Haute</t>
  </si>
  <si>
    <t>Indiana 47809</t>
  </si>
  <si>
    <t>EC213426D1</t>
  </si>
  <si>
    <t>00032309</t>
  </si>
  <si>
    <t>NESE BASARAN AKGUL</t>
  </si>
  <si>
    <t>nese.basaran-akgul@indstate.edu</t>
  </si>
  <si>
    <t>620 CHESTNUT ST HH 135</t>
  </si>
  <si>
    <t>TERRE HAUTE</t>
  </si>
  <si>
    <t>ISX318</t>
  </si>
  <si>
    <t>Indiana University</t>
  </si>
  <si>
    <t>INDU</t>
  </si>
  <si>
    <t>Tamara Haque</t>
  </si>
  <si>
    <t>haquett@nih.gov</t>
  </si>
  <si>
    <t>980 W. Walnut Street Walther Hall, R3, Rm C360</t>
  </si>
  <si>
    <t>EC220217A1</t>
  </si>
  <si>
    <t>00036055</t>
  </si>
  <si>
    <t>PAMELA VANDERVERE-CAROZZA</t>
  </si>
  <si>
    <t>vandervp@iu.edu</t>
  </si>
  <si>
    <t>980 W WALNUT ST WALTHER HALL RM R3-C560</t>
  </si>
  <si>
    <t>7200121472</t>
  </si>
  <si>
    <t>INDIANA UNIVERSITY - FORT WAYNE</t>
  </si>
  <si>
    <t>ROBERT SWEAZEY</t>
  </si>
  <si>
    <t>sweazey@ipfw.edu</t>
  </si>
  <si>
    <t>2101 COLISEUM BLVD E</t>
  </si>
  <si>
    <t>FORT WAYNE</t>
  </si>
  <si>
    <t>Indiana 46805</t>
  </si>
  <si>
    <t>8470050215</t>
  </si>
  <si>
    <t>INDIANA UNIVERSITY - SOUTH BEND</t>
  </si>
  <si>
    <t>1825 NORTHSIDE BLVD RIVERSIDE HALL</t>
  </si>
  <si>
    <t>SOUTH BEND</t>
  </si>
  <si>
    <t>Indiana 46615</t>
  </si>
  <si>
    <t>Y0995</t>
  </si>
  <si>
    <t>Indiana University School of Medicine</t>
  </si>
  <si>
    <t>IUSM</t>
  </si>
  <si>
    <t>00034365</t>
  </si>
  <si>
    <t>Kim Stoner</t>
  </si>
  <si>
    <t>kistoner@iu.edu</t>
  </si>
  <si>
    <t>Building Joseph E. Walther Hall Room# R3 C360 980 W Walnut St</t>
  </si>
  <si>
    <t>R0383</t>
  </si>
  <si>
    <t>00032348</t>
  </si>
  <si>
    <t>Ross Blankenship</t>
  </si>
  <si>
    <t>rlblanke@iu.edu</t>
  </si>
  <si>
    <t>Herman B Wells Center for Research, 1044 W Walnut St., R4 W251</t>
  </si>
  <si>
    <t>NM1383</t>
  </si>
  <si>
    <t>00036016</t>
  </si>
  <si>
    <t>Kent Williams</t>
  </si>
  <si>
    <t>kew5@iu.edu</t>
  </si>
  <si>
    <t>Building Medical Research &amp; Amp; Library Room #550 975 W. Walnut St</t>
  </si>
  <si>
    <t>NM1648</t>
  </si>
  <si>
    <t>00034975</t>
  </si>
  <si>
    <t>Americo Lopez</t>
  </si>
  <si>
    <t>alopezyg@iu.edu</t>
  </si>
  <si>
    <t>Microbiology and Immunology Indiana University School of Medicine - Indianapolis 635 Barnhill Drive, MS 268</t>
  </si>
  <si>
    <t>7200121088</t>
  </si>
  <si>
    <t>Indiana UniversitY Purdue University Indianapolis (IUPUI)</t>
  </si>
  <si>
    <t>IUPUI</t>
  </si>
  <si>
    <t>David Olivos</t>
  </si>
  <si>
    <t>davidjolivosiii@gmail.com</t>
  </si>
  <si>
    <t>1044 W WALNUT ST</t>
  </si>
  <si>
    <t>NM1327</t>
  </si>
  <si>
    <t>Induprolabs (WA)</t>
  </si>
  <si>
    <t>IWA</t>
  </si>
  <si>
    <t>00035061</t>
  </si>
  <si>
    <t>Marc Gavin</t>
  </si>
  <si>
    <t>marc@induprolabs.com</t>
  </si>
  <si>
    <t>1930 Boren Ave., Suite 200</t>
  </si>
  <si>
    <t>6735148252</t>
  </si>
  <si>
    <t>Infinimmune</t>
  </si>
  <si>
    <t>INFN</t>
  </si>
  <si>
    <t>Denise Hilton</t>
  </si>
  <si>
    <t>denise@infinimmune.com</t>
  </si>
  <si>
    <t>1600 Harbor Bay Pkwy Suite 150</t>
  </si>
  <si>
    <t>6735146225</t>
  </si>
  <si>
    <t>InnoVenture Labs</t>
  </si>
  <si>
    <t>INVN</t>
  </si>
  <si>
    <t>JEFF DEFRANK</t>
  </si>
  <si>
    <t>jeff.defrank@nsiv.org</t>
  </si>
  <si>
    <t>100 CUMMINGS CTR</t>
  </si>
  <si>
    <t>S0326SP</t>
  </si>
  <si>
    <t>INRS Armand-Frappier Santé - Microscopy and Flow Cytometry</t>
  </si>
  <si>
    <t>AFS-MFC</t>
  </si>
  <si>
    <t>00034403</t>
  </si>
  <si>
    <t>Laurent Chatel-Chaix</t>
  </si>
  <si>
    <t>laurent.chatel-chaix@inrs.ca</t>
  </si>
  <si>
    <t>INRS - Armand-Frappier SantÃ© Biotech. (70), 531, Boulevard des Prairies-Ed#70,</t>
  </si>
  <si>
    <t>Quebec H7V 1B7</t>
  </si>
  <si>
    <t>NM1612SP</t>
  </si>
  <si>
    <t>00034484</t>
  </si>
  <si>
    <t>MU24226001</t>
  </si>
  <si>
    <t>00034446</t>
  </si>
  <si>
    <t>531 Boul. Des Prairies-Ed#70 Room D002/D010</t>
  </si>
  <si>
    <t>LAVAL</t>
  </si>
  <si>
    <t>ISX395</t>
  </si>
  <si>
    <t>INRS Armand-Frappier Santé Biotechnologie Research Centre</t>
  </si>
  <si>
    <t>SIMONA STAGER</t>
  </si>
  <si>
    <t>simona.stager@iaf.inrs.ca</t>
  </si>
  <si>
    <t>NM1357SP</t>
  </si>
  <si>
    <t>Insmed Incorporated</t>
  </si>
  <si>
    <t>INSM</t>
  </si>
  <si>
    <t>00035949</t>
  </si>
  <si>
    <t>Nicholas Preiss</t>
  </si>
  <si>
    <t>nicholas.preiss@insmed.com</t>
  </si>
  <si>
    <t>One Medical Center Drive Borwell Building, Level 7, Room 710W</t>
  </si>
  <si>
    <t>N0800</t>
  </si>
  <si>
    <t>00035948</t>
  </si>
  <si>
    <t>Claire Palmer</t>
  </si>
  <si>
    <t>claire.palmer@insmed.com</t>
  </si>
  <si>
    <t>EC232086A2</t>
  </si>
  <si>
    <t>00031531</t>
  </si>
  <si>
    <t>Uttam Satyal</t>
  </si>
  <si>
    <t>uttam.satyal@insmed.com</t>
  </si>
  <si>
    <t>1019 US Highway 202/206 Building K</t>
  </si>
  <si>
    <t>BRIDGEWATER</t>
  </si>
  <si>
    <t>6735146212</t>
  </si>
  <si>
    <t>ANGELA ORTIZ</t>
  </si>
  <si>
    <t>angela.ortiz@perkinelmer.com</t>
  </si>
  <si>
    <t>16 CAVENDISH CT RM 229</t>
  </si>
  <si>
    <t>ISX145</t>
  </si>
  <si>
    <t>INSTITUT DE CARDIOLOGIE DE MONTREAL</t>
  </si>
  <si>
    <t>ICM</t>
  </si>
  <si>
    <t>CAROLINE POIROT</t>
  </si>
  <si>
    <t>caroline.poirot@icm-mhi.org</t>
  </si>
  <si>
    <t>6735125114</t>
  </si>
  <si>
    <t>INSTITUTE FOR IN VITRO SCIENCES INC</t>
  </si>
  <si>
    <t>IIVS</t>
  </si>
  <si>
    <t>30 W WATKINS MILL RD STE 100</t>
  </si>
  <si>
    <t>ISX166</t>
  </si>
  <si>
    <t>INSTITUTE OF SURGICAL RESEARCH</t>
  </si>
  <si>
    <t>ISR</t>
  </si>
  <si>
    <t>Robin Kamucheka</t>
  </si>
  <si>
    <t>robin.m.kamucheka.ctr@mail.mil</t>
  </si>
  <si>
    <t>8470120157</t>
  </si>
  <si>
    <t>INTEGRATED BIOTHERAPEUTICS INC</t>
  </si>
  <si>
    <t>IBTRX</t>
  </si>
  <si>
    <t>ARUNDHATHI VENKATASUBRAMANIAM</t>
  </si>
  <si>
    <t>arundathi@integratedbiotherapeutics.com</t>
  </si>
  <si>
    <t>4 RESEARCH CT STE 300</t>
  </si>
  <si>
    <t>7200120328</t>
  </si>
  <si>
    <t>INTELLICELL BIOSCIENCES</t>
  </si>
  <si>
    <t>INTCL</t>
  </si>
  <si>
    <t>460 PARK AVE 17TH FL</t>
  </si>
  <si>
    <t>New York 10022</t>
  </si>
  <si>
    <t>MU21056003</t>
  </si>
  <si>
    <t>INTERAMERICAN UNIVERSITY OF PUERTO RICO</t>
  </si>
  <si>
    <t>IUPR</t>
  </si>
  <si>
    <t>MU21056002</t>
  </si>
  <si>
    <t>JOSE ARCE</t>
  </si>
  <si>
    <t>jarce@arecibo.inter.edu</t>
  </si>
  <si>
    <t>7200150363</t>
  </si>
  <si>
    <t>Jesus Ramos</t>
  </si>
  <si>
    <t>jeramos@arecibo.inter.edu</t>
  </si>
  <si>
    <t>8470060154</t>
  </si>
  <si>
    <t>INTERTEK PHARMACEUTICALS</t>
  </si>
  <si>
    <t>IKTSF</t>
  </si>
  <si>
    <t>JIMMY LY</t>
  </si>
  <si>
    <t>jimmy.ly@intertek.com</t>
  </si>
  <si>
    <t>10420 WATERIDGE CIR</t>
  </si>
  <si>
    <t>6620-R6144</t>
  </si>
  <si>
    <t>MANJU SAXENA</t>
  </si>
  <si>
    <t>manju.saxena@intertek.com</t>
  </si>
  <si>
    <t>8470120142</t>
  </si>
  <si>
    <t>INVENTPRISE LLC</t>
  </si>
  <si>
    <t>IVTP</t>
  </si>
  <si>
    <t>FLORENCE CHEN</t>
  </si>
  <si>
    <t>florence@inventprise.com</t>
  </si>
  <si>
    <t>18133 NE 68TH ST STE D150</t>
  </si>
  <si>
    <t>REDMOND</t>
  </si>
  <si>
    <t>Washington 98052</t>
  </si>
  <si>
    <t>NM1129</t>
  </si>
  <si>
    <t>Inversion Therapeutics</t>
  </si>
  <si>
    <t>INVR</t>
  </si>
  <si>
    <t>00035786</t>
  </si>
  <si>
    <t>Spencer Wei</t>
  </si>
  <si>
    <t>swei@inversiontx.com</t>
  </si>
  <si>
    <t>This demo unit has been sold to Inversion Therapeutics, Inc. - San Francisco CA 9</t>
  </si>
  <si>
    <t>953 Indiana St</t>
  </si>
  <si>
    <t>California 94107</t>
  </si>
  <si>
    <t>ISX687</t>
  </si>
  <si>
    <t>IOWA STATE UNIVERSITY</t>
  </si>
  <si>
    <t>00031267</t>
  </si>
  <si>
    <t>KARL KERNS</t>
  </si>
  <si>
    <t>kkerns@iastate.edu</t>
  </si>
  <si>
    <t>806 STANGE RD KILDEE HALL RM 2356D</t>
  </si>
  <si>
    <t>AMES</t>
  </si>
  <si>
    <t>Iowa 50011</t>
  </si>
  <si>
    <t>ISX403</t>
  </si>
  <si>
    <t>00034682</t>
  </si>
  <si>
    <t>806 STANGE RD. KILDEE HALL RM 2356D</t>
  </si>
  <si>
    <t>7200120448</t>
  </si>
  <si>
    <t>2088 BLACK</t>
  </si>
  <si>
    <t>ISX165</t>
  </si>
  <si>
    <t>IOWA STATE UNIVERSITY COLLEGE OF VETERINARY MEDICINE</t>
  </si>
  <si>
    <t>ISUCVM</t>
  </si>
  <si>
    <t>Mahesh Bhandari</t>
  </si>
  <si>
    <t>maheshb@iastate.edu</t>
  </si>
  <si>
    <t>6735115027</t>
  </si>
  <si>
    <t>IPSEN (PREVIOUSLY EPIZYME INC)</t>
  </si>
  <si>
    <t>IPSN</t>
  </si>
  <si>
    <t>400 TECHNOLOGY SQ</t>
  </si>
  <si>
    <t>6735125136</t>
  </si>
  <si>
    <t>U1097</t>
  </si>
  <si>
    <t>IQVIA Laboratories - Durham NC</t>
  </si>
  <si>
    <t>IQV</t>
  </si>
  <si>
    <t>00036602</t>
  </si>
  <si>
    <t>Chris Groves</t>
  </si>
  <si>
    <t>christopher.groves@iqvia.com</t>
  </si>
  <si>
    <t>2400 Ellis Road</t>
  </si>
  <si>
    <t>U0854</t>
  </si>
  <si>
    <t>00036604</t>
  </si>
  <si>
    <t>Brandi Chappall</t>
  </si>
  <si>
    <t>brandi.chappell@q2labsolutions.com</t>
  </si>
  <si>
    <t>U0804</t>
  </si>
  <si>
    <t>00036603</t>
  </si>
  <si>
    <t>Christopher Groves</t>
  </si>
  <si>
    <t>christopher.groves@q2labsolutions.com</t>
  </si>
  <si>
    <t>S0130</t>
  </si>
  <si>
    <t>00036605</t>
  </si>
  <si>
    <t>U1088</t>
  </si>
  <si>
    <t>IQVIA Laboratories - Marietta GA</t>
  </si>
  <si>
    <t>00035986</t>
  </si>
  <si>
    <t>Todd Rogers</t>
  </si>
  <si>
    <t>todd.rogers@q2labsolutions.com</t>
  </si>
  <si>
    <t>Immediate Dispatch on Aurora/NL Repairs</t>
  </si>
  <si>
    <t>1600 Terrell Mill Road Suite 100</t>
  </si>
  <si>
    <t>Marietta</t>
  </si>
  <si>
    <t>Georgia 30067</t>
  </si>
  <si>
    <t>U1017</t>
  </si>
  <si>
    <t>00036374</t>
  </si>
  <si>
    <t>Shalanda Mitchell</t>
  </si>
  <si>
    <t>shalanda.mitchell@q2labsolutions.com</t>
  </si>
  <si>
    <t>U1011</t>
  </si>
  <si>
    <t>00036375</t>
  </si>
  <si>
    <t>Jason Franklin</t>
  </si>
  <si>
    <t>jason.franklin@iqvia.com</t>
  </si>
  <si>
    <t>U0944</t>
  </si>
  <si>
    <t>00036376</t>
  </si>
  <si>
    <t>U0855</t>
  </si>
  <si>
    <t>00036380</t>
  </si>
  <si>
    <t>U0835</t>
  </si>
  <si>
    <t>00036379</t>
  </si>
  <si>
    <t>U0524</t>
  </si>
  <si>
    <t>00036377</t>
  </si>
  <si>
    <t>U0485</t>
  </si>
  <si>
    <t>00036378</t>
  </si>
  <si>
    <t>U0464</t>
  </si>
  <si>
    <t>00036381</t>
  </si>
  <si>
    <t>U0454</t>
  </si>
  <si>
    <t>00036382</t>
  </si>
  <si>
    <t>1600 Terrell Mill Road</t>
  </si>
  <si>
    <t>U0371</t>
  </si>
  <si>
    <t>00035988</t>
  </si>
  <si>
    <t>A Quintiles IMS and Quest Joint Venture,1600 Terrell Mill Road Suite 100</t>
  </si>
  <si>
    <t>U0355</t>
  </si>
  <si>
    <t>00035987</t>
  </si>
  <si>
    <t>A Quintiles IMS and Quest Joint Venture, 1600 Terrell Mill Road</t>
  </si>
  <si>
    <t>U0942</t>
  </si>
  <si>
    <t>IQVIA Laboratories - Valencia CA</t>
  </si>
  <si>
    <t>00034612</t>
  </si>
  <si>
    <t>Valentina Sanghez</t>
  </si>
  <si>
    <t>valentina.sanghez@iqvia.com</t>
  </si>
  <si>
    <t>27027 Tourney Road, Suite 2E</t>
  </si>
  <si>
    <t>Valencia</t>
  </si>
  <si>
    <t>California 91355</t>
  </si>
  <si>
    <t>U0940</t>
  </si>
  <si>
    <t>00034434</t>
  </si>
  <si>
    <t>U0348</t>
  </si>
  <si>
    <t>00035317</t>
  </si>
  <si>
    <t>Stephanie Matyas</t>
  </si>
  <si>
    <t>stephanie.matyas@q2labsolutions.com</t>
  </si>
  <si>
    <t>27027 Tourney Road</t>
  </si>
  <si>
    <t>U0344</t>
  </si>
  <si>
    <t>00035318</t>
  </si>
  <si>
    <t>28454 Livingston Ave</t>
  </si>
  <si>
    <t>7200120997</t>
  </si>
  <si>
    <t>IQVIA Laboratories (Q Squared Solutions) - Parent Account</t>
  </si>
  <si>
    <t>Raymond Lannigan</t>
  </si>
  <si>
    <t>TODD ROGERS</t>
  </si>
  <si>
    <t>todd.rogers@quintiles.com</t>
  </si>
  <si>
    <t>1600 TERRELL MILL RD</t>
  </si>
  <si>
    <t>MARIETTA</t>
  </si>
  <si>
    <t>7200120213</t>
  </si>
  <si>
    <t>ISTO TECHNOLOGIES</t>
  </si>
  <si>
    <t>ISTO</t>
  </si>
  <si>
    <t>1155 OLIVETTE EXECUTIVE PKWY</t>
  </si>
  <si>
    <t>N0164</t>
  </si>
  <si>
    <t>Ithaca College</t>
  </si>
  <si>
    <t>ITHCO</t>
  </si>
  <si>
    <t>David Gondek</t>
  </si>
  <si>
    <t>dgondek@ithaca.edu</t>
  </si>
  <si>
    <t>953 Danby Road</t>
  </si>
  <si>
    <t>ISX115</t>
  </si>
  <si>
    <t>Jackson Laboratory - Bar Harbor ME</t>
  </si>
  <si>
    <t>JAX</t>
  </si>
  <si>
    <t>Will Schott</t>
  </si>
  <si>
    <t>will.schott@jax.org</t>
  </si>
  <si>
    <t>600-610 MAIN ST</t>
  </si>
  <si>
    <t>BAR HARBOR</t>
  </si>
  <si>
    <t>Maine 04609</t>
  </si>
  <si>
    <t>U0246</t>
  </si>
  <si>
    <t>Jackson Laboratory - Farmington CT</t>
  </si>
  <si>
    <t>00033805</t>
  </si>
  <si>
    <t>Tiffany Prosio</t>
  </si>
  <si>
    <t>tiffany.prosio@jax.org</t>
  </si>
  <si>
    <t>10 Discovery Drive</t>
  </si>
  <si>
    <t>Farmington</t>
  </si>
  <si>
    <t>Connecticut 06032</t>
  </si>
  <si>
    <t>U1751</t>
  </si>
  <si>
    <t>00035671</t>
  </si>
  <si>
    <t>William Schott</t>
  </si>
  <si>
    <t>6735126074</t>
  </si>
  <si>
    <t>JACOBIO (US) PHARMACEUTICALS INC</t>
  </si>
  <si>
    <t>JACO</t>
  </si>
  <si>
    <t>Sha Zhu</t>
  </si>
  <si>
    <t>sha.zhu@jacobiopharma.com</t>
  </si>
  <si>
    <t>99 HAYDEN AVE BLDG C</t>
  </si>
  <si>
    <t>MU22131001</t>
  </si>
  <si>
    <t>JAMES MADISON UNIVERSITY</t>
  </si>
  <si>
    <t>JMU</t>
  </si>
  <si>
    <t>00032863</t>
  </si>
  <si>
    <t>OLGA OTT</t>
  </si>
  <si>
    <t>ottoa@jmu.edu</t>
  </si>
  <si>
    <t>820 MADISON DR RM 350 BURRUS HALL</t>
  </si>
  <si>
    <t>HARRISONBURG</t>
  </si>
  <si>
    <t>Virginia 22807</t>
  </si>
  <si>
    <t>U1260</t>
  </si>
  <si>
    <t>Janssen Research &amp; Development, LLC - Cambridge</t>
  </si>
  <si>
    <t>JR&amp;D</t>
  </si>
  <si>
    <t>00034702</t>
  </si>
  <si>
    <t>Erin Doyle</t>
  </si>
  <si>
    <t>edoyle5@its.jnj.com</t>
  </si>
  <si>
    <t>301 Binney Street</t>
  </si>
  <si>
    <t>U0963</t>
  </si>
  <si>
    <t>00034701</t>
  </si>
  <si>
    <t>Viraj Parge</t>
  </si>
  <si>
    <t>vparge@its.jnj.com</t>
  </si>
  <si>
    <t>301 Binney St.</t>
  </si>
  <si>
    <t>R0046</t>
  </si>
  <si>
    <t>00035938</t>
  </si>
  <si>
    <t>675 W Kendall St</t>
  </si>
  <si>
    <t>U1415</t>
  </si>
  <si>
    <t>Janssen Research &amp; Development, LLC - Malvern</t>
  </si>
  <si>
    <t>00035413</t>
  </si>
  <si>
    <t>Christina Kochel</t>
  </si>
  <si>
    <t>ckochel@its.jnj.com</t>
  </si>
  <si>
    <t>**Per Stephen Weber and Matt T it is ok to dispatch work order with out PO**</t>
  </si>
  <si>
    <t>8 Headley Place</t>
  </si>
  <si>
    <t>Fallsington</t>
  </si>
  <si>
    <t>Pennsylvania 19054</t>
  </si>
  <si>
    <t>U1267</t>
  </si>
  <si>
    <t>00034564</t>
  </si>
  <si>
    <t>Nadine Dejneka</t>
  </si>
  <si>
    <t>ndejneka@its.jnj.com</t>
  </si>
  <si>
    <t>200 Great Valley Parkway Building 1, Lab 1509</t>
  </si>
  <si>
    <t>Malvern</t>
  </si>
  <si>
    <t>Pennsylvania 19355</t>
  </si>
  <si>
    <t>U1067</t>
  </si>
  <si>
    <t>00017473</t>
  </si>
  <si>
    <t>Sarah Casanova</t>
  </si>
  <si>
    <t>scasanov@its.jnj.com</t>
  </si>
  <si>
    <t>Welsh &amp; McKean Roads Main Dock 3-4 1400 McKean Rd</t>
  </si>
  <si>
    <t>Spring House</t>
  </si>
  <si>
    <t>Pennsylvania 19477</t>
  </si>
  <si>
    <t>U0852</t>
  </si>
  <si>
    <t>00036046</t>
  </si>
  <si>
    <t>J&amp;JPRD, L.L.C. - Spring House Main Dock 3-4 Welsh &amp; McKean Roads</t>
  </si>
  <si>
    <t>Pennsylvania 19477-0776</t>
  </si>
  <si>
    <t>U0502</t>
  </si>
  <si>
    <t>00035162</t>
  </si>
  <si>
    <t>Lakshminarayanan (Vani) Vani</t>
  </si>
  <si>
    <t>lvani@its.jnj.com</t>
  </si>
  <si>
    <t>Spring House Dock 5, J&amp;JPRD, L.L.C. - Spring House Dock 5 Welsh &amp; McKean Roads</t>
  </si>
  <si>
    <t>U0479</t>
  </si>
  <si>
    <t>00035412</t>
  </si>
  <si>
    <t>Beatrice Johnson</t>
  </si>
  <si>
    <t>bjohns12@its.jnj.com</t>
  </si>
  <si>
    <t>200 Great Valley Parkway - Building 2 (Lab 2024)</t>
  </si>
  <si>
    <t>S0361</t>
  </si>
  <si>
    <t>00034785</t>
  </si>
  <si>
    <t>200 Great Valley Parkway Building 9 - Lab 9033</t>
  </si>
  <si>
    <t>V0846</t>
  </si>
  <si>
    <t>Janssen Research &amp; Development, LLC - San Diego</t>
  </si>
  <si>
    <t>00035977</t>
  </si>
  <si>
    <t>Steve Sutton</t>
  </si>
  <si>
    <t>ssutton@its.jnj.com</t>
  </si>
  <si>
    <t>3210 Merryfield Row</t>
  </si>
  <si>
    <t>U0951</t>
  </si>
  <si>
    <t>00036147</t>
  </si>
  <si>
    <t>Xuequn Hua</t>
  </si>
  <si>
    <t>xhua2@its.jnj.com</t>
  </si>
  <si>
    <t>J&amp;JPRD, LLC 3210 Merryfield Row</t>
  </si>
  <si>
    <t>U0881</t>
  </si>
  <si>
    <t>00033789</t>
  </si>
  <si>
    <t>Steven Nguyen</t>
  </si>
  <si>
    <t>snguyen3@its.jnj.com</t>
  </si>
  <si>
    <t>S0132</t>
  </si>
  <si>
    <t>00032768</t>
  </si>
  <si>
    <t>Ilia Vainchtein</t>
  </si>
  <si>
    <t>ivaincht@its.jnj.com</t>
  </si>
  <si>
    <t>S0117</t>
  </si>
  <si>
    <t>00032765</t>
  </si>
  <si>
    <t>Yvonne Will</t>
  </si>
  <si>
    <t>ywill@its.jnj.com</t>
  </si>
  <si>
    <t>ISX631</t>
  </si>
  <si>
    <t>Janssen Research &amp; Development, LLC - Spring House</t>
  </si>
  <si>
    <t>ERIC NEIMAN</t>
  </si>
  <si>
    <t>eneiman1@its.jnj.com</t>
  </si>
  <si>
    <t>1400 McKean Road</t>
  </si>
  <si>
    <t>Pennsylvania 19002</t>
  </si>
  <si>
    <t>ISX566</t>
  </si>
  <si>
    <t>00035783</t>
  </si>
  <si>
    <t>GOURAV CHOUDHARY</t>
  </si>
  <si>
    <t>gchoudh1@its.jnj.com</t>
  </si>
  <si>
    <t>1400 MCKEAN RD ENTRANCE A BLDG 42 RM 2120</t>
  </si>
  <si>
    <t>SPRING HOUSE</t>
  </si>
  <si>
    <t>EC220756H1</t>
  </si>
  <si>
    <t>00026169</t>
  </si>
  <si>
    <t>ELIZABETH DARE</t>
  </si>
  <si>
    <t>1600 Sierra Point Pkwy.</t>
  </si>
  <si>
    <t>EC212816A1</t>
  </si>
  <si>
    <t>ERICA NULTON</t>
  </si>
  <si>
    <t>enulton@its.jnj.com</t>
  </si>
  <si>
    <t>WELSH AND MCKEAN RD SPRING HOUSE MAIN DOCK 3-4</t>
  </si>
  <si>
    <t>6735135163</t>
  </si>
  <si>
    <t>WELSH &amp; MCKEAN ROAD DOCK 5</t>
  </si>
  <si>
    <t>U1784SP</t>
  </si>
  <si>
    <t>00036743</t>
  </si>
  <si>
    <t>Jacqueline Tarrant</t>
  </si>
  <si>
    <t>jtarran2@its.jnj.com</t>
  </si>
  <si>
    <t>1400 MCKEAN RD</t>
  </si>
  <si>
    <t>EC231356A1</t>
  </si>
  <si>
    <t>Jarvis Christian College</t>
  </si>
  <si>
    <t>JCC</t>
  </si>
  <si>
    <t>00032950</t>
  </si>
  <si>
    <t>Shakhawat Bhuiyan</t>
  </si>
  <si>
    <t>sbhuiyan@jarvis.edu</t>
  </si>
  <si>
    <t>1470 Highway 80 East</t>
  </si>
  <si>
    <t>Hawkins</t>
  </si>
  <si>
    <t>Texas 75765</t>
  </si>
  <si>
    <t>6735125091</t>
  </si>
  <si>
    <t>JD GENOMICS</t>
  </si>
  <si>
    <t>JDGN</t>
  </si>
  <si>
    <t>15 BONAZZOLI AVE STE 2</t>
  </si>
  <si>
    <t>HUDSON</t>
  </si>
  <si>
    <t>Massachusetts 01749</t>
  </si>
  <si>
    <t>6620125087</t>
  </si>
  <si>
    <t>Guava easyCyte 5SL, Boxed Instrument</t>
  </si>
  <si>
    <t>U1071</t>
  </si>
  <si>
    <t>Johns Hopkins Bayview Medical Center</t>
  </si>
  <si>
    <t>JHBMC</t>
  </si>
  <si>
    <t>00035239</t>
  </si>
  <si>
    <t>Hong Wang</t>
  </si>
  <si>
    <t>hwang154@jhmi.edu</t>
  </si>
  <si>
    <t>5200 Eastern Ave Rm413, 5th Floor MFL Center</t>
  </si>
  <si>
    <t>Baltimore</t>
  </si>
  <si>
    <t>Maryland 21224</t>
  </si>
  <si>
    <t>7200120821</t>
  </si>
  <si>
    <t>Johns Hopkins Enterprise</t>
  </si>
  <si>
    <t>JHE</t>
  </si>
  <si>
    <t>1721 E MADISON ST</t>
  </si>
  <si>
    <t>7200150266</t>
  </si>
  <si>
    <t>Johns Hopkins Health System Corporation</t>
  </si>
  <si>
    <t>JHHSC</t>
  </si>
  <si>
    <t>LISA NANCE</t>
  </si>
  <si>
    <t>lnance2@jhu.edu</t>
  </si>
  <si>
    <t>615 N WOLFE ST</t>
  </si>
  <si>
    <t>7200120204</t>
  </si>
  <si>
    <t>6735-R5201</t>
  </si>
  <si>
    <t>1550 Orleans St CRB 2 RM 562</t>
  </si>
  <si>
    <t>Maryland 21231</t>
  </si>
  <si>
    <t>6735-R5201-1</t>
  </si>
  <si>
    <t>Instrument, Top Level, Easycyte, 5HT</t>
  </si>
  <si>
    <t>FS295</t>
  </si>
  <si>
    <t>Johns Hopkins Medicine</t>
  </si>
  <si>
    <t>JHM</t>
  </si>
  <si>
    <t>Daniel Martinez</t>
  </si>
  <si>
    <t>dmart131@jh.edu</t>
  </si>
  <si>
    <t>1780 E FAYETTE ST</t>
  </si>
  <si>
    <t>7200120205</t>
  </si>
  <si>
    <t>3501 SAINT PAUL ST</t>
  </si>
  <si>
    <t>Y0386</t>
  </si>
  <si>
    <t>Johns Hopkins University</t>
  </si>
  <si>
    <t>JHU</t>
  </si>
  <si>
    <t>00032439</t>
  </si>
  <si>
    <t>Katlin Stivers</t>
  </si>
  <si>
    <t>kstiver2@jhmi.edu</t>
  </si>
  <si>
    <t>400 N. Broadway ,Translational Tissue Engineeringâ?¦ Smith 5031</t>
  </si>
  <si>
    <t>Y0330</t>
  </si>
  <si>
    <t>00015665</t>
  </si>
  <si>
    <t>Xiaoling Zhang</t>
  </si>
  <si>
    <t>xzhang73@jhmi.edu</t>
  </si>
  <si>
    <t>Ross Research Bldg Rm:S1071A 1721 E. Madison Street</t>
  </si>
  <si>
    <t>V0865</t>
  </si>
  <si>
    <t>00035897</t>
  </si>
  <si>
    <t>Andrea Cox</t>
  </si>
  <si>
    <t>acox@jhmi.edu</t>
  </si>
  <si>
    <t>Rm.: 520 Floor: 5 Bldg.: Rangos 855 N. Wolfe Street</t>
  </si>
  <si>
    <t>R0517</t>
  </si>
  <si>
    <t>00036760</t>
  </si>
  <si>
    <t>Matthew Smith</t>
  </si>
  <si>
    <t>matthewsmith@jhu.edu</t>
  </si>
  <si>
    <t>600 N. Wolfe Street Rm.: 139 Floor: 6 Bldg.: Meyer</t>
  </si>
  <si>
    <t>Maryland 21287</t>
  </si>
  <si>
    <t>R0373</t>
  </si>
  <si>
    <t>00017219</t>
  </si>
  <si>
    <t>Ada Tam</t>
  </si>
  <si>
    <t>adatam@jhmi.edu</t>
  </si>
  <si>
    <t>Johns Hopkins University Rm: 464 Floor: 4 Bldg: CRB1 1550 Orleans St</t>
  </si>
  <si>
    <t>NM1458</t>
  </si>
  <si>
    <t>00032881</t>
  </si>
  <si>
    <t>Elizabeth Thompson</t>
  </si>
  <si>
    <t>ethomp58@jhmi.edu</t>
  </si>
  <si>
    <t>855 North Wolfe Street</t>
  </si>
  <si>
    <t>NM1109</t>
  </si>
  <si>
    <t>00034115</t>
  </si>
  <si>
    <t>Jun Lai</t>
  </si>
  <si>
    <t>jlai5@jhmi.edu</t>
  </si>
  <si>
    <t>1721 E. Madison Street MRB 872</t>
  </si>
  <si>
    <t>N0630</t>
  </si>
  <si>
    <t>00034532</t>
  </si>
  <si>
    <t>Weiyun (Vivian) Sun</t>
  </si>
  <si>
    <t>wsun5@jhu.edu</t>
  </si>
  <si>
    <t>Biochemistry and Molecular Biology. 615 N. Wolfe Street, W3109,. Ashani Weeraratna lab</t>
  </si>
  <si>
    <t>N0574</t>
  </si>
  <si>
    <t>00034649</t>
  </si>
  <si>
    <t>Hongpeng Jia</t>
  </si>
  <si>
    <t>hjia4@jhmi.edu</t>
  </si>
  <si>
    <t>1721 E Madison st 733 Ross Building</t>
  </si>
  <si>
    <t>N0567</t>
  </si>
  <si>
    <t>00031335</t>
  </si>
  <si>
    <t>Building CRB-1, Room 435, 1650 Orleans Street MD</t>
  </si>
  <si>
    <t>MU20232001</t>
  </si>
  <si>
    <t>JAMES JOHNSON</t>
  </si>
  <si>
    <t>jjohnso6@jhmi.edu</t>
  </si>
  <si>
    <t>600 N WOLFE ST OSLER 5 RM 500</t>
  </si>
  <si>
    <t>ISX384</t>
  </si>
  <si>
    <t>TRICIA NILLES</t>
  </si>
  <si>
    <t>tnilles1@jhu.edu</t>
  </si>
  <si>
    <t>615 N WOLFE ST BD IMMUNE FUNCTION LAB RM E1200</t>
  </si>
  <si>
    <t>8470060103</t>
  </si>
  <si>
    <t>Fang Xi</t>
  </si>
  <si>
    <t>xfang3@jhu.edu</t>
  </si>
  <si>
    <t>7200121312</t>
  </si>
  <si>
    <t>LAURA ASNAGHI</t>
  </si>
  <si>
    <t>lasnagh1@jhmi.edu</t>
  </si>
  <si>
    <t>400 N BROADWAY SMITH BLDG 4001-M</t>
  </si>
  <si>
    <t>SM1004</t>
  </si>
  <si>
    <t>00036464</t>
  </si>
  <si>
    <t>1800 E JEFFERSON ST PARK BLDG RM SB202 HOSPITAL RECEIVING DEPT MOLECULAR PATHOLOGY LABS</t>
  </si>
  <si>
    <t>8574100109</t>
  </si>
  <si>
    <t>7200121004</t>
  </si>
  <si>
    <t>JOINTECHLABS</t>
  </si>
  <si>
    <t>JNTCH</t>
  </si>
  <si>
    <t>NATHAN KATZ</t>
  </si>
  <si>
    <t>nathan.katz@jointechlabs.com</t>
  </si>
  <si>
    <t>505 N WOLF RD</t>
  </si>
  <si>
    <t>WHEELING</t>
  </si>
  <si>
    <t>Illinois 60090</t>
  </si>
  <si>
    <t>7200120908</t>
  </si>
  <si>
    <t>8470130117</t>
  </si>
  <si>
    <t>JUNO THERAPEUTICS</t>
  </si>
  <si>
    <t>JUNO</t>
  </si>
  <si>
    <t>00025612</t>
  </si>
  <si>
    <t>mackensie.riley@junotherapeutics.com</t>
  </si>
  <si>
    <t>400 DEXTER AVE N</t>
  </si>
  <si>
    <t>8470120176</t>
  </si>
  <si>
    <t>00025845</t>
  </si>
  <si>
    <t>8470050182</t>
  </si>
  <si>
    <t>00025074</t>
  </si>
  <si>
    <t>FC - 400 DEXTER AVE N</t>
  </si>
  <si>
    <t>6735126082</t>
  </si>
  <si>
    <t>KYLE ABBOTT</t>
  </si>
  <si>
    <t>kyle.abbott@junotherapeutics.com</t>
  </si>
  <si>
    <t>950 WINTER ST</t>
  </si>
  <si>
    <t>NM1076</t>
  </si>
  <si>
    <t>Jura Bio, Inc.</t>
  </si>
  <si>
    <t>JURA</t>
  </si>
  <si>
    <t>00014534</t>
  </si>
  <si>
    <t>Cameron Gardner</t>
  </si>
  <si>
    <t>cg@jurabio.com</t>
  </si>
  <si>
    <t>100 Morrissey Boulevard Venture Development Center; UMass Boston Wheatley Hall, 3rd Floor</t>
  </si>
  <si>
    <t>MU24098003</t>
  </si>
  <si>
    <t>Just A Start</t>
  </si>
  <si>
    <t>JAS</t>
  </si>
  <si>
    <t>00033538</t>
  </si>
  <si>
    <t>Korynn Stoyanoff</t>
  </si>
  <si>
    <t>korynnstoyanoff@justastart.org</t>
  </si>
  <si>
    <t>430 Rindge Ave, Suite 302</t>
  </si>
  <si>
    <t>NM1495</t>
  </si>
  <si>
    <t>Just Evotec Biologics, Inc - Redmond</t>
  </si>
  <si>
    <t>EVTC</t>
  </si>
  <si>
    <t>00034161</t>
  </si>
  <si>
    <t>Randi Simmons</t>
  </si>
  <si>
    <t>randi.simmons@evotec.com</t>
  </si>
  <si>
    <t>22857 NE MARKETPLACE DR PO#J0366574</t>
  </si>
  <si>
    <t>Redmond</t>
  </si>
  <si>
    <t>Washington 98053</t>
  </si>
  <si>
    <t>EC232086A1</t>
  </si>
  <si>
    <t>Just?Evotec Biologics, Inc - Seattle</t>
  </si>
  <si>
    <t>00031912</t>
  </si>
  <si>
    <t>Sherman Ku</t>
  </si>
  <si>
    <t>sherman.ku@evotec.com</t>
  </si>
  <si>
    <t>401 TERRY AVE N FLOOR #2 PO#J0361647</t>
  </si>
  <si>
    <t>EC212386A1</t>
  </si>
  <si>
    <t>00031680</t>
  </si>
  <si>
    <t>Aaron Choi</t>
  </si>
  <si>
    <t>aaron.choi@evotec.com</t>
  </si>
  <si>
    <t>22857 NE MARKETPLACE DR</t>
  </si>
  <si>
    <t>8470050195</t>
  </si>
  <si>
    <t>401 TERRY AVE N</t>
  </si>
  <si>
    <t>6735135190</t>
  </si>
  <si>
    <t>8470080152</t>
  </si>
  <si>
    <t>Kala Bio</t>
  </si>
  <si>
    <t>KALA</t>
  </si>
  <si>
    <t>00034561</t>
  </si>
  <si>
    <t>Londen Johnson</t>
  </si>
  <si>
    <t>londen.johnson@kalarx.com</t>
  </si>
  <si>
    <t>1440 OBRIEN DR. SUITE D</t>
  </si>
  <si>
    <t>Menlo Park</t>
  </si>
  <si>
    <t>California 94025-1671</t>
  </si>
  <si>
    <t>N1284</t>
  </si>
  <si>
    <t>Kansas State College of Veterinary Medicine</t>
  </si>
  <si>
    <t>KSCVM</t>
  </si>
  <si>
    <t>Celia Parker</t>
  </si>
  <si>
    <t>00017118</t>
  </si>
  <si>
    <t>Alina Akhunova</t>
  </si>
  <si>
    <t>akhunova@ksu.edu</t>
  </si>
  <si>
    <t>4724 Throckmorton Plant Science Center Department of Plant Pathology 1712 Claflin Road</t>
  </si>
  <si>
    <t>Manhattan</t>
  </si>
  <si>
    <t>Kansas 66506</t>
  </si>
  <si>
    <t>8470050159</t>
  </si>
  <si>
    <t>Kansas State University</t>
  </si>
  <si>
    <t>KSU</t>
  </si>
  <si>
    <t>Dana Davis</t>
  </si>
  <si>
    <t>23 ACKERT HALL</t>
  </si>
  <si>
    <t>MAHATTAN</t>
  </si>
  <si>
    <t>V1770</t>
  </si>
  <si>
    <t>00036062</t>
  </si>
  <si>
    <t>Pankaj Baral</t>
  </si>
  <si>
    <t>baral@ksu.edu</t>
  </si>
  <si>
    <t>Flow Cytometry Lab, Mosier Hall Department of Diagnostic Medicine/Pathobiology College of Veterinary Medicine 1800 Denison Ave</t>
  </si>
  <si>
    <t>8470050224</t>
  </si>
  <si>
    <t>KAPIOLANI COMMUNITY COLLEGE</t>
  </si>
  <si>
    <t>KCC</t>
  </si>
  <si>
    <t>JOHN M. BERESTECKY</t>
  </si>
  <si>
    <t>johnb@hawaii.edu</t>
  </si>
  <si>
    <t>4303 DIAMOND HEAD RD</t>
  </si>
  <si>
    <t>HONOLULU</t>
  </si>
  <si>
    <t>Hawaii 96816</t>
  </si>
  <si>
    <t>8470050223</t>
  </si>
  <si>
    <t>FS201</t>
  </si>
  <si>
    <t>KASHIV BIOSCIENCES, LLC</t>
  </si>
  <si>
    <t>KSV</t>
  </si>
  <si>
    <t>ROSEMARY MAYER-EZELL</t>
  </si>
  <si>
    <t>rmayerezell@prolongpharma.com</t>
  </si>
  <si>
    <t>300 B CORPORATE CT</t>
  </si>
  <si>
    <t>SOUTH PLAINFIELD</t>
  </si>
  <si>
    <t>New Jersey 07080</t>
  </si>
  <si>
    <t>7200121453</t>
  </si>
  <si>
    <t>Rick Yglesias</t>
  </si>
  <si>
    <t>rick.yglesias@kashivbio.com</t>
  </si>
  <si>
    <t>300 Corporate Court, Suite B</t>
  </si>
  <si>
    <t>South Plainfield</t>
  </si>
  <si>
    <t>FS319</t>
  </si>
  <si>
    <t>KBI Biopharma Inc</t>
  </si>
  <si>
    <t>KBI</t>
  </si>
  <si>
    <t>00036116</t>
  </si>
  <si>
    <t>MATT BAKER</t>
  </si>
  <si>
    <t>mbaker@kbibiopharma.com</t>
  </si>
  <si>
    <t>2500 CENTRAL AVE</t>
  </si>
  <si>
    <t>BOULDER</t>
  </si>
  <si>
    <t>Colorado 80301</t>
  </si>
  <si>
    <t>8470080156</t>
  </si>
  <si>
    <t>00025238</t>
  </si>
  <si>
    <t>Smita Paranjape</t>
  </si>
  <si>
    <t>sparanjape@kbibiopharma.com</t>
  </si>
  <si>
    <t>4117 EMPEROR BLVD STE 200 LAB 102</t>
  </si>
  <si>
    <t>8472080108</t>
  </si>
  <si>
    <t>KBR Wyle Services LLC</t>
  </si>
  <si>
    <t>KBR</t>
  </si>
  <si>
    <t>00035147</t>
  </si>
  <si>
    <t>Cruz Torres</t>
  </si>
  <si>
    <t>cruz.p.torres@nasa.gov</t>
  </si>
  <si>
    <t>2400 NASA PKWY</t>
  </si>
  <si>
    <t>Texas 77058</t>
  </si>
  <si>
    <t>U1355</t>
  </si>
  <si>
    <t>KCAS Bio - Lower Gwynedd PA</t>
  </si>
  <si>
    <t xml:space="preserve">KCAS </t>
  </si>
  <si>
    <t>00036787</t>
  </si>
  <si>
    <t>Brian Wile</t>
  </si>
  <si>
    <t>brian.wile@kcasbio.com</t>
  </si>
  <si>
    <t>Spring House Innovation Park Building 4, Suite 200 727 Norristown Road</t>
  </si>
  <si>
    <t>Lower Gwynedd</t>
  </si>
  <si>
    <t>Pennsylvania 19002-2188</t>
  </si>
  <si>
    <t>U1354</t>
  </si>
  <si>
    <t>00036784</t>
  </si>
  <si>
    <t>8470060125</t>
  </si>
  <si>
    <t>KECK GRADUATE INSTITUTE</t>
  </si>
  <si>
    <t>KECK</t>
  </si>
  <si>
    <t>535 WATSON DR</t>
  </si>
  <si>
    <t>R0997SP</t>
  </si>
  <si>
    <t>Kelonia Therapeutics</t>
  </si>
  <si>
    <t>KLNIA</t>
  </si>
  <si>
    <t>00035157</t>
  </si>
  <si>
    <t>Howie Latimer</t>
  </si>
  <si>
    <t>hlatimer@keloniatx.com</t>
  </si>
  <si>
    <t>5 Channel Center</t>
  </si>
  <si>
    <t>MU23248006</t>
  </si>
  <si>
    <t>Kemira Chemicals, Inc.</t>
  </si>
  <si>
    <t>KMRA</t>
  </si>
  <si>
    <t>00031747</t>
  </si>
  <si>
    <t>FRANK ZIMMERMANN</t>
  </si>
  <si>
    <t>frank.zimmermann@kemira.com</t>
  </si>
  <si>
    <t>387 TECHNOLOGY CIRCLE BUILDING 100</t>
  </si>
  <si>
    <t>Georgia 30313</t>
  </si>
  <si>
    <t>7200120560</t>
  </si>
  <si>
    <t>KENNEDY KRIEGER INSTITUTE</t>
  </si>
  <si>
    <t>KNKR</t>
  </si>
  <si>
    <t>707 N BROADWAY</t>
  </si>
  <si>
    <t>FS164</t>
  </si>
  <si>
    <t>KENT STATE UNIVERSITY</t>
  </si>
  <si>
    <t>00035079</t>
  </si>
  <si>
    <t>Carissa Lepore</t>
  </si>
  <si>
    <t>clepore1@kent.edu</t>
  </si>
  <si>
    <t>FC - 222 CUNNINGHAM HALL</t>
  </si>
  <si>
    <t>KENT</t>
  </si>
  <si>
    <t>Ohio 44242</t>
  </si>
  <si>
    <t>8472060150</t>
  </si>
  <si>
    <t>PAUL BAGAVANDOSS</t>
  </si>
  <si>
    <t>pbagavan@kent.edu</t>
  </si>
  <si>
    <t>6000 FRANK AVE NW</t>
  </si>
  <si>
    <t>NORTH CANTON</t>
  </si>
  <si>
    <t>Ohio 44720</t>
  </si>
  <si>
    <t>ISX454</t>
  </si>
  <si>
    <t>Kenvue Brands LLC</t>
  </si>
  <si>
    <t>KNVU</t>
  </si>
  <si>
    <t>00028479</t>
  </si>
  <si>
    <t>HOLLY HAMMOND</t>
  </si>
  <si>
    <t>hhammond@its.jnj.com</t>
  </si>
  <si>
    <t>WELSH AND MCKEAN RD-MAIN 5</t>
  </si>
  <si>
    <t>SPRINGHOUSE</t>
  </si>
  <si>
    <t>7200120965</t>
  </si>
  <si>
    <t>FC - 1000 RTE 202 S</t>
  </si>
  <si>
    <t>RARITAN</t>
  </si>
  <si>
    <t>New Jersey 08869</t>
  </si>
  <si>
    <t>V1004</t>
  </si>
  <si>
    <t>Kezar Life Sciences</t>
  </si>
  <si>
    <t>KZR</t>
  </si>
  <si>
    <t>00017216</t>
  </si>
  <si>
    <t>Jennifer Whang</t>
  </si>
  <si>
    <t>jwhang@kezarbio.com</t>
  </si>
  <si>
    <t>4000 Shoreline Court, Suite 300</t>
  </si>
  <si>
    <t>V0295</t>
  </si>
  <si>
    <t>00031736</t>
  </si>
  <si>
    <t>4000 Shoreline Ct, Suite 300</t>
  </si>
  <si>
    <t>S0143</t>
  </si>
  <si>
    <t>00017752</t>
  </si>
  <si>
    <t>4000 Shoreline Ct, Ste 300</t>
  </si>
  <si>
    <t>7200150740</t>
  </si>
  <si>
    <t>King's College</t>
  </si>
  <si>
    <t>KNGCO</t>
  </si>
  <si>
    <t>David Glick</t>
  </si>
  <si>
    <t>davidglick@kings.edu</t>
  </si>
  <si>
    <t>133 N RIVER ST.</t>
  </si>
  <si>
    <t>WILKES BARRE</t>
  </si>
  <si>
    <t>Pennsylvania 18711</t>
  </si>
  <si>
    <t>7200150740-1</t>
  </si>
  <si>
    <t>RM1013</t>
  </si>
  <si>
    <t>Kingston Health Sciences Centre</t>
  </si>
  <si>
    <t>KHSC</t>
  </si>
  <si>
    <t>00033649</t>
  </si>
  <si>
    <t>Graeme Quest</t>
  </si>
  <si>
    <t>graeme.quest@kingstonhsc.ca</t>
  </si>
  <si>
    <t>Kingston General Hospital, Receiving Department, Rm 8-402, Douglas 76 Stuart St</t>
  </si>
  <si>
    <t>Kingston</t>
  </si>
  <si>
    <t>Ontario K7L 2V7</t>
  </si>
  <si>
    <t>N0131</t>
  </si>
  <si>
    <t>Kiniksa Pharmaceuticals</t>
  </si>
  <si>
    <t>KNKSA</t>
  </si>
  <si>
    <t>00035209</t>
  </si>
  <si>
    <t>Vicky Wu</t>
  </si>
  <si>
    <t>vwu@kiniksa.com</t>
  </si>
  <si>
    <t>100 Hayden Avenue</t>
  </si>
  <si>
    <t>Lexington</t>
  </si>
  <si>
    <t xml:space="preserve">Massachusetts </t>
  </si>
  <si>
    <t>U1013</t>
  </si>
  <si>
    <t>Kite Pharma Inc - Santa Monica CA</t>
  </si>
  <si>
    <t>KITE</t>
  </si>
  <si>
    <t>00035169</t>
  </si>
  <si>
    <t>John Thomas</t>
  </si>
  <si>
    <t>jkthomas00@gmail.com</t>
  </si>
  <si>
    <t>1800 Stewart Street</t>
  </si>
  <si>
    <t>ISX678</t>
  </si>
  <si>
    <t>00035235</t>
  </si>
  <si>
    <t>RYAN WEBSTER</t>
  </si>
  <si>
    <t>rwebster2@kitepharma.com</t>
  </si>
  <si>
    <t>1800 STEWART ST</t>
  </si>
  <si>
    <t>SANTA MONICA</t>
  </si>
  <si>
    <t>EC212516G1</t>
  </si>
  <si>
    <t>00035210</t>
  </si>
  <si>
    <t>GRAHAM BILTER</t>
  </si>
  <si>
    <t>graham.bilter@gilead.com</t>
  </si>
  <si>
    <t>344 Lakeside Dr</t>
  </si>
  <si>
    <t>8470050219</t>
  </si>
  <si>
    <t>5858 HORTON ST STE 240</t>
  </si>
  <si>
    <t>U1758</t>
  </si>
  <si>
    <t>00035733</t>
  </si>
  <si>
    <t>U1757</t>
  </si>
  <si>
    <t>00035732</t>
  </si>
  <si>
    <t>6620135132</t>
  </si>
  <si>
    <t>KNOPP NEUROSCIENCES</t>
  </si>
  <si>
    <t>KNOP</t>
  </si>
  <si>
    <t>Ulrike DeMarco</t>
  </si>
  <si>
    <t>uli@knoppbio.com</t>
  </si>
  <si>
    <t>7200120654</t>
  </si>
  <si>
    <t>KSL DIAGNOSTICS INC</t>
  </si>
  <si>
    <t>KSL</t>
  </si>
  <si>
    <t>MICHAEL BIANCHI</t>
  </si>
  <si>
    <t>mbianchi@kslbiomedical.com</t>
  </si>
  <si>
    <t>1000 Young Rd Ste 210</t>
  </si>
  <si>
    <t>Buffalo</t>
  </si>
  <si>
    <t>New York 14221</t>
  </si>
  <si>
    <t>8470050242</t>
  </si>
  <si>
    <t>KSQ THERAPEUTICS INC</t>
  </si>
  <si>
    <t>KSQ</t>
  </si>
  <si>
    <t>00022375</t>
  </si>
  <si>
    <t>SEAN KEEGAN</t>
  </si>
  <si>
    <t>skeegan@ksqtx.com</t>
  </si>
  <si>
    <t>4 Maguire Road</t>
  </si>
  <si>
    <t>R0542</t>
  </si>
  <si>
    <t>Kumquat Biosciences Inc.</t>
  </si>
  <si>
    <t>KMQT</t>
  </si>
  <si>
    <t>00033746</t>
  </si>
  <si>
    <t>Stephanie Perry</t>
  </si>
  <si>
    <t>sperry@kumquatbio.com</t>
  </si>
  <si>
    <t>10770 Wateridge Circle, Suite 120 Biology Lab</t>
  </si>
  <si>
    <t>EC220196A1</t>
  </si>
  <si>
    <t>KUSTER RESEARCH AND CONSULTING</t>
  </si>
  <si>
    <t>KRC</t>
  </si>
  <si>
    <t>CHRISTOPHER KUSTER</t>
  </si>
  <si>
    <t>krc@kusterresearch.com</t>
  </si>
  <si>
    <t>107 S STATE ST STE 2</t>
  </si>
  <si>
    <t>ATKINSON</t>
  </si>
  <si>
    <t>Illinois 61235</t>
  </si>
  <si>
    <t>EC193394D1</t>
  </si>
  <si>
    <t>KYMERA THERAPEUTICS INC</t>
  </si>
  <si>
    <t>KYMRA</t>
  </si>
  <si>
    <t>ERIKA WHYTE</t>
  </si>
  <si>
    <t>ewhyte@kymeratx.com</t>
  </si>
  <si>
    <t>200 ARSENAL YARDS BLVD STE 230</t>
  </si>
  <si>
    <t>RM1010</t>
  </si>
  <si>
    <t>Kyverna Therapeutics</t>
  </si>
  <si>
    <t>KYTX</t>
  </si>
  <si>
    <t>00036302</t>
  </si>
  <si>
    <t>Amanda Goodsell</t>
  </si>
  <si>
    <t>agoodsell@kyvernatx.com</t>
  </si>
  <si>
    <t xml:space="preserve">Attn: Stephanie Dunn </t>
  </si>
  <si>
    <t xml:space="preserve"> 5980 Horton St. Ste 550</t>
  </si>
  <si>
    <t>ISX367</t>
  </si>
  <si>
    <t>La Jolla Infectious Disease Institute</t>
  </si>
  <si>
    <t>LJIDI</t>
  </si>
  <si>
    <t>STEVE BRYANT</t>
  </si>
  <si>
    <t>sbryant@ljidi.org</t>
  </si>
  <si>
    <t>3962 SORRENTO VALLEY BLVD STE 500-600</t>
  </si>
  <si>
    <t>U1177</t>
  </si>
  <si>
    <t>La Jolla Institute for Immunology</t>
  </si>
  <si>
    <t>LJII</t>
  </si>
  <si>
    <t>00030656</t>
  </si>
  <si>
    <t>Cheryl Kim</t>
  </si>
  <si>
    <t>ckim@lji.org</t>
  </si>
  <si>
    <t>9420 Athena Circle</t>
  </si>
  <si>
    <t>U0908</t>
  </si>
  <si>
    <t>00030355</t>
  </si>
  <si>
    <t>Alexandar Escarrega</t>
  </si>
  <si>
    <t>aepayan@lji.org</t>
  </si>
  <si>
    <t>Dept. Flow Cytometry Core 9420 Athena Circle</t>
  </si>
  <si>
    <t>U0907</t>
  </si>
  <si>
    <t>00030520</t>
  </si>
  <si>
    <t>Christina Kim</t>
  </si>
  <si>
    <t>chkim@lji.org</t>
  </si>
  <si>
    <t>U0839</t>
  </si>
  <si>
    <t>00030664</t>
  </si>
  <si>
    <t>9420 Athena Circle, Dept Flow Cytometry Core</t>
  </si>
  <si>
    <t>U0589</t>
  </si>
  <si>
    <t>00030518</t>
  </si>
  <si>
    <t>LJI (only building) Cytometry Core RM1803 9420 Athena Circle</t>
  </si>
  <si>
    <t>U0476</t>
  </si>
  <si>
    <t>00030515</t>
  </si>
  <si>
    <t>9420 Athena Circle Dr. Crotty Lab</t>
  </si>
  <si>
    <t>U0468</t>
  </si>
  <si>
    <t>00030353</t>
  </si>
  <si>
    <t>9420 Athena Circle Dr.</t>
  </si>
  <si>
    <t>S0107</t>
  </si>
  <si>
    <t>00030658</t>
  </si>
  <si>
    <t>9420 Athena Circle Dept. Flow Cytometry Core</t>
  </si>
  <si>
    <t>MU21159003</t>
  </si>
  <si>
    <t>00030989</t>
  </si>
  <si>
    <t>CHRISTINA KIM</t>
  </si>
  <si>
    <t>9420 Athena Circle CROTTY LAB - DEP382</t>
  </si>
  <si>
    <t>R1005</t>
  </si>
  <si>
    <t>Lab Fellows</t>
  </si>
  <si>
    <t>LBFLS</t>
  </si>
  <si>
    <t>00015910</t>
  </si>
  <si>
    <t>Gavin Thomas</t>
  </si>
  <si>
    <t>gavin.thomas@labfellows.com</t>
  </si>
  <si>
    <t>9310 Athena Circle Ste 100</t>
  </si>
  <si>
    <t>U1385</t>
  </si>
  <si>
    <t>LabCorp Drug Development</t>
  </si>
  <si>
    <t>LBCRP</t>
  </si>
  <si>
    <t>00035939</t>
  </si>
  <si>
    <t>Philip Lapinski</t>
  </si>
  <si>
    <t>philip.lapinski@labcorp.com</t>
  </si>
  <si>
    <t>800 Technology Drive</t>
  </si>
  <si>
    <t>Ann Arbor</t>
  </si>
  <si>
    <t>Michigan 48108</t>
  </si>
  <si>
    <t>673514S029</t>
  </si>
  <si>
    <t>LABREPCO INC</t>
  </si>
  <si>
    <t>LBRP</t>
  </si>
  <si>
    <t>2000 GALLOPING HILL RD</t>
  </si>
  <si>
    <t>KENILWORTH</t>
  </si>
  <si>
    <t>New Jersey 07033-1310</t>
  </si>
  <si>
    <t>MU22287002</t>
  </si>
  <si>
    <t>LAKE ERIE COLLEGE OF OSTEOPATHIC MEDICINE</t>
  </si>
  <si>
    <t>LECOM</t>
  </si>
  <si>
    <t>00022080</t>
  </si>
  <si>
    <t>ANDREJ PODLUTSKY</t>
  </si>
  <si>
    <t>apodlutsky@lecom.edu</t>
  </si>
  <si>
    <t>2000 W GRANDVIEW BLVD</t>
  </si>
  <si>
    <t>ERIE</t>
  </si>
  <si>
    <t>Pennsylvania 16509</t>
  </si>
  <si>
    <t>8472050154</t>
  </si>
  <si>
    <t>LAKELAND COMMUNITY COLLEGE</t>
  </si>
  <si>
    <t>LCC</t>
  </si>
  <si>
    <t>KEWAL ASOSINGH</t>
  </si>
  <si>
    <t>7700 CLOCKTOWER DR</t>
  </si>
  <si>
    <t>KIRTLAND</t>
  </si>
  <si>
    <t>Ohio 44094</t>
  </si>
  <si>
    <t>ISX599</t>
  </si>
  <si>
    <t>LANKENAU INSTITUTE FOR MEDICAL RESEARCH</t>
  </si>
  <si>
    <t>LIMR</t>
  </si>
  <si>
    <t>MATT FINLEY</t>
  </si>
  <si>
    <t>finleyma@mlhs.org</t>
  </si>
  <si>
    <t>100 LANCASTER AVE</t>
  </si>
  <si>
    <t>WYNNEWOOD</t>
  </si>
  <si>
    <t>Pennsylvania 19096</t>
  </si>
  <si>
    <t>8470130193</t>
  </si>
  <si>
    <t>LASE Innovation Inc</t>
  </si>
  <si>
    <t>LASE</t>
  </si>
  <si>
    <t>Mike Lee</t>
  </si>
  <si>
    <t>mlee@laseinno.com</t>
  </si>
  <si>
    <t>85 BOLTON ST 1ST FL</t>
  </si>
  <si>
    <t>U1658SP</t>
  </si>
  <si>
    <t>LAWRENCE LIVERMORE NATIONAL LABORATORY (LLNL)</t>
  </si>
  <si>
    <t>LLNL</t>
  </si>
  <si>
    <t>00034165</t>
  </si>
  <si>
    <t>Jillian McCool</t>
  </si>
  <si>
    <t>mccool1@llnl.gov</t>
  </si>
  <si>
    <t>Lawrence Livermore National Laboratory U.S. National Nuclear Security Administration in care of LLNS, LLC Purchase Order No. B666245 7000 East Avenue</t>
  </si>
  <si>
    <t>Livermore</t>
  </si>
  <si>
    <t>California 94550</t>
  </si>
  <si>
    <t>EC221626C1</t>
  </si>
  <si>
    <t>00031617</t>
  </si>
  <si>
    <t>Claire Robertson</t>
  </si>
  <si>
    <t>robertson40@llnl.gov</t>
  </si>
  <si>
    <t>7000 EAST AVE FOR US DEPT OF ENERGY NNSA</t>
  </si>
  <si>
    <t>LIVERMORE</t>
  </si>
  <si>
    <t>California 94550-9698</t>
  </si>
  <si>
    <t>8470120105</t>
  </si>
  <si>
    <t>LAWSON HEALTH RESEARCH INSTITUTE</t>
  </si>
  <si>
    <t>LHRI</t>
  </si>
  <si>
    <t>00030781</t>
  </si>
  <si>
    <t>SEAN GILL</t>
  </si>
  <si>
    <t>sgill8@uwo.ca</t>
  </si>
  <si>
    <t>188 STRONACH CRESCENT</t>
  </si>
  <si>
    <t>LONDON</t>
  </si>
  <si>
    <t>Ontario N5V 3A1</t>
  </si>
  <si>
    <t>Y0231</t>
  </si>
  <si>
    <t>Legend Biotech</t>
  </si>
  <si>
    <t>LEGN</t>
  </si>
  <si>
    <t>00033318</t>
  </si>
  <si>
    <t>Elden Swindell</t>
  </si>
  <si>
    <t>elden.swindell@legendbiotech.com</t>
  </si>
  <si>
    <t>10 Knightsbridge Rd</t>
  </si>
  <si>
    <t>Piscataway</t>
  </si>
  <si>
    <t>New Jersey 08854</t>
  </si>
  <si>
    <t>U1551</t>
  </si>
  <si>
    <t>00034916</t>
  </si>
  <si>
    <t>Scott Yan</t>
  </si>
  <si>
    <t>scott.yen@legendbiotech.com</t>
  </si>
  <si>
    <t>2101 Cottontail Lane</t>
  </si>
  <si>
    <t>Somerset</t>
  </si>
  <si>
    <t>New Jersey 08873</t>
  </si>
  <si>
    <t>U0667</t>
  </si>
  <si>
    <t>00034954</t>
  </si>
  <si>
    <t>Victor Pareja</t>
  </si>
  <si>
    <t>victor.pareja@legendbiotech.com</t>
  </si>
  <si>
    <t>U0311</t>
  </si>
  <si>
    <t>00033317</t>
  </si>
  <si>
    <t>Winson Cai</t>
  </si>
  <si>
    <t>winson.cai@legendbiotech.com</t>
  </si>
  <si>
    <t>10 Knightsbridge Road</t>
  </si>
  <si>
    <t>YM1011SP</t>
  </si>
  <si>
    <t>00036804</t>
  </si>
  <si>
    <t>Joshua Lau</t>
  </si>
  <si>
    <t>joshua.lau@legendbiotech.com</t>
  </si>
  <si>
    <t>JOSHUA LAU PO - 5100013411 joshua.lau@legendbiotech.com LEGEND BIOTECH USA INC. 10 KNIGHTSBRIDGE ROAD</t>
  </si>
  <si>
    <t>U1778</t>
  </si>
  <si>
    <t>Legend Biotech - Philadelphia</t>
  </si>
  <si>
    <t>00036866</t>
  </si>
  <si>
    <t>2300 Market Street</t>
  </si>
  <si>
    <t>Pennsylvania 19103</t>
  </si>
  <si>
    <t>7200151072</t>
  </si>
  <si>
    <t>LEHIGH VALLEY HOSPITAL</t>
  </si>
  <si>
    <t>LVH</t>
  </si>
  <si>
    <t>MADELINE BONDI</t>
  </si>
  <si>
    <t>madeline.bondi@lvhn.org</t>
  </si>
  <si>
    <t>1200 S CEDAR CREST BLVD</t>
  </si>
  <si>
    <t>ALLENTOWN</t>
  </si>
  <si>
    <t>Pennsylvania 18103</t>
  </si>
  <si>
    <t>U0514</t>
  </si>
  <si>
    <t>Leidos Biomedical Research Inc</t>
  </si>
  <si>
    <t>LDOS</t>
  </si>
  <si>
    <t>00034068</t>
  </si>
  <si>
    <t>Megan Karwan</t>
  </si>
  <si>
    <t>whangm@mail.nih.gov</t>
  </si>
  <si>
    <t>1050 Boyles Street Bldg. 560, Room 31-54</t>
  </si>
  <si>
    <t>ISX682</t>
  </si>
  <si>
    <t>00036366</t>
  </si>
  <si>
    <t>Rekha Rao Manepalli</t>
  </si>
  <si>
    <t>rekha.raomanepalli@nih.gov</t>
  </si>
  <si>
    <t>1050 BOYLES ST</t>
  </si>
  <si>
    <t>ISX675</t>
  </si>
  <si>
    <t>00035346</t>
  </si>
  <si>
    <t>BRAD FOLTZ</t>
  </si>
  <si>
    <t>bfoltz@mail.nih.gov</t>
  </si>
  <si>
    <t>1050 BOYLES ST BLDG 1031 RM 122</t>
  </si>
  <si>
    <t>ISX673</t>
  </si>
  <si>
    <t>00036367</t>
  </si>
  <si>
    <t>BRANDON MILLER</t>
  </si>
  <si>
    <t>brandon.miller2@nih.gov</t>
  </si>
  <si>
    <t>ISX549</t>
  </si>
  <si>
    <t>00034680</t>
  </si>
  <si>
    <t>Sylvain Laverdure</t>
  </si>
  <si>
    <t>sylvain.laverdure@nih.gov</t>
  </si>
  <si>
    <t>1050 BOYLES ST BLDG 469, RM 140 AT FORT DETRICK/NCI</t>
  </si>
  <si>
    <t>ISX512</t>
  </si>
  <si>
    <t>00035345</t>
  </si>
  <si>
    <t>Brandon Miller</t>
  </si>
  <si>
    <t>ISX422</t>
  </si>
  <si>
    <t>00035344</t>
  </si>
  <si>
    <t>1050 Boyles St Bldg 425 Rm 102</t>
  </si>
  <si>
    <t>FS251</t>
  </si>
  <si>
    <t>FC - 8560 PROGRESS DR</t>
  </si>
  <si>
    <t>Maryland 21701</t>
  </si>
  <si>
    <t>8470080194</t>
  </si>
  <si>
    <t>ANNAMARIA RAPISARDA</t>
  </si>
  <si>
    <t>annamaria.rapisarda@nih.gov</t>
  </si>
  <si>
    <t>7200150755</t>
  </si>
  <si>
    <t>JEANETTE HIGGINS</t>
  </si>
  <si>
    <t>jhiggins@mail.nih.gov</t>
  </si>
  <si>
    <t>7200120820</t>
  </si>
  <si>
    <t>00035989</t>
  </si>
  <si>
    <t>Kim Dunham</t>
  </si>
  <si>
    <t>kim.dunham@nih.gov</t>
  </si>
  <si>
    <t>1050 BOYLES ST BLDG 469 RM 145</t>
  </si>
  <si>
    <t>U1786SP</t>
  </si>
  <si>
    <t>00036844</t>
  </si>
  <si>
    <t>Jeanette Higgins</t>
  </si>
  <si>
    <t>1050 BOYLES ST BLDG 425 RM 225</t>
  </si>
  <si>
    <t>U1785SP</t>
  </si>
  <si>
    <t>00036867</t>
  </si>
  <si>
    <t>6735145254</t>
  </si>
  <si>
    <t>LENTIGEN TECHNOLOGY INC</t>
  </si>
  <si>
    <t>LTGN</t>
  </si>
  <si>
    <t>910 CLOPPER RD</t>
  </si>
  <si>
    <t>R0106</t>
  </si>
  <si>
    <t>Level Up Pharmaceuticals Inc</t>
  </si>
  <si>
    <t>LUPI</t>
  </si>
  <si>
    <t>00033325</t>
  </si>
  <si>
    <t>Ravi Kumar</t>
  </si>
  <si>
    <t>ravi.kumar@leveluppharm.com</t>
  </si>
  <si>
    <t>2075 Corte Del Nogal</t>
  </si>
  <si>
    <t>Carlsbad</t>
  </si>
  <si>
    <t>California 92011</t>
  </si>
  <si>
    <t>N1634</t>
  </si>
  <si>
    <t>Lewis University</t>
  </si>
  <si>
    <t>LEWU</t>
  </si>
  <si>
    <t>00036757</t>
  </si>
  <si>
    <t>Sarah Powers</t>
  </si>
  <si>
    <t>powerssa@lewisu.edu</t>
  </si>
  <si>
    <t>1 University Parkway</t>
  </si>
  <si>
    <t>Romeoville</t>
  </si>
  <si>
    <t>Illinois 60446</t>
  </si>
  <si>
    <t>8472050213</t>
  </si>
  <si>
    <t>LIFE PRODUCTS INC</t>
  </si>
  <si>
    <t>LFPR</t>
  </si>
  <si>
    <t>JAMES WATSON</t>
  </si>
  <si>
    <t>jb@lifeproductsinc.com</t>
  </si>
  <si>
    <t>306 E OMAHA AVE</t>
  </si>
  <si>
    <t>NORFOLK</t>
  </si>
  <si>
    <t>Nebraska 68701</t>
  </si>
  <si>
    <t>N1289</t>
  </si>
  <si>
    <t>LifeMine Therapeutics Inc</t>
  </si>
  <si>
    <t>LFMN</t>
  </si>
  <si>
    <t>00034178</t>
  </si>
  <si>
    <t>Susmita Ghosh</t>
  </si>
  <si>
    <t>sghosh1@lifeminetx.com</t>
  </si>
  <si>
    <t>66 Galen Street</t>
  </si>
  <si>
    <t>NM1386</t>
  </si>
  <si>
    <t>Lifordi Immunotherapeutics (Formerly ImmuNext Inc)</t>
  </si>
  <si>
    <t>LFRD</t>
  </si>
  <si>
    <t>00030487</t>
  </si>
  <si>
    <t>Sergey Seregin</t>
  </si>
  <si>
    <t>sseregin@lifordi.com</t>
  </si>
  <si>
    <t>One Medical Center Drive Borwell 744W</t>
  </si>
  <si>
    <t>EC201334C1</t>
  </si>
  <si>
    <t>LINCOLN MEMORIAL UNIVERSITY</t>
  </si>
  <si>
    <t>LMU</t>
  </si>
  <si>
    <t>00033832</t>
  </si>
  <si>
    <t>Helen Sowder</t>
  </si>
  <si>
    <t>helen.sowder@lmunet.edu</t>
  </si>
  <si>
    <t>9737 COGDILL RD DCOM WKNOX BLDG 1 RM 226</t>
  </si>
  <si>
    <t>KNOXVILLE</t>
  </si>
  <si>
    <t>Tennessee 37932</t>
  </si>
  <si>
    <t>8472050258</t>
  </si>
  <si>
    <t>LINFIELD COLLEGE</t>
  </si>
  <si>
    <t>LNCO</t>
  </si>
  <si>
    <t>SREERUPA RAY</t>
  </si>
  <si>
    <t>sray2@linfield.edu</t>
  </si>
  <si>
    <t>900 SE BAKER ST</t>
  </si>
  <si>
    <t>MCMINNVILLE</t>
  </si>
  <si>
    <t>Oregon 97128</t>
  </si>
  <si>
    <t>EC220986J1</t>
  </si>
  <si>
    <t>LIVESTOCK AND RANGE RESEARCH LABORATORY</t>
  </si>
  <si>
    <t>LRRL</t>
  </si>
  <si>
    <t>00032848</t>
  </si>
  <si>
    <t>ABBY ZEZESKI</t>
  </si>
  <si>
    <t>abby.zezeski@usda.gov</t>
  </si>
  <si>
    <t>243 FORT KEOGH RD</t>
  </si>
  <si>
    <t>MILES CITY</t>
  </si>
  <si>
    <t>Montana 59301</t>
  </si>
  <si>
    <t>MU21211002</t>
  </si>
  <si>
    <t>LIVINGSTON MED LAB</t>
  </si>
  <si>
    <t>LML</t>
  </si>
  <si>
    <t>THOMAS JOHN</t>
  </si>
  <si>
    <t>thomas@livingstonmedlab.com</t>
  </si>
  <si>
    <t>18322 SONTERRA PL STE 101</t>
  </si>
  <si>
    <t>Texas 78258</t>
  </si>
  <si>
    <t>7200120283</t>
  </si>
  <si>
    <t>Loma Linda University</t>
  </si>
  <si>
    <t>LLU</t>
  </si>
  <si>
    <t>10922 EVANS ST</t>
  </si>
  <si>
    <t>LOMA LINDA</t>
  </si>
  <si>
    <t>California 92354</t>
  </si>
  <si>
    <t>N0365</t>
  </si>
  <si>
    <t>Long Island University</t>
  </si>
  <si>
    <t>LIU</t>
  </si>
  <si>
    <t>00008060</t>
  </si>
  <si>
    <t>Xiaolei Tang</t>
  </si>
  <si>
    <t>xiaolei.tang@liu.edu</t>
  </si>
  <si>
    <t>Long Island University 720 Northern Blvd Roth Hall, Rm 300</t>
  </si>
  <si>
    <t>Brookville</t>
  </si>
  <si>
    <t>New York 11548</t>
  </si>
  <si>
    <t>NM1106</t>
  </si>
  <si>
    <t>Longevity Biotech</t>
  </si>
  <si>
    <t>LNVT</t>
  </si>
  <si>
    <t>00015145</t>
  </si>
  <si>
    <t>Scott Shandler</t>
  </si>
  <si>
    <t>scott@longevitybiotech.com</t>
  </si>
  <si>
    <t>600 South 43rd Street</t>
  </si>
  <si>
    <t>MU23171003</t>
  </si>
  <si>
    <t>LONZA BIOLOGICS INC</t>
  </si>
  <si>
    <t>LONN</t>
  </si>
  <si>
    <t>00035625</t>
  </si>
  <si>
    <t>Aida Charbel-Makhlouta</t>
  </si>
  <si>
    <t>aida.charbel-makhlouta@lonza.com</t>
  </si>
  <si>
    <t>LONZA BIOLOGICS 50 Hampshire St</t>
  </si>
  <si>
    <t>MU23228002</t>
  </si>
  <si>
    <t>Lonza Biologics, Cambridge MA</t>
  </si>
  <si>
    <t>00035624</t>
  </si>
  <si>
    <t>Aida Charbel</t>
  </si>
  <si>
    <t>LONZA BIOLOGICS INC 50 Hampshire Street</t>
  </si>
  <si>
    <t>ISX137</t>
  </si>
  <si>
    <t>Los Alamos National Laboratory (LANL Triad LLC)</t>
  </si>
  <si>
    <t>LANL</t>
  </si>
  <si>
    <t>CLAIRE SANDERS</t>
  </si>
  <si>
    <t>csanders@lanl.gov</t>
  </si>
  <si>
    <t>SM30 BIKINI ATOLL RD TA 43 BLDG 1 DP 01U MS M888</t>
  </si>
  <si>
    <t>LOS ALAMOS</t>
  </si>
  <si>
    <t>New Mexico 87545</t>
  </si>
  <si>
    <t>U0451</t>
  </si>
  <si>
    <t>Louisiana State University (LSU)</t>
  </si>
  <si>
    <t>LSU</t>
  </si>
  <si>
    <t>00012633</t>
  </si>
  <si>
    <t>David Burk</t>
  </si>
  <si>
    <t>david.burk@pbrc.edu</t>
  </si>
  <si>
    <t>6400 Perkins Road, CC00795 LSUPBRC, Facilities Management</t>
  </si>
  <si>
    <t>Baton Rouge</t>
  </si>
  <si>
    <t>Louisiana 70808</t>
  </si>
  <si>
    <t>NM1325</t>
  </si>
  <si>
    <t>00017065</t>
  </si>
  <si>
    <t>Guillaume Spielmann</t>
  </si>
  <si>
    <t>gspielmann@lsu.edu</t>
  </si>
  <si>
    <t>CC00163 LSUAM, Col of HSE, Kinesiology 100 Gym Armory</t>
  </si>
  <si>
    <t>Louisiana 70803</t>
  </si>
  <si>
    <t>ISX528</t>
  </si>
  <si>
    <t>00033568</t>
  </si>
  <si>
    <t>Dorota Wyczechowska</t>
  </si>
  <si>
    <t>dwycze@lsuhsc.edu</t>
  </si>
  <si>
    <t>1700 TULANE AVE LCRC BLDG RM 740</t>
  </si>
  <si>
    <t>NEW ORLEANS</t>
  </si>
  <si>
    <t>Louisiana 70112</t>
  </si>
  <si>
    <t>7200121265</t>
  </si>
  <si>
    <t>533 BOLIVAR ST CLINICAL SCIENCES RESEARCH BLDG</t>
  </si>
  <si>
    <t>MU25120502</t>
  </si>
  <si>
    <t>00036453</t>
  </si>
  <si>
    <t>Cytek® Muse® Micro Cell Analyzer- 5 channel</t>
  </si>
  <si>
    <t>Heather Quiriarte</t>
  </si>
  <si>
    <t>hquiriarte1@lsu.edu</t>
  </si>
  <si>
    <t>50 HP Long Field House RM 1250</t>
  </si>
  <si>
    <t>MU22074003</t>
  </si>
  <si>
    <t>Loxo Oncology (Loxo@Lilly) - Boulder CO</t>
  </si>
  <si>
    <t>LOXO</t>
  </si>
  <si>
    <t>HENDRY CAHAYA-HEALEY</t>
  </si>
  <si>
    <t>hhealey@loxooncology.com</t>
  </si>
  <si>
    <t>201 HASKINS WAY STE 400</t>
  </si>
  <si>
    <t>U1065</t>
  </si>
  <si>
    <t>Loxo Oncology (Loxo@Lilly) - Stamford CT</t>
  </si>
  <si>
    <t>00035164</t>
  </si>
  <si>
    <t>Carl Constant</t>
  </si>
  <si>
    <t>constant.carl@lilly.com</t>
  </si>
  <si>
    <t>450 E 29th Street 12th Floor</t>
  </si>
  <si>
    <t>U1010</t>
  </si>
  <si>
    <t>Loyola University Chicago - Medical Center</t>
  </si>
  <si>
    <t>LUCMC</t>
  </si>
  <si>
    <t>00036879</t>
  </si>
  <si>
    <t>Robert Ladd</t>
  </si>
  <si>
    <t>rladd@luc.edu</t>
  </si>
  <si>
    <t>2160 S. First Ave DOCK 8 Health Sciences Campus</t>
  </si>
  <si>
    <t>Maywood</t>
  </si>
  <si>
    <t>Illinois 60153</t>
  </si>
  <si>
    <t>S0339</t>
  </si>
  <si>
    <t>00034354</t>
  </si>
  <si>
    <t>Cardinal Bernardin Cancer Center, Room 212 2160 S. 1st Ave</t>
  </si>
  <si>
    <t>ISX204</t>
  </si>
  <si>
    <t>CORBIN POMYKATA</t>
  </si>
  <si>
    <t>cpomykata@luc.edu</t>
  </si>
  <si>
    <t>FC - 2160 S 1ST AVE LU MEDICAL CTR BLDG 112 RM 212</t>
  </si>
  <si>
    <t>MAYWOOD</t>
  </si>
  <si>
    <t>N1580</t>
  </si>
  <si>
    <t>LSU Health (LSUHSC) - New Orleans</t>
  </si>
  <si>
    <t>LSUHSC</t>
  </si>
  <si>
    <t>00036146</t>
  </si>
  <si>
    <t>Xinping Yue</t>
  </si>
  <si>
    <t>xyue@lsuhsc.edu</t>
  </si>
  <si>
    <t>533 Bolivar St</t>
  </si>
  <si>
    <t>New Orleans</t>
  </si>
  <si>
    <t>7200151153</t>
  </si>
  <si>
    <t>QIANG SHEN</t>
  </si>
  <si>
    <t>qshen@lsuhsc.edu</t>
  </si>
  <si>
    <t>1700 TULANE AVE 6TH FL CANCER CTR LSCR BLDG</t>
  </si>
  <si>
    <t>NM1681</t>
  </si>
  <si>
    <t>LSU Health (LSUHSC) - Shreveport</t>
  </si>
  <si>
    <t>00036515</t>
  </si>
  <si>
    <t>Tousif Sultan</t>
  </si>
  <si>
    <t>tousif.sultan@lsuhs.edu</t>
  </si>
  <si>
    <t>1501 Kings Hwy</t>
  </si>
  <si>
    <t>Shreveport</t>
  </si>
  <si>
    <t>Louisiana 71115</t>
  </si>
  <si>
    <t>NM1211</t>
  </si>
  <si>
    <t>LTZ Therapeutics Inc.</t>
  </si>
  <si>
    <t>LTZ</t>
  </si>
  <si>
    <t>00016206</t>
  </si>
  <si>
    <t>Jianhui Zhou</t>
  </si>
  <si>
    <t>jianhui.zhou@ltztherapeutics.com</t>
  </si>
  <si>
    <t>3350 West Bayshore Rd Suite 210</t>
  </si>
  <si>
    <t>WXS03</t>
  </si>
  <si>
    <t>LUMINEX CORPORATION</t>
  </si>
  <si>
    <t>LMNX</t>
  </si>
  <si>
    <t>12212 TECHNOLOGY BLVD., SUITE 130</t>
  </si>
  <si>
    <t>WXS01</t>
  </si>
  <si>
    <t>12212 TECHNOLOGY BLVD, SUITE 130</t>
  </si>
  <si>
    <t>8470130174</t>
  </si>
  <si>
    <t>12212 TECHNOLOGY BLVD</t>
  </si>
  <si>
    <t>Texas 78727-6131</t>
  </si>
  <si>
    <t>7200151078</t>
  </si>
  <si>
    <t>12201 TECHNOLOGY BLVD</t>
  </si>
  <si>
    <t>MusePQ1</t>
  </si>
  <si>
    <t>LUMINEX OWNED EQUIPMENT</t>
  </si>
  <si>
    <t>12212 TECHNOLOGY BLVD STE 130</t>
  </si>
  <si>
    <t>MU22024001</t>
  </si>
  <si>
    <t>MU21263001</t>
  </si>
  <si>
    <t>MU21231001</t>
  </si>
  <si>
    <t>ISX683</t>
  </si>
  <si>
    <t>ISX680</t>
  </si>
  <si>
    <t>645 ELLIOTT AVE W</t>
  </si>
  <si>
    <t>ISX582</t>
  </si>
  <si>
    <t>ISX493</t>
  </si>
  <si>
    <t>ISX103</t>
  </si>
  <si>
    <t>BRYAN OSTER</t>
  </si>
  <si>
    <t>bryan.oster@emdmillipore.com</t>
  </si>
  <si>
    <t>FS152</t>
  </si>
  <si>
    <t>FS134</t>
  </si>
  <si>
    <t>JEFF TURNER</t>
  </si>
  <si>
    <t>jeffrey.turner@sial.com</t>
  </si>
  <si>
    <t>EC222026H1</t>
  </si>
  <si>
    <t>13501 PYRITE DR</t>
  </si>
  <si>
    <t>Texas 78729</t>
  </si>
  <si>
    <t>EC221676H1</t>
  </si>
  <si>
    <t>17711 HERON LN</t>
  </si>
  <si>
    <t>CANYON COUNTRY</t>
  </si>
  <si>
    <t>California 91387</t>
  </si>
  <si>
    <t>EC211826B1</t>
  </si>
  <si>
    <t>SOM CHATTERJEE</t>
  </si>
  <si>
    <t>schatterjee@umaryland.edu</t>
  </si>
  <si>
    <t>EC203397C1</t>
  </si>
  <si>
    <t>DARIN FOGG</t>
  </si>
  <si>
    <t>dfogg@luminexcorp.com</t>
  </si>
  <si>
    <t>EC201886J1</t>
  </si>
  <si>
    <t>12201 TECHNOLOGY BLVD STE 130</t>
  </si>
  <si>
    <t>CS044</t>
  </si>
  <si>
    <t>CS037</t>
  </si>
  <si>
    <t>CS020</t>
  </si>
  <si>
    <t>CS018</t>
  </si>
  <si>
    <t>MICHAEL BURNET</t>
  </si>
  <si>
    <t>michael.burnet@synovo.com</t>
  </si>
  <si>
    <t>CS016</t>
  </si>
  <si>
    <t>MIN WANG</t>
  </si>
  <si>
    <t>mwang@encodia.com</t>
  </si>
  <si>
    <t>CS007</t>
  </si>
  <si>
    <t>CellStream Base System, Obsolete</t>
  </si>
  <si>
    <t>VALERIE LUX</t>
  </si>
  <si>
    <t>valerie.lux@merckgroup.com</t>
  </si>
  <si>
    <t>CS003</t>
  </si>
  <si>
    <t>BETA3</t>
  </si>
  <si>
    <t>8577120103</t>
  </si>
  <si>
    <t>12212 TECHNOLOGY BLVD BLDG E TRAINING LABS</t>
  </si>
  <si>
    <t>8574140103</t>
  </si>
  <si>
    <t>6654 TRAFALGAR DR</t>
  </si>
  <si>
    <t>MACUNGIE</t>
  </si>
  <si>
    <t>Pennsylvania 18062</t>
  </si>
  <si>
    <t>8472120104</t>
  </si>
  <si>
    <t>8472080104</t>
  </si>
  <si>
    <t>12112 TECHNOLOGY BLVD</t>
  </si>
  <si>
    <t>8472050138</t>
  </si>
  <si>
    <t>8470130185</t>
  </si>
  <si>
    <t>12212 TECHNOLOGY BLVD REAGENT MFG</t>
  </si>
  <si>
    <t>8470130134</t>
  </si>
  <si>
    <t>12212 TECHNOLOGY BLVD STE 120</t>
  </si>
  <si>
    <t>8470120182</t>
  </si>
  <si>
    <t>8470120162</t>
  </si>
  <si>
    <t>Lars Ohl</t>
  </si>
  <si>
    <t>lohl@luminexcorp.com</t>
  </si>
  <si>
    <t>8470120147</t>
  </si>
  <si>
    <t>8470120139</t>
  </si>
  <si>
    <t>8470080117-A</t>
  </si>
  <si>
    <t>8470080114</t>
  </si>
  <si>
    <t>8470050323</t>
  </si>
  <si>
    <t>8470050264</t>
  </si>
  <si>
    <t>8470050251</t>
  </si>
  <si>
    <t>7200151190</t>
  </si>
  <si>
    <t>KENTA MATSUDA</t>
  </si>
  <si>
    <t>kenta.matsuda@nih.gov</t>
  </si>
  <si>
    <t>7200151173</t>
  </si>
  <si>
    <t>7200151162</t>
  </si>
  <si>
    <t>7200151121</t>
  </si>
  <si>
    <t>7200151070</t>
  </si>
  <si>
    <t>7200150983</t>
  </si>
  <si>
    <t>7200150942</t>
  </si>
  <si>
    <t>7200150452</t>
  </si>
  <si>
    <t>6135 PINE CREST LN</t>
  </si>
  <si>
    <t>7200150368-A</t>
  </si>
  <si>
    <t>7200150368</t>
  </si>
  <si>
    <t>645 Elliot Ave. W.</t>
  </si>
  <si>
    <t>7200121459</t>
  </si>
  <si>
    <t>JASON LEMBERG</t>
  </si>
  <si>
    <t>jason.lemberg@emdmillipore.com</t>
  </si>
  <si>
    <t>7200121458</t>
  </si>
  <si>
    <t>7200121431</t>
  </si>
  <si>
    <t>MIKE VAUGHN</t>
  </si>
  <si>
    <t>mike.vaughn@emdmillipore.com</t>
  </si>
  <si>
    <t>7200121383</t>
  </si>
  <si>
    <t>7200121255</t>
  </si>
  <si>
    <t>7200120757</t>
  </si>
  <si>
    <t>TODD SALOMON</t>
  </si>
  <si>
    <t>todd.salomon@emdmillipore.com</t>
  </si>
  <si>
    <t>7200120675</t>
  </si>
  <si>
    <t>7200120474</t>
  </si>
  <si>
    <t>7200120359</t>
  </si>
  <si>
    <t>7200120295</t>
  </si>
  <si>
    <t>7200120278</t>
  </si>
  <si>
    <t>Laurent Arnaud</t>
  </si>
  <si>
    <t>laurentarnaud@eurofins.com</t>
  </si>
  <si>
    <t>7200120272 - A</t>
  </si>
  <si>
    <t>7200120272</t>
  </si>
  <si>
    <t>7200120265</t>
  </si>
  <si>
    <t>7200120261</t>
  </si>
  <si>
    <t>7200120233</t>
  </si>
  <si>
    <t>7200120224</t>
  </si>
  <si>
    <t>7200120011</t>
  </si>
  <si>
    <t>11605 CARROLLWOOD DR</t>
  </si>
  <si>
    <t>Florida 33618</t>
  </si>
  <si>
    <t>6735-R8177</t>
  </si>
  <si>
    <t>Nghi Lu</t>
  </si>
  <si>
    <t>nlu@cytekbio.com</t>
  </si>
  <si>
    <t>6620115066</t>
  </si>
  <si>
    <t>CHE-PING NG</t>
  </si>
  <si>
    <t>che-ping.ng@thermofisher.com</t>
  </si>
  <si>
    <t>CS014</t>
  </si>
  <si>
    <t>8574140103-1</t>
  </si>
  <si>
    <t>Luminex GuavaSoft 4 Software for EasyCyte</t>
  </si>
  <si>
    <t>8472120104-4</t>
  </si>
  <si>
    <t>8472120104-3</t>
  </si>
  <si>
    <t>8472120104-2</t>
  </si>
  <si>
    <t>Flow Cell II Packaged Assembly, SL</t>
  </si>
  <si>
    <t>8472120104-1</t>
  </si>
  <si>
    <t>Instrument, Top Level, Easycyte, 12 SL</t>
  </si>
  <si>
    <t>8470130134-1</t>
  </si>
  <si>
    <t>Instrument, Top Level, Easycyte, 12HT</t>
  </si>
  <si>
    <t>8470120165</t>
  </si>
  <si>
    <t>8470120139-1</t>
  </si>
  <si>
    <t>7200151190-5</t>
  </si>
  <si>
    <t>7200151190-4</t>
  </si>
  <si>
    <t>7200151190-3</t>
  </si>
  <si>
    <t>7200151190-2</t>
  </si>
  <si>
    <t>7200151190-1</t>
  </si>
  <si>
    <t>7200151173-5</t>
  </si>
  <si>
    <t>7200151173-4</t>
  </si>
  <si>
    <t>7200151173-3</t>
  </si>
  <si>
    <t>7200151173-2</t>
  </si>
  <si>
    <t>7200151173-1</t>
  </si>
  <si>
    <t>7200151121-5</t>
  </si>
  <si>
    <t>7200151121-4</t>
  </si>
  <si>
    <t>7200151121-3</t>
  </si>
  <si>
    <t>7200151121-2</t>
  </si>
  <si>
    <t>7200151121-1</t>
  </si>
  <si>
    <t>7200151106-6</t>
  </si>
  <si>
    <t>7200151106-5</t>
  </si>
  <si>
    <t>7200151106-4</t>
  </si>
  <si>
    <t>7200151106-3</t>
  </si>
  <si>
    <t>7200151106-2</t>
  </si>
  <si>
    <t>7200151106-1</t>
  </si>
  <si>
    <t>7200150452-5</t>
  </si>
  <si>
    <t>7200150452-4</t>
  </si>
  <si>
    <t>7200150452-3</t>
  </si>
  <si>
    <t>7200150452-2</t>
  </si>
  <si>
    <t>7200150452-1</t>
  </si>
  <si>
    <t>7200150368-6</t>
  </si>
  <si>
    <t>7200150368-5</t>
  </si>
  <si>
    <t>7200150368-4</t>
  </si>
  <si>
    <t>7200150368-3</t>
  </si>
  <si>
    <t>7200150368-2</t>
  </si>
  <si>
    <t>IC, FPGA BGA (0.8MM PITCH), PB-FREE</t>
  </si>
  <si>
    <t>7200150368-1</t>
  </si>
  <si>
    <t>7200120359-5</t>
  </si>
  <si>
    <t>7200120359-4</t>
  </si>
  <si>
    <t>7200120359-3</t>
  </si>
  <si>
    <t>7200120359-2</t>
  </si>
  <si>
    <t>7200120359-1</t>
  </si>
  <si>
    <t>7200120272-5</t>
  </si>
  <si>
    <t>7200120272-4</t>
  </si>
  <si>
    <t>7200120272-3</t>
  </si>
  <si>
    <t>7200120272-2</t>
  </si>
  <si>
    <t>7200120272-1</t>
  </si>
  <si>
    <t>72001201383-5</t>
  </si>
  <si>
    <t>72001201383-4</t>
  </si>
  <si>
    <t>72001201383-3</t>
  </si>
  <si>
    <t>72001201383-2</t>
  </si>
  <si>
    <t>72001201383-1</t>
  </si>
  <si>
    <t>72001201383</t>
  </si>
  <si>
    <t>7200120011-5</t>
  </si>
  <si>
    <t>7200120011-4</t>
  </si>
  <si>
    <t>7200120011-3</t>
  </si>
  <si>
    <t>7200120011-2</t>
  </si>
  <si>
    <t>7200120011-1</t>
  </si>
  <si>
    <t>6735-R8165</t>
  </si>
  <si>
    <t>LI-QUN FAN</t>
  </si>
  <si>
    <t>lfan@silverbacktx.com</t>
  </si>
  <si>
    <t>6735-R6218</t>
  </si>
  <si>
    <t>673515S035</t>
  </si>
  <si>
    <t>ANDREW ARENA</t>
  </si>
  <si>
    <t>andrew.arena@emdmillipore.com</t>
  </si>
  <si>
    <t>6735145250</t>
  </si>
  <si>
    <t>NICK LEGENDRE</t>
  </si>
  <si>
    <t>nick@newagemeats.com</t>
  </si>
  <si>
    <t>6735136161</t>
  </si>
  <si>
    <t>6735135181</t>
  </si>
  <si>
    <t>Brita Case</t>
  </si>
  <si>
    <t>britam.case@pfizer.com</t>
  </si>
  <si>
    <t>6735135164</t>
  </si>
  <si>
    <t>JEFF KEATS</t>
  </si>
  <si>
    <t>jkeats@epizyme.com</t>
  </si>
  <si>
    <t>6735128128</t>
  </si>
  <si>
    <t>6735126097</t>
  </si>
  <si>
    <t>EIVY ALVAREZ-LUGO</t>
  </si>
  <si>
    <t>eivy.alvarez-lugo@thermofisher.com</t>
  </si>
  <si>
    <t>6735115064</t>
  </si>
  <si>
    <t>DWAYNE CAMPOGAN</t>
  </si>
  <si>
    <t>dcampogan@dendreon.com</t>
  </si>
  <si>
    <t>6620135120</t>
  </si>
  <si>
    <t>8472060224</t>
  </si>
  <si>
    <t>Luna Labs</t>
  </si>
  <si>
    <t>LUNA</t>
  </si>
  <si>
    <t>BRIE JANET</t>
  </si>
  <si>
    <t>janetb@lunainc.com</t>
  </si>
  <si>
    <t>706 FOREST ST STE A</t>
  </si>
  <si>
    <t>CHARLOTTESVILLE</t>
  </si>
  <si>
    <t>Virginia 22903</t>
  </si>
  <si>
    <t>7200150707</t>
  </si>
  <si>
    <t>LUNG BIOTECHNOLOGY</t>
  </si>
  <si>
    <t>LUNG</t>
  </si>
  <si>
    <t>100 COMMERCIAL ST STE 1N</t>
  </si>
  <si>
    <t>MANCHESTER</t>
  </si>
  <si>
    <t>New Hampshire 03131</t>
  </si>
  <si>
    <t>Y1018</t>
  </si>
  <si>
    <t>Lycia Therapeutics</t>
  </si>
  <si>
    <t>LYCIA</t>
  </si>
  <si>
    <t>00035150</t>
  </si>
  <si>
    <t>Nicholas Lind</t>
  </si>
  <si>
    <t>nlind@lyciatx.com</t>
  </si>
  <si>
    <t>400 E. Jamie Ct, FL 2</t>
  </si>
  <si>
    <t>U1396</t>
  </si>
  <si>
    <t>Lyell Immunopharma Inc - Seattle WA</t>
  </si>
  <si>
    <t>LYEL</t>
  </si>
  <si>
    <t>00031627</t>
  </si>
  <si>
    <t>Amir Figueroa</t>
  </si>
  <si>
    <t>afigueroa@lyell.com</t>
  </si>
  <si>
    <t>500 Fairway Ave N Suite 560</t>
  </si>
  <si>
    <t>U0198</t>
  </si>
  <si>
    <t>00015974</t>
  </si>
  <si>
    <t>500 Fairview Avenue N, Suite 560 Seattle</t>
  </si>
  <si>
    <t>U1269</t>
  </si>
  <si>
    <t>Lyell Immunopharma Inc - South San Francisco CA</t>
  </si>
  <si>
    <t>00034435</t>
  </si>
  <si>
    <t>Vivian Nguyen</t>
  </si>
  <si>
    <t>vnguyen@lyell.com</t>
  </si>
  <si>
    <t>201 Haskins Way Suite 101</t>
  </si>
  <si>
    <t>California 9408</t>
  </si>
  <si>
    <t>U0453</t>
  </si>
  <si>
    <t>00015982</t>
  </si>
  <si>
    <t>kxiong@lyell.com</t>
  </si>
  <si>
    <t>201 Haskins way Suite 101</t>
  </si>
  <si>
    <t>U0242</t>
  </si>
  <si>
    <t>00015978</t>
  </si>
  <si>
    <t>8470120149</t>
  </si>
  <si>
    <t>LYGOS</t>
  </si>
  <si>
    <t>LYGS</t>
  </si>
  <si>
    <t>Shuchi Desai</t>
  </si>
  <si>
    <t>sdesai@lygos.com</t>
  </si>
  <si>
    <t>1249 8TH ST</t>
  </si>
  <si>
    <t>DUBLIN</t>
  </si>
  <si>
    <t>California 94568</t>
  </si>
  <si>
    <t>U0577</t>
  </si>
  <si>
    <t>Macrogenics Inc - Rockville MD</t>
  </si>
  <si>
    <t>MGNX</t>
  </si>
  <si>
    <t>00033440</t>
  </si>
  <si>
    <t>Patrick Kaminker</t>
  </si>
  <si>
    <t>kaminkerp@macrogenics.com</t>
  </si>
  <si>
    <t>9704 Medical Center Drive Lab 3306</t>
  </si>
  <si>
    <t>N0850</t>
  </si>
  <si>
    <t>00033441</t>
  </si>
  <si>
    <t>Carroll McKenzie</t>
  </si>
  <si>
    <t>mckenziec@macrogenics.com</t>
  </si>
  <si>
    <t>9640 Medical Center Dr - Basement Floor B10C</t>
  </si>
  <si>
    <t>6735148276</t>
  </si>
  <si>
    <t>ROBERT BURNS</t>
  </si>
  <si>
    <t>burnsr@macrogenics.com</t>
  </si>
  <si>
    <t>9640 MEDICAL CTR DR</t>
  </si>
  <si>
    <t>R1454</t>
  </si>
  <si>
    <t>MAGEE WOMENS RESEARCH INSTITUTE</t>
  </si>
  <si>
    <t>MWRI</t>
  </si>
  <si>
    <t>00031593</t>
  </si>
  <si>
    <t>Aaron Siegel</t>
  </si>
  <si>
    <t>siegela@mwri.magee.edu</t>
  </si>
  <si>
    <t>Rm 530 204 Craft Avenue</t>
  </si>
  <si>
    <t>Pittsburgh</t>
  </si>
  <si>
    <t>Pennsylvania 15213</t>
  </si>
  <si>
    <t>7200120331</t>
  </si>
  <si>
    <t>MAINE MEDICAL CENTER</t>
  </si>
  <si>
    <t>MMC</t>
  </si>
  <si>
    <t>81 RESEARCH DR</t>
  </si>
  <si>
    <t>SCARBOROUGH</t>
  </si>
  <si>
    <t>Maine 04074</t>
  </si>
  <si>
    <t>ISX685</t>
  </si>
  <si>
    <t>MAKANA THERAPEUTICS INC</t>
  </si>
  <si>
    <t>MKNA</t>
  </si>
  <si>
    <t>00029484</t>
  </si>
  <si>
    <t>Juan LaSalle</t>
  </si>
  <si>
    <t>juan.lasalle@makanatherapeutics.com</t>
  </si>
  <si>
    <t>370 NE 72ND TER</t>
  </si>
  <si>
    <t>Florida 33138</t>
  </si>
  <si>
    <t>7200150737</t>
  </si>
  <si>
    <t>MANHATTAN COLLEGE</t>
  </si>
  <si>
    <t>MNCO</t>
  </si>
  <si>
    <t>BRYAN WILKINS</t>
  </si>
  <si>
    <t>bryan.wilkins@manhattan.edu</t>
  </si>
  <si>
    <t>4513 MANHATTAN COLLEGE PKWY</t>
  </si>
  <si>
    <t>BRONX</t>
  </si>
  <si>
    <t>New York 10471</t>
  </si>
  <si>
    <t>N0531</t>
  </si>
  <si>
    <t>Mapp Biopharmaceutical</t>
  </si>
  <si>
    <t>MAPP</t>
  </si>
  <si>
    <t>00033743</t>
  </si>
  <si>
    <t>Dafna Abelson</t>
  </si>
  <si>
    <t>dafna.abelson@mappbio.com</t>
  </si>
  <si>
    <t>4921 Directors Pl #100</t>
  </si>
  <si>
    <t>U1275</t>
  </si>
  <si>
    <t>Marengo Therapeutics, Inc.</t>
  </si>
  <si>
    <t>MRNG</t>
  </si>
  <si>
    <t>00034414</t>
  </si>
  <si>
    <t>Robert Ruidera</t>
  </si>
  <si>
    <t>rruidera@marengotx.com</t>
  </si>
  <si>
    <t>840 Memorial Drive, 4th Floor</t>
  </si>
  <si>
    <t>R0216</t>
  </si>
  <si>
    <t>00036703</t>
  </si>
  <si>
    <t>Jess Lowry</t>
  </si>
  <si>
    <t>jlowry@marengotx.com</t>
  </si>
  <si>
    <t>840 Memorial Drive 4th Floor</t>
  </si>
  <si>
    <t>847059999</t>
  </si>
  <si>
    <t>MARGARITAVILLE - TRAINING</t>
  </si>
  <si>
    <t>MGTVL</t>
  </si>
  <si>
    <t>800 DUVAL ST</t>
  </si>
  <si>
    <t>KEY WEST</t>
  </si>
  <si>
    <t>Florida 33040</t>
  </si>
  <si>
    <t>7200151167</t>
  </si>
  <si>
    <t>MARSHALL B KETCHUM UNIVERSITY</t>
  </si>
  <si>
    <t>MBKU</t>
  </si>
  <si>
    <t>CHARITHA MADIRAJU</t>
  </si>
  <si>
    <t>cmadiraju@ketchum.edu</t>
  </si>
  <si>
    <t>5460 E LAPALMA AVE</t>
  </si>
  <si>
    <t>ANAHEIM</t>
  </si>
  <si>
    <t>California 92807</t>
  </si>
  <si>
    <t>7200151167-5</t>
  </si>
  <si>
    <t>7200151167-4</t>
  </si>
  <si>
    <t>7200151167-3</t>
  </si>
  <si>
    <t>7200151167-2</t>
  </si>
  <si>
    <t>7200151167-1</t>
  </si>
  <si>
    <t>7200151074</t>
  </si>
  <si>
    <t>U1681</t>
  </si>
  <si>
    <t>Mass General Brigham (MGB)</t>
  </si>
  <si>
    <t>MGB</t>
  </si>
  <si>
    <t>00034335</t>
  </si>
  <si>
    <t>Shibani Mukerji</t>
  </si>
  <si>
    <t>smukerji@mgb.org</t>
  </si>
  <si>
    <t>CNY Building #114 114 16th street 2nd Floor 2005</t>
  </si>
  <si>
    <t>U1541</t>
  </si>
  <si>
    <t>00035622</t>
  </si>
  <si>
    <t>Lloyd Bod</t>
  </si>
  <si>
    <t>lbod@mgh.harvard.edu</t>
  </si>
  <si>
    <t>149 13th Street Molecular Oncology Lab Room 7330</t>
  </si>
  <si>
    <t>00036218</t>
  </si>
  <si>
    <t>Amy Litman</t>
  </si>
  <si>
    <t>alitman@mgh.harvard.edu</t>
  </si>
  <si>
    <t>149 13th Street (South Tower - RM 8.307)</t>
  </si>
  <si>
    <t>Charlestown</t>
  </si>
  <si>
    <t>U0504</t>
  </si>
  <si>
    <t xml:space="preserve">MGB </t>
  </si>
  <si>
    <t>00033988</t>
  </si>
  <si>
    <t>Marta Brandt</t>
  </si>
  <si>
    <t>mbrandt@broadinstitute.org</t>
  </si>
  <si>
    <t>Massachusetts General Hospital MGH-Simches Building; MCPZN7106 185 Cambridge St</t>
  </si>
  <si>
    <t>Massachusetts 02114</t>
  </si>
  <si>
    <t>U0460</t>
  </si>
  <si>
    <t>00035379</t>
  </si>
  <si>
    <t>Ravi Mylvaganam</t>
  </si>
  <si>
    <t>rmylvaganam@mgh.harvard.edu</t>
  </si>
  <si>
    <t>149 13th Street, Room 5.226, MGH Pathology Flow and Mass Cytometry Core,</t>
  </si>
  <si>
    <t>RM1011</t>
  </si>
  <si>
    <t>00033371</t>
  </si>
  <si>
    <t>John J. Dellorusso</t>
  </si>
  <si>
    <t>jjdellorusso@mgh.harvard.edu</t>
  </si>
  <si>
    <t>149 13th Street</t>
  </si>
  <si>
    <t>NM1407</t>
  </si>
  <si>
    <t>00033922</t>
  </si>
  <si>
    <t>Isabel Hanekamp</t>
  </si>
  <si>
    <t>isabel.hanekamp@tbcr.mgh.harvard.edu</t>
  </si>
  <si>
    <t>Lunder Bldg Dock 255 Charles Street</t>
  </si>
  <si>
    <t>NM1253</t>
  </si>
  <si>
    <t>00036196</t>
  </si>
  <si>
    <t>Izabela Panova</t>
  </si>
  <si>
    <t>ipanova@mgh.harvard.edu</t>
  </si>
  <si>
    <t>MGH Jackson Building 9th Floor 80 Blossom Street</t>
  </si>
  <si>
    <t>NM1243</t>
  </si>
  <si>
    <t>00036195</t>
  </si>
  <si>
    <t>7200120806</t>
  </si>
  <si>
    <t>77 AVE LOUIS PASTEUR</t>
  </si>
  <si>
    <t>6620135113</t>
  </si>
  <si>
    <t>Massachusetts College of Pharmacy and Health Sciences (MCPHS)</t>
  </si>
  <si>
    <t>MCPHS</t>
  </si>
  <si>
    <t>ANAND UBHE</t>
  </si>
  <si>
    <t>anand.ubhe@my.mcphs.edu</t>
  </si>
  <si>
    <t>179 LONGWOOD AVE</t>
  </si>
  <si>
    <t>U1404</t>
  </si>
  <si>
    <t>Massachusetts General Hospital - Cancer Center Immune Monitoring Lab</t>
  </si>
  <si>
    <t>MGHCCIML</t>
  </si>
  <si>
    <t>00035984</t>
  </si>
  <si>
    <t>Kathleen Gallagher</t>
  </si>
  <si>
    <t>kgallagher19@mgh.harvard.edu</t>
  </si>
  <si>
    <t>CNY Bldg 149 149 13th Street. 3rd floor</t>
  </si>
  <si>
    <t>ISX342</t>
  </si>
  <si>
    <t>Massachusetts General Hospital (MGH)</t>
  </si>
  <si>
    <t>MGH</t>
  </si>
  <si>
    <t>00035256</t>
  </si>
  <si>
    <t>Natalie Livingston</t>
  </si>
  <si>
    <t>nlivingston1@mgh.harvard.edu</t>
  </si>
  <si>
    <t>114 16TH ST</t>
  </si>
  <si>
    <t>CHARLESTOWN</t>
  </si>
  <si>
    <t>ISX305</t>
  </si>
  <si>
    <t>00017969</t>
  </si>
  <si>
    <t>LEONORA BALAJ</t>
  </si>
  <si>
    <t>balaj.leonora@mgh.harvard.edu</t>
  </si>
  <si>
    <t>185 CAMBRIDGE ST RM 3434</t>
  </si>
  <si>
    <t>8470130108</t>
  </si>
  <si>
    <t>ROSEMARY FOSTER</t>
  </si>
  <si>
    <t>foster@helix.mgh.harvard.edu</t>
  </si>
  <si>
    <t>THIER RESEARCH BLDG 70 BLOSSOM ST</t>
  </si>
  <si>
    <t>8470060228</t>
  </si>
  <si>
    <t>GUOPING LI</t>
  </si>
  <si>
    <t>gli21@mgh.harvard.edu</t>
  </si>
  <si>
    <t>185 CAMBRIDGE ST</t>
  </si>
  <si>
    <t>ISX727</t>
  </si>
  <si>
    <t>Massachusetts Institute of Technology (MIT)</t>
  </si>
  <si>
    <t>MIT</t>
  </si>
  <si>
    <t>Glenn Paradis</t>
  </si>
  <si>
    <t>gap@mit.edu</t>
  </si>
  <si>
    <t>32 VASSAR ST</t>
  </si>
  <si>
    <t>EC220827C1</t>
  </si>
  <si>
    <t>00034573</t>
  </si>
  <si>
    <t>YAN FENG</t>
  </si>
  <si>
    <t>yanf@mit.edu</t>
  </si>
  <si>
    <t>32 VASSAR ST BLDG 16 RM 849</t>
  </si>
  <si>
    <t>8576120108</t>
  </si>
  <si>
    <t>Ryan Kohn</t>
  </si>
  <si>
    <t>rkohn@mit.edu</t>
  </si>
  <si>
    <t>500 MAIN ST 76-431</t>
  </si>
  <si>
    <t>8470130172</t>
  </si>
  <si>
    <t>00036216</t>
  </si>
  <si>
    <t>ALLISON COE</t>
  </si>
  <si>
    <t>a_coe@mit.edu</t>
  </si>
  <si>
    <t>15 VASSAR ST BLDG 48 PARSONS LAB</t>
  </si>
  <si>
    <t>8470120153</t>
  </si>
  <si>
    <t>00036215</t>
  </si>
  <si>
    <t>6735125111</t>
  </si>
  <si>
    <t>77 MASSACHUSETTS AVE RM E25</t>
  </si>
  <si>
    <t>6735118079</t>
  </si>
  <si>
    <t>8470060106</t>
  </si>
  <si>
    <t>MASSBIOLOGICS</t>
  </si>
  <si>
    <t>MABLG</t>
  </si>
  <si>
    <t>GRETCHEN GEE</t>
  </si>
  <si>
    <t>gretchen.gee@umassmed.edu</t>
  </si>
  <si>
    <t>1240 INNOVATION WAY</t>
  </si>
  <si>
    <t>FALL RIVER</t>
  </si>
  <si>
    <t>Massachusetts 02702</t>
  </si>
  <si>
    <t>EC212426B1</t>
  </si>
  <si>
    <t>MATTEK CORP</t>
  </si>
  <si>
    <t>MTK</t>
  </si>
  <si>
    <t>SEYOUM AYAHUNIE</t>
  </si>
  <si>
    <t>sayehunie@mattek.com</t>
  </si>
  <si>
    <t>200 HOMER AVE</t>
  </si>
  <si>
    <t>ASHLAND</t>
  </si>
  <si>
    <t>Massachusetts 01721</t>
  </si>
  <si>
    <t>U1584</t>
  </si>
  <si>
    <t>Mayo Clinic - Arizona</t>
  </si>
  <si>
    <t>MAYO</t>
  </si>
  <si>
    <t>00036298</t>
  </si>
  <si>
    <t>Ildefonso (Yuge) Silva Jr.</t>
  </si>
  <si>
    <t>silva.ildefonso@mayo.edu</t>
  </si>
  <si>
    <t>Mayo-IERB 5951 E Mayo Blvd</t>
  </si>
  <si>
    <t>Arizona 85054</t>
  </si>
  <si>
    <t>U1572</t>
  </si>
  <si>
    <t>00036299</t>
  </si>
  <si>
    <t>MCA INT EDU &amp; RES BLDG-IERB 5951 E Mayo Blvd GLN: 1100096903120</t>
  </si>
  <si>
    <t>U1121</t>
  </si>
  <si>
    <t>00035144</t>
  </si>
  <si>
    <t>13400 E Shea Blvd</t>
  </si>
  <si>
    <t>Scottsdale</t>
  </si>
  <si>
    <t>Arizona 85259</t>
  </si>
  <si>
    <t>Y1227SP</t>
  </si>
  <si>
    <t>Mayo Clinic - Florida</t>
  </si>
  <si>
    <t>00034368</t>
  </si>
  <si>
    <t>Margaret Ushman</t>
  </si>
  <si>
    <t>margaret.ushman@gmail.com</t>
  </si>
  <si>
    <t>MCF Cytometry and Cell Imaging Laboratory (CCIL) 4500 San Pablo Road</t>
  </si>
  <si>
    <t>Jacksonville</t>
  </si>
  <si>
    <t>Florida 32224</t>
  </si>
  <si>
    <t>MU24287001</t>
  </si>
  <si>
    <t>00034582</t>
  </si>
  <si>
    <t>Cuiping Zhang</t>
  </si>
  <si>
    <t>zhang.cuiping@mayo.edu</t>
  </si>
  <si>
    <t>MU23191003</t>
  </si>
  <si>
    <t>00031177</t>
  </si>
  <si>
    <t>Stefanos Roberts</t>
  </si>
  <si>
    <t>roberts.stefanos@mayo.edu</t>
  </si>
  <si>
    <t>4500 SAN PABLO RD S</t>
  </si>
  <si>
    <t>JACKSONVILLE</t>
  </si>
  <si>
    <t>ISX621</t>
  </si>
  <si>
    <t>JULIA DRISCOLL</t>
  </si>
  <si>
    <t>driscoll.julia@mayo.edu</t>
  </si>
  <si>
    <t>4500 SAN PABLO RD</t>
  </si>
  <si>
    <t>7200120555</t>
  </si>
  <si>
    <t>221 4TH AVE SW</t>
  </si>
  <si>
    <t>7200120547</t>
  </si>
  <si>
    <t>Y1285</t>
  </si>
  <si>
    <t>Mayo Clinic - Rochester</t>
  </si>
  <si>
    <t>00035968</t>
  </si>
  <si>
    <t>Christian Pfaller</t>
  </si>
  <si>
    <t>pfaller.christian@mayo.edu</t>
  </si>
  <si>
    <t>222 3RD AVE SW</t>
  </si>
  <si>
    <t>ROCHESTER</t>
  </si>
  <si>
    <t>Minnesota 55905</t>
  </si>
  <si>
    <t>Y1171</t>
  </si>
  <si>
    <t>00016641</t>
  </si>
  <si>
    <t>Yong Han</t>
  </si>
  <si>
    <t>han.yonghwan@mayo.edu</t>
  </si>
  <si>
    <t>222 3rd Avenue SW, Guggenheim building</t>
  </si>
  <si>
    <t>Rochester</t>
  </si>
  <si>
    <t>Y0322</t>
  </si>
  <si>
    <t>00032301</t>
  </si>
  <si>
    <t>Virginia Shapiro</t>
  </si>
  <si>
    <t>shapiro.virginia1@mayo.edu</t>
  </si>
  <si>
    <t>Baldwin Receivin 221 Fourth Ave SW</t>
  </si>
  <si>
    <t>Minnesota 55902</t>
  </si>
  <si>
    <t>U1512</t>
  </si>
  <si>
    <t>00035960</t>
  </si>
  <si>
    <t>Aaron Johnson PhD</t>
  </si>
  <si>
    <t>johnson.aaron2@mayo.edu</t>
  </si>
  <si>
    <t>Receiving Hub Baldwin Distribution Receiving Hub 4165 Highway 14 West</t>
  </si>
  <si>
    <t>Minnesota 55901</t>
  </si>
  <si>
    <t>NM1609</t>
  </si>
  <si>
    <t>00034192</t>
  </si>
  <si>
    <t>Nicholas Goplen</t>
  </si>
  <si>
    <t>goplen.nicholas@mayo.edu</t>
  </si>
  <si>
    <t>Mayo Clinic Receiving Hub4165 Highway 14 West</t>
  </si>
  <si>
    <t>NM1493</t>
  </si>
  <si>
    <t>00035955</t>
  </si>
  <si>
    <t>NM1107</t>
  </si>
  <si>
    <t>00034436</t>
  </si>
  <si>
    <t>Kathryn Knoop</t>
  </si>
  <si>
    <t>knoop.kathryn@mayo.edu</t>
  </si>
  <si>
    <t>222 3rd Ave SW Guggenheim 03-03</t>
  </si>
  <si>
    <t>N0152</t>
  </si>
  <si>
    <t>00035950</t>
  </si>
  <si>
    <t>Jose Morales de los Santos</t>
  </si>
  <si>
    <t>moralesdelossantos.jose@mayo.edu</t>
  </si>
  <si>
    <t>200 1st St SW</t>
  </si>
  <si>
    <t>MU23317004</t>
  </si>
  <si>
    <t>00032380</t>
  </si>
  <si>
    <t>Monica Langley</t>
  </si>
  <si>
    <t>langley.monica@mayo.edu</t>
  </si>
  <si>
    <t>4165 Highway 14 West Baldwin Distribution</t>
  </si>
  <si>
    <t>ISX488</t>
  </si>
  <si>
    <t>WENDY NEVALA</t>
  </si>
  <si>
    <t>nevala.wendy@mayo.edu</t>
  </si>
  <si>
    <t>221 4TH AVE SW GUGGENHEIM BLDG</t>
  </si>
  <si>
    <t>FS151</t>
  </si>
  <si>
    <t>00034459</t>
  </si>
  <si>
    <t>Ailing Xue</t>
  </si>
  <si>
    <t>xue.ailing@mayo.edu</t>
  </si>
  <si>
    <t>150 3RD ST SW</t>
  </si>
  <si>
    <t>8472050185</t>
  </si>
  <si>
    <t>RYAN HLADY</t>
  </si>
  <si>
    <t>hlady.ryan@mayo.edu</t>
  </si>
  <si>
    <t>8470060193</t>
  </si>
  <si>
    <t>CHRIS PARADISE</t>
  </si>
  <si>
    <t>paradise.christopher@mayo.edu</t>
  </si>
  <si>
    <t>7200120248</t>
  </si>
  <si>
    <t>CALVIN JERDE</t>
  </si>
  <si>
    <t>jerde.calvin@mayo.edu</t>
  </si>
  <si>
    <t>8470080141</t>
  </si>
  <si>
    <t>Mayo Foundation for Medical Education and Research</t>
  </si>
  <si>
    <t>MFMER</t>
  </si>
  <si>
    <t>7200151264</t>
  </si>
  <si>
    <t>00031174</t>
  </si>
  <si>
    <t>7200151245</t>
  </si>
  <si>
    <t>00031171</t>
  </si>
  <si>
    <t>7200151244</t>
  </si>
  <si>
    <t>00031168</t>
  </si>
  <si>
    <t>7200121631</t>
  </si>
  <si>
    <t>GINA WARNER</t>
  </si>
  <si>
    <t>warner.gina@mayo.edu</t>
  </si>
  <si>
    <t>Y0609</t>
  </si>
  <si>
    <t>McGill University</t>
  </si>
  <si>
    <t>MGU</t>
  </si>
  <si>
    <t>00033853</t>
  </si>
  <si>
    <t>Camille Stegen MSc</t>
  </si>
  <si>
    <t>camille.stegen@gmail.com</t>
  </si>
  <si>
    <t>McIntyre building (3655 promenade Sir William Osler); 3649 Sir William Osler Bellini Builidng, Rm 343 ,</t>
  </si>
  <si>
    <t>Quebec QC H3A 0B1</t>
  </si>
  <si>
    <t>8470120177</t>
  </si>
  <si>
    <t>JERRY PELLETIER</t>
  </si>
  <si>
    <t>jerry.pelletier@mcgill.ca</t>
  </si>
  <si>
    <t>3655 Promenade Sir-William-Osler Room 810, McIntyre building</t>
  </si>
  <si>
    <t>Quebec H3G 1Y6</t>
  </si>
  <si>
    <t>8470050272</t>
  </si>
  <si>
    <t>00022487</t>
  </si>
  <si>
    <t>Heidi Erb</t>
  </si>
  <si>
    <t>heidi.erb@mcgill.ca</t>
  </si>
  <si>
    <t>7200150433</t>
  </si>
  <si>
    <t>CARLOS TELLERIA</t>
  </si>
  <si>
    <t>carlos.telleria@mcgill.ca</t>
  </si>
  <si>
    <t>6620135116</t>
  </si>
  <si>
    <t>India</t>
  </si>
  <si>
    <t>R1274SP</t>
  </si>
  <si>
    <t>00035145</t>
  </si>
  <si>
    <t>Bellini Building 3649 Sir William Osler McGill University Rm 343</t>
  </si>
  <si>
    <t xml:space="preserve">Quebec </t>
  </si>
  <si>
    <t>6735145205</t>
  </si>
  <si>
    <t>Marinieve Montero</t>
  </si>
  <si>
    <t>marinieve.montero@mcgill.ca</t>
  </si>
  <si>
    <t>Department of Bioengineering McConnell Engineering Building 3480 University Room 707</t>
  </si>
  <si>
    <t>Quebec H3A0E9</t>
  </si>
  <si>
    <t>S0377</t>
  </si>
  <si>
    <t>00035132</t>
  </si>
  <si>
    <t>Quebec H3G 0B1</t>
  </si>
  <si>
    <t>673513S020</t>
  </si>
  <si>
    <t>PATRICK SENECHAL</t>
  </si>
  <si>
    <t>patrick.senechal@mcgill.ca</t>
  </si>
  <si>
    <t>7200121151</t>
  </si>
  <si>
    <t>McGill University Health Centre (MUHC/CUSM)</t>
  </si>
  <si>
    <t>MUHC</t>
  </si>
  <si>
    <t>SANDRA ATWEH</t>
  </si>
  <si>
    <t>sandra.atweh@muhc.mcgill.ca</t>
  </si>
  <si>
    <t>U1282</t>
  </si>
  <si>
    <t>McMaster University</t>
  </si>
  <si>
    <t>MMU</t>
  </si>
  <si>
    <t>00017050</t>
  </si>
  <si>
    <t>Lan Chen</t>
  </si>
  <si>
    <t>chenlan@mcmaster.ca</t>
  </si>
  <si>
    <t>BLDG/ROOM: MDCL 4098 1280 Main St West</t>
  </si>
  <si>
    <t>Ontario L8S 4M3</t>
  </si>
  <si>
    <t>Y0758</t>
  </si>
  <si>
    <t>MD Anderson Cancer Center</t>
  </si>
  <si>
    <t>MDACC</t>
  </si>
  <si>
    <t>00036770</t>
  </si>
  <si>
    <t>Kenny Dao</t>
  </si>
  <si>
    <t>kndao@mdanderson.org</t>
  </si>
  <si>
    <t>7455 Fannin St 1SCR3.2202</t>
  </si>
  <si>
    <t>Texas 77054</t>
  </si>
  <si>
    <t>Y0309</t>
  </si>
  <si>
    <t>00035122</t>
  </si>
  <si>
    <t>Jared Henderson</t>
  </si>
  <si>
    <t>jmhenderson1@mdanderson.org</t>
  </si>
  <si>
    <t>7455 Fannin St, South Campus Research Bldg SCR1.2222</t>
  </si>
  <si>
    <t>U1214SP</t>
  </si>
  <si>
    <t>00031409</t>
  </si>
  <si>
    <t>Michelle Kirtley</t>
  </si>
  <si>
    <t>mlkirtley@mdanderson.org</t>
  </si>
  <si>
    <t>1881 East Rd 4SCR5.1180 SOUTH CAMPUS RESEARCH BLDG 3</t>
  </si>
  <si>
    <t>U0842</t>
  </si>
  <si>
    <t>00017084</t>
  </si>
  <si>
    <t>Edward Wang</t>
  </si>
  <si>
    <t>zwang6@mdanderson.org</t>
  </si>
  <si>
    <t>7455 Fannin St 1SCR 3.3212</t>
  </si>
  <si>
    <t>U0424</t>
  </si>
  <si>
    <t>00016387</t>
  </si>
  <si>
    <t>Jared Burks</t>
  </si>
  <si>
    <t>jburks@mdanderson.org</t>
  </si>
  <si>
    <t>7435 Fannin St</t>
  </si>
  <si>
    <t>U0326</t>
  </si>
  <si>
    <t>00036132</t>
  </si>
  <si>
    <t>1515 Holcombe Blvd. Y8.5331</t>
  </si>
  <si>
    <t>U0324</t>
  </si>
  <si>
    <t>00034513</t>
  </si>
  <si>
    <t>Karen Clise-Dwyer Ph.D.</t>
  </si>
  <si>
    <t>kcdwyer@mdanderson.org</t>
  </si>
  <si>
    <t>7435 Fannin St. SCRB2 South Campus Research Bldg 2</t>
  </si>
  <si>
    <t>S0244</t>
  </si>
  <si>
    <t>00036261</t>
  </si>
  <si>
    <t>Karen Ramirez</t>
  </si>
  <si>
    <t>kmramirez@mdanderson.org</t>
  </si>
  <si>
    <t>South Campus Research Bldg 2; 2SCR4.2120 7435 Fannin St</t>
  </si>
  <si>
    <t>S0181SP</t>
  </si>
  <si>
    <t>00031406</t>
  </si>
  <si>
    <t>SCRB3 1 881 East Rd SOUTH CAMPUS RESEARCH BLDG 3</t>
  </si>
  <si>
    <t>R0525</t>
  </si>
  <si>
    <t>00035757</t>
  </si>
  <si>
    <t>Nils-Petter Rudqvist</t>
  </si>
  <si>
    <t>nrudqvist@mdanderson.org</t>
  </si>
  <si>
    <t>1515 Holcombe Blvd. (Tan-zone, Fl 8, Rm 3859) Clinical Research Building (CRB), Rm T8.3859</t>
  </si>
  <si>
    <t>NM1381</t>
  </si>
  <si>
    <t>00017608</t>
  </si>
  <si>
    <t>Shailbala Singh</t>
  </si>
  <si>
    <t>ssingh1@mdanderson.org</t>
  </si>
  <si>
    <t>SCRB 1, 3RD Floor 7455 Fannin St</t>
  </si>
  <si>
    <t>NM1079</t>
  </si>
  <si>
    <t>00036642</t>
  </si>
  <si>
    <t>Galina Mikheeva</t>
  </si>
  <si>
    <t>gmikheeva@mdanderson.org</t>
  </si>
  <si>
    <t>1881 East Rd 3SCR4.3614</t>
  </si>
  <si>
    <t>MU22162001</t>
  </si>
  <si>
    <t>00033030</t>
  </si>
  <si>
    <t>BARBARA DELEON</t>
  </si>
  <si>
    <t>bdeleon@mdanderson.org</t>
  </si>
  <si>
    <t>1515 HOLCOMBE BLVD</t>
  </si>
  <si>
    <t>MU21086001</t>
  </si>
  <si>
    <t>TAPATI MAITY</t>
  </si>
  <si>
    <t>tmaity@mdanderson.org</t>
  </si>
  <si>
    <t>7777 KNIGHT RD SMITH RESEARCH BLDG (SRB) DOCK B</t>
  </si>
  <si>
    <t>ISX692</t>
  </si>
  <si>
    <t>00030437</t>
  </si>
  <si>
    <t>PINAKI BANERJEE</t>
  </si>
  <si>
    <t>ppbanerjee@mdanderson.org</t>
  </si>
  <si>
    <t>6565 MD ANDERSON BLVD RM Z5 2000 ZAYED BLDG</t>
  </si>
  <si>
    <t>ISX325</t>
  </si>
  <si>
    <t>7435 FANNIN ST KLEBERG CTR FOR MOLECULAR MARKER 2SCRB3 2019</t>
  </si>
  <si>
    <t>Texas 77054-1901</t>
  </si>
  <si>
    <t>U1766</t>
  </si>
  <si>
    <t>00035698</t>
  </si>
  <si>
    <t>Zhenbo Han</t>
  </si>
  <si>
    <t>zhenhan@mdanderson.org</t>
  </si>
  <si>
    <t>1515 HOLCOMBE BLVD Zayed 11th Floor</t>
  </si>
  <si>
    <t>S0374</t>
  </si>
  <si>
    <t>00035043</t>
  </si>
  <si>
    <t>P1015</t>
  </si>
  <si>
    <t>00036513</t>
  </si>
  <si>
    <t>Soheila Vadie</t>
  </si>
  <si>
    <t>svadie@mdanderson.org</t>
  </si>
  <si>
    <t>6565 MD Anderson Blvd</t>
  </si>
  <si>
    <t>MU24346001</t>
  </si>
  <si>
    <t>00035036</t>
  </si>
  <si>
    <t>Panama</t>
  </si>
  <si>
    <t>EC230887D1</t>
  </si>
  <si>
    <t>MDX LABS LLC</t>
  </si>
  <si>
    <t>MDX</t>
  </si>
  <si>
    <t>00017803</t>
  </si>
  <si>
    <t>James Utley</t>
  </si>
  <si>
    <t>james@auragens.com</t>
  </si>
  <si>
    <t>Oceania Business Plaza, Tower 1000, Floor 48</t>
  </si>
  <si>
    <t>Panama City</t>
  </si>
  <si>
    <t>8470060132</t>
  </si>
  <si>
    <t>MEDIC LIFE SCIENCES</t>
  </si>
  <si>
    <t>MDCLF</t>
  </si>
  <si>
    <t>KYUHO HAN</t>
  </si>
  <si>
    <t>info@medic-life-sciences.com</t>
  </si>
  <si>
    <t>319 N.Bernardo Ave</t>
  </si>
  <si>
    <t>Mountain View</t>
  </si>
  <si>
    <t>ISX130</t>
  </si>
  <si>
    <t>MEDICAL COLLEGE OF GEORGIA</t>
  </si>
  <si>
    <t>MCG</t>
  </si>
  <si>
    <t>NingChun Xu</t>
  </si>
  <si>
    <t>nxu@augusta.edu</t>
  </si>
  <si>
    <t>1410 LANEY WALKER BLVD</t>
  </si>
  <si>
    <t>U1261SP</t>
  </si>
  <si>
    <t>Medical College of Wisconsin</t>
  </si>
  <si>
    <t>MCW</t>
  </si>
  <si>
    <t>00036612</t>
  </si>
  <si>
    <t>Galina Petrova</t>
  </si>
  <si>
    <t>gpetrova@mcw.edu</t>
  </si>
  <si>
    <t>Medical College of Wisconsin, 8701 Watertown Plank Road, MFRC Building, Room 5052</t>
  </si>
  <si>
    <t>Wisconsin 53226</t>
  </si>
  <si>
    <t>U0853</t>
  </si>
  <si>
    <t>00030743</t>
  </si>
  <si>
    <t>8701 Watertown Plank Road, MFRC Building, Room 5052</t>
  </si>
  <si>
    <t>Milwaukee</t>
  </si>
  <si>
    <t>U0843R</t>
  </si>
  <si>
    <t>00034962</t>
  </si>
  <si>
    <t>Sunila Pradeep</t>
  </si>
  <si>
    <t>spradeep@mcw.edu</t>
  </si>
  <si>
    <t>8727 W Watertown Plank Rd</t>
  </si>
  <si>
    <t>Wisconsin 53266</t>
  </si>
  <si>
    <t>S0221</t>
  </si>
  <si>
    <t>00036613</t>
  </si>
  <si>
    <t>8701 Watertown Plank Rd PD084 Pediatrics; MFRC Building Room 5052</t>
  </si>
  <si>
    <t>8472060182</t>
  </si>
  <si>
    <t>KEITH WU</t>
  </si>
  <si>
    <t>pkwu@mcw.edu</t>
  </si>
  <si>
    <t>8701 WATERTOWN PLANK RD</t>
  </si>
  <si>
    <t>8470060121</t>
  </si>
  <si>
    <t>00030419</t>
  </si>
  <si>
    <t>Ana Clarissa Brito</t>
  </si>
  <si>
    <t>acbrito@mcw.edu</t>
  </si>
  <si>
    <t>8701 W Watertown Plank Rd.</t>
  </si>
  <si>
    <t>6735118038</t>
  </si>
  <si>
    <t>ANDREA MATTER</t>
  </si>
  <si>
    <t>amatter@mcw.edu</t>
  </si>
  <si>
    <t>8701 WATERTOWN PLANK RD - MAIN</t>
  </si>
  <si>
    <t>U1777</t>
  </si>
  <si>
    <t>00036579</t>
  </si>
  <si>
    <t>Sandra Holzhauer</t>
  </si>
  <si>
    <t>sholzhauer@mcw.edu</t>
  </si>
  <si>
    <t>Center for Cancer Discovery 8701 Watertown Plank Road</t>
  </si>
  <si>
    <t>N0814</t>
  </si>
  <si>
    <t>Medical University of South Carolina</t>
  </si>
  <si>
    <t>MUSC</t>
  </si>
  <si>
    <t>00035695</t>
  </si>
  <si>
    <t>Jacob Kendrick</t>
  </si>
  <si>
    <t>kendricb@musc.edu</t>
  </si>
  <si>
    <t>68 President St,MUSC Bioengineering Building, Room BE328</t>
  </si>
  <si>
    <t>Charleston</t>
  </si>
  <si>
    <t>South Carolina 29425</t>
  </si>
  <si>
    <t>7200150739</t>
  </si>
  <si>
    <t>WEI JIANG</t>
  </si>
  <si>
    <t>jianw@musc.edu</t>
  </si>
  <si>
    <t>173 ASHLEY AVE</t>
  </si>
  <si>
    <t>South Carolina 29403</t>
  </si>
  <si>
    <t>6735-R8211</t>
  </si>
  <si>
    <t>86 JONATHAN LUCAS ST HOLLINGS CANCER CENTER RM HO712D</t>
  </si>
  <si>
    <t>6735148255</t>
  </si>
  <si>
    <t>CAROLE WILSON</t>
  </si>
  <si>
    <t>wilsocar@musc.edu</t>
  </si>
  <si>
    <t>96 JONATHAN LUCAS ST HE 915F MEDICAL SCIENCES BLDG</t>
  </si>
  <si>
    <t>6735138206</t>
  </si>
  <si>
    <t>6735128118</t>
  </si>
  <si>
    <t>JENNIFER MULLIGAN</t>
  </si>
  <si>
    <t>konopa@musc.edu</t>
  </si>
  <si>
    <t>7200150739-1</t>
  </si>
  <si>
    <t>ISX173</t>
  </si>
  <si>
    <t>MedImmune LLC - Gaithersburg MD (AstraZeneca)</t>
  </si>
  <si>
    <t>MEDI</t>
  </si>
  <si>
    <t>Radhika Rayanki</t>
  </si>
  <si>
    <t>rayankir@medimmune.com</t>
  </si>
  <si>
    <t>7200150264</t>
  </si>
  <si>
    <t>KELLY HUANG</t>
  </si>
  <si>
    <t>huangk@medimmune.com</t>
  </si>
  <si>
    <t>7200120818</t>
  </si>
  <si>
    <t>U1462</t>
  </si>
  <si>
    <t>Medpace - Ohio</t>
  </si>
  <si>
    <t>MDPC</t>
  </si>
  <si>
    <t>00034448</t>
  </si>
  <si>
    <t>Haakan Andre Olsson</t>
  </si>
  <si>
    <t>h.olsson@medpace.com</t>
  </si>
  <si>
    <t>5365 medpace way</t>
  </si>
  <si>
    <t>Ohio 45227</t>
  </si>
  <si>
    <t>MU22103001</t>
  </si>
  <si>
    <t>00036149</t>
  </si>
  <si>
    <t>CINDY JONES</t>
  </si>
  <si>
    <t>c.jones@medpace.com</t>
  </si>
  <si>
    <t>5365 MEDPACE WAY</t>
  </si>
  <si>
    <t>7200151181</t>
  </si>
  <si>
    <t>00035421</t>
  </si>
  <si>
    <t>KYLE WILLIAMS</t>
  </si>
  <si>
    <t>k.williams@medpace.com</t>
  </si>
  <si>
    <t>7200151117</t>
  </si>
  <si>
    <t>00036148</t>
  </si>
  <si>
    <t>EC210556D2</t>
  </si>
  <si>
    <t>Meharry Medical College</t>
  </si>
  <si>
    <t>00023208</t>
  </si>
  <si>
    <t>ANIL SHANKER</t>
  </si>
  <si>
    <t>ashanker@mmc.edu</t>
  </si>
  <si>
    <t>1005 DR D B TODD JR BLVD 2005 HAROLD D WEST BASIC SCIENCES BLDG</t>
  </si>
  <si>
    <t>NASHVILLE</t>
  </si>
  <si>
    <t>Tennessee 37208</t>
  </si>
  <si>
    <t>8470060247</t>
  </si>
  <si>
    <t>00024086</t>
  </si>
  <si>
    <t>CHADRAVANU DASH</t>
  </si>
  <si>
    <t>cdash@mmc.edu</t>
  </si>
  <si>
    <t>1005 D B TODD BLVD 2005 HAROLD D WEST BASIC SCIENCES BLDG</t>
  </si>
  <si>
    <t>8470080192</t>
  </si>
  <si>
    <t>MEIRAGTX</t>
  </si>
  <si>
    <t>MRGTX</t>
  </si>
  <si>
    <t>MIAO CHEN</t>
  </si>
  <si>
    <t>miao.chen@meiragtx.com</t>
  </si>
  <si>
    <t>450 E 29TH ST</t>
  </si>
  <si>
    <t>V0193</t>
  </si>
  <si>
    <t>Memorial Sloan Kettering Cancer Center</t>
  </si>
  <si>
    <t>MSKCC</t>
  </si>
  <si>
    <t>00008141</t>
  </si>
  <si>
    <t>SUSAN ZHEN</t>
  </si>
  <si>
    <t>zhens@mskcc.org</t>
  </si>
  <si>
    <t>417 E 68th St - (Zuckerman - 813)</t>
  </si>
  <si>
    <t>New York 10065</t>
  </si>
  <si>
    <t>U0910</t>
  </si>
  <si>
    <t>00015170</t>
  </si>
  <si>
    <t>Anne Trumble</t>
  </si>
  <si>
    <t>trumblea@mskcc.org</t>
  </si>
  <si>
    <t>417 East 69th Street Room ZRC-1119</t>
  </si>
  <si>
    <t>U0903</t>
  </si>
  <si>
    <t>00015150</t>
  </si>
  <si>
    <t>Mark Kweens</t>
  </si>
  <si>
    <t>kweensm@mskcc.org</t>
  </si>
  <si>
    <t>****Customer is an advanced user, If after troubleshooting a WO is needed for Service, contact Brandon Evans to verify if he is able to do any additional tier 2 remote support****</t>
  </si>
  <si>
    <t>Zuckerman Research Center 417 E 68th St, Rm 1419</t>
  </si>
  <si>
    <t>U0685</t>
  </si>
  <si>
    <t>00013625</t>
  </si>
  <si>
    <t>Chrysothemis Brown</t>
  </si>
  <si>
    <t>brownc10@mskcc.org</t>
  </si>
  <si>
    <t>Memorial Sloan Kettering Cancer Center 408 East 69th Street Zuckerman Building Room 827</t>
  </si>
  <si>
    <t>U0534</t>
  </si>
  <si>
    <t>00013201</t>
  </si>
  <si>
    <t>Amanda Chen</t>
  </si>
  <si>
    <t>amc4011@med.cornell.edu</t>
  </si>
  <si>
    <t>408 East 69th Street Zuckerman Research Center Z-1615</t>
  </si>
  <si>
    <t>U0482</t>
  </si>
  <si>
    <t>00015796</t>
  </si>
  <si>
    <t>Rockefeller Research Labs (RRL) - RM 953 - 430 E. 67th St</t>
  </si>
  <si>
    <t>U0471</t>
  </si>
  <si>
    <t>00016428</t>
  </si>
  <si>
    <t>Kinga Hosszu</t>
  </si>
  <si>
    <t>hosszuk@mskcc.org</t>
  </si>
  <si>
    <t>327 East 64th Street</t>
  </si>
  <si>
    <t>U0415</t>
  </si>
  <si>
    <t>00012570</t>
  </si>
  <si>
    <t>Rebecca Delconte</t>
  </si>
  <si>
    <t>delcontr@mskcc.org</t>
  </si>
  <si>
    <t>408-14; Room 1425 408 East 69th Street</t>
  </si>
  <si>
    <t>U0306</t>
  </si>
  <si>
    <t>00015863</t>
  </si>
  <si>
    <t>417 E 68th St Zuckerman RM 1634</t>
  </si>
  <si>
    <t>U0197</t>
  </si>
  <si>
    <t>00032085</t>
  </si>
  <si>
    <t>Gertrude Gunset</t>
  </si>
  <si>
    <t>gunsetg@mskcc.org</t>
  </si>
  <si>
    <t>1250 1st Ave, 9th Fl, Rm 931</t>
  </si>
  <si>
    <t>S0164</t>
  </si>
  <si>
    <t>00016392</t>
  </si>
  <si>
    <t>Beatrice Hoyos</t>
  </si>
  <si>
    <t>hoyosb@mskcc.org</t>
  </si>
  <si>
    <t>Room Z-1445 408 East 69th Street</t>
  </si>
  <si>
    <t>R0063</t>
  </si>
  <si>
    <t>00015820</t>
  </si>
  <si>
    <t>Alexander Y. Rudensky</t>
  </si>
  <si>
    <t>rudenska@mskcc.org</t>
  </si>
  <si>
    <t>408 East 69th Street Room Z-1445</t>
  </si>
  <si>
    <t>R0009</t>
  </si>
  <si>
    <t>Ting-Wei Hsu</t>
  </si>
  <si>
    <t>hsut@mskcc.org</t>
  </si>
  <si>
    <t>408 East 69th Street 408-16</t>
  </si>
  <si>
    <t>N0798</t>
  </si>
  <si>
    <t>00014163</t>
  </si>
  <si>
    <t>Hongfen Guo</t>
  </si>
  <si>
    <t>guoh@mskcc.org</t>
  </si>
  <si>
    <t>408 East 69th Street, Zuckerman Building Z-740B</t>
  </si>
  <si>
    <t>MU22094001</t>
  </si>
  <si>
    <t>JAMES BEAN</t>
  </si>
  <si>
    <t>beanj@mskcc.org</t>
  </si>
  <si>
    <t>408 E 69TH ST 408-15 RM 1535</t>
  </si>
  <si>
    <t>8576120113</t>
  </si>
  <si>
    <t>TUOMAS TAMMELA</t>
  </si>
  <si>
    <t>t.tammela@gmail.com</t>
  </si>
  <si>
    <t>408 E 69TH ST RM Z1329</t>
  </si>
  <si>
    <t>8576120110</t>
  </si>
  <si>
    <t>ANNE TRUMBLE</t>
  </si>
  <si>
    <t>408 E 69TH ST</t>
  </si>
  <si>
    <t>8576120103</t>
  </si>
  <si>
    <t>Joel Lebron</t>
  </si>
  <si>
    <t>lebronj1@mskcc.org</t>
  </si>
  <si>
    <t>8574140119</t>
  </si>
  <si>
    <t>Kalyani Chadalavada</t>
  </si>
  <si>
    <t>chadalak@mskcc.org</t>
  </si>
  <si>
    <t>8574140109</t>
  </si>
  <si>
    <t>8470130192</t>
  </si>
  <si>
    <t>ANDREW INTLEKOFER</t>
  </si>
  <si>
    <t>intlekoa@mskcc.org</t>
  </si>
  <si>
    <t>408 EAST 69TH ST 408-7</t>
  </si>
  <si>
    <t>8470060243</t>
  </si>
  <si>
    <t>MICHAEL CURCIO</t>
  </si>
  <si>
    <t>curciom@mskcc.org</t>
  </si>
  <si>
    <t>8470060115</t>
  </si>
  <si>
    <t>ALBERDI GONZALEZ</t>
  </si>
  <si>
    <t>alberdia@mskcc.org</t>
  </si>
  <si>
    <t>7200120959</t>
  </si>
  <si>
    <t>MING JIANG</t>
  </si>
  <si>
    <t>mij2021@med.cornell.edu</t>
  </si>
  <si>
    <t>7200120422</t>
  </si>
  <si>
    <t>ANTHONY VELLECA</t>
  </si>
  <si>
    <t>vellecaa@mskcc.org</t>
  </si>
  <si>
    <t>7200120408</t>
  </si>
  <si>
    <t>PHILLIP WONG</t>
  </si>
  <si>
    <t>wongp@mskcc.org</t>
  </si>
  <si>
    <t>7200120407</t>
  </si>
  <si>
    <t>7200120315</t>
  </si>
  <si>
    <t>Ivy Shen</t>
  </si>
  <si>
    <t>sheny@mskcc.org</t>
  </si>
  <si>
    <t>7200120202</t>
  </si>
  <si>
    <t>JOANNA LUO</t>
  </si>
  <si>
    <t>jol2044@med.cornell.edu</t>
  </si>
  <si>
    <t>417 East 68th Street, Zuckerman Research Center (ZRC) 1935</t>
  </si>
  <si>
    <t>6735138197</t>
  </si>
  <si>
    <t>ELLEN ACKERSTAFF</t>
  </si>
  <si>
    <t>ackerste@mskcc.org</t>
  </si>
  <si>
    <t>1275 YORK AVE</t>
  </si>
  <si>
    <t>6735128135</t>
  </si>
  <si>
    <t>BEATRICE YIN</t>
  </si>
  <si>
    <t>yinb@mskcc.org</t>
  </si>
  <si>
    <t>408 E 69TH ST ZUCKERMAN RESEARCH BLDG Z-641B</t>
  </si>
  <si>
    <t>6735146219</t>
  </si>
  <si>
    <t>BEATRICE HOYOS</t>
  </si>
  <si>
    <t>6735-R6054</t>
  </si>
  <si>
    <t>MERCAPTOR DISCOVERIES</t>
  </si>
  <si>
    <t>MRCPT</t>
  </si>
  <si>
    <t>RENEE KINKADE</t>
  </si>
  <si>
    <t>rkinkade@mercaptor.com</t>
  </si>
  <si>
    <t>U0455</t>
  </si>
  <si>
    <t>Merck &amp; Co Inc - Boston MA</t>
  </si>
  <si>
    <t>MRK</t>
  </si>
  <si>
    <t>00016990</t>
  </si>
  <si>
    <t>Jason Williams</t>
  </si>
  <si>
    <t>jason.williams6@merck.com</t>
  </si>
  <si>
    <t>33 Avenue Louis Pasteur, Room 9-212</t>
  </si>
  <si>
    <t>U0438</t>
  </si>
  <si>
    <t>00016987</t>
  </si>
  <si>
    <t>33 Avenue Louis Pasteur, Room 10-214</t>
  </si>
  <si>
    <t>S0186</t>
  </si>
  <si>
    <t>00034508</t>
  </si>
  <si>
    <t>Bryan Hamilton</t>
  </si>
  <si>
    <t>bryan.hamilton@merck.com</t>
  </si>
  <si>
    <t>33 Avenue Louis Pasteur Boston MA 02115</t>
  </si>
  <si>
    <t>U1322</t>
  </si>
  <si>
    <t>Merck &amp; Co Inc - Cambridge Exploratory Science Center</t>
  </si>
  <si>
    <t>00035426</t>
  </si>
  <si>
    <t>Yujie Qu</t>
  </si>
  <si>
    <t>yujie_qu@merck.com</t>
  </si>
  <si>
    <t>Ref PO# 8200391554 320 Bent St</t>
  </si>
  <si>
    <t>Y0135</t>
  </si>
  <si>
    <t>Merck &amp; Co Inc - Kenilworth NJ</t>
  </si>
  <si>
    <t>00036902</t>
  </si>
  <si>
    <t>LEI CHEN</t>
  </si>
  <si>
    <t>lei.chen@merck.com</t>
  </si>
  <si>
    <t>126 East Lincoln Avenue</t>
  </si>
  <si>
    <t>Rahway</t>
  </si>
  <si>
    <t>New Jersey 07065</t>
  </si>
  <si>
    <t>U0521</t>
  </si>
  <si>
    <t>00016613</t>
  </si>
  <si>
    <t>Luis Mendez</t>
  </si>
  <si>
    <t>luis_mendez@merck.com</t>
  </si>
  <si>
    <t>126 E Lincoln Ave, Bldg 80BX, 3rd Fl</t>
  </si>
  <si>
    <t>U1552</t>
  </si>
  <si>
    <t>Merck &amp; Co Inc - San Diego CA</t>
  </si>
  <si>
    <t>00035604</t>
  </si>
  <si>
    <t>Véronique Schulten</t>
  </si>
  <si>
    <t>veronique.schulten@merck.com</t>
  </si>
  <si>
    <t>3050 Science Park Road</t>
  </si>
  <si>
    <t>U1500</t>
  </si>
  <si>
    <t>Merck &amp; Co Inc - San Francisco CA</t>
  </si>
  <si>
    <t>00034441</t>
  </si>
  <si>
    <t>Douglas Wilson</t>
  </si>
  <si>
    <t>douglas.wilson@merck.com</t>
  </si>
  <si>
    <t>Room 846 213 E Grand Ave.</t>
  </si>
  <si>
    <t>U0270</t>
  </si>
  <si>
    <t>00016993</t>
  </si>
  <si>
    <t>Doug Wilson</t>
  </si>
  <si>
    <t>213 East Grand Avenue; Room 846</t>
  </si>
  <si>
    <t>ISX392</t>
  </si>
  <si>
    <t>Katy Rose de Leon</t>
  </si>
  <si>
    <t>katyrose.deleon@perkinelmer.com</t>
  </si>
  <si>
    <t>213 E GRAND AVE LAB 846</t>
  </si>
  <si>
    <t>ISX121</t>
  </si>
  <si>
    <t>MORGAN MONSLOW</t>
  </si>
  <si>
    <t>morgan.monslow@merck.com</t>
  </si>
  <si>
    <t>MERCK RESEARCH LABS WP14-3345 770 SUMNEYTOWN PIKE</t>
  </si>
  <si>
    <t>WEST POINT</t>
  </si>
  <si>
    <t>Pennsylvania 19486</t>
  </si>
  <si>
    <t>8470120111</t>
  </si>
  <si>
    <t>00033421</t>
  </si>
  <si>
    <t>213 E GRAND AVE</t>
  </si>
  <si>
    <t>6735115061</t>
  </si>
  <si>
    <t>901 CALIFORNIA AVE</t>
  </si>
  <si>
    <t>S0421</t>
  </si>
  <si>
    <t>00036766</t>
  </si>
  <si>
    <t>ATTN: Douglas Wilson, 846 213 E Grand Ave.</t>
  </si>
  <si>
    <t>6735126103</t>
  </si>
  <si>
    <t>MU24164002</t>
  </si>
  <si>
    <t>Merck &amp; Co Inc - West Point PA</t>
  </si>
  <si>
    <t>00033920</t>
  </si>
  <si>
    <t>Mohammed Sharder</t>
  </si>
  <si>
    <t>mohammed.shardar@merck.com</t>
  </si>
  <si>
    <t>770 Sumneytown Pike WP14-3126</t>
  </si>
  <si>
    <t>West Point</t>
  </si>
  <si>
    <t>EC240986A1</t>
  </si>
  <si>
    <t>00033143</t>
  </si>
  <si>
    <t>James Norton</t>
  </si>
  <si>
    <t>james.norton@merck.com</t>
  </si>
  <si>
    <t>770770 Sumneytown Pike WP46-3016 West Point, PA 19486</t>
  </si>
  <si>
    <t>EC240596A1</t>
  </si>
  <si>
    <t>00032771</t>
  </si>
  <si>
    <t>Christopher McColgan</t>
  </si>
  <si>
    <t>christopher_mccolgan@merck.com</t>
  </si>
  <si>
    <t>Bldg 16, Rm 112 Merck West Point 770 Sumneytown Pike</t>
  </si>
  <si>
    <t>Westpoint</t>
  </si>
  <si>
    <t>FS230</t>
  </si>
  <si>
    <t>Merck &amp; Co Inc (Luminex, see description)</t>
  </si>
  <si>
    <t>CN-Chengdu</t>
  </si>
  <si>
    <t>NO. 23 XINNING ROAD, XINING CITY, QINGHAI PROVINCE</t>
  </si>
  <si>
    <t>QINGHAI</t>
  </si>
  <si>
    <t>Qinghai 810008</t>
  </si>
  <si>
    <t>FS113</t>
  </si>
  <si>
    <t>ZI DE LA HARDT</t>
  </si>
  <si>
    <t>MOLSHEIM</t>
  </si>
  <si>
    <t>FS112</t>
  </si>
  <si>
    <t>FS111</t>
  </si>
  <si>
    <t>Beta 8</t>
  </si>
  <si>
    <t>Beta 1</t>
  </si>
  <si>
    <t>847120146</t>
  </si>
  <si>
    <t>8470050143</t>
  </si>
  <si>
    <t>7200120419</t>
  </si>
  <si>
    <t>7200120242</t>
  </si>
  <si>
    <t>7200120010</t>
  </si>
  <si>
    <t>662012S011</t>
  </si>
  <si>
    <t>Guava easyCyte 5HPL</t>
  </si>
  <si>
    <t>EC211326A1</t>
  </si>
  <si>
    <t>Lei Peng</t>
  </si>
  <si>
    <t>lei.peng4@merck.com</t>
  </si>
  <si>
    <t>213 E GRAND AVE LAB 562</t>
  </si>
  <si>
    <t>EC211186A1</t>
  </si>
  <si>
    <t>00036059</t>
  </si>
  <si>
    <t>Eric Saukiatis</t>
  </si>
  <si>
    <t>eric.saukaitis@merck.com</t>
  </si>
  <si>
    <t>770 SUMNEYTOWN PIKE BLDG 1 MAIL STOP CODE WP26A-2005</t>
  </si>
  <si>
    <t>EC211176A1</t>
  </si>
  <si>
    <t>00036058</t>
  </si>
  <si>
    <t>EC211126A1</t>
  </si>
  <si>
    <t>00036060</t>
  </si>
  <si>
    <t>EC210296A1</t>
  </si>
  <si>
    <t>00036061</t>
  </si>
  <si>
    <t>770 SUMNEYTOWN PIKE BLDG 1 RECEIVING MAIL STOP CODE WP81-3216</t>
  </si>
  <si>
    <t>EC203076A2</t>
  </si>
  <si>
    <t>FENGSHENG LI</t>
  </si>
  <si>
    <t>fengsheng.li@merck.com</t>
  </si>
  <si>
    <t>770 SUMNEYTOWN PIKE WP14-3179</t>
  </si>
  <si>
    <t>EC201214A3</t>
  </si>
  <si>
    <t>NITCHAKAN RATTANADET</t>
  </si>
  <si>
    <t>nitchakan.rattanadet@merck.com</t>
  </si>
  <si>
    <t>770 SUMNEYTOWN PIKE BLDG 1 WP75-314</t>
  </si>
  <si>
    <t>8470120156</t>
  </si>
  <si>
    <t>LUDIMILLA (LU) FRAGA PEPI</t>
  </si>
  <si>
    <t>ludimilla.pepi@perkinelmer.com</t>
  </si>
  <si>
    <t>33 AVE LOUIS PASTEUR FISHER MANAGED ACCT</t>
  </si>
  <si>
    <t>8470120104</t>
  </si>
  <si>
    <t>ATTA HASSAN</t>
  </si>
  <si>
    <t>atta.hassan@merck.com</t>
  </si>
  <si>
    <t>New Jersey 07033</t>
  </si>
  <si>
    <t>8470110110</t>
  </si>
  <si>
    <t>LEAH ALABANZA</t>
  </si>
  <si>
    <t>leah.alabanza@merck.com</t>
  </si>
  <si>
    <t>Spring House Innovation Park 727 Norristown Rd, Bld #2 I Lower Gwynedd</t>
  </si>
  <si>
    <t>PA</t>
  </si>
  <si>
    <t>8470060236</t>
  </si>
  <si>
    <t>LAURIE HULLINGER</t>
  </si>
  <si>
    <t>laurie.radzniak@merck.com</t>
  </si>
  <si>
    <t>8470060174</t>
  </si>
  <si>
    <t>ANKITA KHATRI</t>
  </si>
  <si>
    <t>ankita.khatri@merck.com</t>
  </si>
  <si>
    <t>33 Avenue Louis Pasteur, Lab 8-309</t>
  </si>
  <si>
    <t>8470050300</t>
  </si>
  <si>
    <t>33 AVE LOUIS PASTEUR</t>
  </si>
  <si>
    <t>8470050259</t>
  </si>
  <si>
    <t>SHANIKA ROSS</t>
  </si>
  <si>
    <t>shanika.ross@perkinelmer.com</t>
  </si>
  <si>
    <t>770 SUMNEYTOWN PIKE</t>
  </si>
  <si>
    <t>8470050118</t>
  </si>
  <si>
    <t>LORRAINE HERNANDEZ</t>
  </si>
  <si>
    <t>lorraine_hernandez@merck.com</t>
  </si>
  <si>
    <t>770 SUMNEYTOWN PIKE - MAIN</t>
  </si>
  <si>
    <t>7200150884</t>
  </si>
  <si>
    <t>NITHYA THAMBI</t>
  </si>
  <si>
    <t>nithya_thambi@merck.com</t>
  </si>
  <si>
    <t>770 SUMNEYTOWN PIKE WP46-2010</t>
  </si>
  <si>
    <t>7200121212</t>
  </si>
  <si>
    <t>KEVIN JOHNSON</t>
  </si>
  <si>
    <t>kevin_johnson2@merck.com</t>
  </si>
  <si>
    <t>33 AVE LOUIS PASTEUR - MAIN</t>
  </si>
  <si>
    <t>7200120282</t>
  </si>
  <si>
    <t>6735135173</t>
  </si>
  <si>
    <t>6735135172</t>
  </si>
  <si>
    <t>6735135171</t>
  </si>
  <si>
    <t>6735128102</t>
  </si>
  <si>
    <t>Mary Wolf</t>
  </si>
  <si>
    <t>mary.wolf@merck.com</t>
  </si>
  <si>
    <t>6735125139</t>
  </si>
  <si>
    <t>6735125121</t>
  </si>
  <si>
    <t>6735125094</t>
  </si>
  <si>
    <t>6735125092</t>
  </si>
  <si>
    <t>5325 OLD OXFORD RD</t>
  </si>
  <si>
    <t>North Carolina 27712</t>
  </si>
  <si>
    <t>6735115033</t>
  </si>
  <si>
    <t>TEST MYRIAM</t>
  </si>
  <si>
    <t>ISX480?</t>
  </si>
  <si>
    <t>Guava Compliance Manager Installed 89-21114-00-001</t>
  </si>
  <si>
    <t>Dany Martinez Ramos</t>
  </si>
  <si>
    <t>dany.martinez.ramos@merck.com</t>
  </si>
  <si>
    <t>FS239B</t>
  </si>
  <si>
    <t>FS238 - DUPE</t>
  </si>
  <si>
    <t>FS147</t>
  </si>
  <si>
    <t>GUO</t>
  </si>
  <si>
    <t>guojian@nipd.chinacdc.cn</t>
  </si>
  <si>
    <t>8470050259-1</t>
  </si>
  <si>
    <t>ANDREA PARTRIDGE</t>
  </si>
  <si>
    <t>andrea.partridge@merck.com</t>
  </si>
  <si>
    <t>6735135174</t>
  </si>
  <si>
    <t>CRAIG COHEN</t>
  </si>
  <si>
    <t>craig.cohen@merck.com</t>
  </si>
  <si>
    <t>673512S011</t>
  </si>
  <si>
    <t>8470060170</t>
  </si>
  <si>
    <t>Merck Animal Health - Elkhorn NE</t>
  </si>
  <si>
    <t>SARAH WIECHERT</t>
  </si>
  <si>
    <t>sarah.wiechert@merck.com</t>
  </si>
  <si>
    <t>21401 W CENTER RD</t>
  </si>
  <si>
    <t>ELKHORN</t>
  </si>
  <si>
    <t>Nebraska 68022</t>
  </si>
  <si>
    <t>MU23181001</t>
  </si>
  <si>
    <t>MetroHealth Medical Center</t>
  </si>
  <si>
    <t>MHMC</t>
  </si>
  <si>
    <t>00030846</t>
  </si>
  <si>
    <t>Patricia Glazebrook</t>
  </si>
  <si>
    <t>pglazebrook@metrohealth.org</t>
  </si>
  <si>
    <t>Receiving Dock 2500 Metrohealth Dr</t>
  </si>
  <si>
    <t>Ohio 44109</t>
  </si>
  <si>
    <t>ISX405</t>
  </si>
  <si>
    <t>MICHAEL E DEBAKEY VA MEDICAL CENTER</t>
  </si>
  <si>
    <t>MDMC</t>
  </si>
  <si>
    <t>00032933</t>
  </si>
  <si>
    <t>DORELLYN LEE</t>
  </si>
  <si>
    <t>dorellyn.lee@va.gov</t>
  </si>
  <si>
    <t>2002 HOLCOMBE BLVD BLDG 109 RM 113</t>
  </si>
  <si>
    <t>U0286</t>
  </si>
  <si>
    <t>Michigan State University</t>
  </si>
  <si>
    <t>MSU</t>
  </si>
  <si>
    <t>00035005</t>
  </si>
  <si>
    <t>Matthew Bernard</t>
  </si>
  <si>
    <t>mbernard@msu.edu</t>
  </si>
  <si>
    <t>775 Woodlot Dr Bioengineering/IQ Building Rm 2315</t>
  </si>
  <si>
    <t>East Lansing</t>
  </si>
  <si>
    <t>Michigan 48824</t>
  </si>
  <si>
    <t>N0726</t>
  </si>
  <si>
    <t>00014269</t>
  </si>
  <si>
    <t>Robert Crawford</t>
  </si>
  <si>
    <t>crawfo28@msu.edu</t>
  </si>
  <si>
    <t>1129 Farm Lane,Food Safety and Toxicology; Rm B36H</t>
  </si>
  <si>
    <t>EC203397C2</t>
  </si>
  <si>
    <t>MIDDLE TENNESSEE STATE UNIVERSITY</t>
  </si>
  <si>
    <t>MTSU</t>
  </si>
  <si>
    <t>APRIL WEISSMILLER</t>
  </si>
  <si>
    <t>april.weissmiller@mtsu.edu</t>
  </si>
  <si>
    <t>1672 GREENLAND DR SCI 2044</t>
  </si>
  <si>
    <t>MURFREESBORO</t>
  </si>
  <si>
    <t>Tennessee 37132</t>
  </si>
  <si>
    <t>FS242</t>
  </si>
  <si>
    <t>MIDWESTERN UNIVERSITY</t>
  </si>
  <si>
    <t>MDWU</t>
  </si>
  <si>
    <t>ELLEN KOHLMEIR</t>
  </si>
  <si>
    <t>ekohlm@midwestern.edu</t>
  </si>
  <si>
    <t>555 31ST ST</t>
  </si>
  <si>
    <t>DOWNERS GROVE</t>
  </si>
  <si>
    <t>Illinois 60515</t>
  </si>
  <si>
    <t>8470130109</t>
  </si>
  <si>
    <t>CHANDANA UPPALAPATI</t>
  </si>
  <si>
    <t>cuppal@midwestern.edu</t>
  </si>
  <si>
    <t>19555 N 59TH AVE</t>
  </si>
  <si>
    <t>GLENDALE</t>
  </si>
  <si>
    <t>Arizona 85308</t>
  </si>
  <si>
    <t>7200120978</t>
  </si>
  <si>
    <t>BERNARDO CHAVIRA</t>
  </si>
  <si>
    <t>bchavir@midwestern.edu</t>
  </si>
  <si>
    <t>FS285</t>
  </si>
  <si>
    <t>MIDWESTERN UNIVERSITY - GLENDALE CAMPUS</t>
  </si>
  <si>
    <t>JACK GUINAN</t>
  </si>
  <si>
    <t>jguina@midwestern.edu</t>
  </si>
  <si>
    <t>8470060144</t>
  </si>
  <si>
    <t>MILES COLLEGE</t>
  </si>
  <si>
    <t>MLSCO</t>
  </si>
  <si>
    <t>YANJIE SUN</t>
  </si>
  <si>
    <t>ysun@miles.edu</t>
  </si>
  <si>
    <t>5500 MYRON MASSEY BLVD</t>
  </si>
  <si>
    <t>FAIRFIELD</t>
  </si>
  <si>
    <t>Alabama 35064</t>
  </si>
  <si>
    <t>5430090115</t>
  </si>
  <si>
    <t>MILLENIUM RESEARCH INSTITUTE (CLOSED)</t>
  </si>
  <si>
    <t>MLNRI</t>
  </si>
  <si>
    <t>160 NEW BOSTON ST</t>
  </si>
  <si>
    <t>ISX201</t>
  </si>
  <si>
    <t>MilliporeSigma</t>
  </si>
  <si>
    <t>MLPS</t>
  </si>
  <si>
    <t>ISX189</t>
  </si>
  <si>
    <t>Bryan Oster</t>
  </si>
  <si>
    <t>boster@amnis.com</t>
  </si>
  <si>
    <t>ISX101</t>
  </si>
  <si>
    <t>Tad George</t>
  </si>
  <si>
    <t>tgeorge@amnis.com</t>
  </si>
  <si>
    <t>FS138</t>
  </si>
  <si>
    <t>FS133</t>
  </si>
  <si>
    <t>Katherine Gillis</t>
  </si>
  <si>
    <t>katie.gillis@emdmillipore.com</t>
  </si>
  <si>
    <t>25801 INDUSTRIAL BLVD</t>
  </si>
  <si>
    <t>FS131</t>
  </si>
  <si>
    <t>FS102</t>
  </si>
  <si>
    <t>Beta 2</t>
  </si>
  <si>
    <t>290 CONCORD RD</t>
  </si>
  <si>
    <t>Massachusetts 01821-3405</t>
  </si>
  <si>
    <t>8576120101</t>
  </si>
  <si>
    <t>REGINA ANDERSON</t>
  </si>
  <si>
    <t>regina.anderson@milliporesigma.com</t>
  </si>
  <si>
    <t>8575120103</t>
  </si>
  <si>
    <t>JASON BLODGETT</t>
  </si>
  <si>
    <t>jason.blodgett@emdmillipore.com</t>
  </si>
  <si>
    <t>400 SUMMIT DR</t>
  </si>
  <si>
    <t>BURLINGTON</t>
  </si>
  <si>
    <t>Massachusetts 01803</t>
  </si>
  <si>
    <t>8574140102</t>
  </si>
  <si>
    <t>8472120108</t>
  </si>
  <si>
    <t>25801 INDUSTRIAL BLVD INTERNAL DELIVERY</t>
  </si>
  <si>
    <t>8472120103</t>
  </si>
  <si>
    <t>8470130120</t>
  </si>
  <si>
    <t>MICHELLE GUDAT</t>
  </si>
  <si>
    <t>michelle.gudat@merckgroup.com</t>
  </si>
  <si>
    <t>8470120167</t>
  </si>
  <si>
    <t>8470120132</t>
  </si>
  <si>
    <t>8470120125</t>
  </si>
  <si>
    <t>8470120123</t>
  </si>
  <si>
    <t>8470120116</t>
  </si>
  <si>
    <t>YUKO WILLIAMS</t>
  </si>
  <si>
    <t>yuko.williams@milliporesigma.com</t>
  </si>
  <si>
    <t>California 92590-3607</t>
  </si>
  <si>
    <t>7200150612-A</t>
  </si>
  <si>
    <t>80 ASHBY RD BLDG D NA REPAIR CTR</t>
  </si>
  <si>
    <t>BEDFORD</t>
  </si>
  <si>
    <t>Massachusetts 01730</t>
  </si>
  <si>
    <t>7200121181</t>
  </si>
  <si>
    <t>7200121180</t>
  </si>
  <si>
    <t>7200121136</t>
  </si>
  <si>
    <t>7200121135</t>
  </si>
  <si>
    <t>7200 120 953</t>
  </si>
  <si>
    <t>7200120953</t>
  </si>
  <si>
    <t>2909 LACLEDE AVE</t>
  </si>
  <si>
    <t>ST. LOUIS</t>
  </si>
  <si>
    <t>Missouri 63103</t>
  </si>
  <si>
    <t>7200120632</t>
  </si>
  <si>
    <t>80 ASHBY RD</t>
  </si>
  <si>
    <t>7200120401</t>
  </si>
  <si>
    <t>7200120226</t>
  </si>
  <si>
    <t>2544 BARRINGTON CT</t>
  </si>
  <si>
    <t>7200120208</t>
  </si>
  <si>
    <t>6735-R8076</t>
  </si>
  <si>
    <t>EMILY KURDZO</t>
  </si>
  <si>
    <t>emily.kurdzo@emdmillipore.com</t>
  </si>
  <si>
    <t>673513S202</t>
  </si>
  <si>
    <t>KATHRYN LE PAGE</t>
  </si>
  <si>
    <t>kathryn.lepage@emdmillipore.com</t>
  </si>
  <si>
    <t>11 PRESCOTT RD INTERNAL DELIVERY</t>
  </si>
  <si>
    <t>JAFFREY</t>
  </si>
  <si>
    <t>New Hampshire 03452</t>
  </si>
  <si>
    <t>6735138208</t>
  </si>
  <si>
    <t>6735128168</t>
  </si>
  <si>
    <t>JOSE CRUZ</t>
  </si>
  <si>
    <t>jose.j.cruz@milliporesigma.com</t>
  </si>
  <si>
    <t>6735128154</t>
  </si>
  <si>
    <t>6735128137</t>
  </si>
  <si>
    <t>6735128115</t>
  </si>
  <si>
    <t>KELLY BARRETT</t>
  </si>
  <si>
    <t>kelly.barrett@emdmillipore.com</t>
  </si>
  <si>
    <t>6735128084</t>
  </si>
  <si>
    <t>6620126059</t>
  </si>
  <si>
    <t>558010S102</t>
  </si>
  <si>
    <t>ISX133</t>
  </si>
  <si>
    <t>FS197</t>
  </si>
  <si>
    <t>Amedeo Cappione</t>
  </si>
  <si>
    <t>amedeo.cappione@emdmillipore.com</t>
  </si>
  <si>
    <t>8576120104</t>
  </si>
  <si>
    <t>6735-R8150</t>
  </si>
  <si>
    <t>6735145247</t>
  </si>
  <si>
    <t>SONAL PATEL</t>
  </si>
  <si>
    <t>sonal.patel@emdmillipore.com</t>
  </si>
  <si>
    <t>8576120111</t>
  </si>
  <si>
    <t>MilliporeSigma - Carlsbad</t>
  </si>
  <si>
    <t>MIA GARRETT</t>
  </si>
  <si>
    <t>mia.garrett@milliporesigma.com</t>
  </si>
  <si>
    <t>6195 EL CAMINO REAL</t>
  </si>
  <si>
    <t>CARLSBAD</t>
  </si>
  <si>
    <t>California 92009</t>
  </si>
  <si>
    <t>6735-R8231</t>
  </si>
  <si>
    <t>Eva Fong</t>
  </si>
  <si>
    <t>eva.fong@milliporesigma.com</t>
  </si>
  <si>
    <t>6211 EL CAMINO REAL</t>
  </si>
  <si>
    <t>NM1140</t>
  </si>
  <si>
    <t>MiMedx</t>
  </si>
  <si>
    <t>MMDX</t>
  </si>
  <si>
    <t>00017355</t>
  </si>
  <si>
    <t>Joe Mikulin</t>
  </si>
  <si>
    <t>jmikulin@mimedx.com</t>
  </si>
  <si>
    <t>MiMedx West Oak Building Floor 1, Room 165, 1775 West Oak Commons Court</t>
  </si>
  <si>
    <t>Georgia 30062</t>
  </si>
  <si>
    <t>ISX144</t>
  </si>
  <si>
    <t>MINERVA BIOTECHNOLOGIES</t>
  </si>
  <si>
    <t>MNRV</t>
  </si>
  <si>
    <t>RON AXELROD</t>
  </si>
  <si>
    <t>raxelrod@minervabio.com</t>
  </si>
  <si>
    <t>40 BEAR HILL RD</t>
  </si>
  <si>
    <t>Massachusetts 02454</t>
  </si>
  <si>
    <t>7200120394</t>
  </si>
  <si>
    <t>EC220366A1</t>
  </si>
  <si>
    <t>MIRACOSTA COLLEGE</t>
  </si>
  <si>
    <t>MSTCO</t>
  </si>
  <si>
    <t>Daniela Traykova</t>
  </si>
  <si>
    <t>dtraykova@miracosta.edu</t>
  </si>
  <si>
    <t>1 BARNARD DR BLDG 6100</t>
  </si>
  <si>
    <t>EC202866A1</t>
  </si>
  <si>
    <t>8470110111</t>
  </si>
  <si>
    <t>MIRATI THERAPEUTICS</t>
  </si>
  <si>
    <t>MRTI</t>
  </si>
  <si>
    <t>JASON NESTLER</t>
  </si>
  <si>
    <t>nestlerj@mirati.com</t>
  </si>
  <si>
    <t>3545 Cray St</t>
  </si>
  <si>
    <t>673512S012</t>
  </si>
  <si>
    <t>MIRIMUS INC</t>
  </si>
  <si>
    <t>MRMS</t>
  </si>
  <si>
    <t>8470080137</t>
  </si>
  <si>
    <t>MIRNA THERAPEUTICS, INC.</t>
  </si>
  <si>
    <t>MIRN</t>
  </si>
  <si>
    <t>FLAVIA PINHO</t>
  </si>
  <si>
    <t>fpinho@mirnarx.com</t>
  </si>
  <si>
    <t>8470050314</t>
  </si>
  <si>
    <t>MIRUS BIO LLC</t>
  </si>
  <si>
    <t>MIRUS</t>
  </si>
  <si>
    <t>00033779</t>
  </si>
  <si>
    <t>Sandra Gladish</t>
  </si>
  <si>
    <t>sandra.gladish@milliporesigma.com</t>
  </si>
  <si>
    <t>5602 RESEARCH PARK BLVD STE 210</t>
  </si>
  <si>
    <t>Wisconsin 53719</t>
  </si>
  <si>
    <t>6735125120</t>
  </si>
  <si>
    <t>TONY LAUER</t>
  </si>
  <si>
    <t>tony.lauer@mirusbio.com</t>
  </si>
  <si>
    <t>8472050202</t>
  </si>
  <si>
    <t>MISSION BIO INC</t>
  </si>
  <si>
    <t>MISBI</t>
  </si>
  <si>
    <t>WILLIAM OLDHAM</t>
  </si>
  <si>
    <t>oldham@missionbio.com</t>
  </si>
  <si>
    <t>6000 SHORELINE CT STE 204</t>
  </si>
  <si>
    <t>8470060240</t>
  </si>
  <si>
    <t>Mississippi State University</t>
  </si>
  <si>
    <t>JEAN MAGLOIRE</t>
  </si>
  <si>
    <t>jn181@ads.msstate.edu</t>
  </si>
  <si>
    <t>4025 WISE CTR RD</t>
  </si>
  <si>
    <t>MISSISSIPPI STATE</t>
  </si>
  <si>
    <t>Mississippi 39762</t>
  </si>
  <si>
    <t>6735136164</t>
  </si>
  <si>
    <t>YAN ZHANG</t>
  </si>
  <si>
    <t>yz348@msstate.edu</t>
  </si>
  <si>
    <t>945 STONE BLVD</t>
  </si>
  <si>
    <t>STARKVILLE</t>
  </si>
  <si>
    <t>Mississippi 39759</t>
  </si>
  <si>
    <t>8470060164</t>
  </si>
  <si>
    <t>MITOSCIENCES INC</t>
  </si>
  <si>
    <t>MITO</t>
  </si>
  <si>
    <t>00018056</t>
  </si>
  <si>
    <t>Kyle Schmitt</t>
  </si>
  <si>
    <t>kyle.schmitt@abcam.com</t>
  </si>
  <si>
    <t>1800 MILLRACE DR</t>
  </si>
  <si>
    <t>Oregon 97403</t>
  </si>
  <si>
    <t>8470060124</t>
  </si>
  <si>
    <t>CHELCIE ELLER</t>
  </si>
  <si>
    <t>chelcie.eller@abcam.com</t>
  </si>
  <si>
    <t>N0116</t>
  </si>
  <si>
    <t>MLM Medical Labs Memphis</t>
  </si>
  <si>
    <t>MLM</t>
  </si>
  <si>
    <t>00012667</t>
  </si>
  <si>
    <t>JP Kotha</t>
  </si>
  <si>
    <t>jpkotha@cirquestlabs.com</t>
  </si>
  <si>
    <t>140 Collins St</t>
  </si>
  <si>
    <t>Memphis</t>
  </si>
  <si>
    <t>Tennessee 38112</t>
  </si>
  <si>
    <t>V1421</t>
  </si>
  <si>
    <t>ModernaTX Inc - Cambridge MA</t>
  </si>
  <si>
    <t>MRNA</t>
  </si>
  <si>
    <t>00035589</t>
  </si>
  <si>
    <t>Barbara Tran</t>
  </si>
  <si>
    <t>barbara.tran@modernatx.com</t>
  </si>
  <si>
    <t>325 Binney St</t>
  </si>
  <si>
    <t>V1420</t>
  </si>
  <si>
    <t>00035590</t>
  </si>
  <si>
    <t>U1504</t>
  </si>
  <si>
    <t>00034730</t>
  </si>
  <si>
    <t>Jill Grenier</t>
  </si>
  <si>
    <t>jill.grenier@modernatx.com</t>
  </si>
  <si>
    <t>U1407</t>
  </si>
  <si>
    <t>00035584</t>
  </si>
  <si>
    <t>Stephanie Silva-Del Toro</t>
  </si>
  <si>
    <t>stephanie.silvadeltoro@modernatx.com</t>
  </si>
  <si>
    <t>U1401</t>
  </si>
  <si>
    <t>00035583</t>
  </si>
  <si>
    <t>U1340</t>
  </si>
  <si>
    <t>00035591</t>
  </si>
  <si>
    <t>Adrien Flouros</t>
  </si>
  <si>
    <t>adrien.flouros@modernatx.com</t>
  </si>
  <si>
    <t>325 Binney St Room A430</t>
  </si>
  <si>
    <t>U1301</t>
  </si>
  <si>
    <t>00035593</t>
  </si>
  <si>
    <t>U1135</t>
  </si>
  <si>
    <t>00035594</t>
  </si>
  <si>
    <t>Susannah Hewitt</t>
  </si>
  <si>
    <t>susannah.hewitt@modernatx.com</t>
  </si>
  <si>
    <t>U1124</t>
  </si>
  <si>
    <t>00035585</t>
  </si>
  <si>
    <t>U0930</t>
  </si>
  <si>
    <t>00033695</t>
  </si>
  <si>
    <t>U0752</t>
  </si>
  <si>
    <t>00035582</t>
  </si>
  <si>
    <t>S0227</t>
  </si>
  <si>
    <t>00035587</t>
  </si>
  <si>
    <t>S0121</t>
  </si>
  <si>
    <t>00035588</t>
  </si>
  <si>
    <t>R1327</t>
  </si>
  <si>
    <t>00034731</t>
  </si>
  <si>
    <t>Shyam Gudey</t>
  </si>
  <si>
    <t>shyam.kumargudey@modernatx.com</t>
  </si>
  <si>
    <t>325 Binney Street</t>
  </si>
  <si>
    <t>8470050213</t>
  </si>
  <si>
    <t>200 Cambridge Sq</t>
  </si>
  <si>
    <t>8470050186</t>
  </si>
  <si>
    <t>JENNIFER BELANGER</t>
  </si>
  <si>
    <t>jennifer.belanger@agilent.com</t>
  </si>
  <si>
    <t>U1652</t>
  </si>
  <si>
    <t>ModernaTX Inc - Norwood MA</t>
  </si>
  <si>
    <t>00033996</t>
  </si>
  <si>
    <t>Shannon McGrath</t>
  </si>
  <si>
    <t>shannon.mcgrath@modernatx.com</t>
  </si>
  <si>
    <t>One Investor Way MTC East Building</t>
  </si>
  <si>
    <t>Norwood</t>
  </si>
  <si>
    <t>U1245</t>
  </si>
  <si>
    <t>00031004</t>
  </si>
  <si>
    <t>Jodi Moore</t>
  </si>
  <si>
    <t>jodi.moore@modernatx.com</t>
  </si>
  <si>
    <t>Building 100 One Upland Road,</t>
  </si>
  <si>
    <t>U1234</t>
  </si>
  <si>
    <t>00031000</t>
  </si>
  <si>
    <t>One Upland Road, Building 100</t>
  </si>
  <si>
    <t>U1000</t>
  </si>
  <si>
    <t>00036123</t>
  </si>
  <si>
    <t>Paul Trampont</t>
  </si>
  <si>
    <t>paul.trampont@modernatx.com</t>
  </si>
  <si>
    <t>MTC-East One Investors Way</t>
  </si>
  <si>
    <t>U0991</t>
  </si>
  <si>
    <t>00036122</t>
  </si>
  <si>
    <t>8472060255</t>
  </si>
  <si>
    <t>MOLECULAR TEMPLATES (MTEM)</t>
  </si>
  <si>
    <t>MTEM</t>
  </si>
  <si>
    <t>ROBERT TRUE</t>
  </si>
  <si>
    <t>robert.true@mtem.com</t>
  </si>
  <si>
    <t>9301 AMBERGLEN BLVD STE 100</t>
  </si>
  <si>
    <t>EC201886G1</t>
  </si>
  <si>
    <t>Monod Bio</t>
  </si>
  <si>
    <t>MND</t>
  </si>
  <si>
    <t>00032371</t>
  </si>
  <si>
    <t>Krysten Carlson</t>
  </si>
  <si>
    <t>kcarlson@monod.bio</t>
  </si>
  <si>
    <t>700 Dexter Ave N Suite 700</t>
  </si>
  <si>
    <t>ISX539</t>
  </si>
  <si>
    <t>MONTANA STATE UNIVERSITY</t>
  </si>
  <si>
    <t>DIANE BIMCZOK</t>
  </si>
  <si>
    <t>diane.bimczok@montana.edu</t>
  </si>
  <si>
    <t>2155 ANALYSIS DR HEALTH SCIENCES BLDG MBI DEPT</t>
  </si>
  <si>
    <t>BOZEMAN</t>
  </si>
  <si>
    <t>Montana 59718</t>
  </si>
  <si>
    <t>8470080133</t>
  </si>
  <si>
    <t>MONTEFIORE HEALTH SYSTEM</t>
  </si>
  <si>
    <t>MTFHS</t>
  </si>
  <si>
    <t>111 E 210TH ST</t>
  </si>
  <si>
    <t>New York 10467</t>
  </si>
  <si>
    <t>NM1537</t>
  </si>
  <si>
    <t>Moonwalk Biosciences Inc</t>
  </si>
  <si>
    <t>MNWLK</t>
  </si>
  <si>
    <t>Duong Do</t>
  </si>
  <si>
    <t>00036672</t>
  </si>
  <si>
    <t>Rigel Kishton</t>
  </si>
  <si>
    <t>rigel.kishton@moonwalk.bio</t>
  </si>
  <si>
    <t>2 Tower Place, 17th Floor</t>
  </si>
  <si>
    <t>EC211166H1</t>
  </si>
  <si>
    <t>MOREHOUSE SCHOOL OF MEDICINE</t>
  </si>
  <si>
    <t>MHSM</t>
  </si>
  <si>
    <t>00036854</t>
  </si>
  <si>
    <t>JERRY MANLOVE-SIMMONS</t>
  </si>
  <si>
    <t>jmanlove-simmons@msm.edu</t>
  </si>
  <si>
    <t>720 WESTVIEW DR SW BLDG HUGH GLOSTER RM B-315C DEPT MICROBIOLOGY</t>
  </si>
  <si>
    <t>Georgia 30310</t>
  </si>
  <si>
    <t>8470060251</t>
  </si>
  <si>
    <t>Rina Zo-Yu Wu</t>
  </si>
  <si>
    <t>zoyuwu@msm.edu</t>
  </si>
  <si>
    <t>720 Westview Dr. SW MRC Bldg. F-201 &amp; F-202</t>
  </si>
  <si>
    <t>6735128170</t>
  </si>
  <si>
    <t>720 WESTVIEW DR SW RM 126</t>
  </si>
  <si>
    <t>7200150422</t>
  </si>
  <si>
    <t>Morgridge Institute for Research</t>
  </si>
  <si>
    <t>MIR</t>
  </si>
  <si>
    <t>JARRED RENSVOLD</t>
  </si>
  <si>
    <t>jrensvold@morgridge.org</t>
  </si>
  <si>
    <t>309 N ORCHARD ST</t>
  </si>
  <si>
    <t>7200121434</t>
  </si>
  <si>
    <t>MOTE MARINE LABORATORIES</t>
  </si>
  <si>
    <t>MML</t>
  </si>
  <si>
    <t>REBECCA MEDVECKY</t>
  </si>
  <si>
    <t>medveckyr@mote.org</t>
  </si>
  <si>
    <t>1600 KEN THOMPSON PKWY</t>
  </si>
  <si>
    <t>SARASOTA</t>
  </si>
  <si>
    <t>Florida 34236</t>
  </si>
  <si>
    <t>7200121124</t>
  </si>
  <si>
    <t>Mount Sinai Hospital - New York NY</t>
  </si>
  <si>
    <t>MSHNY</t>
  </si>
  <si>
    <t>Tina Yao</t>
  </si>
  <si>
    <t>tina.yao@mssm.edu</t>
  </si>
  <si>
    <t>101ST BETWEEN 5TH AND MADISON</t>
  </si>
  <si>
    <t>7200120284</t>
  </si>
  <si>
    <t>YIFEI SUN</t>
  </si>
  <si>
    <t>yifei.sun@icahn.mssm.edu</t>
  </si>
  <si>
    <t>101 ST BETWEEN 5TH AND MADISON</t>
  </si>
  <si>
    <t>NEW YORK CITY</t>
  </si>
  <si>
    <t>6735145215</t>
  </si>
  <si>
    <t>ISX319</t>
  </si>
  <si>
    <t>Mount Sinai Hospital - Toronto ON</t>
  </si>
  <si>
    <t>MSHON</t>
  </si>
  <si>
    <t>Garry Cuneo</t>
  </si>
  <si>
    <t>00035541</t>
  </si>
  <si>
    <t>Michael Parsons</t>
  </si>
  <si>
    <t>parsons@lunenfeld.ca</t>
  </si>
  <si>
    <t>600 UNIVERSITY AVE RM 980 SLRI</t>
  </si>
  <si>
    <t>Ontario M5G 1X5</t>
  </si>
  <si>
    <t>YM1016SP</t>
  </si>
  <si>
    <t>00035847</t>
  </si>
  <si>
    <t>TCP Receiving Dock - SHS HOSPITAL 25 Orde Street</t>
  </si>
  <si>
    <t>Toronto</t>
  </si>
  <si>
    <t>Ontario M5T 3H7</t>
  </si>
  <si>
    <t>Y1748</t>
  </si>
  <si>
    <t>00035114</t>
  </si>
  <si>
    <t>IDEAS Machine Learning</t>
  </si>
  <si>
    <t>Machine Learning Module for IDEAS Software</t>
  </si>
  <si>
    <t>U0885</t>
  </si>
  <si>
    <t>Mural Oncology Inc</t>
  </si>
  <si>
    <t>MRNC</t>
  </si>
  <si>
    <t>00033343</t>
  </si>
  <si>
    <t>Julia Gibson</t>
  </si>
  <si>
    <t>julia.gibson@muraloncology.com</t>
  </si>
  <si>
    <t>852 Winter Street</t>
  </si>
  <si>
    <t>N0513</t>
  </si>
  <si>
    <t>Myeloid Therapeutics</t>
  </si>
  <si>
    <t>MYLD</t>
  </si>
  <si>
    <t>00036386</t>
  </si>
  <si>
    <t>Jian Ding</t>
  </si>
  <si>
    <t>jding@myeloidtx.com</t>
  </si>
  <si>
    <t>300 Technology Sq., Suite 203</t>
  </si>
  <si>
    <t>8470130133</t>
  </si>
  <si>
    <t>NANOTEIN TECHNOLOGY</t>
  </si>
  <si>
    <t>NNTN</t>
  </si>
  <si>
    <t>CURTIS HODGE</t>
  </si>
  <si>
    <t>curtis@nanoteintech.com</t>
  </si>
  <si>
    <t>2950 San Pablo Ave</t>
  </si>
  <si>
    <t>California 94702</t>
  </si>
  <si>
    <t>8470130128</t>
  </si>
  <si>
    <t>ZACHARY IMAM</t>
  </si>
  <si>
    <t>zach@nanoteintech.com</t>
  </si>
  <si>
    <t>N0928</t>
  </si>
  <si>
    <t>NASA</t>
  </si>
  <si>
    <t>00017041</t>
  </si>
  <si>
    <t>Audrie Colorado</t>
  </si>
  <si>
    <t>audrie.a.colorado@nasa.gov</t>
  </si>
  <si>
    <t>2400 NASA Parkway, Shipping/Receiving Department, Building 21/Room 1103</t>
  </si>
  <si>
    <t>U1650</t>
  </si>
  <si>
    <t>National Cancer Institute (NCI) - Bethesda</t>
  </si>
  <si>
    <t>NCI</t>
  </si>
  <si>
    <t>00034204</t>
  </si>
  <si>
    <t>Sam Ng</t>
  </si>
  <si>
    <t>samuel.ng@nih.gov</t>
  </si>
  <si>
    <t>9000 Rockville Pike</t>
  </si>
  <si>
    <t>U1217</t>
  </si>
  <si>
    <t>00017716</t>
  </si>
  <si>
    <t>Masaki Terabe</t>
  </si>
  <si>
    <t>terabe@mail.nih.gov</t>
  </si>
  <si>
    <t>37 Covent Drive Bldg. 37; Rm 1016</t>
  </si>
  <si>
    <t>U1191</t>
  </si>
  <si>
    <t>00017722</t>
  </si>
  <si>
    <t>9000 Rockville Pike 10 Center Drive Building 10, Room B1B40</t>
  </si>
  <si>
    <t>U0922</t>
  </si>
  <si>
    <t xml:space="preserve">NCI </t>
  </si>
  <si>
    <t>00017707</t>
  </si>
  <si>
    <t>Kathy McKinnon</t>
  </si>
  <si>
    <t>mckinnonkm@nih.gov</t>
  </si>
  <si>
    <t>9000 Rockville Pike BLDG 41, Room C310</t>
  </si>
  <si>
    <t>U0708</t>
  </si>
  <si>
    <t>00034387</t>
  </si>
  <si>
    <t>Grégoire Altan-Bonnet</t>
  </si>
  <si>
    <t>gregoire.altan-bonnet@nih.gov</t>
  </si>
  <si>
    <t>37 Convent Drive Bldg. 37, Room 4134</t>
  </si>
  <si>
    <t>U0260</t>
  </si>
  <si>
    <t>00015559</t>
  </si>
  <si>
    <t>William Telford</t>
  </si>
  <si>
    <t>telfordw@mail.nih.gov</t>
  </si>
  <si>
    <t>NIH NCI CCR, Building 10, Room 3-3281</t>
  </si>
  <si>
    <t>U0178</t>
  </si>
  <si>
    <t>00034388</t>
  </si>
  <si>
    <t>Charles Trubey</t>
  </si>
  <si>
    <t>trubeyc@mail.nih.gov</t>
  </si>
  <si>
    <t>1050 Boyles Street</t>
  </si>
  <si>
    <t>S0219</t>
  </si>
  <si>
    <t>00017726</t>
  </si>
  <si>
    <t>Bldg 10, Room 3281 9000 Rockville Pike</t>
  </si>
  <si>
    <t>S0125</t>
  </si>
  <si>
    <t>00032489</t>
  </si>
  <si>
    <t>Building 10-CRC Room 3-3297 East 10 Center Drive</t>
  </si>
  <si>
    <t>R1623</t>
  </si>
  <si>
    <t>00036599</t>
  </si>
  <si>
    <t>Kyu Lee Han</t>
  </si>
  <si>
    <t>kyulee.han@nih.gov</t>
  </si>
  <si>
    <t>10 Center Drive Bldg 10 Rm 7N208</t>
  </si>
  <si>
    <t>U0954</t>
  </si>
  <si>
    <t>National Cancer Institute (NCI) - Frederick</t>
  </si>
  <si>
    <t>00034389</t>
  </si>
  <si>
    <t>Chelsea McGlynn</t>
  </si>
  <si>
    <t>chelsea.mcglynn@nih.gov</t>
  </si>
  <si>
    <t>Leidos Biomedical Research Inc Frederick National Laboratory Bldg 1050 Boyles St</t>
  </si>
  <si>
    <t>ISX720</t>
  </si>
  <si>
    <t>00034386</t>
  </si>
  <si>
    <t>37 COVENT DR BLDG 37 RM 1048</t>
  </si>
  <si>
    <t>8470060135</t>
  </si>
  <si>
    <t>NATIONAL CENTER FOR TOXICOLOGY RESEARCH (NCTR)</t>
  </si>
  <si>
    <t>NCTR</t>
  </si>
  <si>
    <t>00033297</t>
  </si>
  <si>
    <t>MARLI AZEVEDO</t>
  </si>
  <si>
    <t>marli.azevedo@fda.hhs.gov</t>
  </si>
  <si>
    <t>3900 NCTR RD</t>
  </si>
  <si>
    <t>JEFFERSON</t>
  </si>
  <si>
    <t>Arkansas 72079</t>
  </si>
  <si>
    <t>U1422SP</t>
  </si>
  <si>
    <t>National Heart, Lung, and Blood Institute (NHLBI)</t>
  </si>
  <si>
    <t>NHLB</t>
  </si>
  <si>
    <t>00031452</t>
  </si>
  <si>
    <t>Pradeep Dagur</t>
  </si>
  <si>
    <t>dagurpk@nhlbi.nih.gov</t>
  </si>
  <si>
    <t>Building 10 CRC 3-5217 10 Center Drive</t>
  </si>
  <si>
    <t>Maryland 20814</t>
  </si>
  <si>
    <t>ISX111</t>
  </si>
  <si>
    <t>00035258</t>
  </si>
  <si>
    <t>PRADEEP DAGUR</t>
  </si>
  <si>
    <t>10 CTR DR BLDG 10 RM 8C104</t>
  </si>
  <si>
    <t>MU23177001</t>
  </si>
  <si>
    <t>NATIONAL INSTITUTE FOR OCCUPATIONAL SAFETY AND HEALTH (NIOSH)</t>
  </si>
  <si>
    <t>NIOSH</t>
  </si>
  <si>
    <t>00030940</t>
  </si>
  <si>
    <t>Joni Aldinger</t>
  </si>
  <si>
    <t>liz0@cdc.gov</t>
  </si>
  <si>
    <t>1000 Frederick Lane</t>
  </si>
  <si>
    <t>Morgantown</t>
  </si>
  <si>
    <t>West Virginia 26505</t>
  </si>
  <si>
    <t>Y1631</t>
  </si>
  <si>
    <t>National Institute of Allergy and Infectious Diseases (NIAID)</t>
  </si>
  <si>
    <t xml:space="preserve">NIAID </t>
  </si>
  <si>
    <t>00033886</t>
  </si>
  <si>
    <t>Byunghyun Kang</t>
  </si>
  <si>
    <t>byunghyun.kang@nih.gov</t>
  </si>
  <si>
    <t>Bldg 10 RM 11N104 10 Center Drive</t>
  </si>
  <si>
    <t>Y1440</t>
  </si>
  <si>
    <t>NIAID</t>
  </si>
  <si>
    <t>00034529</t>
  </si>
  <si>
    <t>Ivan Kosik</t>
  </si>
  <si>
    <t>ivan.kosik@nih.gov</t>
  </si>
  <si>
    <t>Bldg. 33, Room 2E13 9000 Rockville Pike</t>
  </si>
  <si>
    <t>Y1430</t>
  </si>
  <si>
    <t>00035163</t>
  </si>
  <si>
    <t>Huiyi Miao</t>
  </si>
  <si>
    <t>hmiao@niaid.nih.gov</t>
  </si>
  <si>
    <t>Bldg 10 , Rm. 6A11 10 Center Drive</t>
  </si>
  <si>
    <t>U1232</t>
  </si>
  <si>
    <t>00034721</t>
  </si>
  <si>
    <t>Eric Van Dang</t>
  </si>
  <si>
    <t>eric.dang@nih.gov</t>
  </si>
  <si>
    <t>NIH/NHLBI PO# 75N93022P01275 N BLD: 50 RM: 5512 50 South Dr</t>
  </si>
  <si>
    <t>U1094</t>
  </si>
  <si>
    <t>00035259</t>
  </si>
  <si>
    <t>Heather Hickman</t>
  </si>
  <si>
    <t>hhickman@nih.gov</t>
  </si>
  <si>
    <t>Laboratory of Infectious Diseases 10 Center Drive Bldg 10, Room 11S255</t>
  </si>
  <si>
    <t>U1078</t>
  </si>
  <si>
    <t>00035817</t>
  </si>
  <si>
    <t>Jason Brenchley</t>
  </si>
  <si>
    <t>jbrenchl@niaid.nih.gov</t>
  </si>
  <si>
    <t>4 Center Drive Room 201</t>
  </si>
  <si>
    <t>U0923</t>
  </si>
  <si>
    <t>00015203</t>
  </si>
  <si>
    <t>Karen Laky</t>
  </si>
  <si>
    <t>karen.laky@nih.gov</t>
  </si>
  <si>
    <t>10 Center Drive Bldg 10, Room 11N244</t>
  </si>
  <si>
    <t>U0916</t>
  </si>
  <si>
    <t>00017834</t>
  </si>
  <si>
    <t>Susan Moir Ph.D.</t>
  </si>
  <si>
    <t>smoir@niaid.nih.gov</t>
  </si>
  <si>
    <t>10 Center DR Bldg 10 RM 6A02</t>
  </si>
  <si>
    <t>U0391</t>
  </si>
  <si>
    <t>00014709</t>
  </si>
  <si>
    <t>Kaitlyn Sadtler</t>
  </si>
  <si>
    <t>kaitlyn.sadtler@nih.gov</t>
  </si>
  <si>
    <t>50 South Drive, Bldg 50, Room 4340</t>
  </si>
  <si>
    <t>Maryland 20894</t>
  </si>
  <si>
    <t>U0267</t>
  </si>
  <si>
    <t>00036415</t>
  </si>
  <si>
    <t>Jessie Polanco</t>
  </si>
  <si>
    <t>jessie.polancogarcia@nih.gov</t>
  </si>
  <si>
    <t>10 Center Drive Building 10 Rm 7N116A, SEQ#1978056</t>
  </si>
  <si>
    <t>U0254</t>
  </si>
  <si>
    <t>00017837</t>
  </si>
  <si>
    <t>NIAID, NIH, Building 10, Room 6A05, 9000 Rockville Pike</t>
  </si>
  <si>
    <t>S0341</t>
  </si>
  <si>
    <t>00034571</t>
  </si>
  <si>
    <t>Jarina DaMata</t>
  </si>
  <si>
    <t>jarina.damata@nih.gov</t>
  </si>
  <si>
    <t>Building 4, Rm B1-36 9000 Rockville Pike</t>
  </si>
  <si>
    <t>S0105</t>
  </si>
  <si>
    <t>00033307</t>
  </si>
  <si>
    <t>Thomas Moyer</t>
  </si>
  <si>
    <t>tmoyer@niaid.nih.gov</t>
  </si>
  <si>
    <t>Building 4, B1-36 9000 Rockville Pike</t>
  </si>
  <si>
    <t>R0151</t>
  </si>
  <si>
    <t>00033387</t>
  </si>
  <si>
    <t>Peter Kosa</t>
  </si>
  <si>
    <t>peter.kosa@nih.gov</t>
  </si>
  <si>
    <t>9000 Rockville Pike Bldg 10 Lab 5N262</t>
  </si>
  <si>
    <t>MU24270001</t>
  </si>
  <si>
    <t>00034512</t>
  </si>
  <si>
    <t>Jessica schaffer</t>
  </si>
  <si>
    <t>jessica.schaffer@nih.gov</t>
  </si>
  <si>
    <t>33 North Drive C. W. Bill Young Center, Building 33 Rm 2E19A</t>
  </si>
  <si>
    <t>ISX503</t>
  </si>
  <si>
    <t>00036244</t>
  </si>
  <si>
    <t>LELA KARDAVA</t>
  </si>
  <si>
    <t>kardaval@niaid.nih.gov</t>
  </si>
  <si>
    <t>9000 Rockville Pike Bldg. 10 / Rm 6A05</t>
  </si>
  <si>
    <t>U0888</t>
  </si>
  <si>
    <t>National Institute of Arthritis and Musculoskeletal and Skin Diseases (NIAMS)</t>
  </si>
  <si>
    <t>NIAMS</t>
  </si>
  <si>
    <t>00036762</t>
  </si>
  <si>
    <t>James Simone</t>
  </si>
  <si>
    <t>simonej@mail.nih.gov</t>
  </si>
  <si>
    <t>10 Center Drive Building 10: ACRF, 10th Floor, Wing C, Room 208</t>
  </si>
  <si>
    <t>U0334</t>
  </si>
  <si>
    <t>00036763</t>
  </si>
  <si>
    <t>BLDG 10 - Clinical Center, 10th Floor, Wing C, 10 Center Drive</t>
  </si>
  <si>
    <t>S0147</t>
  </si>
  <si>
    <t>00036036</t>
  </si>
  <si>
    <t>10 Center Dr 6th Floor N</t>
  </si>
  <si>
    <t>ISX770</t>
  </si>
  <si>
    <t>National Institute of Biomedical Imaging and Bioengineering (NIBIB)</t>
  </si>
  <si>
    <t>NIBIB</t>
  </si>
  <si>
    <t>00033877</t>
  </si>
  <si>
    <t>Hannah Song Lee</t>
  </si>
  <si>
    <t>hannah.lee2@nih.gov</t>
  </si>
  <si>
    <t>9000 Rockville Pike Building 35A, Room GD959</t>
  </si>
  <si>
    <t>U1412</t>
  </si>
  <si>
    <t>National Institute of Child Health and Human Development (NICHD)</t>
  </si>
  <si>
    <t>NICHD</t>
  </si>
  <si>
    <t>00030552</t>
  </si>
  <si>
    <t>Jan Lee</t>
  </si>
  <si>
    <t>lejan@mail.nih.gov</t>
  </si>
  <si>
    <t>6 Center Drive Bldg 6B, Rm 2B210</t>
  </si>
  <si>
    <t>U0329</t>
  </si>
  <si>
    <t>National Institute of Dental and Craniofacial Research (NIDCR)</t>
  </si>
  <si>
    <t>NIDCR</t>
  </si>
  <si>
    <t>00013849</t>
  </si>
  <si>
    <t>Mehrnoosh Abshari M.A./M.S.</t>
  </si>
  <si>
    <t>mehrnoosh.abshari@nih.gov</t>
  </si>
  <si>
    <t>National Institutes of Health 9000 Rockville Pike Bldg 30, Rm 103</t>
  </si>
  <si>
    <t>ISX153</t>
  </si>
  <si>
    <t>National Institute of Environmental Health Sciences (NIEHS)</t>
  </si>
  <si>
    <t>NIEHS</t>
  </si>
  <si>
    <t>CARL BORTNER</t>
  </si>
  <si>
    <t>bortner@niehs.nih.gov</t>
  </si>
  <si>
    <t>111 TW ALEXANDER DR BLDG 101</t>
  </si>
  <si>
    <t>Y1212</t>
  </si>
  <si>
    <t>National Institute of Neurological Disorders and Stroke (NINDS)</t>
  </si>
  <si>
    <t>NINDS</t>
  </si>
  <si>
    <t>00034027</t>
  </si>
  <si>
    <t>Farinaz Safavi</t>
  </si>
  <si>
    <t>farinaz.safavi@nih.gov</t>
  </si>
  <si>
    <t>Bldg. 10/2N-104 10 Center Drive</t>
  </si>
  <si>
    <t>NM1150</t>
  </si>
  <si>
    <t>00033864</t>
  </si>
  <si>
    <t>Irene Cortese</t>
  </si>
  <si>
    <t>irene.cortese@nih.gov</t>
  </si>
  <si>
    <t>Bldg 10, 5th Floor, Wing C Room 5C208A/ 103 10 Center Drive</t>
  </si>
  <si>
    <t>V0149</t>
  </si>
  <si>
    <t>NATIONAL INSTITUTE OF STANDARDS &amp; TECHNOLOGY</t>
  </si>
  <si>
    <t>NIS&amp;T</t>
  </si>
  <si>
    <t>00032313</t>
  </si>
  <si>
    <t>Ningchun Xu</t>
  </si>
  <si>
    <t>ningchun.xu@nist.gov</t>
  </si>
  <si>
    <t>Building 227/B217 100 Bureau Drive</t>
  </si>
  <si>
    <t>Maryland 20899-8312</t>
  </si>
  <si>
    <t>MU21245001</t>
  </si>
  <si>
    <t>00021000</t>
  </si>
  <si>
    <t>MEAGAN CAUBLE</t>
  </si>
  <si>
    <t>meagan.cauble@nist.gov</t>
  </si>
  <si>
    <t>100 BUREAU DR</t>
  </si>
  <si>
    <t>Maryland 20899</t>
  </si>
  <si>
    <t>ISX706</t>
  </si>
  <si>
    <t>00036119</t>
  </si>
  <si>
    <t>LILI WANG</t>
  </si>
  <si>
    <t>lili.wang@nist.gov</t>
  </si>
  <si>
    <t>100 BUREAU DR BLDG 301 SHIPPING AND RECEIVING</t>
  </si>
  <si>
    <t>Y0275SP</t>
  </si>
  <si>
    <t>National Institutes of Health (NIH) - Parent</t>
  </si>
  <si>
    <t>NIH</t>
  </si>
  <si>
    <t>00017719</t>
  </si>
  <si>
    <t>Jason Savage</t>
  </si>
  <si>
    <t>savagej@mail.nih.gov</t>
  </si>
  <si>
    <t>National Cancer Institute 10 CENTER DRIVE BLDG 10, RM B1B51</t>
  </si>
  <si>
    <t>U1423</t>
  </si>
  <si>
    <t>00033586</t>
  </si>
  <si>
    <t>Rafael Villasmil</t>
  </si>
  <si>
    <t>villasmilr@nei.nih.gov</t>
  </si>
  <si>
    <t>Bldg 10, Room 10N112; 10th Floor, Wing N 10 Center Drive</t>
  </si>
  <si>
    <t>U1157SP</t>
  </si>
  <si>
    <t>00016292</t>
  </si>
  <si>
    <t>Steve Jacobson</t>
  </si>
  <si>
    <t>steve.jacobson@nih.gov</t>
  </si>
  <si>
    <t>Bldg 10, 5th Floor, Wing CRC 10 Center Dr</t>
  </si>
  <si>
    <t>U0562</t>
  </si>
  <si>
    <t>00036090</t>
  </si>
  <si>
    <t>MINI VARUGHESE</t>
  </si>
  <si>
    <t>varughesemm@mail.nih.gov</t>
  </si>
  <si>
    <t>4 Memorial Drive RM: B1-05</t>
  </si>
  <si>
    <t>N0777</t>
  </si>
  <si>
    <t>00035777</t>
  </si>
  <si>
    <t>Peter Aplan</t>
  </si>
  <si>
    <t>peter.aplan@nih.gov</t>
  </si>
  <si>
    <t>BLDG 37, Platform; Room 6002 37 Convent Drive</t>
  </si>
  <si>
    <t>MU22292002</t>
  </si>
  <si>
    <t>00022075</t>
  </si>
  <si>
    <t>MARY KAILA</t>
  </si>
  <si>
    <t>mary.kaileh@nih.gov</t>
  </si>
  <si>
    <t>251 BAYVIEW RM 6C211A BIOMEDICAL RESEARCH CENTER</t>
  </si>
  <si>
    <t>MU22285003</t>
  </si>
  <si>
    <t>00022096</t>
  </si>
  <si>
    <t>MU22283001</t>
  </si>
  <si>
    <t>00022074</t>
  </si>
  <si>
    <t>MU21246001</t>
  </si>
  <si>
    <t>00021001</t>
  </si>
  <si>
    <t>Nicholas Ashton</t>
  </si>
  <si>
    <t>nicholas.ashton@nih.gov</t>
  </si>
  <si>
    <t>9800 MEDICAL CENTER DR</t>
  </si>
  <si>
    <t>MU20253002</t>
  </si>
  <si>
    <t>GWYNNE ROTH</t>
  </si>
  <si>
    <t>gwynne.roth@nih.gov</t>
  </si>
  <si>
    <t>5625 FISHERS LN RM 1S16</t>
  </si>
  <si>
    <t>MU20062001</t>
  </si>
  <si>
    <t>MANASI GADKARI</t>
  </si>
  <si>
    <t>manasi.gadkari@nih.gov</t>
  </si>
  <si>
    <t>9000 ROCKVILLE PIKE BLDG 10 RM 13C217</t>
  </si>
  <si>
    <t>MU20024001</t>
  </si>
  <si>
    <t>00036179</t>
  </si>
  <si>
    <t>10 CENTER DR MSC 1576, Bldg 10, Rm 6A31 NIAID</t>
  </si>
  <si>
    <t>ISX571</t>
  </si>
  <si>
    <t>00035677</t>
  </si>
  <si>
    <t>KAREN WOLCOTT</t>
  </si>
  <si>
    <t>karen.wolcott@nih.gov</t>
  </si>
  <si>
    <t>37 CONVENT DR</t>
  </si>
  <si>
    <t>ISX510</t>
  </si>
  <si>
    <t>00033670</t>
  </si>
  <si>
    <t>singhak2@mail.nih.gov</t>
  </si>
  <si>
    <t>251 BAYVIEW BLVD</t>
  </si>
  <si>
    <t>ISX317</t>
  </si>
  <si>
    <t>00033205</t>
  </si>
  <si>
    <t>Eske Admassu</t>
  </si>
  <si>
    <t>dareskedar.admassu@nih.gov</t>
  </si>
  <si>
    <t>50TH S DR BLDG 50 RM 5430</t>
  </si>
  <si>
    <t>ISX313</t>
  </si>
  <si>
    <t>ANGELIQUE BIANCOTTO</t>
  </si>
  <si>
    <t>angelique.biancotto@nih.gov</t>
  </si>
  <si>
    <t>10 CENTER DR</t>
  </si>
  <si>
    <t>ISX106</t>
  </si>
  <si>
    <t>DRAGAN MARIC</t>
  </si>
  <si>
    <t>maricd@ninds.nih.gov</t>
  </si>
  <si>
    <t>49 CONVENT DR MSC 4479 BLDG 49 RM 2B63</t>
  </si>
  <si>
    <t>EC222276D1</t>
  </si>
  <si>
    <t>00033533</t>
  </si>
  <si>
    <t>DR LEAH KATZELNICK</t>
  </si>
  <si>
    <t>leah.katzelnick@nih.gov</t>
  </si>
  <si>
    <t>33 NORTH BLDG 33 RM 3E19A.2</t>
  </si>
  <si>
    <t>EC213006H1</t>
  </si>
  <si>
    <t>00030816</t>
  </si>
  <si>
    <t>KYE-YOON PARK</t>
  </si>
  <si>
    <t>parkky@mail.nih.gov</t>
  </si>
  <si>
    <t>35 CONVENT DR BLDG 35A BD909</t>
  </si>
  <si>
    <t>EC212657A1</t>
  </si>
  <si>
    <t>ANDY PATAMAWENU</t>
  </si>
  <si>
    <t>ap78b@nih.gov</t>
  </si>
  <si>
    <t>10 CENTER DR BLDG 10 RM 11B07</t>
  </si>
  <si>
    <t>CS103</t>
  </si>
  <si>
    <t>00035708</t>
  </si>
  <si>
    <t>SLA-CS-COMPLETE</t>
  </si>
  <si>
    <t>CellStream?</t>
  </si>
  <si>
    <t>JULIA THAYER</t>
  </si>
  <si>
    <t>julia.thayer@nih.gov</t>
  </si>
  <si>
    <t>Building 35 Convent Drive, Rm 2A-213</t>
  </si>
  <si>
    <t>8472050233</t>
  </si>
  <si>
    <t>00033771</t>
  </si>
  <si>
    <t>Janice Y Chou</t>
  </si>
  <si>
    <t>chouja@mail.nih.gov</t>
  </si>
  <si>
    <t>7200151262</t>
  </si>
  <si>
    <t>SWATI CHOKSI</t>
  </si>
  <si>
    <t>choksis@mail.nih.gov</t>
  </si>
  <si>
    <t>37 CONVENT DR BLDG 37 RM 1130</t>
  </si>
  <si>
    <t>7200151246</t>
  </si>
  <si>
    <t>00036180</t>
  </si>
  <si>
    <t>Erica Sawyer</t>
  </si>
  <si>
    <t>erica.sawyer@nih.gov</t>
  </si>
  <si>
    <t>10 CENTER DR BLDG 10 RM 11B-04</t>
  </si>
  <si>
    <t>7200151152</t>
  </si>
  <si>
    <t>LAURA ABAANDOU</t>
  </si>
  <si>
    <t>laura.abaandou@nih.gov</t>
  </si>
  <si>
    <t>14 SERVICE RD W</t>
  </si>
  <si>
    <t>7200151043</t>
  </si>
  <si>
    <t>00030707</t>
  </si>
  <si>
    <t>DANLAN WEI</t>
  </si>
  <si>
    <t>danlan.wei@nih.gov</t>
  </si>
  <si>
    <t>9000 ROCKVILLE PIKE BLDG 10 RM 6A08</t>
  </si>
  <si>
    <t>7200150975</t>
  </si>
  <si>
    <t>00036156</t>
  </si>
  <si>
    <t>Maggie Nelson</t>
  </si>
  <si>
    <t>maggie.nelson@nih.gov</t>
  </si>
  <si>
    <t>7200150865</t>
  </si>
  <si>
    <t>9000 ROCKVILLE PIKE</t>
  </si>
  <si>
    <t>7200150736</t>
  </si>
  <si>
    <t>RON ENGLE</t>
  </si>
  <si>
    <t>rengle@niaid.nih.gov</t>
  </si>
  <si>
    <t>7200150708</t>
  </si>
  <si>
    <t>BRADLEY GROVEMAN</t>
  </si>
  <si>
    <t>bradley.groveman@nih.gov</t>
  </si>
  <si>
    <t>903 S 4TH ST</t>
  </si>
  <si>
    <t>HAMILTON</t>
  </si>
  <si>
    <t>7200150429</t>
  </si>
  <si>
    <t>00036155</t>
  </si>
  <si>
    <t>9000 Rockville Pike, Building 10, Room 6A05</t>
  </si>
  <si>
    <t>7200150340</t>
  </si>
  <si>
    <t>00036178</t>
  </si>
  <si>
    <t>TAE-WOOK CHUN</t>
  </si>
  <si>
    <t>twchun@niaid.nih.gov</t>
  </si>
  <si>
    <t>9000 ROCKVILLE PIKE BLDG 10 RM 6A32</t>
  </si>
  <si>
    <t>7200150339</t>
  </si>
  <si>
    <t>00036181</t>
  </si>
  <si>
    <t>VICTORIA SHI</t>
  </si>
  <si>
    <t>victoria.shi@nih.gov</t>
  </si>
  <si>
    <t>7200150323</t>
  </si>
  <si>
    <t>10 CENTER DR RM 5C-103</t>
  </si>
  <si>
    <t>7200150297</t>
  </si>
  <si>
    <t>YUNDEN JINSMAA</t>
  </si>
  <si>
    <t>jinsmaa.jinsmaa@nih.gov</t>
  </si>
  <si>
    <t>7200121628</t>
  </si>
  <si>
    <t>00031999</t>
  </si>
  <si>
    <t>NEHA BANSAL</t>
  </si>
  <si>
    <t>neha.bansal@nih.gov</t>
  </si>
  <si>
    <t>9000 ROCKVILLE PIKE BLDG 4, RM 133</t>
  </si>
  <si>
    <t>7200121229</t>
  </si>
  <si>
    <t>BERNARD LAFONT</t>
  </si>
  <si>
    <t>blafont@niaid.nih.gov</t>
  </si>
  <si>
    <t>6620145156</t>
  </si>
  <si>
    <t>MU22285003-2</t>
  </si>
  <si>
    <t>FS174</t>
  </si>
  <si>
    <t>JOSEPH BRZOSTOWSKI</t>
  </si>
  <si>
    <t>jb363a@nih.gov</t>
  </si>
  <si>
    <t>7200120905</t>
  </si>
  <si>
    <t>U0704</t>
  </si>
  <si>
    <t>National Jewish Health</t>
  </si>
  <si>
    <t>NJH</t>
  </si>
  <si>
    <t>00035875</t>
  </si>
  <si>
    <t>Shirley Sobus</t>
  </si>
  <si>
    <t>sobuss@njhealth.org</t>
  </si>
  <si>
    <t>1400 Jackson Street H103</t>
  </si>
  <si>
    <t>Denver</t>
  </si>
  <si>
    <t>Colorado 80206</t>
  </si>
  <si>
    <t>ISX155</t>
  </si>
  <si>
    <t>NATIONAL RENEWABLE ENERGY LABORATORY (NREL)</t>
  </si>
  <si>
    <t>NREL</t>
  </si>
  <si>
    <t>ERIC KNOSHAUG</t>
  </si>
  <si>
    <t>eric.knoshaug@nrel.gov</t>
  </si>
  <si>
    <t>16253 DENVER W PKWY</t>
  </si>
  <si>
    <t>GOLDEN</t>
  </si>
  <si>
    <t>U0931</t>
  </si>
  <si>
    <t>National Resilience, Inc. - Waltham, MA</t>
  </si>
  <si>
    <t>NTLRES</t>
  </si>
  <si>
    <t>00015219</t>
  </si>
  <si>
    <t>Kevin Keating</t>
  </si>
  <si>
    <t>kevin.keating@resilience.com</t>
  </si>
  <si>
    <t>830 Winter Street. Suite 301</t>
  </si>
  <si>
    <t>N0593</t>
  </si>
  <si>
    <t>National Wetlands Research Center</t>
  </si>
  <si>
    <t>NWRC</t>
  </si>
  <si>
    <t>00031130</t>
  </si>
  <si>
    <t>Jill Jenkins</t>
  </si>
  <si>
    <t>jenkinsj@usgs.gov</t>
  </si>
  <si>
    <t>700 Cajundome Boulevard</t>
  </si>
  <si>
    <t>Lafayette</t>
  </si>
  <si>
    <t>Louisiana 70506</t>
  </si>
  <si>
    <t>U1298</t>
  </si>
  <si>
    <t>Nationwide Childrens Hospital</t>
  </si>
  <si>
    <t>NCH</t>
  </si>
  <si>
    <t>00017306</t>
  </si>
  <si>
    <t>Cecele Denman</t>
  </si>
  <si>
    <t>cecele.denman@nationwidechildrens.org</t>
  </si>
  <si>
    <t>700 Childrens Dr Wexner Research Building 1 W0031</t>
  </si>
  <si>
    <t>Columbus</t>
  </si>
  <si>
    <t>Ohio 43205-2696</t>
  </si>
  <si>
    <t>8472060214</t>
  </si>
  <si>
    <t>00036081</t>
  </si>
  <si>
    <t>Ahmed Ibrahim</t>
  </si>
  <si>
    <t>ahmed.ibrahim2@nationwidechildrens.org</t>
  </si>
  <si>
    <t>700 Childrenâ??s Drive</t>
  </si>
  <si>
    <t>Ohio 43205</t>
  </si>
  <si>
    <t>8472050246</t>
  </si>
  <si>
    <t>NATURAL PRODUCTS ANALYTICS GROUP</t>
  </si>
  <si>
    <t>NPAG</t>
  </si>
  <si>
    <t>JAMES CONNAUGHTON</t>
  </si>
  <si>
    <t>jconnaughton97@gmail.com</t>
  </si>
  <si>
    <t>2116 W INDUSTRIAL PARK DR</t>
  </si>
  <si>
    <t>BLOOMINGTON</t>
  </si>
  <si>
    <t>Indiana 47404</t>
  </si>
  <si>
    <t>7200121343</t>
  </si>
  <si>
    <t>NATURES SUNSHINE PRODUCTS INC</t>
  </si>
  <si>
    <t>NSP</t>
  </si>
  <si>
    <t>SHERYL KRIG</t>
  </si>
  <si>
    <t>skrig@natr.com</t>
  </si>
  <si>
    <t>2500 W EXECUTIVE PKWY</t>
  </si>
  <si>
    <t>LEHI</t>
  </si>
  <si>
    <t>Utah 84043</t>
  </si>
  <si>
    <t>EC221526J1</t>
  </si>
  <si>
    <t>NAVAJO TECHNICAL UNIVERSITY</t>
  </si>
  <si>
    <t>NTU</t>
  </si>
  <si>
    <t>00026335</t>
  </si>
  <si>
    <t>PALMER NETONGO</t>
  </si>
  <si>
    <t>pnetongo@navajotech.edu</t>
  </si>
  <si>
    <t>LOWER POINT RD HWY 371 &amp; RTE 9</t>
  </si>
  <si>
    <t>CROWNPOINT</t>
  </si>
  <si>
    <t>New Mexico 87313</t>
  </si>
  <si>
    <t>7200150439</t>
  </si>
  <si>
    <t>Naval Medical Research Command (NMRC)</t>
  </si>
  <si>
    <t>NMRC</t>
  </si>
  <si>
    <t>00033761</t>
  </si>
  <si>
    <t>Harini Ganeshan</t>
  </si>
  <si>
    <t>harini.d.ganeshan.ctr@health.mil</t>
  </si>
  <si>
    <t>503 Robert Grant Avenue, Lab 3W40</t>
  </si>
  <si>
    <t>7200150438</t>
  </si>
  <si>
    <t>00033762</t>
  </si>
  <si>
    <t>NOELLE PATTERSON</t>
  </si>
  <si>
    <t>noelle.b.patterson.ctr@mail.mil</t>
  </si>
  <si>
    <t>503 ROBERT GRANT AVE LAB 3W40</t>
  </si>
  <si>
    <t>N0624</t>
  </si>
  <si>
    <t>Navigate BioPharma Services, Inc</t>
  </si>
  <si>
    <t>NAV</t>
  </si>
  <si>
    <t>00016811</t>
  </si>
  <si>
    <t>Colleen Kessler</t>
  </si>
  <si>
    <t>colleen.kessler@navigatebp.com</t>
  </si>
  <si>
    <t>1890 Rutherford Road Nav2 Building, Room 150</t>
  </si>
  <si>
    <t>California 92008</t>
  </si>
  <si>
    <t>N0452</t>
  </si>
  <si>
    <t>Nebraska Medicine, Biologics Production</t>
  </si>
  <si>
    <t>NMBP</t>
  </si>
  <si>
    <t>00034783</t>
  </si>
  <si>
    <t>Sarah Maas</t>
  </si>
  <si>
    <t>smaas@nebraskamed.com</t>
  </si>
  <si>
    <t>4215 Emile St.</t>
  </si>
  <si>
    <t>Omaha</t>
  </si>
  <si>
    <t>Nebraska 68115</t>
  </si>
  <si>
    <t>V1141</t>
  </si>
  <si>
    <t>NeoGenomics, Inc.</t>
  </si>
  <si>
    <t>NEGN</t>
  </si>
  <si>
    <t>00033709</t>
  </si>
  <si>
    <t>Brian Ngo</t>
  </si>
  <si>
    <t>brian.ngo@neogenomics.com</t>
  </si>
  <si>
    <t>31 Columbia</t>
  </si>
  <si>
    <t>Aliso Viejo</t>
  </si>
  <si>
    <t>California 92656</t>
  </si>
  <si>
    <t>V0946</t>
  </si>
  <si>
    <t>00031831</t>
  </si>
  <si>
    <t>Cayelynn Cruz</t>
  </si>
  <si>
    <t>cayelynn.cruz@neogenomics.com</t>
  </si>
  <si>
    <t>8470120151</t>
  </si>
  <si>
    <t>NEOLEUKIN THERAPEUTICS</t>
  </si>
  <si>
    <t>NLKN</t>
  </si>
  <si>
    <t>00026115</t>
  </si>
  <si>
    <t>BAILEY KEOWN</t>
  </si>
  <si>
    <t>bkeown@neoleukin.com</t>
  </si>
  <si>
    <t>188 E BLAINE ST, SUITE 450</t>
  </si>
  <si>
    <t>7200120403</t>
  </si>
  <si>
    <t>NEOMED</t>
  </si>
  <si>
    <t>NEMD</t>
  </si>
  <si>
    <t>Y0749</t>
  </si>
  <si>
    <t>Neomorph, Inc.</t>
  </si>
  <si>
    <t>NMRF</t>
  </si>
  <si>
    <t>00031941</t>
  </si>
  <si>
    <t>Cytek Aurora 3 Laser V/B/YG (40 + 3 Channel)</t>
  </si>
  <si>
    <t>Brittany Schumacher</t>
  </si>
  <si>
    <t>brittany@neomorph.com</t>
  </si>
  <si>
    <t>5590 Morehouse Drive</t>
  </si>
  <si>
    <t>Y0741</t>
  </si>
  <si>
    <t>00031938</t>
  </si>
  <si>
    <t>Samer Chmait</t>
  </si>
  <si>
    <t>samer@neomorph.com</t>
  </si>
  <si>
    <t>Neomorph, Inc. 5590 Morehouse Drive</t>
  </si>
  <si>
    <t>Y1733</t>
  </si>
  <si>
    <t>Nestlé USA Quality Assurance Center - Dublin OH</t>
  </si>
  <si>
    <t>NSTL</t>
  </si>
  <si>
    <t>00035386</t>
  </si>
  <si>
    <t>Gillian Belfort</t>
  </si>
  <si>
    <t>gillian.belfort@us.nestle.com</t>
  </si>
  <si>
    <t>6625 Eiterman Rd</t>
  </si>
  <si>
    <t>Dublin</t>
  </si>
  <si>
    <t>Ohio 43016</t>
  </si>
  <si>
    <t>NM1391</t>
  </si>
  <si>
    <t>Neurocrine Biosciences</t>
  </si>
  <si>
    <t>NRCRN</t>
  </si>
  <si>
    <t>00036183</t>
  </si>
  <si>
    <t>Chris Dillingham</t>
  </si>
  <si>
    <t>cdillingham@neurocrine.com</t>
  </si>
  <si>
    <t>12780 El Camino Real</t>
  </si>
  <si>
    <t>NM1390</t>
  </si>
  <si>
    <t>00036182</t>
  </si>
  <si>
    <t>MU25136501</t>
  </si>
  <si>
    <t>00036455</t>
  </si>
  <si>
    <t>Laura Thurman</t>
  </si>
  <si>
    <t>laura.thurman@thermofisher.com</t>
  </si>
  <si>
    <t>6033 EDGEWOOD BEND COURT</t>
  </si>
  <si>
    <t>ISX136</t>
  </si>
  <si>
    <t>NEVADA STATE COLLEGE</t>
  </si>
  <si>
    <t>NSC</t>
  </si>
  <si>
    <t>1021 E PARADISE HILLS DR LAS BLDG RM 222</t>
  </si>
  <si>
    <t>HENDERSON</t>
  </si>
  <si>
    <t>Nevada 89002</t>
  </si>
  <si>
    <t>N0147</t>
  </si>
  <si>
    <t>New Mexico State University</t>
  </si>
  <si>
    <t>NMSU</t>
  </si>
  <si>
    <t>00036637</t>
  </si>
  <si>
    <t>Jessica Houston</t>
  </si>
  <si>
    <t>jph@nmsu.edu</t>
  </si>
  <si>
    <t>Chemical &amp; Materials Engineering Jett Hall RM:268 1040 S Horseshoe</t>
  </si>
  <si>
    <t>Las Cruces</t>
  </si>
  <si>
    <t>New Mexico 88003</t>
  </si>
  <si>
    <t>FS179</t>
  </si>
  <si>
    <t>New World Laboratories (NWL)</t>
  </si>
  <si>
    <t>NWL</t>
  </si>
  <si>
    <t>CECILE BOSCHER</t>
  </si>
  <si>
    <t>c.boscher@nwl.net</t>
  </si>
  <si>
    <t>ISX474</t>
  </si>
  <si>
    <t>New York Blood Center Enterprises (NYBCe)</t>
  </si>
  <si>
    <t>NYBCE</t>
  </si>
  <si>
    <t>00034655</t>
  </si>
  <si>
    <t>ZANNATUL MONIA</t>
  </si>
  <si>
    <t>zmonia@nybc.org</t>
  </si>
  <si>
    <t>601 Midland Ave</t>
  </si>
  <si>
    <t>RYE</t>
  </si>
  <si>
    <t>New York 10580</t>
  </si>
  <si>
    <t>7200150914</t>
  </si>
  <si>
    <t>New York Institute of Technology (New York Tech)</t>
  </si>
  <si>
    <t>NYIT</t>
  </si>
  <si>
    <t>NIHARIKA NATH</t>
  </si>
  <si>
    <t>nnath@nyit.edu</t>
  </si>
  <si>
    <t>1855 BROADWAY</t>
  </si>
  <si>
    <t>8470060269</t>
  </si>
  <si>
    <t>NEXTGEN JANE</t>
  </si>
  <si>
    <t>NXTGNJN</t>
  </si>
  <si>
    <t>STEPHEN GIRE</t>
  </si>
  <si>
    <t>stephen@nextgenjane.com</t>
  </si>
  <si>
    <t>400 29TH ST STE 105</t>
  </si>
  <si>
    <t>OAKLAND</t>
  </si>
  <si>
    <t>California 94609</t>
  </si>
  <si>
    <t>U0418</t>
  </si>
  <si>
    <t>NGM Biopharmaceuticals , Inc.</t>
  </si>
  <si>
    <t>NGM</t>
  </si>
  <si>
    <t>00016215</t>
  </si>
  <si>
    <t>Sabrina Weeks</t>
  </si>
  <si>
    <t>sweeks@ngmbio.com</t>
  </si>
  <si>
    <t>333 Oyster Point Blvd</t>
  </si>
  <si>
    <t>MU23171002</t>
  </si>
  <si>
    <t>NHR Holdings, Inc.</t>
  </si>
  <si>
    <t>NHR</t>
  </si>
  <si>
    <t>Christopher John Karunagaran</t>
  </si>
  <si>
    <t>00030622</t>
  </si>
  <si>
    <t>Grant Berg</t>
  </si>
  <si>
    <t>grant@aidanresearch.com</t>
  </si>
  <si>
    <t>4040 W. Royal Lane Ste 100</t>
  </si>
  <si>
    <t>Irving</t>
  </si>
  <si>
    <t>Texas 75063</t>
  </si>
  <si>
    <t>7200120610</t>
  </si>
  <si>
    <t>NIAGARA UNIVERSITY</t>
  </si>
  <si>
    <t>NGRU</t>
  </si>
  <si>
    <t>DEBORAH LEONARD, PH.D.</t>
  </si>
  <si>
    <t>dleonard@niagara.edu</t>
  </si>
  <si>
    <t>5795 LEWISTON RD ACADEMIC CTR FOR INTEGRATED SCIENCES</t>
  </si>
  <si>
    <t>New York 14109</t>
  </si>
  <si>
    <t>U1026</t>
  </si>
  <si>
    <t>NIAID - Integrated Research Facility at Fort Detrick (IRF-Frederick)</t>
  </si>
  <si>
    <t>00034694</t>
  </si>
  <si>
    <t>8200 Research Plaza Rm 1A111</t>
  </si>
  <si>
    <t>U1009</t>
  </si>
  <si>
    <t>00034695</t>
  </si>
  <si>
    <t>U1138</t>
  </si>
  <si>
    <t>NIBRI (GNF)</t>
  </si>
  <si>
    <t>NIBRI</t>
  </si>
  <si>
    <t>00032205</t>
  </si>
  <si>
    <t>Chris Trussell</t>
  </si>
  <si>
    <t>christopher.trussell@novartis.com</t>
  </si>
  <si>
    <t>10675 John Jay Hopkins Drive</t>
  </si>
  <si>
    <t>VM1004</t>
  </si>
  <si>
    <t>Nilogen Oncosystems LLC</t>
  </si>
  <si>
    <t>NLGN</t>
  </si>
  <si>
    <t>00035040</t>
  </si>
  <si>
    <t>Jared Ehrhart</t>
  </si>
  <si>
    <t>jared@nilogen.com</t>
  </si>
  <si>
    <t>3802 Spectrum Blvd I Suite 207</t>
  </si>
  <si>
    <t>8470080130</t>
  </si>
  <si>
    <t>NJ Sharing Network</t>
  </si>
  <si>
    <t>NJSN</t>
  </si>
  <si>
    <t>00024928</t>
  </si>
  <si>
    <t>DAYANAND DEO</t>
  </si>
  <si>
    <t>ddeo@njsharingnetwork.org</t>
  </si>
  <si>
    <t>691 CENTRAL AVE - MAIN</t>
  </si>
  <si>
    <t>NEW PROVIDENCE</t>
  </si>
  <si>
    <t>New Jersey 07974</t>
  </si>
  <si>
    <t>ISX452</t>
  </si>
  <si>
    <t>North Carolina Agricultural and Technical State University</t>
  </si>
  <si>
    <t>NCATSU</t>
  </si>
  <si>
    <t>PRISCILLA RANDOLPH</t>
  </si>
  <si>
    <t>pdrandol@ncat.edu</t>
  </si>
  <si>
    <t>500 LAUREATE WAY STE 4222</t>
  </si>
  <si>
    <t>KANNAPOLIS</t>
  </si>
  <si>
    <t>North Carolina 28081</t>
  </si>
  <si>
    <t>6735125110</t>
  </si>
  <si>
    <t>Bahare Salehi</t>
  </si>
  <si>
    <t>bsalehi@aggies.ncat.edu</t>
  </si>
  <si>
    <t>1601 E MARKET ST</t>
  </si>
  <si>
    <t>GREENSBORO</t>
  </si>
  <si>
    <t>North Carolina 27411</t>
  </si>
  <si>
    <t>MU25176501</t>
  </si>
  <si>
    <t>00036694</t>
  </si>
  <si>
    <t>Michelle Mims</t>
  </si>
  <si>
    <t>reneem@ncat.edu</t>
  </si>
  <si>
    <t>2907 Gate City Blvd Bldg: JSNN JSIRT; RM L-205</t>
  </si>
  <si>
    <t>Greensboro</t>
  </si>
  <si>
    <t>North Carolina 27401</t>
  </si>
  <si>
    <t>6735118013</t>
  </si>
  <si>
    <t>North Carolina Central University</t>
  </si>
  <si>
    <t>NCCU</t>
  </si>
  <si>
    <t>Nicole Velmeshev</t>
  </si>
  <si>
    <t>nvelmesh@nccu.edu</t>
  </si>
  <si>
    <t>537 Nelson St</t>
  </si>
  <si>
    <t>North Carolina 27707</t>
  </si>
  <si>
    <t>6620148052</t>
  </si>
  <si>
    <t>AMANDA PARRIS</t>
  </si>
  <si>
    <t>ablack18@nccu.edu</t>
  </si>
  <si>
    <t>500 LAUREATE WAY RM 4303</t>
  </si>
  <si>
    <t>S0321</t>
  </si>
  <si>
    <t>North Carolina State University</t>
  </si>
  <si>
    <t>NCSU</t>
  </si>
  <si>
    <t>00033490</t>
  </si>
  <si>
    <t>Sue Fenton</t>
  </si>
  <si>
    <t>sefenton@ncsu.edu</t>
  </si>
  <si>
    <t>Department of Veterinary medicine 1060 William Moore Dr Campus Box 8401 / Room #B303</t>
  </si>
  <si>
    <t>North Carolina 27606</t>
  </si>
  <si>
    <t>CS123</t>
  </si>
  <si>
    <t>00035651</t>
  </si>
  <si>
    <t>Arion Kennedy</t>
  </si>
  <si>
    <t>akmidget@ncsu.edu</t>
  </si>
  <si>
    <t>120 BROUGHTON DR; 128 POLK HALL</t>
  </si>
  <si>
    <t>RALEIGH</t>
  </si>
  <si>
    <t>North Carolina 27607</t>
  </si>
  <si>
    <t>8470120139Refurb</t>
  </si>
  <si>
    <t>00032624</t>
  </si>
  <si>
    <t>8470080177</t>
  </si>
  <si>
    <t>RYAN PAERL</t>
  </si>
  <si>
    <t>rpaerl@ncsu.edu</t>
  </si>
  <si>
    <t>2800 FAUCETTE DR JORDAN HALL RM 1125</t>
  </si>
  <si>
    <t>7200150314</t>
  </si>
  <si>
    <t>SCOTT BELCHER</t>
  </si>
  <si>
    <t>smbelch2@ncsu.edu</t>
  </si>
  <si>
    <t>100 EUGENE BROOKS AVE</t>
  </si>
  <si>
    <t>North Carolina 27695</t>
  </si>
  <si>
    <t>6620126085</t>
  </si>
  <si>
    <t>3110 FAUCETTE DR</t>
  </si>
  <si>
    <t>6735128112</t>
  </si>
  <si>
    <t>North Shore Scientific LLC</t>
  </si>
  <si>
    <t>NSS</t>
  </si>
  <si>
    <t>ARIFA KHAN</t>
  </si>
  <si>
    <t>arifa.khan@fda.hhs.gov</t>
  </si>
  <si>
    <t>12 LOCUST ST</t>
  </si>
  <si>
    <t>MIDDLETON</t>
  </si>
  <si>
    <t>Massachusetts 01949</t>
  </si>
  <si>
    <t>NM1463</t>
  </si>
  <si>
    <t>Northeastern University</t>
  </si>
  <si>
    <t>NEU</t>
  </si>
  <si>
    <t>00031305</t>
  </si>
  <si>
    <t>Pedro Saavedra</t>
  </si>
  <si>
    <t>p.saavedra@northeastern.edu</t>
  </si>
  <si>
    <t>360 Huntington Avenue (Mugar Bldg - 4th Floor)</t>
  </si>
  <si>
    <t>7200150468</t>
  </si>
  <si>
    <t>Northwell Health</t>
  </si>
  <si>
    <t>NWLH</t>
  </si>
  <si>
    <t>00034569</t>
  </si>
  <si>
    <t>V1520</t>
  </si>
  <si>
    <t>Northwestern University</t>
  </si>
  <si>
    <t>NWU</t>
  </si>
  <si>
    <t>00035245</t>
  </si>
  <si>
    <t>Elena Martinelli</t>
  </si>
  <si>
    <t>elenamartinelli@northwestern.edu</t>
  </si>
  <si>
    <t>Drucker Family FDN Laboratory CAC303CO Lurie 9-220 303 E. Superior St</t>
  </si>
  <si>
    <t>R0384</t>
  </si>
  <si>
    <t>00009267</t>
  </si>
  <si>
    <t>Surya Pandey</t>
  </si>
  <si>
    <t>surya.pandey@northwestern.edu</t>
  </si>
  <si>
    <t>Immunotherapy Assessment Core 300 E Superior St Tarry 4-730</t>
  </si>
  <si>
    <t>NM1141</t>
  </si>
  <si>
    <t>00035247</t>
  </si>
  <si>
    <t>Vipul Shukla</t>
  </si>
  <si>
    <t>vipul.shukla@northwestern.edu</t>
  </si>
  <si>
    <t>FSM-Cell &amp; Developmntl Biology 302 E. Huron Simpson Querrey</t>
  </si>
  <si>
    <t>N0448</t>
  </si>
  <si>
    <t>00012629</t>
  </si>
  <si>
    <t>2145 Sheridan Rd, TECH CARE facility, Willens Wing, 3rd Floor, Room B371</t>
  </si>
  <si>
    <t>Evanston</t>
  </si>
  <si>
    <t>Illinois 60208</t>
  </si>
  <si>
    <t>8472130101</t>
  </si>
  <si>
    <t>GENN SUYEOKA</t>
  </si>
  <si>
    <t>genn.suyeoka@northwestern.edu</t>
  </si>
  <si>
    <t>2145 Sheridan Rd</t>
  </si>
  <si>
    <t>7200150273</t>
  </si>
  <si>
    <t>ATHANASSIOS VASSILOPOULOS</t>
  </si>
  <si>
    <t>athanasios.vasilopoulos@northwestern.edu</t>
  </si>
  <si>
    <t>303 E SUPERIOR</t>
  </si>
  <si>
    <t>7200120987</t>
  </si>
  <si>
    <t>KAREN HO</t>
  </si>
  <si>
    <t>kho1@nm.org</t>
  </si>
  <si>
    <t>6735146227</t>
  </si>
  <si>
    <t>ADAM LEIGH</t>
  </si>
  <si>
    <t>adam.leigh@northwestern.edu</t>
  </si>
  <si>
    <t>1801 MAPLE AVE</t>
  </si>
  <si>
    <t>EVANSTON</t>
  </si>
  <si>
    <t>Illinois 60201</t>
  </si>
  <si>
    <t>8470080127</t>
  </si>
  <si>
    <t>TANUSHRI SENGUPTA</t>
  </si>
  <si>
    <t>t-sengupta@northwestern.edu</t>
  </si>
  <si>
    <t>6735136133</t>
  </si>
  <si>
    <t>V1123</t>
  </si>
  <si>
    <t>Notch Therapeutics (WA)</t>
  </si>
  <si>
    <t>NTCH</t>
  </si>
  <si>
    <t>00033359</t>
  </si>
  <si>
    <t>Mike Radder</t>
  </si>
  <si>
    <t>mradder@notchtx.com</t>
  </si>
  <si>
    <t>Alexandria LaunchLabs 1616 Eastlake Avenue E, Suite 208</t>
  </si>
  <si>
    <t>EC221646C1</t>
  </si>
  <si>
    <t>NOVA SOUTHEASTERN UNIVERSITY (NSU)</t>
  </si>
  <si>
    <t>NSU</t>
  </si>
  <si>
    <t>00024316</t>
  </si>
  <si>
    <t>RANDAL GREGG</t>
  </si>
  <si>
    <t>rgregg1@nova.edu</t>
  </si>
  <si>
    <t>3400 GULF TO BAY BLVD COLLEGE OF HEALTH CARE SCIENCES</t>
  </si>
  <si>
    <t>CLEARWATER</t>
  </si>
  <si>
    <t>Florida 33759</t>
  </si>
  <si>
    <t>U1675</t>
  </si>
  <si>
    <t>Novartis Institutes for Biomedical Research, Inc. (NIBR)</t>
  </si>
  <si>
    <t>NIBR</t>
  </si>
  <si>
    <t>00034324</t>
  </si>
  <si>
    <t>Alessandra Soares Schanoski</t>
  </si>
  <si>
    <t>alessandra.soares_schanoski@novartis.com</t>
  </si>
  <si>
    <t>250 Massachusetts Avenue B: 600, F: N/A, R: 5C420</t>
  </si>
  <si>
    <t>U1560</t>
  </si>
  <si>
    <t>00036229</t>
  </si>
  <si>
    <t>Pu Zhang B.A./B.S.</t>
  </si>
  <si>
    <t>pu.zhang@novartis.com</t>
  </si>
  <si>
    <t>U1315</t>
  </si>
  <si>
    <t>00017159</t>
  </si>
  <si>
    <t>Alan Y. Ho</t>
  </si>
  <si>
    <t>alany.ho@novartis.com</t>
  </si>
  <si>
    <t>Novartis Inst Biomed Research Inc 100 Technology Square (CHEM)</t>
  </si>
  <si>
    <t>U1101</t>
  </si>
  <si>
    <t>00035343</t>
  </si>
  <si>
    <t>Valerie Caballero</t>
  </si>
  <si>
    <t>valerie.caballero@novartis.com</t>
  </si>
  <si>
    <t>6th Floor B side; lab space: 6B-260-C2 250 Massachusetts Avenue</t>
  </si>
  <si>
    <t>Massachusetts 02139-4229</t>
  </si>
  <si>
    <t>ISX495</t>
  </si>
  <si>
    <t>ALAN HO</t>
  </si>
  <si>
    <t>181 MASSACHUSETTS AVE RM 2B-160</t>
  </si>
  <si>
    <t>8470050158</t>
  </si>
  <si>
    <t>100 TECHNOLOGY SQ</t>
  </si>
  <si>
    <t>8470050101</t>
  </si>
  <si>
    <t>250 MASSACHUSETTS AVE</t>
  </si>
  <si>
    <t>6735145213</t>
  </si>
  <si>
    <t>U1680SP</t>
  </si>
  <si>
    <t>Novartis Institutes for Biomedical Research, Inc. (NIBR) - San Diego</t>
  </si>
  <si>
    <t>00034334</t>
  </si>
  <si>
    <t>10675 John J Hopkins Dr.</t>
  </si>
  <si>
    <t>S0261</t>
  </si>
  <si>
    <t>00035242</t>
  </si>
  <si>
    <t>V0300</t>
  </si>
  <si>
    <t>Novartis Pharmaceuticals USA</t>
  </si>
  <si>
    <t>NVR</t>
  </si>
  <si>
    <t>00035983</t>
  </si>
  <si>
    <t>Manojkumar Gunasekaran</t>
  </si>
  <si>
    <t>manojkumar.gunasekaran@novartis.com</t>
  </si>
  <si>
    <t>One Health Plaza Bldg 436 - Room 3180</t>
  </si>
  <si>
    <t>East Hanover</t>
  </si>
  <si>
    <t>New Jersey 07936</t>
  </si>
  <si>
    <t>EC220846A1</t>
  </si>
  <si>
    <t>Novavax</t>
  </si>
  <si>
    <t>NVX</t>
  </si>
  <si>
    <t>00035709</t>
  </si>
  <si>
    <t>BRYAN RANOCCHIA</t>
  </si>
  <si>
    <t>branocchia@novavax.com</t>
  </si>
  <si>
    <t>620 Professional Drive Lab 134</t>
  </si>
  <si>
    <t>Maryland 20879</t>
  </si>
  <si>
    <t>EC211336A1</t>
  </si>
  <si>
    <t>00036316</t>
  </si>
  <si>
    <t>704 QUINCE ORCHARD RD</t>
  </si>
  <si>
    <t>EC202966A2</t>
  </si>
  <si>
    <t>00034955</t>
  </si>
  <si>
    <t>IMANI NICHOLSON</t>
  </si>
  <si>
    <t>inicholson@novavax.com</t>
  </si>
  <si>
    <t>21 FIRSTFIELD RD Lab 250</t>
  </si>
  <si>
    <t>U0340</t>
  </si>
  <si>
    <t>Novo Nordisk Inc - Lexington MA</t>
  </si>
  <si>
    <t>NVO</t>
  </si>
  <si>
    <t>00036675</t>
  </si>
  <si>
    <t>Hadley Reynolds</t>
  </si>
  <si>
    <t>hreo@novonordisk.com</t>
  </si>
  <si>
    <t>33 Hayden Ave</t>
  </si>
  <si>
    <t>U0331</t>
  </si>
  <si>
    <t>00036674</t>
  </si>
  <si>
    <t>NM1581</t>
  </si>
  <si>
    <t>Novo Nordisk Inc - Watertown MA</t>
  </si>
  <si>
    <t>00034206</t>
  </si>
  <si>
    <t>Martha Clark</t>
  </si>
  <si>
    <t>tmzc@novonordisk.com</t>
  </si>
  <si>
    <t>300 North Beacon Street Suite 501</t>
  </si>
  <si>
    <t>ISX156</t>
  </si>
  <si>
    <t>NSABP FOUNDATION INC</t>
  </si>
  <si>
    <t>NSABP</t>
  </si>
  <si>
    <t>Huichen Feng</t>
  </si>
  <si>
    <t>huichen.feng@nsabp.org</t>
  </si>
  <si>
    <t>1307 FEDERAL ST FEDERAL N BLDG STE 303 MOLECULAR PATHOLOGY</t>
  </si>
  <si>
    <t>Pennsylvania 15212</t>
  </si>
  <si>
    <t>8470080173</t>
  </si>
  <si>
    <t>NUCLEUS BIOLOGICS</t>
  </si>
  <si>
    <t>NCLS</t>
  </si>
  <si>
    <t>ASMA AYARI</t>
  </si>
  <si>
    <t>aayari@nucleusbiologics.com</t>
  </si>
  <si>
    <t>10929 TECHNOLOGY PLACE</t>
  </si>
  <si>
    <t>V0895</t>
  </si>
  <si>
    <t>Nurix Inc</t>
  </si>
  <si>
    <t>NRIX</t>
  </si>
  <si>
    <t>00033329</t>
  </si>
  <si>
    <t>Collin Luu</t>
  </si>
  <si>
    <t>cluu@nurixtx.com</t>
  </si>
  <si>
    <t>455 Mission Bay Blvd 4th Floor</t>
  </si>
  <si>
    <t>U0791</t>
  </si>
  <si>
    <t>00033330</t>
  </si>
  <si>
    <t>Joe Robinson</t>
  </si>
  <si>
    <t>jrobinson@nurixtx.com</t>
  </si>
  <si>
    <t>1700 Owens St</t>
  </si>
  <si>
    <t>R0057</t>
  </si>
  <si>
    <t>00033328</t>
  </si>
  <si>
    <t>1700 Owens Street, Suite 205</t>
  </si>
  <si>
    <t>R0010</t>
  </si>
  <si>
    <t>00033327</t>
  </si>
  <si>
    <t>Y1060</t>
  </si>
  <si>
    <t>Nutcracker Therapeutics</t>
  </si>
  <si>
    <t>NCRCKR</t>
  </si>
  <si>
    <t>00035934</t>
  </si>
  <si>
    <t>Nicole Fay</t>
  </si>
  <si>
    <t>nicole.fay@nutcrackerx.com</t>
  </si>
  <si>
    <t>5858 Horton Street, Suite 540</t>
  </si>
  <si>
    <t>N0399</t>
  </si>
  <si>
    <t>00035933</t>
  </si>
  <si>
    <t>Adrienne Sallets</t>
  </si>
  <si>
    <t>adrienne.sallets@nutcrackertx.com</t>
  </si>
  <si>
    <t>5850 Horton Street, Suite 470</t>
  </si>
  <si>
    <t>California 94068</t>
  </si>
  <si>
    <t>Y0356</t>
  </si>
  <si>
    <t>NYU Genomics and Systems Biology</t>
  </si>
  <si>
    <t>NYUGSB</t>
  </si>
  <si>
    <t>00011809</t>
  </si>
  <si>
    <t>Nicole Adamski</t>
  </si>
  <si>
    <t>na2808@nyu.edu</t>
  </si>
  <si>
    <t>12 Waverly Pl, 8th Fl</t>
  </si>
  <si>
    <t>New York 10003</t>
  </si>
  <si>
    <t>Netherlands</t>
  </si>
  <si>
    <t>U1312</t>
  </si>
  <si>
    <t>NYU Grossman School of Medicine</t>
  </si>
  <si>
    <t>NYUGSM</t>
  </si>
  <si>
    <t>00036139</t>
  </si>
  <si>
    <t>Erica Budina</t>
  </si>
  <si>
    <t>erica.budina@nyu.edu</t>
  </si>
  <si>
    <t>Attn: Dr. Jeffrey A. Hubbell Floor: 4th Room: Bay 210, Tandon Schl of Engineering 45-17 Pearson St. (loading dock) 45-18 Court Square (lab)</t>
  </si>
  <si>
    <t>Long Island City</t>
  </si>
  <si>
    <t>New York 11101</t>
  </si>
  <si>
    <t>U1161</t>
  </si>
  <si>
    <t>00031943</t>
  </si>
  <si>
    <t>Kristelle Capistrano</t>
  </si>
  <si>
    <t>kristellejoy.capistrano@nyulangone.org</t>
  </si>
  <si>
    <t>BLD 29 FL 005 RM 531 33rd St &amp; E River Dr (MSB)</t>
  </si>
  <si>
    <t>New York 10016-6481</t>
  </si>
  <si>
    <t>U0981</t>
  </si>
  <si>
    <t>00036611</t>
  </si>
  <si>
    <t>Catherine (Cathy) Rapelje</t>
  </si>
  <si>
    <t>catherine.rapelje@nyulangone.org</t>
  </si>
  <si>
    <t>Smilow Research Center 522 First Avenue Smilow Building, Cellar, C32</t>
  </si>
  <si>
    <t>U0831</t>
  </si>
  <si>
    <t>00034094</t>
  </si>
  <si>
    <t>Gabriela Romero-Meza</t>
  </si>
  <si>
    <t>gabriela.romero-meza@nyulangone.org</t>
  </si>
  <si>
    <t>New York School of Medicine Langone - (Grossman Bldg) 540 1st Ave Littman Lab - 2nd Floor Room 2-522</t>
  </si>
  <si>
    <t>NM1315</t>
  </si>
  <si>
    <t>00032306</t>
  </si>
  <si>
    <t>Jeffrey Weber</t>
  </si>
  <si>
    <t>jeffrey.weber@nyulangone.org</t>
  </si>
  <si>
    <t>33rd St &amp; E River Dr (SMI) BLD SMI FL 13 RM 1310</t>
  </si>
  <si>
    <t>U1425</t>
  </si>
  <si>
    <t>NYU Langone Health</t>
  </si>
  <si>
    <t>NYULH</t>
  </si>
  <si>
    <t>00034153</t>
  </si>
  <si>
    <t>Alicia Hurtado-Martinez</t>
  </si>
  <si>
    <t>alicia.hurtadomartinez@nyulangone.org</t>
  </si>
  <si>
    <t>550 First Avenue (Smilow Bldg 307B)</t>
  </si>
  <si>
    <t>U0490</t>
  </si>
  <si>
    <t>00036948</t>
  </si>
  <si>
    <t>Ramin Herati</t>
  </si>
  <si>
    <t>ramin.herati@nyulangone.org</t>
  </si>
  <si>
    <t>430 East 29th St, 3rd FL, ACLS WEST (RM 365)</t>
  </si>
  <si>
    <t>MU21284001</t>
  </si>
  <si>
    <t>00031853</t>
  </si>
  <si>
    <t>Berissa Harrigan</t>
  </si>
  <si>
    <t>berissa.harrigan@nyulangone.org</t>
  </si>
  <si>
    <t>5434 2ND AVE Augustana Room 723</t>
  </si>
  <si>
    <t>MU21281001</t>
  </si>
  <si>
    <t>00031856</t>
  </si>
  <si>
    <t>Uju Okafor-Okoye</t>
  </si>
  <si>
    <t>ujunwa.okoye-okafor@nyulangone.org</t>
  </si>
  <si>
    <t>101 Mineola Boulevard, Research &amp; Academic Center 4th Floor, Room 4-006C</t>
  </si>
  <si>
    <t>MINEOLA</t>
  </si>
  <si>
    <t>New York 11501</t>
  </si>
  <si>
    <t>MU21225004</t>
  </si>
  <si>
    <t>Susana Esquinazi</t>
  </si>
  <si>
    <t>susana.esquenazi@nyulangone.org</t>
  </si>
  <si>
    <t>33RD ST AND E RIVER DR MSB BLDG FL 03 RM 362B</t>
  </si>
  <si>
    <t>8577120105</t>
  </si>
  <si>
    <t>00031762</t>
  </si>
  <si>
    <t>AKIKO KOIDE</t>
  </si>
  <si>
    <t>akiko.koide@nyumc.org</t>
  </si>
  <si>
    <t>33RD ST AND E RIVER DR SMI BLDG 26 FL 11 RM 1107</t>
  </si>
  <si>
    <t>New York 10016-6497</t>
  </si>
  <si>
    <t>7200151170</t>
  </si>
  <si>
    <t>00031859</t>
  </si>
  <si>
    <t>550 1ST AVE MSB BLDG RM 239</t>
  </si>
  <si>
    <t>7200151037</t>
  </si>
  <si>
    <t>DOUA AZZOUZ</t>
  </si>
  <si>
    <t>doua.azzouz@nyulangone.org</t>
  </si>
  <si>
    <t>435 E 30th St, Science building, 5th Floor, Room 523B</t>
  </si>
  <si>
    <t>7200150662</t>
  </si>
  <si>
    <t>00034821</t>
  </si>
  <si>
    <t>JONATHAN ALONSO</t>
  </si>
  <si>
    <t>jonathan.alonso@nyumc.org</t>
  </si>
  <si>
    <t>550 1st Avenue, MSB, 4th Floor, Rm. 440</t>
  </si>
  <si>
    <t>6620106007</t>
  </si>
  <si>
    <t>6735148257</t>
  </si>
  <si>
    <t>NYU Langone Health - Cobble Hill</t>
  </si>
  <si>
    <t>NYULHCH</t>
  </si>
  <si>
    <t>450 CLARKSON AVE</t>
  </si>
  <si>
    <t>New York 11203-2098</t>
  </si>
  <si>
    <t>R1428</t>
  </si>
  <si>
    <t>Oddity Labs</t>
  </si>
  <si>
    <t>ODTY</t>
  </si>
  <si>
    <t>00031050</t>
  </si>
  <si>
    <t>David Zhang</t>
  </si>
  <si>
    <t>davidz@oddity.com</t>
  </si>
  <si>
    <t>Y0245</t>
  </si>
  <si>
    <t>Ohio State University</t>
  </si>
  <si>
    <t>OSU</t>
  </si>
  <si>
    <t>00034040</t>
  </si>
  <si>
    <t>Robert Davenport</t>
  </si>
  <si>
    <t>robert.davenport@osumc.edu</t>
  </si>
  <si>
    <t>460 W. 12th Ave Biomedical Research Tower Rm 565</t>
  </si>
  <si>
    <t>Ohio 43210</t>
  </si>
  <si>
    <t>V0392</t>
  </si>
  <si>
    <t>00036115</t>
  </si>
  <si>
    <t>Robert Warren</t>
  </si>
  <si>
    <t>robert.warren2@osumc.edu</t>
  </si>
  <si>
    <t>Biomedical Research Tower(BRT) 460 West 12th Ave Room 745</t>
  </si>
  <si>
    <t>U1590</t>
  </si>
  <si>
    <t>00036304</t>
  </si>
  <si>
    <t>Veronica Balatti</t>
  </si>
  <si>
    <t>veronica.balatti@osumc.edu</t>
  </si>
  <si>
    <t>2255 Kenny Rd Room 3130-P</t>
  </si>
  <si>
    <t>U1437</t>
  </si>
  <si>
    <t>00034065</t>
  </si>
  <si>
    <t>2255 Kenny Rd. Pelotonia Research Center Rm 1165</t>
  </si>
  <si>
    <t>U0426</t>
  </si>
  <si>
    <t>00035436</t>
  </si>
  <si>
    <t>Kevin Weller</t>
  </si>
  <si>
    <t>kevin.weller@osumc.edu</t>
  </si>
  <si>
    <t>460 West 12th Avenue 1055/63 BRT</t>
  </si>
  <si>
    <t>S0192</t>
  </si>
  <si>
    <t>00017882</t>
  </si>
  <si>
    <t>Rachel Rosenzweig</t>
  </si>
  <si>
    <t>rachel.rosenzweig@osumc.edu</t>
  </si>
  <si>
    <t>Davis Heart and Lung Research Institute, Room 110, 473 W. 12th Ave</t>
  </si>
  <si>
    <t>S0151</t>
  </si>
  <si>
    <t>00036337</t>
  </si>
  <si>
    <t>Bryan McElwain</t>
  </si>
  <si>
    <t>bryan.mcelwain@osumc.edu</t>
  </si>
  <si>
    <t>460 W 12th Ave Biomedical Research Tower rm-1063</t>
  </si>
  <si>
    <t>Ohio 43210-10</t>
  </si>
  <si>
    <t>S0119</t>
  </si>
  <si>
    <t>00036044</t>
  </si>
  <si>
    <t>Prosper Boyaka</t>
  </si>
  <si>
    <t>boyaka.1@osu.edu</t>
  </si>
  <si>
    <t>1900 Coffey Rd. - Veterinary Medicine Academic Building Rm 335</t>
  </si>
  <si>
    <t>S0108</t>
  </si>
  <si>
    <t>00034042</t>
  </si>
  <si>
    <t>Ohio 43221</t>
  </si>
  <si>
    <t>R1262</t>
  </si>
  <si>
    <t>00034640</t>
  </si>
  <si>
    <t>Natalie Gallagher</t>
  </si>
  <si>
    <t>natalie.gallagher@osumc.edu</t>
  </si>
  <si>
    <t>Institute for Behavioral Medicine Research, room 220 460 Medical Center Drive</t>
  </si>
  <si>
    <t>R0889</t>
  </si>
  <si>
    <t>00036600</t>
  </si>
  <si>
    <t>Gloria Kim</t>
  </si>
  <si>
    <t>haram.kim@osumc.edu</t>
  </si>
  <si>
    <t>Davis Medical Research Center 480 Medical Center Drive Room S2080</t>
  </si>
  <si>
    <t>R0006</t>
  </si>
  <si>
    <t>00017490</t>
  </si>
  <si>
    <t>Namal Liyanage Ph.D.</t>
  </si>
  <si>
    <t>namal.liyanage@osumc.edu</t>
  </si>
  <si>
    <t>460 W 12th Ave Rm 740H</t>
  </si>
  <si>
    <t>N0764</t>
  </si>
  <si>
    <t>00036057</t>
  </si>
  <si>
    <t>460 West 12th Avenue Biomedical Research Tower Rm 1063</t>
  </si>
  <si>
    <t>N0550</t>
  </si>
  <si>
    <t>00034039</t>
  </si>
  <si>
    <t>N0545</t>
  </si>
  <si>
    <t>00035349</t>
  </si>
  <si>
    <t>Trent Sandstrom</t>
  </si>
  <si>
    <t>trent.sandstrom@osumc.edu</t>
  </si>
  <si>
    <t>Davis Heart and Lung Research Institute 473 W 12TH AVE Suite 110</t>
  </si>
  <si>
    <t>N0200</t>
  </si>
  <si>
    <t>00033816</t>
  </si>
  <si>
    <t>Lindsey Blackburn</t>
  </si>
  <si>
    <t>blackburn.366@osu.edu</t>
  </si>
  <si>
    <t>Veterinary Hospital-46 601 Vernon Tharp Street</t>
  </si>
  <si>
    <t>U1761</t>
  </si>
  <si>
    <t>00036008</t>
  </si>
  <si>
    <t>Biomedical Research Tower (BRT) 460 West 12th Ave</t>
  </si>
  <si>
    <t>SM1015</t>
  </si>
  <si>
    <t>00036814</t>
  </si>
  <si>
    <t>Zachary Miller</t>
  </si>
  <si>
    <t>zachary.miller@osumc.edu</t>
  </si>
  <si>
    <t>473 W 12th Ave DHLRI 535</t>
  </si>
  <si>
    <t>NM1520</t>
  </si>
  <si>
    <t>Ohio State University - CFAES, Wooster</t>
  </si>
  <si>
    <t>00032600</t>
  </si>
  <si>
    <t>Cheryl Patterson</t>
  </si>
  <si>
    <t>patterson.1207@osu.edu</t>
  </si>
  <si>
    <t>Center for Food Animal Health Room 119 1323 Ferguson Rd</t>
  </si>
  <si>
    <t>Wooster</t>
  </si>
  <si>
    <t>Ohio 44691</t>
  </si>
  <si>
    <t>ISX560</t>
  </si>
  <si>
    <t>Ohio State University Wexner Medical Center (OSUWMC)</t>
  </si>
  <si>
    <t>OSUWMC</t>
  </si>
  <si>
    <t>00034392</t>
  </si>
  <si>
    <t>460 W 12TH AVE</t>
  </si>
  <si>
    <t>FS154</t>
  </si>
  <si>
    <t>DEBBIE KNIGHT</t>
  </si>
  <si>
    <t>knight.11@osu.edu</t>
  </si>
  <si>
    <t>FS140</t>
  </si>
  <si>
    <t>520 KING AVE EVANS HALL RM 131</t>
  </si>
  <si>
    <t>Ohio 43201</t>
  </si>
  <si>
    <t>8574140110</t>
  </si>
  <si>
    <t>Jeff Jahnes</t>
  </si>
  <si>
    <t>jahnes.2@osu.edu</t>
  </si>
  <si>
    <t>2650 KENNY RD</t>
  </si>
  <si>
    <t>8472080123</t>
  </si>
  <si>
    <t>CHUANXI CAI</t>
  </si>
  <si>
    <t>chuanxi.cai@osumc.edu</t>
  </si>
  <si>
    <t>8472050275</t>
  </si>
  <si>
    <t>AMANDA PANFIL</t>
  </si>
  <si>
    <t>panfil.6@osu.edu</t>
  </si>
  <si>
    <t>2650 KENNY RD STORES AND RECEIVING</t>
  </si>
  <si>
    <t>Ohio 43210-1039</t>
  </si>
  <si>
    <t>673513S191</t>
  </si>
  <si>
    <t>484 W 12TH AVE</t>
  </si>
  <si>
    <t>6620145153</t>
  </si>
  <si>
    <t>1787 NEIL AVE</t>
  </si>
  <si>
    <t>U1224</t>
  </si>
  <si>
    <t>OHSU - Knight Cancer Research Building (KCRB)</t>
  </si>
  <si>
    <t>KCRB</t>
  </si>
  <si>
    <t>00017874</t>
  </si>
  <si>
    <t>Abby Buenafe</t>
  </si>
  <si>
    <t>buenafea@ohsu.edu</t>
  </si>
  <si>
    <t>3181 SW Sam Jackson Park Rd</t>
  </si>
  <si>
    <t>PORTLAN</t>
  </si>
  <si>
    <t>U0388</t>
  </si>
  <si>
    <t>00017870</t>
  </si>
  <si>
    <t>Reshma Purohit</t>
  </si>
  <si>
    <t>purohitr@ohsu.edu</t>
  </si>
  <si>
    <t>2730 SW Moody Ave. 4th Floor,Building KCRB, Dock 61</t>
  </si>
  <si>
    <t>Oregon 97201</t>
  </si>
  <si>
    <t>CS120</t>
  </si>
  <si>
    <t>OHSU - OHSU Hospital</t>
  </si>
  <si>
    <t>OHSU</t>
  </si>
  <si>
    <t>00036730</t>
  </si>
  <si>
    <t>Trevor McFarland</t>
  </si>
  <si>
    <t>mcfarlat@ohsu.edu</t>
  </si>
  <si>
    <t>3181 SW SAM JACKSON PARK Rd MacKensie Hall rm 2154</t>
  </si>
  <si>
    <t>Oregon 97239-3011</t>
  </si>
  <si>
    <t>8472120102</t>
  </si>
  <si>
    <t>Ruijie Wang</t>
  </si>
  <si>
    <t>wangru@ohsu.edu</t>
  </si>
  <si>
    <t>3303 SW BOND AVE</t>
  </si>
  <si>
    <t>8472050165</t>
  </si>
  <si>
    <t>00034704</t>
  </si>
  <si>
    <t>Kara Johnson</t>
  </si>
  <si>
    <t>johnskar@ohsu.edu</t>
  </si>
  <si>
    <t>2720 SW MOODY AVE OHSU KNIGHT CANCER INST</t>
  </si>
  <si>
    <t>8470050234</t>
  </si>
  <si>
    <t>00034703</t>
  </si>
  <si>
    <t>7200121301</t>
  </si>
  <si>
    <t>00034705</t>
  </si>
  <si>
    <t>KARA JOHNSON</t>
  </si>
  <si>
    <t>N0713</t>
  </si>
  <si>
    <t>OHSU - West Campus</t>
  </si>
  <si>
    <t>00035193</t>
  </si>
  <si>
    <t>Andrew Sylwester Ph.D.</t>
  </si>
  <si>
    <t>sylweste@ohsu.edu</t>
  </si>
  <si>
    <t>Oregon Health &amp; Science University 505 NW 185th Ave Bldg: BD1; Rm 1111</t>
  </si>
  <si>
    <t>Beaverton</t>
  </si>
  <si>
    <t>U1188</t>
  </si>
  <si>
    <t>Oklahoma Medical Research Foundation (OMRF)</t>
  </si>
  <si>
    <t>OMRF</t>
  </si>
  <si>
    <t>00030729</t>
  </si>
  <si>
    <t>Jacob Bass</t>
  </si>
  <si>
    <t>jacob-bass@omrf.org</t>
  </si>
  <si>
    <t>Central Receiving Div: S400 825 NE 13th Street. Rm E402</t>
  </si>
  <si>
    <t>Oklahoma City</t>
  </si>
  <si>
    <t>Oklahoma 73104</t>
  </si>
  <si>
    <t>U0488</t>
  </si>
  <si>
    <t>00014968</t>
  </si>
  <si>
    <t>825 NE 13th Street Div: 00971 - Coggeshall</t>
  </si>
  <si>
    <t>S0378</t>
  </si>
  <si>
    <t>00035207</t>
  </si>
  <si>
    <t>Jose Alberola</t>
  </si>
  <si>
    <t>alberolaj@omrf.org</t>
  </si>
  <si>
    <t>825 Northeast 13th Street, RM #402</t>
  </si>
  <si>
    <t>EC220817C1</t>
  </si>
  <si>
    <t>Oklahoma State University</t>
  </si>
  <si>
    <t>TOM OOMENS</t>
  </si>
  <si>
    <t>250 MCELROY HALL VETERINARY PATHOBIOLGY DEPT</t>
  </si>
  <si>
    <t>STILLWATER</t>
  </si>
  <si>
    <t>Oklahoma 74078</t>
  </si>
  <si>
    <t>Y0389</t>
  </si>
  <si>
    <t>Old Dominion University</t>
  </si>
  <si>
    <t>OLDMU</t>
  </si>
  <si>
    <t>00035818</t>
  </si>
  <si>
    <t>Alex Coleman</t>
  </si>
  <si>
    <t>colemaka@evms.edu</t>
  </si>
  <si>
    <t>Lewis Hall 3052 700 W. Olney Road</t>
  </si>
  <si>
    <t>Norfolk</t>
  </si>
  <si>
    <t>Virginia 23507</t>
  </si>
  <si>
    <t>ISX601</t>
  </si>
  <si>
    <t>00034595</t>
  </si>
  <si>
    <t>700 W OLNEY RD</t>
  </si>
  <si>
    <t>N0144</t>
  </si>
  <si>
    <t>Omeros Corporation</t>
  </si>
  <si>
    <t>OMRS</t>
  </si>
  <si>
    <t>00034325</t>
  </si>
  <si>
    <t>Marcia Strackhouse</t>
  </si>
  <si>
    <t>mstrackhouse@omeros.com</t>
  </si>
  <si>
    <t>201 Elliott Avenue West</t>
  </si>
  <si>
    <t>8472050268</t>
  </si>
  <si>
    <t>OMNIOME INC</t>
  </si>
  <si>
    <t>OMN</t>
  </si>
  <si>
    <t>Tim Brice</t>
  </si>
  <si>
    <t>tbrice@omniome.com</t>
  </si>
  <si>
    <t>1600 ADAMS DR STE 230</t>
  </si>
  <si>
    <t>MENLO PARK</t>
  </si>
  <si>
    <t>California 94025</t>
  </si>
  <si>
    <t>N0770</t>
  </si>
  <si>
    <t>OncoC4</t>
  </si>
  <si>
    <t>ONC4</t>
  </si>
  <si>
    <t>00036014</t>
  </si>
  <si>
    <t>Wei Wu</t>
  </si>
  <si>
    <t>wwu@oncoc4.com</t>
  </si>
  <si>
    <t>9640 Medical Center Dr</t>
  </si>
  <si>
    <t>NM1452</t>
  </si>
  <si>
    <t>OncoNex</t>
  </si>
  <si>
    <t>ONCX</t>
  </si>
  <si>
    <t>00033479</t>
  </si>
  <si>
    <t>Yaling Shi</t>
  </si>
  <si>
    <t>yshi@onconex.com</t>
  </si>
  <si>
    <t>20271 Goldenrod Ln, 2nd Floor</t>
  </si>
  <si>
    <t>8470120138</t>
  </si>
  <si>
    <t>ONCOSEC MEDICAL INC</t>
  </si>
  <si>
    <t>ONCSC</t>
  </si>
  <si>
    <t>5820 NANCY RIDGE DR</t>
  </si>
  <si>
    <t>8472050137</t>
  </si>
  <si>
    <t>One Lambda</t>
  </si>
  <si>
    <t>ONLAM</t>
  </si>
  <si>
    <t>EC220136C1</t>
  </si>
  <si>
    <t>OPANS LLC</t>
  </si>
  <si>
    <t>OPN</t>
  </si>
  <si>
    <t>TONY LEESNITZER</t>
  </si>
  <si>
    <t>tleesnitzer@opans.com</t>
  </si>
  <si>
    <t>4134 S ALSTON AVE STE 101</t>
  </si>
  <si>
    <t>7200150751</t>
  </si>
  <si>
    <t>OPUS ONE WINERY</t>
  </si>
  <si>
    <t>OPUS</t>
  </si>
  <si>
    <t>GORDON WALKER</t>
  </si>
  <si>
    <t>huu@earthling.net</t>
  </si>
  <si>
    <t>1144 OAKVILLE CROSS RD</t>
  </si>
  <si>
    <t>OAKVILLE</t>
  </si>
  <si>
    <t>California 94562</t>
  </si>
  <si>
    <t>6735138230</t>
  </si>
  <si>
    <t>ORANO MED LLC</t>
  </si>
  <si>
    <t>ORNO</t>
  </si>
  <si>
    <t>700 KLEIN RD</t>
  </si>
  <si>
    <t>PLANO</t>
  </si>
  <si>
    <t>Texas 75074</t>
  </si>
  <si>
    <t>EC243236D1</t>
  </si>
  <si>
    <t>Orbital Therapeutics Inc</t>
  </si>
  <si>
    <t>ORBT</t>
  </si>
  <si>
    <t>00034769</t>
  </si>
  <si>
    <t>Hanna Leone</t>
  </si>
  <si>
    <t>hleone@orbitaltx.com</t>
  </si>
  <si>
    <t>100 Binney Street, 4th Floor</t>
  </si>
  <si>
    <t>FS342</t>
  </si>
  <si>
    <t>Ossium Health</t>
  </si>
  <si>
    <t>OSMH</t>
  </si>
  <si>
    <t>00033156</t>
  </si>
  <si>
    <t>Amnis FlowSight System w/ INSPIRE &amp; IDEAS Software</t>
  </si>
  <si>
    <t>Chris Carpenter</t>
  </si>
  <si>
    <t>christopher.carpenter@ossiumhealth.com</t>
  </si>
  <si>
    <t>5742 W 74th Street</t>
  </si>
  <si>
    <t>Indiana 46278</t>
  </si>
  <si>
    <t>U1358</t>
  </si>
  <si>
    <t>Ottawa Hospital Research Institute</t>
  </si>
  <si>
    <t>OHRI</t>
  </si>
  <si>
    <t>00017544</t>
  </si>
  <si>
    <t>Fernando Ortiz</t>
  </si>
  <si>
    <t>fortiz@ohri.ca</t>
  </si>
  <si>
    <t>Cancer Therapeutics c/o Carole Dore 501 Smyth Road,</t>
  </si>
  <si>
    <t>Ontario K1H 8L6</t>
  </si>
  <si>
    <t>ISX194</t>
  </si>
  <si>
    <t>Hani Jrade</t>
  </si>
  <si>
    <t>hjrad050@uottawa.ca</t>
  </si>
  <si>
    <t>501 SMYTHE RD EYE INSTITUTE BLDG W5145</t>
  </si>
  <si>
    <t>7200120680</t>
  </si>
  <si>
    <t>ADAM BAKER</t>
  </si>
  <si>
    <t>adbaker@ohri.ca</t>
  </si>
  <si>
    <t>501 SMYTH RD</t>
  </si>
  <si>
    <t>RM1003</t>
  </si>
  <si>
    <t>Overland Therapeutics (US) Inc.</t>
  </si>
  <si>
    <t>OLND</t>
  </si>
  <si>
    <t>00035965</t>
  </si>
  <si>
    <t>Robert Teachenor PhD</t>
  </si>
  <si>
    <t>rteachenor@overlandtx.com</t>
  </si>
  <si>
    <t>280 Utah Ave, Suite 250</t>
  </si>
  <si>
    <t>NM1314</t>
  </si>
  <si>
    <t>00016783</t>
  </si>
  <si>
    <t>280 Utah Ave</t>
  </si>
  <si>
    <t>6735135176</t>
  </si>
  <si>
    <t>OXFORD BIOTHERAPEUTICS INC</t>
  </si>
  <si>
    <t>OXFD</t>
  </si>
  <si>
    <t>5941 OPTICAL CT</t>
  </si>
  <si>
    <t>California 95138</t>
  </si>
  <si>
    <t>U1155</t>
  </si>
  <si>
    <t>Ozette Technologies</t>
  </si>
  <si>
    <t>OZT</t>
  </si>
  <si>
    <t>00033728</t>
  </si>
  <si>
    <t>Kurt Van Gunst</t>
  </si>
  <si>
    <t>kurt@ozette.com</t>
  </si>
  <si>
    <t>Launch Labs: C/O Ozette Technologies 1616 Eastlake Ave E. Unit 208</t>
  </si>
  <si>
    <t>7200120247</t>
  </si>
  <si>
    <t>PACIFIC UNIVERSITY</t>
  </si>
  <si>
    <t>PACU</t>
  </si>
  <si>
    <t>190 SE 8TH AVE</t>
  </si>
  <si>
    <t>HILLSBORO</t>
  </si>
  <si>
    <t>Oregon 97123</t>
  </si>
  <si>
    <t>U1149</t>
  </si>
  <si>
    <t>Palo Alto Veteran's Institute for Research (PAVIR)</t>
  </si>
  <si>
    <t>PAVIR</t>
  </si>
  <si>
    <t>00033795</t>
  </si>
  <si>
    <t>Leon Chea</t>
  </si>
  <si>
    <t>l1chea@stanford.edu</t>
  </si>
  <si>
    <t>3801 Miranda Ave, Building 101, C4-121</t>
  </si>
  <si>
    <t>6735128097</t>
  </si>
  <si>
    <t>PANORAMA RESEARCH</t>
  </si>
  <si>
    <t>PNRM</t>
  </si>
  <si>
    <t>ANDREW MENDELSOHN</t>
  </si>
  <si>
    <t>andmen@pano.com</t>
  </si>
  <si>
    <t>1230 Bordeaux Dr</t>
  </si>
  <si>
    <t>Sunnyvale</t>
  </si>
  <si>
    <t>California 94089</t>
  </si>
  <si>
    <t>8470050103</t>
  </si>
  <si>
    <t>PARATECHS CORPORATION</t>
  </si>
  <si>
    <t>PRTX</t>
  </si>
  <si>
    <t>1122 OAK HILL DR</t>
  </si>
  <si>
    <t>Kentucky 40505</t>
  </si>
  <si>
    <t>8470080162</t>
  </si>
  <si>
    <t>PATHEON BIOLOGICS (NJ) LLC</t>
  </si>
  <si>
    <t>PNTHN</t>
  </si>
  <si>
    <t>REGINA PAPINI</t>
  </si>
  <si>
    <t>regina.papini@thermofisher.com</t>
  </si>
  <si>
    <t>201 COLLEGE RD E</t>
  </si>
  <si>
    <t>8470080161x</t>
  </si>
  <si>
    <t>PATHEON BIOLOGICS LLC - ST LOUIS</t>
  </si>
  <si>
    <t>R0762</t>
  </si>
  <si>
    <t>PATHNOSTICS</t>
  </si>
  <si>
    <t>PTHNS</t>
  </si>
  <si>
    <t>00014043</t>
  </si>
  <si>
    <t>Ricky Festa</t>
  </si>
  <si>
    <t>rfesta@pathnostics.com</t>
  </si>
  <si>
    <t>17661 Cowan</t>
  </si>
  <si>
    <t>California 92614</t>
  </si>
  <si>
    <t>EC201214A1</t>
  </si>
  <si>
    <t>PCL ALVERNO</t>
  </si>
  <si>
    <t>PCL</t>
  </si>
  <si>
    <t>00036013</t>
  </si>
  <si>
    <t>Amy Wilson</t>
  </si>
  <si>
    <t>amy.wilson@alvernolabs.com</t>
  </si>
  <si>
    <t>2434 INTERSTATE PLZ DR</t>
  </si>
  <si>
    <t>HAMMOND</t>
  </si>
  <si>
    <t>Indiana 46324</t>
  </si>
  <si>
    <t>673512S021</t>
  </si>
  <si>
    <t>Pegasus Biotech</t>
  </si>
  <si>
    <t>PGSUS</t>
  </si>
  <si>
    <t>Daniel Wilson</t>
  </si>
  <si>
    <t>dwilson@pegasusbio.com</t>
  </si>
  <si>
    <t>550 University Ave</t>
  </si>
  <si>
    <t>Charlottetown</t>
  </si>
  <si>
    <t>Prince Edward Island C1A 4P3</t>
  </si>
  <si>
    <t>Y1238</t>
  </si>
  <si>
    <t>Pennsylvania State University (Penn State)</t>
  </si>
  <si>
    <t>PNSU</t>
  </si>
  <si>
    <t>00017887</t>
  </si>
  <si>
    <t>Rajeswaran Mani</t>
  </si>
  <si>
    <t>rpm5900@psu.edu</t>
  </si>
  <si>
    <t>Building: Millennium Sci Compl; Floor/Room: 1 W124A Pollock Road</t>
  </si>
  <si>
    <t>University Park</t>
  </si>
  <si>
    <t>Pennsylvania 16802</t>
  </si>
  <si>
    <t>ISX572</t>
  </si>
  <si>
    <t>PSU</t>
  </si>
  <si>
    <t>00028557</t>
  </si>
  <si>
    <t>JIANHONG ZHANG</t>
  </si>
  <si>
    <t>jzhang4@pennstatehealth.psu.edu</t>
  </si>
  <si>
    <t>500 UNIVERSITY DR</t>
  </si>
  <si>
    <t>HERSHEY</t>
  </si>
  <si>
    <t>Pennsylvania 17033</t>
  </si>
  <si>
    <t>FS190</t>
  </si>
  <si>
    <t>Brian Dawson</t>
  </si>
  <si>
    <t>bcd5018@psu.edu</t>
  </si>
  <si>
    <t>THE HUCK INST OF THE LIFT SCIENCES N-048 MILLENNIUM SCIENCE COMPLEX</t>
  </si>
  <si>
    <t>UNIVERSITY PARK</t>
  </si>
  <si>
    <t>8470060254</t>
  </si>
  <si>
    <t>REBECCA PHAETON</t>
  </si>
  <si>
    <t>rphaeton@pennstatehealth.psu.edu</t>
  </si>
  <si>
    <t>7200150409</t>
  </si>
  <si>
    <t>7200150337</t>
  </si>
  <si>
    <t>Cheng Jiang</t>
  </si>
  <si>
    <t>cjiang@hmc.psu.edu</t>
  </si>
  <si>
    <t>1214 RESEARCH BLVD</t>
  </si>
  <si>
    <t>HUMMELSTOWN</t>
  </si>
  <si>
    <t>Pennsylvania 17036</t>
  </si>
  <si>
    <t>7200121120</t>
  </si>
  <si>
    <t>Taryn Dick</t>
  </si>
  <si>
    <t>tdick1@hmc.psu.edu</t>
  </si>
  <si>
    <t>6620135149</t>
  </si>
  <si>
    <t>205 HALLOWELL BLDG</t>
  </si>
  <si>
    <t>U1760SP</t>
  </si>
  <si>
    <t>00036222</t>
  </si>
  <si>
    <t>Mitch Koptchak</t>
  </si>
  <si>
    <t>mrk226@psu.edu</t>
  </si>
  <si>
    <t>101 Huck Life Sciences Building, Millennium Science Complex, Room W124A</t>
  </si>
  <si>
    <t>7200150328</t>
  </si>
  <si>
    <t>ARATI SHARMA</t>
  </si>
  <si>
    <t>asharma@pennstatehealth.psu.edu</t>
  </si>
  <si>
    <t>ISX358</t>
  </si>
  <si>
    <t>PERKIN ELMER GENETICS</t>
  </si>
  <si>
    <t>PKLGN</t>
  </si>
  <si>
    <t>Jeremy Padilla</t>
  </si>
  <si>
    <t>jeremy.padilla@cbre.com</t>
  </si>
  <si>
    <t>7200121463</t>
  </si>
  <si>
    <t>PERSISTENT SCIENTIFIC</t>
  </si>
  <si>
    <t>PSTNT</t>
  </si>
  <si>
    <t>RYAN HOLZER</t>
  </si>
  <si>
    <t>info@rosettainstitute.org</t>
  </si>
  <si>
    <t>2177 Harbor Bay parkway</t>
  </si>
  <si>
    <t>alameda</t>
  </si>
  <si>
    <t>7200120350</t>
  </si>
  <si>
    <t>U1239</t>
  </si>
  <si>
    <t>Pfizer Inc - Bothell WA</t>
  </si>
  <si>
    <t>PFE</t>
  </si>
  <si>
    <t>00034992</t>
  </si>
  <si>
    <t>CANDICE KOHN</t>
  </si>
  <si>
    <t>candice.kohn@pfizer.com</t>
  </si>
  <si>
    <t>21823 30th Drive. SE, Bldg 1 Rm S109</t>
  </si>
  <si>
    <t>Bothell</t>
  </si>
  <si>
    <t>ISX775</t>
  </si>
  <si>
    <t>00035941</t>
  </si>
  <si>
    <t>David Ortiz</t>
  </si>
  <si>
    <t>david.ortiz3@pfizer.com</t>
  </si>
  <si>
    <t>21717 30TH DR SE Building 3</t>
  </si>
  <si>
    <t>Washington 98021-3907</t>
  </si>
  <si>
    <t>8470060131</t>
  </si>
  <si>
    <t>Pfizer Inc - Lake Forest IL</t>
  </si>
  <si>
    <t>00023884</t>
  </si>
  <si>
    <t>CECILIA CHIN</t>
  </si>
  <si>
    <t>cecilia.chin@pfizer.com</t>
  </si>
  <si>
    <t>375 N FIELD DR</t>
  </si>
  <si>
    <t>LAKE FOREST</t>
  </si>
  <si>
    <t>Illinois 60045</t>
  </si>
  <si>
    <t>U1057</t>
  </si>
  <si>
    <t>Pfizer Inc R&amp;D - Cambridge MA</t>
  </si>
  <si>
    <t>00015895</t>
  </si>
  <si>
    <t>Margery Pelletier</t>
  </si>
  <si>
    <t>margery.pelletier@pfizer.com</t>
  </si>
  <si>
    <t>Building 610, Rm 207.9 1 Portland St. 2nd Floor</t>
  </si>
  <si>
    <t>ISX312</t>
  </si>
  <si>
    <t>00034596</t>
  </si>
  <si>
    <t>POLINA GOIHBERG</t>
  </si>
  <si>
    <t>polina.goihberg@pfizer.com</t>
  </si>
  <si>
    <t>1 BURTT RD BLDG G / G-2003</t>
  </si>
  <si>
    <t>ANDOVER</t>
  </si>
  <si>
    <t>Massachusetts 01810</t>
  </si>
  <si>
    <t>ISX310</t>
  </si>
  <si>
    <t>00036462</t>
  </si>
  <si>
    <t>610 MAIN ST</t>
  </si>
  <si>
    <t>EC230676C1</t>
  </si>
  <si>
    <t>00030847</t>
  </si>
  <si>
    <t>HEATHER JONES</t>
  </si>
  <si>
    <t>heather.l.jones@pfizer.com</t>
  </si>
  <si>
    <t>875 Chesterfield Pkwy, Lab 3C05</t>
  </si>
  <si>
    <t>W Chesterfield</t>
  </si>
  <si>
    <t>8470050287</t>
  </si>
  <si>
    <t>00021196</t>
  </si>
  <si>
    <t>ISX597</t>
  </si>
  <si>
    <t>Pfizer Inc R&amp;D - Chesterfield MO</t>
  </si>
  <si>
    <t>00028637</t>
  </si>
  <si>
    <t>Jennifer Georges</t>
  </si>
  <si>
    <t>jennifer.georges@pfizer.com</t>
  </si>
  <si>
    <t>875 Chesterfield Pkwy W</t>
  </si>
  <si>
    <t>Chesterfield</t>
  </si>
  <si>
    <t>EC210296A2</t>
  </si>
  <si>
    <t>KIMBERLY FENNELL</t>
  </si>
  <si>
    <t>kimberly.f.fennell@pfizer.com</t>
  </si>
  <si>
    <t>EASTERN POINT RD BLDG 220 RM 236-RI</t>
  </si>
  <si>
    <t>GROTON</t>
  </si>
  <si>
    <t>Connecticut 06340</t>
  </si>
  <si>
    <t>6735125102</t>
  </si>
  <si>
    <t>7000 PORTAGE RD</t>
  </si>
  <si>
    <t>KALAMAZOO</t>
  </si>
  <si>
    <t>Michigan 49001</t>
  </si>
  <si>
    <t>U1684</t>
  </si>
  <si>
    <t>Pfizer Inc R&amp;D - Pearl River NY</t>
  </si>
  <si>
    <t>00034314</t>
  </si>
  <si>
    <t>John Leech</t>
  </si>
  <si>
    <t>john.leech@pfizer.com</t>
  </si>
  <si>
    <t>401 N. Middletown Rd.</t>
  </si>
  <si>
    <t>Pearl River</t>
  </si>
  <si>
    <t>New York 10965-1299</t>
  </si>
  <si>
    <t>U1394</t>
  </si>
  <si>
    <t>00035368</t>
  </si>
  <si>
    <t>B200; Room 4604 401 N. Middletown Road</t>
  </si>
  <si>
    <t>U0816</t>
  </si>
  <si>
    <t>00035369</t>
  </si>
  <si>
    <t>401 N. Middletown Road</t>
  </si>
  <si>
    <t>8576120112</t>
  </si>
  <si>
    <t>00034369</t>
  </si>
  <si>
    <t>JIM AMATO</t>
  </si>
  <si>
    <t>james.amato@pfizer.com</t>
  </si>
  <si>
    <t>401 N MIDDLETOWN RD</t>
  </si>
  <si>
    <t>U1743</t>
  </si>
  <si>
    <t>00035606</t>
  </si>
  <si>
    <t>Pilar Mendoza Daroca</t>
  </si>
  <si>
    <t>pilar.mendozadaroca@pfizer.com</t>
  </si>
  <si>
    <t>Y0023</t>
  </si>
  <si>
    <t>Pfizer Inc R&amp;D - San Diego CA</t>
  </si>
  <si>
    <t>00036314</t>
  </si>
  <si>
    <t>Brandon Sells</t>
  </si>
  <si>
    <t>brandon.sells@pfizer.com</t>
  </si>
  <si>
    <t>10555 Science Center Drive CB10 1312</t>
  </si>
  <si>
    <t>San Diego,</t>
  </si>
  <si>
    <t>U1116</t>
  </si>
  <si>
    <t>00036313</t>
  </si>
  <si>
    <t>10777 Science Center Drive Building CB3; Room 2217C</t>
  </si>
  <si>
    <t>U0319</t>
  </si>
  <si>
    <t>00036312</t>
  </si>
  <si>
    <t>10777 Science Center Dr.</t>
  </si>
  <si>
    <t>P1013</t>
  </si>
  <si>
    <t>00034179</t>
  </si>
  <si>
    <t>JOSEPH GREGO</t>
  </si>
  <si>
    <t>joseph.grego@pfizer.com</t>
  </si>
  <si>
    <t>10777 Science Center Drive</t>
  </si>
  <si>
    <t>ISX184</t>
  </si>
  <si>
    <t>Pfizer Inc R&amp;D (Luminex, see description)</t>
  </si>
  <si>
    <t>MITCHELL THORN</t>
  </si>
  <si>
    <t>mitchell.thorn@pfizer.com</t>
  </si>
  <si>
    <t>445 EASTERN POINT RD BLDG 98</t>
  </si>
  <si>
    <t>FS176</t>
  </si>
  <si>
    <t>KARA ROGERS</t>
  </si>
  <si>
    <t>kara.rogers@pfizer.com</t>
  </si>
  <si>
    <t>445 EASTERN POINT RD</t>
  </si>
  <si>
    <t>8470060208</t>
  </si>
  <si>
    <t>MICHAEL FAKHARZADEH</t>
  </si>
  <si>
    <t>michael.fakharzadeh@pfizer.com</t>
  </si>
  <si>
    <t>1 BURTT RD</t>
  </si>
  <si>
    <t>7200150432</t>
  </si>
  <si>
    <t>ROBBIN ALPERT</t>
  </si>
  <si>
    <t>robbin.alpert2@pfizer.com</t>
  </si>
  <si>
    <t>7200120336</t>
  </si>
  <si>
    <t>6735125134</t>
  </si>
  <si>
    <t>New York 10965-1215</t>
  </si>
  <si>
    <t>7200150753</t>
  </si>
  <si>
    <t>BOZENA BUGAJ-GAWEDA</t>
  </si>
  <si>
    <t>bozena.bugaj-gaweda@pfizer.com</t>
  </si>
  <si>
    <t>7200120784</t>
  </si>
  <si>
    <t>Lindsay King</t>
  </si>
  <si>
    <t>lindsay.king@pfizer.com</t>
  </si>
  <si>
    <t>8470080205</t>
  </si>
  <si>
    <t>PH PHARMA - SILICON VALLEY</t>
  </si>
  <si>
    <t>PHP</t>
  </si>
  <si>
    <t>MARY DO</t>
  </si>
  <si>
    <t>mary.do@ph-pharma.com</t>
  </si>
  <si>
    <t>3350 W Bayshore Rd Ste 100</t>
  </si>
  <si>
    <t>8472050212</t>
  </si>
  <si>
    <t>PITTSBURGH STATE UNIVERSITY</t>
  </si>
  <si>
    <t>PITU</t>
  </si>
  <si>
    <t>VIRGINIA RIDER</t>
  </si>
  <si>
    <t>vrider@pittstate.edu</t>
  </si>
  <si>
    <t>300 E LINDBURG ST</t>
  </si>
  <si>
    <t>PITTSBURG</t>
  </si>
  <si>
    <t>Kansas 66762</t>
  </si>
  <si>
    <t>673513S025</t>
  </si>
  <si>
    <t>PIVOT BIO</t>
  </si>
  <si>
    <t>PVT</t>
  </si>
  <si>
    <t>JENNER DAVIS</t>
  </si>
  <si>
    <t>jenner@pivotbio.com</t>
  </si>
  <si>
    <t>6735128139</t>
  </si>
  <si>
    <t>Plaxgen, Inc.</t>
  </si>
  <si>
    <t>PXGN</t>
  </si>
  <si>
    <t>SHANMUGAVEL MADASAMY</t>
  </si>
  <si>
    <t>shan@plaxgen.com</t>
  </si>
  <si>
    <t>1895 MOWRY AVE</t>
  </si>
  <si>
    <t>6735115074</t>
  </si>
  <si>
    <t>PI</t>
  </si>
  <si>
    <t>8470080135</t>
  </si>
  <si>
    <t>PLIANT THERAPEUTICS INC</t>
  </si>
  <si>
    <t>PLNT</t>
  </si>
  <si>
    <t>00025289</t>
  </si>
  <si>
    <t>AUSTIN CAI</t>
  </si>
  <si>
    <t>aucai@pliantrx.com</t>
  </si>
  <si>
    <t>260 LITTLEFIELD AVE</t>
  </si>
  <si>
    <t>NM1147</t>
  </si>
  <si>
    <t>PMV Pharma</t>
  </si>
  <si>
    <t>PMV</t>
  </si>
  <si>
    <t>00030753</t>
  </si>
  <si>
    <t>Gerold Litschi</t>
  </si>
  <si>
    <t>glitschi@pmvpharma.com</t>
  </si>
  <si>
    <t>WARNING: instrument was sold to 3rd Party Seller (Surplus Solutions). The instrument will be sold to another lab. Contact Siu-hong Ho before taking any actions for service, support or sales.</t>
  </si>
  <si>
    <t>1 Research Way</t>
  </si>
  <si>
    <t>6735145243</t>
  </si>
  <si>
    <t>8 CLARKE DR</t>
  </si>
  <si>
    <t>6620136143</t>
  </si>
  <si>
    <t>Ponce Health Sciences University (PHSU)</t>
  </si>
  <si>
    <t>PHSU</t>
  </si>
  <si>
    <t>WILLIAM BAILEY</t>
  </si>
  <si>
    <t>wbailey@stellarbiotech.com</t>
  </si>
  <si>
    <t>8472050206</t>
  </si>
  <si>
    <t>Portland VA Medical Center</t>
  </si>
  <si>
    <t>PVAMC</t>
  </si>
  <si>
    <t>ASHLEY YOUNG</t>
  </si>
  <si>
    <t>youngash@ohsu.edu</t>
  </si>
  <si>
    <t>3710 SW US VETERANS HOSPITAL RD</t>
  </si>
  <si>
    <t>Oregon 97239-2964</t>
  </si>
  <si>
    <t>U1314</t>
  </si>
  <si>
    <t>Poseida Therapeutics Inc</t>
  </si>
  <si>
    <t>PSIDA</t>
  </si>
  <si>
    <t>00034904</t>
  </si>
  <si>
    <t>Aishwarya Sathyanarayan</t>
  </si>
  <si>
    <t>asathyanarayan@poseida.com</t>
  </si>
  <si>
    <t>9390 Towne Centre Drive, Suite 200</t>
  </si>
  <si>
    <t>N1647</t>
  </si>
  <si>
    <t>00036693</t>
  </si>
  <si>
    <t>Connor Reed</t>
  </si>
  <si>
    <t>reedc15@gene.com</t>
  </si>
  <si>
    <t>9390 Towne Centre Drive Suite 200</t>
  </si>
  <si>
    <t>6735136149</t>
  </si>
  <si>
    <t>SRINIVAS RENGARAJAN</t>
  </si>
  <si>
    <t>srengarajan@poseida.com</t>
  </si>
  <si>
    <t>9390 TOWNE CENTRE DR, STE 200</t>
  </si>
  <si>
    <t>U1598</t>
  </si>
  <si>
    <t>Powered Research</t>
  </si>
  <si>
    <t>POWRD</t>
  </si>
  <si>
    <t>00033418</t>
  </si>
  <si>
    <t>Joey Kolb PhD</t>
  </si>
  <si>
    <t>jkolb@poweredresearch.com</t>
  </si>
  <si>
    <t>2717 Weck Blvd</t>
  </si>
  <si>
    <t>U1673</t>
  </si>
  <si>
    <t>PPD Inc - Richmond VA</t>
  </si>
  <si>
    <t>PDD</t>
  </si>
  <si>
    <t>00034256</t>
  </si>
  <si>
    <t>Adam Rupert</t>
  </si>
  <si>
    <t>adam.rupert@ppd.com</t>
  </si>
  <si>
    <t>Building B 2244 Dabney Road</t>
  </si>
  <si>
    <t>Richmond</t>
  </si>
  <si>
    <t>Virginia 23230</t>
  </si>
  <si>
    <t>U1667</t>
  </si>
  <si>
    <t>00034254</t>
  </si>
  <si>
    <t>U1676</t>
  </si>
  <si>
    <t>00034921</t>
  </si>
  <si>
    <t>2244 Dabney Road</t>
  </si>
  <si>
    <t>Y0132</t>
  </si>
  <si>
    <t>Pragma Biosciences</t>
  </si>
  <si>
    <t>PRGMA</t>
  </si>
  <si>
    <t>00032607</t>
  </si>
  <si>
    <t>Riccardo Guidi</t>
  </si>
  <si>
    <t>riccardo@pragmabio.com</t>
  </si>
  <si>
    <t>July 2024 - next time staff is on instrument need to correct software SN from Y1032 to Y0132</t>
  </si>
  <si>
    <t>280 Utah Ave, Suite 110</t>
  </si>
  <si>
    <t>7200150978</t>
  </si>
  <si>
    <t>PRECIGEN INC</t>
  </si>
  <si>
    <t>PRCGN</t>
  </si>
  <si>
    <t>JOSHUA MILLER</t>
  </si>
  <si>
    <t>jmiller@dna.com</t>
  </si>
  <si>
    <t>6620 MESA RIDGE RD</t>
  </si>
  <si>
    <t>7200150406</t>
  </si>
  <si>
    <t>Bahara Saleh</t>
  </si>
  <si>
    <t>bsaleh@precigentherapeutics.com</t>
  </si>
  <si>
    <t>20358 SENECA MEADOWS PKWY</t>
  </si>
  <si>
    <t>Israel</t>
  </si>
  <si>
    <t>N0743</t>
  </si>
  <si>
    <t>Precise Bio</t>
  </si>
  <si>
    <t>PRSB</t>
  </si>
  <si>
    <t>IL-Tel Aviv</t>
  </si>
  <si>
    <t>00015927</t>
  </si>
  <si>
    <t>Cytek Northern Lights 2000 B/V -30 channel - Refurbished</t>
  </si>
  <si>
    <t>Mehwish Khan</t>
  </si>
  <si>
    <t>mehwish.khan@precise-bio.com</t>
  </si>
  <si>
    <t>1 Ha-Ganan St,</t>
  </si>
  <si>
    <t>Modiin Maccabim Reut</t>
  </si>
  <si>
    <t>U0248</t>
  </si>
  <si>
    <t>Precision BioSciences, Inc</t>
  </si>
  <si>
    <t>PRSBS</t>
  </si>
  <si>
    <t>00015351</t>
  </si>
  <si>
    <t>Nolan Knox</t>
  </si>
  <si>
    <t>nolan.knox@precisionbiosciences.com</t>
  </si>
  <si>
    <t>302 East Pettigrew Street suite A100</t>
  </si>
  <si>
    <t>North Carolina 27701</t>
  </si>
  <si>
    <t>8470050119</t>
  </si>
  <si>
    <t>302 E PETTIGREW ST</t>
  </si>
  <si>
    <t>8470050117</t>
  </si>
  <si>
    <t>R1244</t>
  </si>
  <si>
    <t>Precision for Medicine - Houston</t>
  </si>
  <si>
    <t>PRSM</t>
  </si>
  <si>
    <t>00034440</t>
  </si>
  <si>
    <t>Dana Trumps</t>
  </si>
  <si>
    <t>dana.trumps@precisionformedicine.com</t>
  </si>
  <si>
    <t>9240 Kirby Drive Suite 100</t>
  </si>
  <si>
    <t>R1231</t>
  </si>
  <si>
    <t>00034439</t>
  </si>
  <si>
    <t>7200150926</t>
  </si>
  <si>
    <t>PREDICTIVE BIOTECH INC</t>
  </si>
  <si>
    <t>PRDTV</t>
  </si>
  <si>
    <t>BROOKE BUSHMAN</t>
  </si>
  <si>
    <t>bbushman@predrx.com</t>
  </si>
  <si>
    <t>2749 E PARLEYS WAY</t>
  </si>
  <si>
    <t>Utah 84109</t>
  </si>
  <si>
    <t>7200150904</t>
  </si>
  <si>
    <t>8470060268</t>
  </si>
  <si>
    <t>PRELLIS BIOLOGICS INC</t>
  </si>
  <si>
    <t>PRLS</t>
  </si>
  <si>
    <t>ERIN STEPHENS</t>
  </si>
  <si>
    <t>erin.stephens@prellisbio.com</t>
  </si>
  <si>
    <t>3944 TRUST WAY</t>
  </si>
  <si>
    <t>NM1121</t>
  </si>
  <si>
    <t>Prevail Therapeutics</t>
  </si>
  <si>
    <t>PRVL</t>
  </si>
  <si>
    <t>00031527</t>
  </si>
  <si>
    <t>Carnel St. Louis</t>
  </si>
  <si>
    <t>st_louis_carnel@lilly.com</t>
  </si>
  <si>
    <t>645 Summer St</t>
  </si>
  <si>
    <t>EC241516J1</t>
  </si>
  <si>
    <t>Prime Medicine Inc</t>
  </si>
  <si>
    <t>PRM</t>
  </si>
  <si>
    <t>00035740</t>
  </si>
  <si>
    <t>Christa Osuna</t>
  </si>
  <si>
    <t>cosuna@primemedicine.com</t>
  </si>
  <si>
    <t>64 Sidney Street</t>
  </si>
  <si>
    <t>U1585</t>
  </si>
  <si>
    <t>PRIMERA ANALYTICAL SOLUTIONS CORPORATION</t>
  </si>
  <si>
    <t>PRMA</t>
  </si>
  <si>
    <t>00032985</t>
  </si>
  <si>
    <t>Duxi Zhang</t>
  </si>
  <si>
    <t>duxi.zhang@primera-corp.com</t>
  </si>
  <si>
    <t>259 Prospect Plains Road, Building E-1</t>
  </si>
  <si>
    <t>Cranbury</t>
  </si>
  <si>
    <t>6735116033</t>
  </si>
  <si>
    <t>PRIMORIGEN BIOSCIENCES</t>
  </si>
  <si>
    <t>PRMGN</t>
  </si>
  <si>
    <t>MECHELLE SNEED</t>
  </si>
  <si>
    <t>mechelle.sneed@primorigen.com</t>
  </si>
  <si>
    <t>510 CHARMANY DR STE 257</t>
  </si>
  <si>
    <t>7200120697</t>
  </si>
  <si>
    <t>Princess Margaret Cancer Centre (UHN)</t>
  </si>
  <si>
    <t>PMCC</t>
  </si>
  <si>
    <t>ROB LAISTER</t>
  </si>
  <si>
    <t>rob.laister@uhnresearch.ca</t>
  </si>
  <si>
    <t>610 UNIVERSITY AVE</t>
  </si>
  <si>
    <t>Ontario M5G 2M9</t>
  </si>
  <si>
    <t>U1469SP</t>
  </si>
  <si>
    <t>Princeton University</t>
  </si>
  <si>
    <t>PRNU</t>
  </si>
  <si>
    <t>00032020</t>
  </si>
  <si>
    <t>Christina DeCoste</t>
  </si>
  <si>
    <t>cdecoste@princeton.edu</t>
  </si>
  <si>
    <t>Lewis Thomas Labs Washington Road</t>
  </si>
  <si>
    <t>New Jersey 08544</t>
  </si>
  <si>
    <t>MU22332001</t>
  </si>
  <si>
    <t>PROCTER &amp; GAMBLE</t>
  </si>
  <si>
    <t>P&amp;G</t>
  </si>
  <si>
    <t>00022082</t>
  </si>
  <si>
    <t>SCOTT HARTMAN</t>
  </si>
  <si>
    <t>hartman.sm@pg.com</t>
  </si>
  <si>
    <t>8700 MASON MONTGOMERY RD DS3-512</t>
  </si>
  <si>
    <t>MASON</t>
  </si>
  <si>
    <t>Ohio 45040</t>
  </si>
  <si>
    <t>7200120554</t>
  </si>
  <si>
    <t>8700 MASON MONTGOMERY RD</t>
  </si>
  <si>
    <t>8472060175</t>
  </si>
  <si>
    <t>PROKIDNEY LLC</t>
  </si>
  <si>
    <t>PKDNY</t>
  </si>
  <si>
    <t>00035382</t>
  </si>
  <si>
    <t>Joe Mejia</t>
  </si>
  <si>
    <t>joe.mejia@prokidney.com</t>
  </si>
  <si>
    <t>3929 WESTPOINT BLVD STE G</t>
  </si>
  <si>
    <t>WINSTON-SALEM</t>
  </si>
  <si>
    <t>North Carolina 27103</t>
  </si>
  <si>
    <t>U1715SP</t>
  </si>
  <si>
    <t>00034860</t>
  </si>
  <si>
    <t>Katherine James</t>
  </si>
  <si>
    <t>katherine.james@prokidney.com</t>
  </si>
  <si>
    <t>215 Southport Drive, Suite 1000,</t>
  </si>
  <si>
    <t>Morrisville,</t>
  </si>
  <si>
    <t>EC241386H1</t>
  </si>
  <si>
    <t>PROMEGA CORPORATION</t>
  </si>
  <si>
    <t>PRMGA</t>
  </si>
  <si>
    <t>00036162</t>
  </si>
  <si>
    <t>Tony Lauer</t>
  </si>
  <si>
    <t>tony.lauer@promega.com</t>
  </si>
  <si>
    <t>5445 E CHERYL PKWY</t>
  </si>
  <si>
    <t>Wisconsin 53711</t>
  </si>
  <si>
    <t>NM1548</t>
  </si>
  <si>
    <t>PROTAGONIST THERAPEUTICS INC</t>
  </si>
  <si>
    <t>PRGN</t>
  </si>
  <si>
    <t>00033615</t>
  </si>
  <si>
    <t>Roopa Taranath</t>
  </si>
  <si>
    <t>r.taranath@ptgx-inc.com</t>
  </si>
  <si>
    <t>Protagonist Therapeutics Attn: Meilyn Sylvestre 7707 Gateway Blvd Suite 140</t>
  </si>
  <si>
    <t>Newark</t>
  </si>
  <si>
    <t>California 94560</t>
  </si>
  <si>
    <t>EC221556D1</t>
  </si>
  <si>
    <t>PROTEGO BIOPHARMA INC</t>
  </si>
  <si>
    <t>PRTGO</t>
  </si>
  <si>
    <t>00033228</t>
  </si>
  <si>
    <t>JUSTYNA SOSNA</t>
  </si>
  <si>
    <t>jsosna@protegobiopharma.com</t>
  </si>
  <si>
    <t>3210 MERRYFIELD ROW JLABS</t>
  </si>
  <si>
    <t>EC210906A1</t>
  </si>
  <si>
    <t>PROTEOS INC</t>
  </si>
  <si>
    <t>PRTS</t>
  </si>
  <si>
    <t>00035898</t>
  </si>
  <si>
    <t>Anthony Sutter</t>
  </si>
  <si>
    <t>asutter@proteos.com</t>
  </si>
  <si>
    <t>4717 CAMPUS DR</t>
  </si>
  <si>
    <t>Michigan 49008</t>
  </si>
  <si>
    <t>6735-R6133</t>
  </si>
  <si>
    <t>MARY SHUCK</t>
  </si>
  <si>
    <t>meshuck@proteos.com</t>
  </si>
  <si>
    <t>Y0939</t>
  </si>
  <si>
    <t>Prothena Biosciences, Inc</t>
  </si>
  <si>
    <t>PRTH</t>
  </si>
  <si>
    <t>00034438</t>
  </si>
  <si>
    <t>Stephen Tam</t>
  </si>
  <si>
    <t>stephen.tam@prothena.com</t>
  </si>
  <si>
    <t>331 Oyster Point Boulevard</t>
  </si>
  <si>
    <t>U1241</t>
  </si>
  <si>
    <t>Providence Earle A Chiles Research Institute</t>
  </si>
  <si>
    <t>PEACRI</t>
  </si>
  <si>
    <t>00017173</t>
  </si>
  <si>
    <t>Dominick Sanders</t>
  </si>
  <si>
    <t>philip.sanders@providence.org</t>
  </si>
  <si>
    <t>4805 NE Glisan St</t>
  </si>
  <si>
    <t>Oregon 97213</t>
  </si>
  <si>
    <t>EC213416A1</t>
  </si>
  <si>
    <t>00035309</t>
  </si>
  <si>
    <t>ILIANA GONZALEZ</t>
  </si>
  <si>
    <t>iliana.gonzalez@providence.org</t>
  </si>
  <si>
    <t>4805 NE GLISAN ST 2N12 PROVIDENCE PORTLAND MEDICAL CTR</t>
  </si>
  <si>
    <t>6735-R5214</t>
  </si>
  <si>
    <t>Nelson Sanjuan</t>
  </si>
  <si>
    <t>nelson.sanjuan@providence.org</t>
  </si>
  <si>
    <t>4805 N E GLISAN</t>
  </si>
  <si>
    <t>8470H50281</t>
  </si>
  <si>
    <t>Providence Health &amp; Services</t>
  </si>
  <si>
    <t>PHS</t>
  </si>
  <si>
    <t>MOLLY JUD</t>
  </si>
  <si>
    <t>molly.jud@providence.org</t>
  </si>
  <si>
    <t>4805 NE GLISAN ST</t>
  </si>
  <si>
    <t>7200151086</t>
  </si>
  <si>
    <t>Providence Saint John's Cancer Institute</t>
  </si>
  <si>
    <t>PSJCI</t>
  </si>
  <si>
    <t>ANNAMARIE ALLNUTT</t>
  </si>
  <si>
    <t>annamarie.allnutt@providence.org</t>
  </si>
  <si>
    <t>2200 SANTA MONICA BLVD</t>
  </si>
  <si>
    <t>8470050149</t>
  </si>
  <si>
    <t>Provincial Health Services Authority (PHSA)</t>
  </si>
  <si>
    <t>PHSA</t>
  </si>
  <si>
    <t>2410 LEE AVE VICC RESEARCH ADMIN DEELEY LAB</t>
  </si>
  <si>
    <t>VICTORIA</t>
  </si>
  <si>
    <t>British Columbia V8R 6V5</t>
  </si>
  <si>
    <t>6735128086</t>
  </si>
  <si>
    <t>SIAO YONG</t>
  </si>
  <si>
    <t>syong@bccrc.ca</t>
  </si>
  <si>
    <t>7200151036</t>
  </si>
  <si>
    <t>PTC THERAPEUTICS</t>
  </si>
  <si>
    <t>PTC</t>
  </si>
  <si>
    <t>100 CORPORATE CT</t>
  </si>
  <si>
    <t>MU22052002</t>
  </si>
  <si>
    <t>PUBLIC HEALTH AGENCY OF CA</t>
  </si>
  <si>
    <t>PHA</t>
  </si>
  <si>
    <t>00017985</t>
  </si>
  <si>
    <t>CATHERINE CARD</t>
  </si>
  <si>
    <t>catherine.card@CA.ca</t>
  </si>
  <si>
    <t>820 BERRY ST UNIT 41 WAREHOUSE</t>
  </si>
  <si>
    <t>WINNIPEG</t>
  </si>
  <si>
    <t>Manitoba R3H 1H2</t>
  </si>
  <si>
    <t>7200121348</t>
  </si>
  <si>
    <t>00020600</t>
  </si>
  <si>
    <t>SLA-MUSE-BASIC</t>
  </si>
  <si>
    <t>RUEY-CHYI SU</t>
  </si>
  <si>
    <t>rueyc.su@CA.ca</t>
  </si>
  <si>
    <t>745 LOGAN AVE</t>
  </si>
  <si>
    <t>Manitoba R3E 3L5</t>
  </si>
  <si>
    <t>ISX804</t>
  </si>
  <si>
    <t>Puerto Rico Science, Technology and Research Trust</t>
  </si>
  <si>
    <t>PRSTRT</t>
  </si>
  <si>
    <t>00035092</t>
  </si>
  <si>
    <t>Hernan Varela</t>
  </si>
  <si>
    <t>hernanvarela@gematec.com.ar</t>
  </si>
  <si>
    <t>Innovation Center, Carr 21, Bo Int Pr 18</t>
  </si>
  <si>
    <t>San Juan</t>
  </si>
  <si>
    <t>Puerto Rico 00936</t>
  </si>
  <si>
    <t>EC232547A2</t>
  </si>
  <si>
    <t>PURDUE UNIVERSITY</t>
  </si>
  <si>
    <t>PRDU</t>
  </si>
  <si>
    <t>00032695</t>
  </si>
  <si>
    <t>Ann Kirchmaier </t>
  </si>
  <si>
    <t>akirchma@purdue.edu</t>
  </si>
  <si>
    <t>Biochemistry Building; BCHM 321 175 S. University St</t>
  </si>
  <si>
    <t>Indiana 47907</t>
  </si>
  <si>
    <t>7200120774</t>
  </si>
  <si>
    <t>PURDUE CTR FOR CANCER RESEARCH 201 S UNIVERSITY ST RM 131</t>
  </si>
  <si>
    <t>WEST LAFAYETTE</t>
  </si>
  <si>
    <t>R0022</t>
  </si>
  <si>
    <t>Purinomia Biotech</t>
  </si>
  <si>
    <t>PRNM</t>
  </si>
  <si>
    <t>00016528</t>
  </si>
  <si>
    <t>Benchang Guo</t>
  </si>
  <si>
    <t>benchang@purinomia.com</t>
  </si>
  <si>
    <t>2-E Gil Street</t>
  </si>
  <si>
    <t>U0955</t>
  </si>
  <si>
    <t>Pyxis Oncology</t>
  </si>
  <si>
    <t>PYXIS</t>
  </si>
  <si>
    <t>00035937</t>
  </si>
  <si>
    <t>Derek Semmler</t>
  </si>
  <si>
    <t>dsemmler@pyxisoncology.com</t>
  </si>
  <si>
    <t>321 Harrison Ave; 11th Floor</t>
  </si>
  <si>
    <t>7200120371</t>
  </si>
  <si>
    <t>Q &amp; T RESEARCH</t>
  </si>
  <si>
    <t>Q&amp;T</t>
  </si>
  <si>
    <t>Y1023</t>
  </si>
  <si>
    <t>QLSF Biotherapeutics, Inc.</t>
  </si>
  <si>
    <t>QLSF</t>
  </si>
  <si>
    <t>00036121</t>
  </si>
  <si>
    <t>Irene Tang</t>
  </si>
  <si>
    <t>itang@qlsfbio.com</t>
  </si>
  <si>
    <t>300 Utah Ave Suite #130</t>
  </si>
  <si>
    <t>U1588</t>
  </si>
  <si>
    <t>QPS LLC</t>
  </si>
  <si>
    <t>QPS</t>
  </si>
  <si>
    <t>00035853</t>
  </si>
  <si>
    <t>MingLai Cheng</t>
  </si>
  <si>
    <t>minglai.cheng@qps.com</t>
  </si>
  <si>
    <t>1 Innovation Way Suite 300 DE 19711</t>
  </si>
  <si>
    <t xml:space="preserve">Delaware </t>
  </si>
  <si>
    <t>U1379</t>
  </si>
  <si>
    <t>Quanterix Corporation</t>
  </si>
  <si>
    <t>QNTRX</t>
  </si>
  <si>
    <t>00035827</t>
  </si>
  <si>
    <t>Naren Bhat</t>
  </si>
  <si>
    <t>nbhat@quanterix.com</t>
  </si>
  <si>
    <t>900 Middlesex Turnpike Building 1</t>
  </si>
  <si>
    <t>SM1009</t>
  </si>
  <si>
    <t>00036537</t>
  </si>
  <si>
    <t>Northern Lights 3000 (B, R, &amp; YG) System</t>
  </si>
  <si>
    <t>QUANTERIX CORPORATION 900 Middlesex Turnpike Building 1</t>
  </si>
  <si>
    <t>SM1007</t>
  </si>
  <si>
    <t>00036536</t>
  </si>
  <si>
    <t>Ginger Gillen</t>
  </si>
  <si>
    <t>ggillen@quanterix.com</t>
  </si>
  <si>
    <t>2500 NE Inner Loop, Suite 105</t>
  </si>
  <si>
    <t>Georgetown</t>
  </si>
  <si>
    <t>Texas 78626</t>
  </si>
  <si>
    <t>SM1006</t>
  </si>
  <si>
    <t>00036287</t>
  </si>
  <si>
    <t>SM1005</t>
  </si>
  <si>
    <t>00036286</t>
  </si>
  <si>
    <t>Y0101</t>
  </si>
  <si>
    <t>Quantigen</t>
  </si>
  <si>
    <t>QNGN</t>
  </si>
  <si>
    <t>00010257</t>
  </si>
  <si>
    <t>Kate Camacho</t>
  </si>
  <si>
    <t>kate.camacho@quantigen.com</t>
  </si>
  <si>
    <t>7340 Crossing Place, Suite 50</t>
  </si>
  <si>
    <t>Fishers</t>
  </si>
  <si>
    <t>Indiana 46038</t>
  </si>
  <si>
    <t>NM1521</t>
  </si>
  <si>
    <t>Radionetics Oncology, Inc.</t>
  </si>
  <si>
    <t>RDONC</t>
  </si>
  <si>
    <t>00035257</t>
  </si>
  <si>
    <t>Jules Selkirk</t>
  </si>
  <si>
    <t>jselkirk@radionetics.com</t>
  </si>
  <si>
    <t>2180 BRYANT ST</t>
  </si>
  <si>
    <t>Ragon Institute of MGH MIT and Harvard</t>
  </si>
  <si>
    <t>RGON</t>
  </si>
  <si>
    <t>00036695</t>
  </si>
  <si>
    <t>Michael Waring B.A./B.S.</t>
  </si>
  <si>
    <t>mwaring@mgh.harvard.edu</t>
  </si>
  <si>
    <t>Ragon Institute of MGH MIT and Harvard - 600 Main St</t>
  </si>
  <si>
    <t>ISX327</t>
  </si>
  <si>
    <t>00036080</t>
  </si>
  <si>
    <t>Ragon Institute of MGB, MIT and Harvard 600 Main Street, room 333</t>
  </si>
  <si>
    <t>NM1250</t>
  </si>
  <si>
    <t>Rakuten Medical</t>
  </si>
  <si>
    <t>RKTN</t>
  </si>
  <si>
    <t>00035921</t>
  </si>
  <si>
    <t>labservices</t>
  </si>
  <si>
    <t>labservices@rakuten-med.com</t>
  </si>
  <si>
    <t>11080 Roselle St</t>
  </si>
  <si>
    <t>YM1008</t>
  </si>
  <si>
    <t>RayzeBio Inc</t>
  </si>
  <si>
    <t>RYZ</t>
  </si>
  <si>
    <t>00035034</t>
  </si>
  <si>
    <t>Danielle Sgubin</t>
  </si>
  <si>
    <t>dsgubin@rayzebio.com</t>
  </si>
  <si>
    <t>RayzeBio, Inc. 5505 Morehouse Drive, Suite 300</t>
  </si>
  <si>
    <t>NM1653</t>
  </si>
  <si>
    <t>00035035</t>
  </si>
  <si>
    <t>EC210556D1</t>
  </si>
  <si>
    <t>RECKITT BENCKISER LLC</t>
  </si>
  <si>
    <t>RKT</t>
  </si>
  <si>
    <t>00030280</t>
  </si>
  <si>
    <t>IGOR IGNATOVICH</t>
  </si>
  <si>
    <t>igor.ignatovich@reckitt.com</t>
  </si>
  <si>
    <t>1 PHILIPS PKWY NJ R&amp;D HYHO</t>
  </si>
  <si>
    <t>MONTVALE</t>
  </si>
  <si>
    <t>New Jersey 07645</t>
  </si>
  <si>
    <t>EC211326G1</t>
  </si>
  <si>
    <t>REDONA THERAPEUTICS (FRMLY TWENTYEIGHT-SEVEN)</t>
  </si>
  <si>
    <t>RDNA</t>
  </si>
  <si>
    <t>00030447</t>
  </si>
  <si>
    <t>Meghan Melberg</t>
  </si>
  <si>
    <t>mmelberg@redonatx.com</t>
  </si>
  <si>
    <t>490 ARSENAL WAY STE 100B</t>
  </si>
  <si>
    <t>7200121263</t>
  </si>
  <si>
    <t>REGEN MEDICAL (FRMLY INTELLICELL BIOSCIENCES)</t>
  </si>
  <si>
    <t>RGNM</t>
  </si>
  <si>
    <t>ANNA RHODES</t>
  </si>
  <si>
    <t>arhodes@regenmedicalpc.com</t>
  </si>
  <si>
    <t>6620125071</t>
  </si>
  <si>
    <t>STEPHANIE SQUICCIARINI</t>
  </si>
  <si>
    <t>stephanies@regenmedicalpc.com</t>
  </si>
  <si>
    <t>7200120440</t>
  </si>
  <si>
    <t>REGENERATIVE MEDICAL ASSOCIATES</t>
  </si>
  <si>
    <t>RDNMA</t>
  </si>
  <si>
    <t>FC - LOCATION CONVERSION - NO STREET</t>
  </si>
  <si>
    <t>Texas 00077</t>
  </si>
  <si>
    <t>EC211067A1</t>
  </si>
  <si>
    <t>REGENERON PHARMACEUTICALS RENSSELAER</t>
  </si>
  <si>
    <t>REGN</t>
  </si>
  <si>
    <t>HUNTER BERRUS</t>
  </si>
  <si>
    <t>hunter.berrus@regeneron.com</t>
  </si>
  <si>
    <t>81 Columbia Turnpike</t>
  </si>
  <si>
    <t>Rensselaer</t>
  </si>
  <si>
    <t>New York 12144</t>
  </si>
  <si>
    <t>8472050127</t>
  </si>
  <si>
    <t>81 COLUMBIA TPKE</t>
  </si>
  <si>
    <t>RENSSELAER</t>
  </si>
  <si>
    <t>6620145163</t>
  </si>
  <si>
    <t>U1638</t>
  </si>
  <si>
    <t>Regeneron Pharmaceuticals, Inc.</t>
  </si>
  <si>
    <t>00034332</t>
  </si>
  <si>
    <t>Steven Torres</t>
  </si>
  <si>
    <t>steven.torres@regeneron.com</t>
  </si>
  <si>
    <t>795 Old Saw Mill River Road Building 9 - RM 92-316</t>
  </si>
  <si>
    <t>Tarrytown</t>
  </si>
  <si>
    <t>New York 10591</t>
  </si>
  <si>
    <t>U1360</t>
  </si>
  <si>
    <t>00031778</t>
  </si>
  <si>
    <t>Sebastien Coquery</t>
  </si>
  <si>
    <t>rfcc@regeneron.com</t>
  </si>
  <si>
    <t>777 Old Saw Mill River Road (Bldg 51-011)</t>
  </si>
  <si>
    <t>U1352</t>
  </si>
  <si>
    <t>00031777</t>
  </si>
  <si>
    <t>777 Old Saw Mill River Rd. (Bldg 52-085)</t>
  </si>
  <si>
    <t>U1351</t>
  </si>
  <si>
    <t>00031776</t>
  </si>
  <si>
    <t>Nicole Lee</t>
  </si>
  <si>
    <t>nicole.lee@regeneron.com</t>
  </si>
  <si>
    <t>777 Old Saw Mill River Rd. (Bldg 92-316)</t>
  </si>
  <si>
    <t>U1133</t>
  </si>
  <si>
    <t>00017574</t>
  </si>
  <si>
    <t>777 Old Saw Mill River Rd.</t>
  </si>
  <si>
    <t>U0979</t>
  </si>
  <si>
    <t>00016700</t>
  </si>
  <si>
    <t>Thomas Meagher</t>
  </si>
  <si>
    <t>thomas.meagher@regeneron.com</t>
  </si>
  <si>
    <t>777 Old Saw Mill River Rd. (Room 72-182)</t>
  </si>
  <si>
    <t>U0794</t>
  </si>
  <si>
    <t>00016698</t>
  </si>
  <si>
    <t>777 Old Saw Mill River Rd. Bldg 5: RM 52-183</t>
  </si>
  <si>
    <t>U0560</t>
  </si>
  <si>
    <t>00016692</t>
  </si>
  <si>
    <t>777 Old Saw Mill River Rd Building 9 (795), 2nd floor, Room 330 *** [TEMP: Bldg 11-302 } ***</t>
  </si>
  <si>
    <t>New York 10591-671</t>
  </si>
  <si>
    <t>U0163</t>
  </si>
  <si>
    <t>00016694</t>
  </si>
  <si>
    <t>777 Old Saw Mill River Road (Bldg 62-044 Bay Adjacent)</t>
  </si>
  <si>
    <t>R0463</t>
  </si>
  <si>
    <t>00016688</t>
  </si>
  <si>
    <t>777 Old Saw Mill River Rd (Bulding 62-044 Bay Adjacent)</t>
  </si>
  <si>
    <t>New York 10591-6717</t>
  </si>
  <si>
    <t>N0146</t>
  </si>
  <si>
    <t>00016685</t>
  </si>
  <si>
    <t>Carmen Kenworthy</t>
  </si>
  <si>
    <t>carmen.kenworthy@regeneron.com</t>
  </si>
  <si>
    <t>777 Old Saw Mill Rd (RM 91-415)</t>
  </si>
  <si>
    <t>N0145</t>
  </si>
  <si>
    <t>00016682</t>
  </si>
  <si>
    <t>777 Old Saw Mill River Road (RM 91-214 Adjacent)</t>
  </si>
  <si>
    <t>ISX385</t>
  </si>
  <si>
    <t>00017918</t>
  </si>
  <si>
    <t>777 OLD SAW MILL RIVER RD</t>
  </si>
  <si>
    <t>TARRYTOWN</t>
  </si>
  <si>
    <t>IR750</t>
  </si>
  <si>
    <t>00031779</t>
  </si>
  <si>
    <t>Benjamin Daniel</t>
  </si>
  <si>
    <t>benjamin.daniel@regeneron.com</t>
  </si>
  <si>
    <t>EC231857A1</t>
  </si>
  <si>
    <t>00032829</t>
  </si>
  <si>
    <t>VIDISHA SHENOY</t>
  </si>
  <si>
    <t>vidisha.shenoy@regeneron.com</t>
  </si>
  <si>
    <t>777 Old Saw Mill River Rd</t>
  </si>
  <si>
    <t>EC231666J1</t>
  </si>
  <si>
    <t>00034486</t>
  </si>
  <si>
    <t>777 Old Saw Mill River Rd, Building 7 (73-092)</t>
  </si>
  <si>
    <t>EC231527A1</t>
  </si>
  <si>
    <t>00030427</t>
  </si>
  <si>
    <t>Lucas Audi</t>
  </si>
  <si>
    <t>lucas.audi@regeneron.com</t>
  </si>
  <si>
    <t>1 Global View</t>
  </si>
  <si>
    <t>EC220956A1</t>
  </si>
  <si>
    <t>00031142</t>
  </si>
  <si>
    <t>RICHARD WELSH</t>
  </si>
  <si>
    <t>richard.welsh@regeneron.com</t>
  </si>
  <si>
    <t>777 OLD SAW MILL RIVER RD 71-171B</t>
  </si>
  <si>
    <t>EC220817A1</t>
  </si>
  <si>
    <t>00031139</t>
  </si>
  <si>
    <t>EC220466A2</t>
  </si>
  <si>
    <t>00030363</t>
  </si>
  <si>
    <t>EC212386G1</t>
  </si>
  <si>
    <t>00031136</t>
  </si>
  <si>
    <t>PAUL OGRODOWSKI</t>
  </si>
  <si>
    <t>paul.ogrodowski@regeneron.com</t>
  </si>
  <si>
    <t>EC211096A3</t>
  </si>
  <si>
    <t>00031725</t>
  </si>
  <si>
    <t>777 OLD SAW MILL RIVER RD 71-008</t>
  </si>
  <si>
    <t>EC201214A2</t>
  </si>
  <si>
    <t>00033840</t>
  </si>
  <si>
    <t>JULIA (YU) ZHAO</t>
  </si>
  <si>
    <t>yu.zhao@regeneron.com</t>
  </si>
  <si>
    <t>8470060244</t>
  </si>
  <si>
    <t>Nicholas St. John</t>
  </si>
  <si>
    <t>nicholas.stjohn@regeneron.com</t>
  </si>
  <si>
    <t>350 TEMPEL LN</t>
  </si>
  <si>
    <t>EAST GREENBUSH</t>
  </si>
  <si>
    <t>New York 12061</t>
  </si>
  <si>
    <t>8470050304</t>
  </si>
  <si>
    <t>00030368</t>
  </si>
  <si>
    <t>DIPALI DESHPANDE</t>
  </si>
  <si>
    <t>dipali.deshpande@regeneron.com</t>
  </si>
  <si>
    <t>8470050295</t>
  </si>
  <si>
    <t>00030370</t>
  </si>
  <si>
    <t>8470050229</t>
  </si>
  <si>
    <t>00030372</t>
  </si>
  <si>
    <t>8470050121</t>
  </si>
  <si>
    <t>00033841</t>
  </si>
  <si>
    <t>WELBY MONTALVO-ORTIZ</t>
  </si>
  <si>
    <t>welby.montalvoortiz@regeneron.com</t>
  </si>
  <si>
    <t>6735-R5061</t>
  </si>
  <si>
    <t>4040 PIKELN</t>
  </si>
  <si>
    <t>CONCORD</t>
  </si>
  <si>
    <t>6735125089</t>
  </si>
  <si>
    <t>6620115044</t>
  </si>
  <si>
    <t>6620115038</t>
  </si>
  <si>
    <t>U1742</t>
  </si>
  <si>
    <t>00035015</t>
  </si>
  <si>
    <t>777 Old Saw Mill River Road</t>
  </si>
  <si>
    <t>8470050208</t>
  </si>
  <si>
    <t>3630090414</t>
  </si>
  <si>
    <t>REIN TX (PREV. AILERON THERAPEUTICS)</t>
  </si>
  <si>
    <t>REIN</t>
  </si>
  <si>
    <t>6620135127</t>
  </si>
  <si>
    <t>REINHARDT UNIVERSITY</t>
  </si>
  <si>
    <t>RNHU</t>
  </si>
  <si>
    <t>IRMA SANTORO</t>
  </si>
  <si>
    <t>ims@reinhardt.edu</t>
  </si>
  <si>
    <t>7300 REINHARDT CIR</t>
  </si>
  <si>
    <t>WALESKA</t>
  </si>
  <si>
    <t>Georgia 30183</t>
  </si>
  <si>
    <t>8576120114</t>
  </si>
  <si>
    <t>RELAY THERAPEUTICS</t>
  </si>
  <si>
    <t>RLY</t>
  </si>
  <si>
    <t>00026044</t>
  </si>
  <si>
    <t>CHRISTIE MACKENZIE</t>
  </si>
  <si>
    <t>cmackenzie@relaytx.com</t>
  </si>
  <si>
    <t>215 1ST ST 3RD FL</t>
  </si>
  <si>
    <t>6735-R8215</t>
  </si>
  <si>
    <t>399 BINNEY ST 2ND FL</t>
  </si>
  <si>
    <t>EC222366C1</t>
  </si>
  <si>
    <t>REMEGEN BIOSCIENCES INC</t>
  </si>
  <si>
    <t>RMGN</t>
  </si>
  <si>
    <t>00032692</t>
  </si>
  <si>
    <t>BRITTANY JIANG</t>
  </si>
  <si>
    <t>brittany.jiang@remegenbio.com</t>
  </si>
  <si>
    <t>650 Gateway Blvd, Suite #110</t>
  </si>
  <si>
    <t>6735-R8101</t>
  </si>
  <si>
    <t>Remix Therapeutics</t>
  </si>
  <si>
    <t>RMX</t>
  </si>
  <si>
    <t>10 Wilson Rd Ste 300</t>
  </si>
  <si>
    <t>8470060233</t>
  </si>
  <si>
    <t>RENAL RESEARCH INSTITUTE LLC</t>
  </si>
  <si>
    <t>RNR</t>
  </si>
  <si>
    <t>GABRIELA DIAS</t>
  </si>
  <si>
    <t>gabriela.dias@rriny.com</t>
  </si>
  <si>
    <t>315 E 62ND ST 3rd FL</t>
  </si>
  <si>
    <t>8470050184</t>
  </si>
  <si>
    <t>RENASCENT DIAGNOSTICS</t>
  </si>
  <si>
    <t>RNST</t>
  </si>
  <si>
    <t>431 Pine St Ste 314</t>
  </si>
  <si>
    <t>Burlington</t>
  </si>
  <si>
    <t>Vermont 05410</t>
  </si>
  <si>
    <t>S0351</t>
  </si>
  <si>
    <t>RENSSELAER POLYTECHNIC INSTITUTE</t>
  </si>
  <si>
    <t>RPI</t>
  </si>
  <si>
    <t>00034806</t>
  </si>
  <si>
    <t>Andres Munoz-Rojas`</t>
  </si>
  <si>
    <t>munoza2@rpi.edu</t>
  </si>
  <si>
    <t>1623 15th St Room 3333</t>
  </si>
  <si>
    <t>Y0031</t>
  </si>
  <si>
    <t>Repertoire Immune Medicines, Inc</t>
  </si>
  <si>
    <t>REP</t>
  </si>
  <si>
    <t>00016643</t>
  </si>
  <si>
    <t>Amanda Frain</t>
  </si>
  <si>
    <t>afrain@repertoire.com</t>
  </si>
  <si>
    <t>S0425</t>
  </si>
  <si>
    <t>00036554</t>
  </si>
  <si>
    <t>Cytek Aurora-CS 2L (B, R) system</t>
  </si>
  <si>
    <t>Maria Rudchenko</t>
  </si>
  <si>
    <t>mrudchenko@repertoire.com</t>
  </si>
  <si>
    <t>1 Kendall Square 1400 W 5th Floor</t>
  </si>
  <si>
    <t>Y0996</t>
  </si>
  <si>
    <t>Replicate Biosciences</t>
  </si>
  <si>
    <t>RPLC</t>
  </si>
  <si>
    <t>00035365</t>
  </si>
  <si>
    <t>Jacqueline Posy</t>
  </si>
  <si>
    <t>jposy@replicatebioscience.com</t>
  </si>
  <si>
    <t>11555 Sorrento Valley Road. Suite 102</t>
  </si>
  <si>
    <t>Y1226</t>
  </si>
  <si>
    <t>Research Institute of the McGill University Health Centre (RI-MUHC)</t>
  </si>
  <si>
    <t>RI-MUHC</t>
  </si>
  <si>
    <t>00016918</t>
  </si>
  <si>
    <t>Lucie Roussel</t>
  </si>
  <si>
    <t>lucie.roussel@mail.mcgill.ca</t>
  </si>
  <si>
    <t>1001 Decarie Blvd</t>
  </si>
  <si>
    <t>Quebec H4A 3J1</t>
  </si>
  <si>
    <t>ISX423</t>
  </si>
  <si>
    <t>00029892</t>
  </si>
  <si>
    <t>WILSON CARREIRO</t>
  </si>
  <si>
    <t>wilson.carreiro@muhc.mcgill.ca</t>
  </si>
  <si>
    <t>1001 Boulevard Décarie, E01.5029</t>
  </si>
  <si>
    <t>Montréal</t>
  </si>
  <si>
    <t>U0789</t>
  </si>
  <si>
    <t>Resilience Texas LLC (CTMC)</t>
  </si>
  <si>
    <t>CTMC</t>
  </si>
  <si>
    <t>00033009</t>
  </si>
  <si>
    <t>Donald A Sakellariou Thompson</t>
  </si>
  <si>
    <t>dsakellariou@ctmc.com</t>
  </si>
  <si>
    <t>2130 W. Holcombe Blvd, Room LSP8.2018</t>
  </si>
  <si>
    <t>Y0403SP</t>
  </si>
  <si>
    <t>Retro Biosciences</t>
  </si>
  <si>
    <t>RETRB</t>
  </si>
  <si>
    <t>Ben Ray</t>
  </si>
  <si>
    <t>ben@retro.bio</t>
  </si>
  <si>
    <t>888 2nd Ave</t>
  </si>
  <si>
    <t>V0312</t>
  </si>
  <si>
    <t>Revolution Medicines</t>
  </si>
  <si>
    <t>REVLMD</t>
  </si>
  <si>
    <t>00017324</t>
  </si>
  <si>
    <t>Nataliya Shifrin</t>
  </si>
  <si>
    <t>nataliya@revmed.com</t>
  </si>
  <si>
    <t>Revolution Medicines 700 Saginaw Drive</t>
  </si>
  <si>
    <t>U1545</t>
  </si>
  <si>
    <t>RVLMD</t>
  </si>
  <si>
    <t>00035194</t>
  </si>
  <si>
    <t>Avery Salmon</t>
  </si>
  <si>
    <t>asalmon@revmed.com</t>
  </si>
  <si>
    <t>Attn: Avery Salmon 700 Saginaw Drive Location: 900</t>
  </si>
  <si>
    <t>P1012</t>
  </si>
  <si>
    <t>00034126</t>
  </si>
  <si>
    <t>700 Saginaw Drive</t>
  </si>
  <si>
    <t>U1478</t>
  </si>
  <si>
    <t>Revvity (BioLegend)</t>
  </si>
  <si>
    <t>RVTY</t>
  </si>
  <si>
    <t>00034451</t>
  </si>
  <si>
    <t>Eunice Mejia</t>
  </si>
  <si>
    <t>bl-flowcore@revvity.com</t>
  </si>
  <si>
    <t>8999 Biolegend Way</t>
  </si>
  <si>
    <t>U1477</t>
  </si>
  <si>
    <t>00034450</t>
  </si>
  <si>
    <t>R0008</t>
  </si>
  <si>
    <t>00034452</t>
  </si>
  <si>
    <t>Has 4 IR detectors - B15, B16, R9, R10</t>
  </si>
  <si>
    <t>8999 BioLegend Way</t>
  </si>
  <si>
    <t>S0375</t>
  </si>
  <si>
    <t>00034961</t>
  </si>
  <si>
    <t>Biolegend, Inc. 8999 Biolegend Way</t>
  </si>
  <si>
    <t>EC211446K1</t>
  </si>
  <si>
    <t>Revvity US (Oxford Immunotec USA)</t>
  </si>
  <si>
    <t>Guava easyCyte 5HT GLU</t>
  </si>
  <si>
    <t>Rene Oda</t>
  </si>
  <si>
    <t>roda@oxfordimmunotec.com</t>
  </si>
  <si>
    <t>293 BOSTON POST RD W STE 210</t>
  </si>
  <si>
    <t>EC203466A1</t>
  </si>
  <si>
    <t>Tracy Suarez</t>
  </si>
  <si>
    <t>tsuarez@oxfordimmunotec.com</t>
  </si>
  <si>
    <t>8470110109</t>
  </si>
  <si>
    <t>00035358</t>
  </si>
  <si>
    <t>Stephen Choiniere</t>
  </si>
  <si>
    <t>stephen.choiniere@revvity.com</t>
  </si>
  <si>
    <t>8470050321</t>
  </si>
  <si>
    <t>00034718</t>
  </si>
  <si>
    <t>8470080201</t>
  </si>
  <si>
    <t>RHEOS MEDICINES INC (CLOSED)</t>
  </si>
  <si>
    <t>RHSM</t>
  </si>
  <si>
    <t>CLIFFORD REBELO</t>
  </si>
  <si>
    <t>crebelo@rheosrx.com</t>
  </si>
  <si>
    <t>7200121494</t>
  </si>
  <si>
    <t>Rhode Island Hospital</t>
  </si>
  <si>
    <t>RIH</t>
  </si>
  <si>
    <t>Galina Karashchuk</t>
  </si>
  <si>
    <t>gkarashchuk@gmail.com</t>
  </si>
  <si>
    <t>593 EDDY ST - MAIN</t>
  </si>
  <si>
    <t>Rhode Island 02903</t>
  </si>
  <si>
    <t>EC193174E1</t>
  </si>
  <si>
    <t>Rice University</t>
  </si>
  <si>
    <t>RICU</t>
  </si>
  <si>
    <t>JAMES CHAPPELL</t>
  </si>
  <si>
    <t>jc125@rice.edu</t>
  </si>
  <si>
    <t>6100 MAIN ST HOWARD KECK HALL RM 328</t>
  </si>
  <si>
    <t>Texas 77005-1892</t>
  </si>
  <si>
    <t>673512S009</t>
  </si>
  <si>
    <t>DAVID ZONG</t>
  </si>
  <si>
    <t>davidzong1@gmail.com</t>
  </si>
  <si>
    <t>EC220126E1</t>
  </si>
  <si>
    <t>Ring Therapeutics, Inc</t>
  </si>
  <si>
    <t>RNG</t>
  </si>
  <si>
    <t>00026320</t>
  </si>
  <si>
    <t>SUE PRABHU</t>
  </si>
  <si>
    <t>sprabhu@ringtx.com</t>
  </si>
  <si>
    <t>620 MEMORIAL DR 3RD FL</t>
  </si>
  <si>
    <t>U1074</t>
  </si>
  <si>
    <t>Rockefeller University</t>
  </si>
  <si>
    <t>RCRFU</t>
  </si>
  <si>
    <t>00035579</t>
  </si>
  <si>
    <t>Svetlana Mazel</t>
  </si>
  <si>
    <t>mazels@rockefeller.edu</t>
  </si>
  <si>
    <t>1230 York Ave, Weiss Bldg, Rm 1438</t>
  </si>
  <si>
    <t>U0682</t>
  </si>
  <si>
    <t>00034391</t>
  </si>
  <si>
    <t>Patrick Smith</t>
  </si>
  <si>
    <t>smithpa@mail.rockefeller.edu</t>
  </si>
  <si>
    <t>1188 York Ave Weiss 910</t>
  </si>
  <si>
    <t>U0394</t>
  </si>
  <si>
    <t>00035580</t>
  </si>
  <si>
    <t>ISX132</t>
  </si>
  <si>
    <t>SVETLANA MAZEL</t>
  </si>
  <si>
    <t>FC - 1188 YORK AVE FLOW CYTOMETRY RESOURCE CTR 64TH-STREET RECEIVING DWB 205A</t>
  </si>
  <si>
    <t>7200120567</t>
  </si>
  <si>
    <t>ANGELINA DOHNERT</t>
  </si>
  <si>
    <t>dohnera@mail.rockefeller.edu</t>
  </si>
  <si>
    <t>1230 YORK AVE</t>
  </si>
  <si>
    <t>S0419SP</t>
  </si>
  <si>
    <t>00036539</t>
  </si>
  <si>
    <t>Rockefeller Univ. Receiving Department 1188 York Avenue (64th Street &amp; York Avenue)</t>
  </si>
  <si>
    <t>S0413SP</t>
  </si>
  <si>
    <t>00036538</t>
  </si>
  <si>
    <t>NM1095</t>
  </si>
  <si>
    <t>ROME therapeutics</t>
  </si>
  <si>
    <t>ROME</t>
  </si>
  <si>
    <t>00034218</t>
  </si>
  <si>
    <t>Erika Whyte</t>
  </si>
  <si>
    <t>ewhyte@rometx.com</t>
  </si>
  <si>
    <t>201 Brookline Ave</t>
  </si>
  <si>
    <t>Y0870</t>
  </si>
  <si>
    <t>ROSALIND FRANKLIN UNIVERSITY</t>
  </si>
  <si>
    <t>RFU</t>
  </si>
  <si>
    <t>00034011</t>
  </si>
  <si>
    <t>Rahul Vijay</t>
  </si>
  <si>
    <t>rahul.vijay@rosalindfranklin.edu</t>
  </si>
  <si>
    <t>3333 Green Bay Rd Dock 1</t>
  </si>
  <si>
    <t>S0303</t>
  </si>
  <si>
    <t>00035159</t>
  </si>
  <si>
    <t>Kristen Patterson</t>
  </si>
  <si>
    <t>kristen.patterson@rosalindfranklin.edu</t>
  </si>
  <si>
    <t>Rosalind Franklin University 3333 Green Bay road</t>
  </si>
  <si>
    <t>NM1153</t>
  </si>
  <si>
    <t>00036748</t>
  </si>
  <si>
    <t>Rosalind Franklin University 3333 Green Bay Road. Dock #2</t>
  </si>
  <si>
    <t>NM1642</t>
  </si>
  <si>
    <t>00034915</t>
  </si>
  <si>
    <t>Najla Arshad</t>
  </si>
  <si>
    <t>najla.arshad@rosalindfranklin.edu</t>
  </si>
  <si>
    <t>3333 GREEN BAY RD</t>
  </si>
  <si>
    <t>NORTH CHICAGO</t>
  </si>
  <si>
    <t>6620-R5133</t>
  </si>
  <si>
    <t>ROSEMAN UNIVERSITY OF HEALTH SCIENCES - SOUTH JORDAN CAMPUS</t>
  </si>
  <si>
    <t>RUHS</t>
  </si>
  <si>
    <t>DANIELLE VALLS</t>
  </si>
  <si>
    <t>dvalls@roseman.edu</t>
  </si>
  <si>
    <t>10920 S RIVER FRONT PKWY</t>
  </si>
  <si>
    <t>SOUTH JORDAN</t>
  </si>
  <si>
    <t>Utah 84094</t>
  </si>
  <si>
    <t>V0359</t>
  </si>
  <si>
    <t>Roswell Park Comprehensive Cancer Center (RPCCC)</t>
  </si>
  <si>
    <t>RPCCC</t>
  </si>
  <si>
    <t>00035480</t>
  </si>
  <si>
    <t>KIERAN O'LOUGHLIN</t>
  </si>
  <si>
    <t>kieran.oloughlin@roswellpark.org</t>
  </si>
  <si>
    <t>60 Carlton St</t>
  </si>
  <si>
    <t>New York 14203</t>
  </si>
  <si>
    <t>U1465</t>
  </si>
  <si>
    <t>00031329</t>
  </si>
  <si>
    <t>ORLA MAGUIRE</t>
  </si>
  <si>
    <t>orla.maguire@roswellpark.org</t>
  </si>
  <si>
    <t>CGP Loading Dock 665 Elm Street</t>
  </si>
  <si>
    <t>U0893</t>
  </si>
  <si>
    <t>00015045</t>
  </si>
  <si>
    <t>Terrence Purdon</t>
  </si>
  <si>
    <t>terence.purdon@roswellpark.org</t>
  </si>
  <si>
    <t>599 Elm Street CCC Room 502; CGP Loading Dock</t>
  </si>
  <si>
    <t>ISX401</t>
  </si>
  <si>
    <t>00030540</t>
  </si>
  <si>
    <t>ELM &amp; CARLTON STS, DEPT OF FLOW &amp; IMAGING CYTOMERTY, ROSWELL PARK CANCER CENTER, CCC RM 322</t>
  </si>
  <si>
    <t>ISX205</t>
  </si>
  <si>
    <t>00030544</t>
  </si>
  <si>
    <t>ELM AND CARLTON STS FLOW CYTOMERTY DEPARTMENT</t>
  </si>
  <si>
    <t>NM1624</t>
  </si>
  <si>
    <t>Rowan University</t>
  </si>
  <si>
    <t>ROWU</t>
  </si>
  <si>
    <t>00034665</t>
  </si>
  <si>
    <t>Zhihong Wang</t>
  </si>
  <si>
    <t>zhihong62@yahoo.com</t>
  </si>
  <si>
    <t>Science Hall 301H Department of Chemistry &amp; Biochemistry College of Science and Mathematics</t>
  </si>
  <si>
    <t>GLASSBORO</t>
  </si>
  <si>
    <t>New Jersey 08028</t>
  </si>
  <si>
    <t>7200121122</t>
  </si>
  <si>
    <t>RTI BIOLOGICS</t>
  </si>
  <si>
    <t>RTI</t>
  </si>
  <si>
    <t>SCOTT TRAN</t>
  </si>
  <si>
    <t>stran@rtix.com</t>
  </si>
  <si>
    <t>11621 RESEARCH CIR</t>
  </si>
  <si>
    <t>7200121075</t>
  </si>
  <si>
    <t>4 PEARL CT</t>
  </si>
  <si>
    <t>ALLENDALE</t>
  </si>
  <si>
    <t>New Jersey 07401</t>
  </si>
  <si>
    <t>6620126067</t>
  </si>
  <si>
    <t>11631 RESEARCH CIR</t>
  </si>
  <si>
    <t>6620126066</t>
  </si>
  <si>
    <t>KERRY PEARSON</t>
  </si>
  <si>
    <t>kpearson@rtix.com</t>
  </si>
  <si>
    <t>7200120368</t>
  </si>
  <si>
    <t>RTI INTERNATIONAL</t>
  </si>
  <si>
    <t>3040 CORNWALLIS RD</t>
  </si>
  <si>
    <t>7200121575</t>
  </si>
  <si>
    <t>RTI SURGICAL</t>
  </si>
  <si>
    <t>TJ CHANCELLOR</t>
  </si>
  <si>
    <t>tchancellor@rtix.com</t>
  </si>
  <si>
    <t>8470120127</t>
  </si>
  <si>
    <t>Rubhu Biologics</t>
  </si>
  <si>
    <t>RBHU</t>
  </si>
  <si>
    <t>JESSICA HUTCHESON</t>
  </si>
  <si>
    <t>jhutch@vicapsys.com</t>
  </si>
  <si>
    <t>111 Riverbend Rd Ste 261.</t>
  </si>
  <si>
    <t>Georgia 30602</t>
  </si>
  <si>
    <t>ISX399</t>
  </si>
  <si>
    <t>Rutgers New Jersey Medical School</t>
  </si>
  <si>
    <t>RNJMS</t>
  </si>
  <si>
    <t>SUKHWINDER SINGH</t>
  </si>
  <si>
    <t>singhs1@njms.rutgers.edu</t>
  </si>
  <si>
    <t>90 BERGEN ST RM MSB F519 DOCTORS OFFICE CTR - RBHS</t>
  </si>
  <si>
    <t>NEWARK</t>
  </si>
  <si>
    <t>New Jersey 07101</t>
  </si>
  <si>
    <t>8472060183</t>
  </si>
  <si>
    <t>SENTHIL VELUSAMY</t>
  </si>
  <si>
    <t>velusase@sdm.rutgers.edu</t>
  </si>
  <si>
    <t>FC - 185 S ORANGE AVE</t>
  </si>
  <si>
    <t>New Jersey 07103</t>
  </si>
  <si>
    <t>8472050141</t>
  </si>
  <si>
    <t>FC - 90 BERGEN ST</t>
  </si>
  <si>
    <t>8470120159</t>
  </si>
  <si>
    <t>Theresa Chang</t>
  </si>
  <si>
    <t>changth@njms.rutgers.edu</t>
  </si>
  <si>
    <t>FC - 225 WARREN ST</t>
  </si>
  <si>
    <t>New Jersey 07102</t>
  </si>
  <si>
    <t>R0064</t>
  </si>
  <si>
    <t>Rutgers University New Brunswick - Busch Campus</t>
  </si>
  <si>
    <t>RUNBBC</t>
  </si>
  <si>
    <t>00034118</t>
  </si>
  <si>
    <t>Ping Xie</t>
  </si>
  <si>
    <t>xie@dls.rutgers.edu</t>
  </si>
  <si>
    <t>Rutgers University, 604 Allison Rd, Rm B211</t>
  </si>
  <si>
    <t>V0364</t>
  </si>
  <si>
    <t>Rutgers University New Brunswick - College Avenue Campus</t>
  </si>
  <si>
    <t>RU-CAC</t>
  </si>
  <si>
    <t>00034601</t>
  </si>
  <si>
    <t>Curtis Krier</t>
  </si>
  <si>
    <t>krierce@cinj.rutgers.edu</t>
  </si>
  <si>
    <t>195 Little Albany Street (RM 4517)</t>
  </si>
  <si>
    <t xml:space="preserve">New Jersey </t>
  </si>
  <si>
    <t>S0150</t>
  </si>
  <si>
    <t>00034602</t>
  </si>
  <si>
    <t>Arthur Roberts</t>
  </si>
  <si>
    <t>robertar@rwjms.rutgers.edu</t>
  </si>
  <si>
    <t>CINJ Room 2020 144 Somerset St. Loading Dock</t>
  </si>
  <si>
    <t>S0145</t>
  </si>
  <si>
    <t>00035855</t>
  </si>
  <si>
    <t>Derek Sant'Angelo</t>
  </si>
  <si>
    <t>santandb@rutgers.edu</t>
  </si>
  <si>
    <t>Bldg/Room: 4225 Child Hlth Institute â?? NJ 89 French St</t>
  </si>
  <si>
    <t>R0369</t>
  </si>
  <si>
    <t>00035295</t>
  </si>
  <si>
    <t>Louis Osorio</t>
  </si>
  <si>
    <t>osoriolj@rwjms.rutgers.edu</t>
  </si>
  <si>
    <t>89 French Street - Child Health Institute of New Jersey - 4th Floor - Room 4234</t>
  </si>
  <si>
    <t>New Jersey 8901</t>
  </si>
  <si>
    <t>8470130110</t>
  </si>
  <si>
    <t>KEVIN WYMAN</t>
  </si>
  <si>
    <t>wyman@marine.rutgers.edu</t>
  </si>
  <si>
    <t>71 DUDLEY RD</t>
  </si>
  <si>
    <t>U1257</t>
  </si>
  <si>
    <t>Sail Biomedicines</t>
  </si>
  <si>
    <t>SAIL</t>
  </si>
  <si>
    <t>00035419</t>
  </si>
  <si>
    <t>Volker Boehnert</t>
  </si>
  <si>
    <t>vboehnert@sail.bio</t>
  </si>
  <si>
    <t>140 First Street</t>
  </si>
  <si>
    <t>U1139</t>
  </si>
  <si>
    <t>00036617</t>
  </si>
  <si>
    <t>140 First St</t>
  </si>
  <si>
    <t>U1107</t>
  </si>
  <si>
    <t>00035940</t>
  </si>
  <si>
    <t>EC213516A1</t>
  </si>
  <si>
    <t>00023183</t>
  </si>
  <si>
    <t>Mary Ross</t>
  </si>
  <si>
    <t>mross@sendabiosciences.com</t>
  </si>
  <si>
    <t>7200120277</t>
  </si>
  <si>
    <t>Saint Joseph?s University</t>
  </si>
  <si>
    <t>SJU</t>
  </si>
  <si>
    <t>ISABELLE MERCIER</t>
  </si>
  <si>
    <t>i.mercier@usciences.edu</t>
  </si>
  <si>
    <t>730 S 43rd St room PTC 242</t>
  </si>
  <si>
    <t>Y1143</t>
  </si>
  <si>
    <t>Saint Louis University</t>
  </si>
  <si>
    <t>SLU</t>
  </si>
  <si>
    <t>00036636</t>
  </si>
  <si>
    <t>Joy Eslick</t>
  </si>
  <si>
    <t>eslickjb@slu.edu</t>
  </si>
  <si>
    <t>Edward A. Doisy Research Center 1205 Carr Lane</t>
  </si>
  <si>
    <t>St. Louis</t>
  </si>
  <si>
    <t>Missouri 63104</t>
  </si>
  <si>
    <t>EC202456A1</t>
  </si>
  <si>
    <t>CHRISTOPHER EICKHOFF</t>
  </si>
  <si>
    <t>christopher.eickhoff@health.slu.edu</t>
  </si>
  <si>
    <t>1100 S GRAND BLVD IM INFECTIOUS DISEASE 210 RM 843 DOISY RESEARCH CTR</t>
  </si>
  <si>
    <t>ST LOUIS</t>
  </si>
  <si>
    <t>8470050296</t>
  </si>
  <si>
    <t>Saint Mary's University of Minnesota</t>
  </si>
  <si>
    <t>SMUM</t>
  </si>
  <si>
    <t>00036829</t>
  </si>
  <si>
    <t>MATT ROWLEY</t>
  </si>
  <si>
    <t>mrowley@smumn.edu</t>
  </si>
  <si>
    <t>700 TERRACE HEIGHTS</t>
  </si>
  <si>
    <t>WINONA</t>
  </si>
  <si>
    <t>Minnesota 55987</t>
  </si>
  <si>
    <t>6620-R8056</t>
  </si>
  <si>
    <t>SALVE REGINA UNIVERSITY</t>
  </si>
  <si>
    <t>SRU</t>
  </si>
  <si>
    <t>JD SWANSON</t>
  </si>
  <si>
    <t>jd.swanson@salve.edu</t>
  </si>
  <si>
    <t>100 OCHRE POINT AVE</t>
  </si>
  <si>
    <t>NEWPORT</t>
  </si>
  <si>
    <t>Rhode Island 02840</t>
  </si>
  <si>
    <t>7200151103</t>
  </si>
  <si>
    <t>SAM HOUSTON STATE UNIVERSITY</t>
  </si>
  <si>
    <t>SHSU</t>
  </si>
  <si>
    <t>JEREMY BECHELLI</t>
  </si>
  <si>
    <t>jrb138@shsu.edu</t>
  </si>
  <si>
    <t>2000 AVE I</t>
  </si>
  <si>
    <t>HUNTSVILLE</t>
  </si>
  <si>
    <t>Texas 77340</t>
  </si>
  <si>
    <t>ISX587</t>
  </si>
  <si>
    <t>San Diego State University</t>
  </si>
  <si>
    <t>SDSU</t>
  </si>
  <si>
    <t>MIKELLA ROBINSON</t>
  </si>
  <si>
    <t>mrobinson3@sdsu.edu</t>
  </si>
  <si>
    <t>5555 CANYON CREST DR</t>
  </si>
  <si>
    <t>California 92182</t>
  </si>
  <si>
    <t>7200150966</t>
  </si>
  <si>
    <t>SAN JUAN BAUTISTA SCHOOL OF MEDICINE</t>
  </si>
  <si>
    <t>SJBSM</t>
  </si>
  <si>
    <t>U1568</t>
  </si>
  <si>
    <t>Sana Biotechnology Inc - Cambridge MA</t>
  </si>
  <si>
    <t>SANA</t>
  </si>
  <si>
    <t>00032884</t>
  </si>
  <si>
    <t>Kathy Daniels</t>
  </si>
  <si>
    <t>kathy.daniels@sana.com</t>
  </si>
  <si>
    <t>100 Technology Square, Suite 700</t>
  </si>
  <si>
    <t>R1079</t>
  </si>
  <si>
    <t>Sana Biotechnology, Inc.</t>
  </si>
  <si>
    <t>00030645</t>
  </si>
  <si>
    <t>Ben Lam</t>
  </si>
  <si>
    <t>ben.lam@sana.com</t>
  </si>
  <si>
    <t>1 Tower Place Suite 500</t>
  </si>
  <si>
    <t>NM1522</t>
  </si>
  <si>
    <t>SandiGene Inc</t>
  </si>
  <si>
    <t>SNDGN</t>
  </si>
  <si>
    <t>00032707</t>
  </si>
  <si>
    <t>Changyou (Carrick) Lin</t>
  </si>
  <si>
    <t>changyou.lin@sandigene.com</t>
  </si>
  <si>
    <t>6373 Nancy Ridge Drive</t>
  </si>
  <si>
    <t>U1409</t>
  </si>
  <si>
    <t>Sanford Burnham Prebys Medical Discovery Institute</t>
  </si>
  <si>
    <t>SBPMDI</t>
  </si>
  <si>
    <t>00030441</t>
  </si>
  <si>
    <t>Yoav Altman</t>
  </si>
  <si>
    <t>yoav@sbpdiscovery.org</t>
  </si>
  <si>
    <t>10901 N Torrey Pines Rd</t>
  </si>
  <si>
    <t>ISX388</t>
  </si>
  <si>
    <t>00036078</t>
  </si>
  <si>
    <t>YOAV ALTMAN</t>
  </si>
  <si>
    <t>yoav@sbp.edu</t>
  </si>
  <si>
    <t>FC - 10905 RD TO THE CURE</t>
  </si>
  <si>
    <t>7200120721</t>
  </si>
  <si>
    <t>AMY CORTEZ</t>
  </si>
  <si>
    <t>amyc@sbpdiscovery.org</t>
  </si>
  <si>
    <t>10901 N TORREY PINES RD</t>
  </si>
  <si>
    <t>ISX733</t>
  </si>
  <si>
    <t>SANFORD RESEARCH</t>
  </si>
  <si>
    <t>SNFR</t>
  </si>
  <si>
    <t>00033787</t>
  </si>
  <si>
    <t>JARED WOLLMAN</t>
  </si>
  <si>
    <t>jared.wollman@sanfordhealth.org</t>
  </si>
  <si>
    <t>2301 E 60 STREET NORTH</t>
  </si>
  <si>
    <t>SIOUX FALLS</t>
  </si>
  <si>
    <t>South Dakota 57103</t>
  </si>
  <si>
    <t>6735-R5117</t>
  </si>
  <si>
    <t>SANGAMO BIOSCIENCES INC</t>
  </si>
  <si>
    <t>SNGM</t>
  </si>
  <si>
    <t>JEFF GARNES</t>
  </si>
  <si>
    <t>jgarnes@sangamo.com</t>
  </si>
  <si>
    <t>U1499</t>
  </si>
  <si>
    <t>Sanofi Pasteur - Swiftwater PA</t>
  </si>
  <si>
    <t>SNY</t>
  </si>
  <si>
    <t>00035642</t>
  </si>
  <si>
    <t>Beth Kelly</t>
  </si>
  <si>
    <t>beth.kelly@sanofi.com</t>
  </si>
  <si>
    <t>1 Discovery Drive</t>
  </si>
  <si>
    <t>Swiftwater</t>
  </si>
  <si>
    <t>Pennsylvania 18370</t>
  </si>
  <si>
    <t>U1771</t>
  </si>
  <si>
    <t>00036137</t>
  </si>
  <si>
    <t>Shuyu Yao</t>
  </si>
  <si>
    <t>shuyu.yao@sanofi.com</t>
  </si>
  <si>
    <t>1 Discovery Dr</t>
  </si>
  <si>
    <t>ISX617</t>
  </si>
  <si>
    <t>Sanofi Pasteur Limited - CA</t>
  </si>
  <si>
    <t>00029311</t>
  </si>
  <si>
    <t>DOUGLAS WELLS</t>
  </si>
  <si>
    <t>douglas.wells@sanofipasteur.com</t>
  </si>
  <si>
    <t>1755 STEELES AVE W CONNAUGHT CAMPUS</t>
  </si>
  <si>
    <t>toronto</t>
  </si>
  <si>
    <t>Ontario M2R 3T4</t>
  </si>
  <si>
    <t>U1145</t>
  </si>
  <si>
    <t>Sanofi Pasteur VaxDesign Corp. - Florida</t>
  </si>
  <si>
    <t>00036050</t>
  </si>
  <si>
    <t>Louis Poisson</t>
  </si>
  <si>
    <t>louis.poisson@sanofi.com</t>
  </si>
  <si>
    <t>2501 Discovery Drive, Suite 300</t>
  </si>
  <si>
    <t>Orlando</t>
  </si>
  <si>
    <t>Florida 32826</t>
  </si>
  <si>
    <t>R0543</t>
  </si>
  <si>
    <t>00033584</t>
  </si>
  <si>
    <t>7200121174</t>
  </si>
  <si>
    <t>Sanofi US</t>
  </si>
  <si>
    <t>IMPASSE DES ATELIERS</t>
  </si>
  <si>
    <t>VITRY SUR SEINE</t>
  </si>
  <si>
    <t>U1591</t>
  </si>
  <si>
    <t>00036041</t>
  </si>
  <si>
    <t>Jeong Heon Lee</t>
  </si>
  <si>
    <t>jeongheon.lee@sanofi.com</t>
  </si>
  <si>
    <t>350 Water Street 10th floor Lab 10802</t>
  </si>
  <si>
    <t>U1441</t>
  </si>
  <si>
    <t>00035979</t>
  </si>
  <si>
    <t>Yanyan Qu</t>
  </si>
  <si>
    <t>yanyan.qu@sanofi.com</t>
  </si>
  <si>
    <t>6th Floor, Lab 6503 350 Water St</t>
  </si>
  <si>
    <t>U1085</t>
  </si>
  <si>
    <t>00016004</t>
  </si>
  <si>
    <t>Janina Schwarte</t>
  </si>
  <si>
    <t>janina.schwarte@sanofi.com</t>
  </si>
  <si>
    <t>350 Water Street (10th Floor)</t>
  </si>
  <si>
    <t>U0765SP</t>
  </si>
  <si>
    <t>00035980</t>
  </si>
  <si>
    <t>350 Water Street</t>
  </si>
  <si>
    <t>U0435</t>
  </si>
  <si>
    <t>00036023</t>
  </si>
  <si>
    <t>350 Water Street (11th Floor)</t>
  </si>
  <si>
    <t>ISX554</t>
  </si>
  <si>
    <t>00036024</t>
  </si>
  <si>
    <t>JANINA SCHWARTE</t>
  </si>
  <si>
    <t>350 WATER ST.</t>
  </si>
  <si>
    <t>ISX521</t>
  </si>
  <si>
    <t>shannon.mcgrath@sanofi.com</t>
  </si>
  <si>
    <t>225 2ND AVE</t>
  </si>
  <si>
    <t>EC202956D1</t>
  </si>
  <si>
    <t>Susan Messick</t>
  </si>
  <si>
    <t>susan.messick@sanofi.com</t>
  </si>
  <si>
    <t>1 DISCOVERY DR</t>
  </si>
  <si>
    <t>SWIFTWATER</t>
  </si>
  <si>
    <t>8470120145</t>
  </si>
  <si>
    <t>Dilanjan Anketell</t>
  </si>
  <si>
    <t>dilanjan.anketell@sanofi.com</t>
  </si>
  <si>
    <t>8470060101</t>
  </si>
  <si>
    <t>00036031</t>
  </si>
  <si>
    <t>Lu Li</t>
  </si>
  <si>
    <t>lu.li@sanofi.com</t>
  </si>
  <si>
    <t>200 WEST STREET</t>
  </si>
  <si>
    <t>7200120362</t>
  </si>
  <si>
    <t>KRISTINA WOODRUFF</t>
  </si>
  <si>
    <t>kristina.woodruff@sanofi.com</t>
  </si>
  <si>
    <t>FC - 31 NEW YORK AVE</t>
  </si>
  <si>
    <t>6735138202</t>
  </si>
  <si>
    <t>CRINA PADURARU</t>
  </si>
  <si>
    <t>crina.paduraru@sanofipasteur.com</t>
  </si>
  <si>
    <t>U1782</t>
  </si>
  <si>
    <t>00036965</t>
  </si>
  <si>
    <t>Sharad Sharma</t>
  </si>
  <si>
    <t>sharad.sharma@sanofi.com</t>
  </si>
  <si>
    <t>U1390</t>
  </si>
  <si>
    <t>Sanofi US - 200 West Street, Waltham</t>
  </si>
  <si>
    <t>00036035</t>
  </si>
  <si>
    <t>Lisa Beppu</t>
  </si>
  <si>
    <t>lisa.beppu@sanofi.com</t>
  </si>
  <si>
    <t>200 West Street</t>
  </si>
  <si>
    <t>U1374</t>
  </si>
  <si>
    <t>00036034</t>
  </si>
  <si>
    <t>Omkar Chaudhary</t>
  </si>
  <si>
    <t>omkar.chaudhary@sanofi.com</t>
  </si>
  <si>
    <t>200 West St</t>
  </si>
  <si>
    <t>U0948</t>
  </si>
  <si>
    <t>00036033</t>
  </si>
  <si>
    <t>Christine Bricault</t>
  </si>
  <si>
    <t>christine.bricault@sanofi.com</t>
  </si>
  <si>
    <t>U0834</t>
  </si>
  <si>
    <t>00036032</t>
  </si>
  <si>
    <t>U1716</t>
  </si>
  <si>
    <t>00034861</t>
  </si>
  <si>
    <t>EC243656A1</t>
  </si>
  <si>
    <t>00036953</t>
  </si>
  <si>
    <t>U0511</t>
  </si>
  <si>
    <t>Sanofi US - 225 Second Street, Waltham</t>
  </si>
  <si>
    <t>00016229</t>
  </si>
  <si>
    <t>Christopher Borges</t>
  </si>
  <si>
    <t>christopher.borges@sanofi.com</t>
  </si>
  <si>
    <t>225 Second Ave</t>
  </si>
  <si>
    <t>NM1465</t>
  </si>
  <si>
    <t>00032089</t>
  </si>
  <si>
    <t>Lauren Clancy</t>
  </si>
  <si>
    <t>lauren.clancy@sanofi.com</t>
  </si>
  <si>
    <t>225 Second Avenue</t>
  </si>
  <si>
    <t>Massachusetts 02451-1122</t>
  </si>
  <si>
    <t>NM1570</t>
  </si>
  <si>
    <t>Santa Ana Bio</t>
  </si>
  <si>
    <t>SNA</t>
  </si>
  <si>
    <t>00033815</t>
  </si>
  <si>
    <t>Olga Malkova</t>
  </si>
  <si>
    <t>omalkova@santaanabio.com</t>
  </si>
  <si>
    <t>1105 Atlantic Avenue, Suite 104</t>
  </si>
  <si>
    <t>California 94501</t>
  </si>
  <si>
    <t>U1203</t>
  </si>
  <si>
    <t>Sarepta Therapeutics Inc - Cambridge MA</t>
  </si>
  <si>
    <t>SRPT</t>
  </si>
  <si>
    <t>00034833</t>
  </si>
  <si>
    <t>Christina Ward</t>
  </si>
  <si>
    <t>cward@sarepta.com</t>
  </si>
  <si>
    <t>100 Federal Street</t>
  </si>
  <si>
    <t>Andover</t>
  </si>
  <si>
    <t>MU20280002</t>
  </si>
  <si>
    <t>100 FEDERAL ST</t>
  </si>
  <si>
    <t>S0178</t>
  </si>
  <si>
    <t>Sarepta Therapeutics Inc - Columbus OH</t>
  </si>
  <si>
    <t>00033785</t>
  </si>
  <si>
    <t>Michael Morrison</t>
  </si>
  <si>
    <t>mmorrison@sarepta.com</t>
  </si>
  <si>
    <t>Sarepta Therapeutics Inc 4201 Easton Commons</t>
  </si>
  <si>
    <t>Ohio 43219</t>
  </si>
  <si>
    <t>NM1603</t>
  </si>
  <si>
    <t>00034301</t>
  </si>
  <si>
    <t>Zhaotao Li</t>
  </si>
  <si>
    <t>zli@sarepta.com</t>
  </si>
  <si>
    <t>4201 Easton Commons</t>
  </si>
  <si>
    <t>S0286</t>
  </si>
  <si>
    <t>Sarepta Therapeutics Inc - Durham NC</t>
  </si>
  <si>
    <t>00034036</t>
  </si>
  <si>
    <t>Kevin Sheets</t>
  </si>
  <si>
    <t>ksheets@sarepta.com</t>
  </si>
  <si>
    <t>701 W. Main Street. Suite 102</t>
  </si>
  <si>
    <t>NM1572</t>
  </si>
  <si>
    <t>Sastra Cell Therapy</t>
  </si>
  <si>
    <t>SRST</t>
  </si>
  <si>
    <t>00033882</t>
  </si>
  <si>
    <t>Tiffany Sidwell</t>
  </si>
  <si>
    <t>tsidwell805@gmail.com</t>
  </si>
  <si>
    <t>4010 Adolfo Road Unit C</t>
  </si>
  <si>
    <t>7200121129</t>
  </si>
  <si>
    <t>SCHEPENS EYE RESEARCH INSTITUTE OF MASSACHUSETTS EYE AND EAR</t>
  </si>
  <si>
    <t>SERI</t>
  </si>
  <si>
    <t>JOSEPH ARBOLEDA-VELASQUEZ</t>
  </si>
  <si>
    <t>joseph_arboleda@meei.harvard.edu</t>
  </si>
  <si>
    <t>20 STANIFORD ST</t>
  </si>
  <si>
    <t>U0739</t>
  </si>
  <si>
    <t>Scorpius Biomanufacturing</t>
  </si>
  <si>
    <t>SCORP</t>
  </si>
  <si>
    <t>00034449</t>
  </si>
  <si>
    <t>Samir Lakhashe</t>
  </si>
  <si>
    <t>slakhashe@scorpiusbiologics.com</t>
  </si>
  <si>
    <t>1305 E. Houston St.</t>
  </si>
  <si>
    <t>San Antonio</t>
  </si>
  <si>
    <t>Texas 78205</t>
  </si>
  <si>
    <t>Y0112</t>
  </si>
  <si>
    <t>Scripps Research Institute</t>
  </si>
  <si>
    <t>SCRPS</t>
  </si>
  <si>
    <t>00033043</t>
  </si>
  <si>
    <t>Alan Saluk</t>
  </si>
  <si>
    <t>asaluk@scripps.edu</t>
  </si>
  <si>
    <t>10466 N Torrey Pines Rd</t>
  </si>
  <si>
    <t>U1447</t>
  </si>
  <si>
    <t>00031075</t>
  </si>
  <si>
    <t>Alejandra Mendoza</t>
  </si>
  <si>
    <t>almendoza@scripps.edu</t>
  </si>
  <si>
    <t>Immunology Building, Rm IMM 211 10466 North Torrey Pines Road</t>
  </si>
  <si>
    <t>U1446</t>
  </si>
  <si>
    <t>00033058</t>
  </si>
  <si>
    <t>Flow Cytometry Core Facility Immunology Building; IMM-20 10466 North Torrey Pines Road</t>
  </si>
  <si>
    <t>U1132</t>
  </si>
  <si>
    <t>00033053</t>
  </si>
  <si>
    <t>Immunology Building, Room IIM 20 10466 North Torrey Pines Road</t>
  </si>
  <si>
    <t>U0251</t>
  </si>
  <si>
    <t>00033048</t>
  </si>
  <si>
    <t>10550 North Torrey Pines Rd</t>
  </si>
  <si>
    <t xml:space="preserve">California </t>
  </si>
  <si>
    <t>8470080171</t>
  </si>
  <si>
    <t>LAUREN HOLDEN</t>
  </si>
  <si>
    <t>lholden@scripps.edu</t>
  </si>
  <si>
    <t>9365 WAPLES ST STE E</t>
  </si>
  <si>
    <t>6735138198</t>
  </si>
  <si>
    <t>10550 N TORREY PINES RD IMM 205 F9HN01076C</t>
  </si>
  <si>
    <t>U0860</t>
  </si>
  <si>
    <t>Seattle Children's</t>
  </si>
  <si>
    <t>STLC</t>
  </si>
  <si>
    <t>00014685</t>
  </si>
  <si>
    <t>Jeanie Drury</t>
  </si>
  <si>
    <t>sctxlabops@seattlechildrens.org</t>
  </si>
  <si>
    <t>Building Cure / Receiving Dock, 1920 Terry Ave</t>
  </si>
  <si>
    <t>MU22207002</t>
  </si>
  <si>
    <t>00031259</t>
  </si>
  <si>
    <t>THOMAS SMYTHEMAN</t>
  </si>
  <si>
    <t>thomas.smytheman@seattlechildrens.org</t>
  </si>
  <si>
    <t>RESEARCH INSTITUTE JMB BLDG 1900 9th Avenue</t>
  </si>
  <si>
    <t>8472050230</t>
  </si>
  <si>
    <t>1900 9TH AVE</t>
  </si>
  <si>
    <t>7200150729</t>
  </si>
  <si>
    <t>00034045</t>
  </si>
  <si>
    <t>AMALIA ICREVERZI</t>
  </si>
  <si>
    <t>amalia.icreverzi@seattlechildrens.org</t>
  </si>
  <si>
    <t>1920 Terry Avenue</t>
  </si>
  <si>
    <t>7200150376</t>
  </si>
  <si>
    <t>8470080140</t>
  </si>
  <si>
    <t>SELECT BREEDERS SERVICE</t>
  </si>
  <si>
    <t>SBS</t>
  </si>
  <si>
    <t>00033616</t>
  </si>
  <si>
    <t>Kayla Williams</t>
  </si>
  <si>
    <t>kaylawilliams@selectbreeders.com</t>
  </si>
  <si>
    <t>961 CAYOTS CORNER RD</t>
  </si>
  <si>
    <t>CHESAPEAKE CITY</t>
  </si>
  <si>
    <t>Maryland 21915</t>
  </si>
  <si>
    <t>8470060204</t>
  </si>
  <si>
    <t>SENSOR-KINESIS CORP</t>
  </si>
  <si>
    <t>SNSKN</t>
  </si>
  <si>
    <t>637 LUCAS AVE.</t>
  </si>
  <si>
    <t>California 90017</t>
  </si>
  <si>
    <t>8470060216</t>
  </si>
  <si>
    <t>SERAXIS INC</t>
  </si>
  <si>
    <t>SRXS</t>
  </si>
  <si>
    <t>Sam Trible</t>
  </si>
  <si>
    <t>strible@seraxis.com</t>
  </si>
  <si>
    <t>20400 Century Boulevard, Suite 150</t>
  </si>
  <si>
    <t>8470060216-1</t>
  </si>
  <si>
    <t>CAROLE WELSCH</t>
  </si>
  <si>
    <t>cwelsch@seraxis.com</t>
  </si>
  <si>
    <t>6735-R8245</t>
  </si>
  <si>
    <t>SERPIN PHARMA</t>
  </si>
  <si>
    <t>SRPN</t>
  </si>
  <si>
    <t>DANA AUSTIN</t>
  </si>
  <si>
    <t>dana@serpinpharma.com</t>
  </si>
  <si>
    <t>11100 ENDEAVOR CT STE 115</t>
  </si>
  <si>
    <t>MANASSAS</t>
  </si>
  <si>
    <t>Virginia 20109</t>
  </si>
  <si>
    <t>6735125090</t>
  </si>
  <si>
    <t>Shakti Bioresearch LLC</t>
  </si>
  <si>
    <t>SHKT</t>
  </si>
  <si>
    <t>114 Waltham St</t>
  </si>
  <si>
    <t>7200121003</t>
  </si>
  <si>
    <t>SHAMROCK STRUCTURE</t>
  </si>
  <si>
    <t>SHMRK</t>
  </si>
  <si>
    <t>KYOUNGJA HONG</t>
  </si>
  <si>
    <t>khong@shamrockstructures.com</t>
  </si>
  <si>
    <t>1440 DAVEY RD</t>
  </si>
  <si>
    <t>WOODRIDGE</t>
  </si>
  <si>
    <t>Illinois 60517</t>
  </si>
  <si>
    <t>EC201956F1</t>
  </si>
  <si>
    <t>SHAPE THERAPEUTICS INC</t>
  </si>
  <si>
    <t>SHAPE</t>
  </si>
  <si>
    <t>00017972</t>
  </si>
  <si>
    <t>KARYN HURYN-SELVAR</t>
  </si>
  <si>
    <t>karyn@shapetx.com</t>
  </si>
  <si>
    <t>219 TERRY AVE N STE 100</t>
  </si>
  <si>
    <t>EC211046C1</t>
  </si>
  <si>
    <t>SHATTUCK LABS INC</t>
  </si>
  <si>
    <t>SHTK</t>
  </si>
  <si>
    <t>00032786</t>
  </si>
  <si>
    <t>VISHRUTI MAKANI</t>
  </si>
  <si>
    <t>vmakani@shattucklabs.com</t>
  </si>
  <si>
    <t>21 PARMER WAY STE 200</t>
  </si>
  <si>
    <t>7200150853</t>
  </si>
  <si>
    <t>SHENANDOAH UNIVERSITY</t>
  </si>
  <si>
    <t>SHDOU</t>
  </si>
  <si>
    <t>SHYREEN KAMAL</t>
  </si>
  <si>
    <t>shyreen.kamal@gmail.com</t>
  </si>
  <si>
    <t>3225 GALLOWS RD</t>
  </si>
  <si>
    <t>FAIRFAX</t>
  </si>
  <si>
    <t>Virginia 22031</t>
  </si>
  <si>
    <t>S0236</t>
  </si>
  <si>
    <t>Shennon Bio</t>
  </si>
  <si>
    <t>SHN</t>
  </si>
  <si>
    <t>00030450</t>
  </si>
  <si>
    <t>Kaveh Milaninia</t>
  </si>
  <si>
    <t>kaveh@shennonbio.com</t>
  </si>
  <si>
    <t>2325 3rd Street, Suite 328</t>
  </si>
  <si>
    <t>San Franciscon</t>
  </si>
  <si>
    <t>R1286</t>
  </si>
  <si>
    <t>00030452</t>
  </si>
  <si>
    <t>8472060156</t>
  </si>
  <si>
    <t>SHEPHERD UNIVERSITY</t>
  </si>
  <si>
    <t>SHPU</t>
  </si>
  <si>
    <t>00026428</t>
  </si>
  <si>
    <t>ROBERT WARBURTON</t>
  </si>
  <si>
    <t>rwarburt@shepherd.edu</t>
  </si>
  <si>
    <t>308 North Princess Street</t>
  </si>
  <si>
    <t>Shepherdstown</t>
  </si>
  <si>
    <t>West Virginia 25443</t>
  </si>
  <si>
    <t>7200120535</t>
  </si>
  <si>
    <t>SHIRE BIOLOGICS</t>
  </si>
  <si>
    <t>SHIRE</t>
  </si>
  <si>
    <t>SHARON SULLIVAN</t>
  </si>
  <si>
    <t>shsullivan-c@shire.com</t>
  </si>
  <si>
    <t>200 SHIRE WAY SHIRE HUMAN GENETIC THERAPIES</t>
  </si>
  <si>
    <t>Y1292</t>
  </si>
  <si>
    <t>Shoreline Biosciences Inc</t>
  </si>
  <si>
    <t>SHRLN</t>
  </si>
  <si>
    <t>00036868</t>
  </si>
  <si>
    <t>MIKE KEIVANNIA</t>
  </si>
  <si>
    <t>mkeivannia@shorelinebio.com</t>
  </si>
  <si>
    <t>10220 Sorrento Valley Rd.</t>
  </si>
  <si>
    <t>Y0840</t>
  </si>
  <si>
    <t>00031390</t>
  </si>
  <si>
    <t>David Rodgers</t>
  </si>
  <si>
    <t>drodgers@shorelinebio.com</t>
  </si>
  <si>
    <t>11408 Sorrento Valley Road</t>
  </si>
  <si>
    <t>N0797</t>
  </si>
  <si>
    <t>00017183</t>
  </si>
  <si>
    <t>Customer traded-In SO.HQ16870</t>
  </si>
  <si>
    <t>47215 Lakeview Blvd</t>
  </si>
  <si>
    <t>Fremont</t>
  </si>
  <si>
    <t>EC210426D1</t>
  </si>
  <si>
    <t>SILVERBACK THERAPEUTICS INC</t>
  </si>
  <si>
    <t>SLVBK</t>
  </si>
  <si>
    <t>500 FAIRVIEW AVE N STE 600</t>
  </si>
  <si>
    <t>U1377</t>
  </si>
  <si>
    <t>Slingshot Biosciences</t>
  </si>
  <si>
    <t>SLST</t>
  </si>
  <si>
    <t>00036419</t>
  </si>
  <si>
    <t>Brian Kerfs</t>
  </si>
  <si>
    <t>brian.kerfs@slingshotbio.com</t>
  </si>
  <si>
    <t>4701 Doyle Street, Suite 14</t>
  </si>
  <si>
    <t>U1001</t>
  </si>
  <si>
    <t>00036420</t>
  </si>
  <si>
    <t>Anh Tuan Nguyen</t>
  </si>
  <si>
    <t>anhtuan@slingshotbio.com</t>
  </si>
  <si>
    <t>1250 45th St, Suite 330</t>
  </si>
  <si>
    <t>N0354</t>
  </si>
  <si>
    <t>00016958</t>
  </si>
  <si>
    <t>Jeffrey Kim</t>
  </si>
  <si>
    <t>jeff@slingshotbio.com</t>
  </si>
  <si>
    <t>Slingshot Biosciences 1250 45th St</t>
  </si>
  <si>
    <t>6735-R8113</t>
  </si>
  <si>
    <t>SLIPPERY ROCK UNIVERSITY OF PENNSYLVANIA</t>
  </si>
  <si>
    <t>SRUP</t>
  </si>
  <si>
    <t>PAUL BIRCKBICHLER</t>
  </si>
  <si>
    <t>paul.birckbichler@sru.edu</t>
  </si>
  <si>
    <t>206 Advanced Technology and Science Hall</t>
  </si>
  <si>
    <t>SLIPPERY ROCK</t>
  </si>
  <si>
    <t>Pennsylvania 16057</t>
  </si>
  <si>
    <t>6620125109</t>
  </si>
  <si>
    <t>SMITH COLLEGE</t>
  </si>
  <si>
    <t>SMCO</t>
  </si>
  <si>
    <t>SARAH MOORE</t>
  </si>
  <si>
    <t>sjmoore@smith.edu</t>
  </si>
  <si>
    <t>100 GREEN ST</t>
  </si>
  <si>
    <t>NORTHAMPTON</t>
  </si>
  <si>
    <t>Massachusetts 01063</t>
  </si>
  <si>
    <t>MU23178001</t>
  </si>
  <si>
    <t>SMITHSONIAN CONSERVATION BIOLOGY INSTITUTE</t>
  </si>
  <si>
    <t>SCBI</t>
  </si>
  <si>
    <t>00036194</t>
  </si>
  <si>
    <t>Budhan Pukazhenthi</t>
  </si>
  <si>
    <t>pukazhenthib@si.edu</t>
  </si>
  <si>
    <t>National Zoological Park Conservation Research Center 1500 REMOUNT RD</t>
  </si>
  <si>
    <t>FRONT ROYAL</t>
  </si>
  <si>
    <t>Virginia 22630</t>
  </si>
  <si>
    <t>6620136100</t>
  </si>
  <si>
    <t>SMS AMBASSADOR CORP</t>
  </si>
  <si>
    <t>SMSAC</t>
  </si>
  <si>
    <t>TOLEDO</t>
  </si>
  <si>
    <t>Ohio 43623</t>
  </si>
  <si>
    <t>6620125094</t>
  </si>
  <si>
    <t>3601 W ALEXIS RD</t>
  </si>
  <si>
    <t>EC202326A1</t>
  </si>
  <si>
    <t>SOLANO COMMUNITY COLLEGE DISTRICT</t>
  </si>
  <si>
    <t>SCCD</t>
  </si>
  <si>
    <t>HANDEL MALONE</t>
  </si>
  <si>
    <t>handel.malone@solano.edu</t>
  </si>
  <si>
    <t>2001 NORTH VILLAGE PKWY</t>
  </si>
  <si>
    <t>VACAVILLE</t>
  </si>
  <si>
    <t>California 95688</t>
  </si>
  <si>
    <t>6735146197</t>
  </si>
  <si>
    <t>SONNET BIOTHERAPEUTICS</t>
  </si>
  <si>
    <t>SNT</t>
  </si>
  <si>
    <t>SUPRIYA SANGLIKAR</t>
  </si>
  <si>
    <t>supriyasanglikar@sonnetbio.com</t>
  </si>
  <si>
    <t>U1127</t>
  </si>
  <si>
    <t>Sonoma Bio Therapeutics SSF</t>
  </si>
  <si>
    <t>SNMA</t>
  </si>
  <si>
    <t>00017638</t>
  </si>
  <si>
    <t>Thanmayi Ranganath</t>
  </si>
  <si>
    <t>tranganath@sonomabio.com</t>
  </si>
  <si>
    <t>201 Haskins Way</t>
  </si>
  <si>
    <t>EC203016A1</t>
  </si>
  <si>
    <t>SONORA QUEST LABORATORIES</t>
  </si>
  <si>
    <t>SNRA</t>
  </si>
  <si>
    <t>00023090</t>
  </si>
  <si>
    <t>JENNIFER NASEWYTAWA</t>
  </si>
  <si>
    <t>jennifer.nasewytewa@sonoraquest.com</t>
  </si>
  <si>
    <t>424 S 56TH ST</t>
  </si>
  <si>
    <t>Arizona 85034</t>
  </si>
  <si>
    <t>EC203006A1</t>
  </si>
  <si>
    <t>00023093</t>
  </si>
  <si>
    <t>EC203376A2</t>
  </si>
  <si>
    <t>SOUND BIOLOGICS</t>
  </si>
  <si>
    <t>SND</t>
  </si>
  <si>
    <t>ANNE JENSEN</t>
  </si>
  <si>
    <t>anne@soundbiologics.com</t>
  </si>
  <si>
    <t>21720 23RD DR SE</t>
  </si>
  <si>
    <t>N1575</t>
  </si>
  <si>
    <t>SOUTHERN BIOTECH</t>
  </si>
  <si>
    <t>STHRN</t>
  </si>
  <si>
    <t>00035861</t>
  </si>
  <si>
    <t>David Gamble</t>
  </si>
  <si>
    <t>dgamble@southernbiotech.com</t>
  </si>
  <si>
    <t>160 Oxmoor Blvd Suite 130D</t>
  </si>
  <si>
    <t>Birmingham</t>
  </si>
  <si>
    <t>Alabama 35209</t>
  </si>
  <si>
    <t>7200150959</t>
  </si>
  <si>
    <t>SOUTHERN ILLINOIS SCHOOL OF MEDICINE</t>
  </si>
  <si>
    <t>SISM</t>
  </si>
  <si>
    <t>327 CALHOUN ST (SOUTH SIDE BLDG @ WESTEND)</t>
  </si>
  <si>
    <t>Illinois 62702</t>
  </si>
  <si>
    <t>NM1378</t>
  </si>
  <si>
    <t>Southern Research Institute</t>
  </si>
  <si>
    <t>SRI</t>
  </si>
  <si>
    <t>00036160</t>
  </si>
  <si>
    <t>Thorsten Demberg</t>
  </si>
  <si>
    <t>tdemberg@southernresearch.org</t>
  </si>
  <si>
    <t>INGALL EAST room 510 2000 9th Ave South</t>
  </si>
  <si>
    <t>Alabama 35205</t>
  </si>
  <si>
    <t>6735136134</t>
  </si>
  <si>
    <t>SPARTANBURG REGIONAL MEDICAL CENTER</t>
  </si>
  <si>
    <t>SRMC</t>
  </si>
  <si>
    <t>101 E WOOD ST</t>
  </si>
  <si>
    <t>ISX161</t>
  </si>
  <si>
    <t>SPECTRON CORPORATION</t>
  </si>
  <si>
    <t>SPCTRN</t>
  </si>
  <si>
    <t>JIM TOMPKINS</t>
  </si>
  <si>
    <t>jim@spectroncorp.com</t>
  </si>
  <si>
    <t>14434 WOODLAND AVE</t>
  </si>
  <si>
    <t>ANACORTES</t>
  </si>
  <si>
    <t>Washington 98221</t>
  </si>
  <si>
    <t>8575140102</t>
  </si>
  <si>
    <t>SPHEROTECH</t>
  </si>
  <si>
    <t>SPRTC</t>
  </si>
  <si>
    <t>Guava easyCyte BGV</t>
  </si>
  <si>
    <t>Ayesha Hamid</t>
  </si>
  <si>
    <t>ahamid@spherotech.com</t>
  </si>
  <si>
    <t>27845 IRMA LEE CIR UNIT 101</t>
  </si>
  <si>
    <t>8470120131</t>
  </si>
  <si>
    <t>8470120130</t>
  </si>
  <si>
    <t>7200120469</t>
  </si>
  <si>
    <t>7200120280</t>
  </si>
  <si>
    <t>7200120219</t>
  </si>
  <si>
    <t>6620118010</t>
  </si>
  <si>
    <t>8472050273</t>
  </si>
  <si>
    <t>SPRINGACTIVE INC</t>
  </si>
  <si>
    <t>SPRNAC</t>
  </si>
  <si>
    <t>CARLOS CASTELLANOS</t>
  </si>
  <si>
    <t>carloscastellanos271@gmail.com</t>
  </si>
  <si>
    <t>2414 W 12TH ST STE 4</t>
  </si>
  <si>
    <t>Arizona 85281</t>
  </si>
  <si>
    <t>FS248</t>
  </si>
  <si>
    <t>St. John's University</t>
  </si>
  <si>
    <t>00032787</t>
  </si>
  <si>
    <t>SHRADDHA BHUTKAR</t>
  </si>
  <si>
    <t>shraddha.bhutkar20@my.stjohns.edu</t>
  </si>
  <si>
    <t>8000 UTOPIA PKWY, ST ALBERT'S HALL, ROOM B68</t>
  </si>
  <si>
    <t>JAMAICA</t>
  </si>
  <si>
    <t>New York 11439</t>
  </si>
  <si>
    <t>8472050150</t>
  </si>
  <si>
    <t>00027071</t>
  </si>
  <si>
    <t>ALES VANCURA</t>
  </si>
  <si>
    <t>vancuraa@stjohns.edu</t>
  </si>
  <si>
    <t>8000 UTOPIA PKWY SCIENCE SUPPLY ST ALS G 016</t>
  </si>
  <si>
    <t>7200150915</t>
  </si>
  <si>
    <t>KETANKUMAR PATEL</t>
  </si>
  <si>
    <t>patelk2@stjohns.edu</t>
  </si>
  <si>
    <t>7200121591</t>
  </si>
  <si>
    <t>VIVEK GUPTA</t>
  </si>
  <si>
    <t>guptav@stjohns.edu</t>
  </si>
  <si>
    <t>Y1165</t>
  </si>
  <si>
    <t>St. Jude Children's Research Hospital</t>
  </si>
  <si>
    <t>SJCRH</t>
  </si>
  <si>
    <t>00033834</t>
  </si>
  <si>
    <t>Richard Cross Ph.D.</t>
  </si>
  <si>
    <t>richard.cross@stjude.org</t>
  </si>
  <si>
    <t>Lab: I4 Advanced Research Center, room M5210 262 Danny Thomas Place</t>
  </si>
  <si>
    <t>Tennessee 38105</t>
  </si>
  <si>
    <t>U1688</t>
  </si>
  <si>
    <t>00034302</t>
  </si>
  <si>
    <t>David Cullins</t>
  </si>
  <si>
    <t>david.cullins@stjude.org</t>
  </si>
  <si>
    <t>Department of Pathology 262 Danny Thomas Place</t>
  </si>
  <si>
    <t>U1392</t>
  </si>
  <si>
    <t>00035356</t>
  </si>
  <si>
    <t>Stacey Hartwig</t>
  </si>
  <si>
    <t>stacey.hartwig@stjude.org</t>
  </si>
  <si>
    <t>262 Danny Thomas Place Infectious Disease MS 320</t>
  </si>
  <si>
    <t>U1303</t>
  </si>
  <si>
    <t>00034419</t>
  </si>
  <si>
    <t>Alex Carisey</t>
  </si>
  <si>
    <t>alex.carisey@stjude.org</t>
  </si>
  <si>
    <t>PO# 8112186 262 Danny Thomas Place</t>
  </si>
  <si>
    <t>U1300</t>
  </si>
  <si>
    <t>00034421</t>
  </si>
  <si>
    <t>U1250</t>
  </si>
  <si>
    <t>00034418</t>
  </si>
  <si>
    <t>Trevor Cunningham</t>
  </si>
  <si>
    <t>trevor.cunningham@stjude.org</t>
  </si>
  <si>
    <t>262 Danny Thomas Place Room DP030</t>
  </si>
  <si>
    <t>U0587</t>
  </si>
  <si>
    <t>00033836</t>
  </si>
  <si>
    <t>MS 351 262 Danny Thomas Place St Jude Receiving Dock</t>
  </si>
  <si>
    <t>Tennessee 38105-3678</t>
  </si>
  <si>
    <t>U0184</t>
  </si>
  <si>
    <t>00034420</t>
  </si>
  <si>
    <t>262 Danny Thomas Place, Room DP030</t>
  </si>
  <si>
    <t>R0177</t>
  </si>
  <si>
    <t>00033835</t>
  </si>
  <si>
    <t>Rm 7069, Integrated Research Center, 262 Danny Thomas Place</t>
  </si>
  <si>
    <t>NM1389</t>
  </si>
  <si>
    <t>00036669</t>
  </si>
  <si>
    <t>Joel Otero</t>
  </si>
  <si>
    <t>joel.otero@stjude.org</t>
  </si>
  <si>
    <t>M4363 262 Danny Thomas Pl.</t>
  </si>
  <si>
    <t>N0119</t>
  </si>
  <si>
    <t>00035899</t>
  </si>
  <si>
    <t>Deanna Langfitt</t>
  </si>
  <si>
    <t>deanna.langfitt@stjude.org</t>
  </si>
  <si>
    <t>262 Danny Thomas Place, room I-4411</t>
  </si>
  <si>
    <t>7200120398</t>
  </si>
  <si>
    <t>TOMMASO CUPIDO</t>
  </si>
  <si>
    <t>tommaso.cupido@stjude.org</t>
  </si>
  <si>
    <t>262 DANNY THOMAS PL</t>
  </si>
  <si>
    <t>MEMPHIS</t>
  </si>
  <si>
    <t>S0330</t>
  </si>
  <si>
    <t>Stanford Blood Center, LLC</t>
  </si>
  <si>
    <t>SBC</t>
  </si>
  <si>
    <t>00036771</t>
  </si>
  <si>
    <t>Khoa Nguyen</t>
  </si>
  <si>
    <t>khoa@stanford.edu</t>
  </si>
  <si>
    <t>3373 Hillview Ave</t>
  </si>
  <si>
    <t>MU20240002</t>
  </si>
  <si>
    <t>Stanford Healthcare</t>
  </si>
  <si>
    <t>STNH</t>
  </si>
  <si>
    <t>00018536</t>
  </si>
  <si>
    <t>CRISTINA LOVE</t>
  </si>
  <si>
    <t>cristinalove@stanfordhealthcare.org</t>
  </si>
  <si>
    <t>When shipping add "Attn: Materials Management / H1353"</t>
  </si>
  <si>
    <t>820 Quarry Rd Receiving Dock BMT-CTF, Room H1353</t>
  </si>
  <si>
    <t>7200151145</t>
  </si>
  <si>
    <t>300 PASTEUR DR BMT CTF H1353</t>
  </si>
  <si>
    <t>California 94305</t>
  </si>
  <si>
    <t>8470130107</t>
  </si>
  <si>
    <t>Stanford University</t>
  </si>
  <si>
    <t>STNU</t>
  </si>
  <si>
    <t>EVA BAJOREK</t>
  </si>
  <si>
    <t>ebajorek@stanford.edu</t>
  </si>
  <si>
    <t>3155 PORTER DR</t>
  </si>
  <si>
    <t>8470120154</t>
  </si>
  <si>
    <t>ROBERT PEARCE</t>
  </si>
  <si>
    <t>rpearce@stanford.edu</t>
  </si>
  <si>
    <t>3155 Porter Drive</t>
  </si>
  <si>
    <t>7200151044</t>
  </si>
  <si>
    <t>00030535</t>
  </si>
  <si>
    <t>AMELIA SCHECK</t>
  </si>
  <si>
    <t>ascheck@stanford.edu</t>
  </si>
  <si>
    <t>1291 WELCH RD</t>
  </si>
  <si>
    <t>STANFORD</t>
  </si>
  <si>
    <t>7200150647</t>
  </si>
  <si>
    <t>Prasanna Jagannathan</t>
  </si>
  <si>
    <t>prasj@stanford.edu</t>
  </si>
  <si>
    <t>7200150626</t>
  </si>
  <si>
    <t>Sergio Fitch</t>
  </si>
  <si>
    <t>fitchs@stanford.edu</t>
  </si>
  <si>
    <t>3165 PORTER DR</t>
  </si>
  <si>
    <t>7200150405</t>
  </si>
  <si>
    <t>KENT JENSEN</t>
  </si>
  <si>
    <t>kjensen2@stanford.edu</t>
  </si>
  <si>
    <t>7200120904</t>
  </si>
  <si>
    <t>7200120775</t>
  </si>
  <si>
    <t>7200120316</t>
  </si>
  <si>
    <t>TOBY WARD</t>
  </si>
  <si>
    <t>tward1@stanford.edu</t>
  </si>
  <si>
    <t>LORRY I LOKEY STEM CELL RESEARCH BLDG</t>
  </si>
  <si>
    <t>California 94305-5454</t>
  </si>
  <si>
    <t>MU25039001</t>
  </si>
  <si>
    <t>00035895</t>
  </si>
  <si>
    <t>MUSE CELL ANALYZER BOXED SYSTEM</t>
  </si>
  <si>
    <t>ZHENYU YAO</t>
  </si>
  <si>
    <t>zhenyuy@stanford.edu</t>
  </si>
  <si>
    <t>1291 WELCH ROAD BMI 2500, Pediatrics</t>
  </si>
  <si>
    <t>Stanford</t>
  </si>
  <si>
    <t>7200150612</t>
  </si>
  <si>
    <t>U1066</t>
  </si>
  <si>
    <t>Stanford University - Cancer Institute</t>
  </si>
  <si>
    <t>SUCI</t>
  </si>
  <si>
    <t>00036022</t>
  </si>
  <si>
    <t>Bita Sahaf</t>
  </si>
  <si>
    <t>bsahaf@stanford.edu</t>
  </si>
  <si>
    <t>CCSR 2213 CCSR 2210, Blood &amp; Marrow Transplantation, 269 W. Campus Drive</t>
  </si>
  <si>
    <t>U1403</t>
  </si>
  <si>
    <t>Stanford University - Institute for Stem Cell Biology and Regenerative Medicine</t>
  </si>
  <si>
    <t>SUISCBRM</t>
  </si>
  <si>
    <t>00036710</t>
  </si>
  <si>
    <t>Meena Bhaurao Malipatlolla</t>
  </si>
  <si>
    <t>meena.malipatlolla@stanford.edu</t>
  </si>
  <si>
    <t>Stem Cell Research Bldg G2105, Cancer Institute 1291 Welch Road</t>
  </si>
  <si>
    <t>U1190</t>
  </si>
  <si>
    <t>Stanford University - School of Medicine</t>
  </si>
  <si>
    <t>SUSM</t>
  </si>
  <si>
    <t>00035763</t>
  </si>
  <si>
    <t>Johannes Nowatzky</t>
  </si>
  <si>
    <t>nowatzky@stanford.edu</t>
  </si>
  <si>
    <t>2370 Watson Court</t>
  </si>
  <si>
    <t>Y0756</t>
  </si>
  <si>
    <t>00035290</t>
  </si>
  <si>
    <t>SI YEON LEE</t>
  </si>
  <si>
    <t>siyeon@stanford.edu</t>
  </si>
  <si>
    <t>1201 Welch Rd. MSLS, P350; Lim Lab</t>
  </si>
  <si>
    <t>U0551</t>
  </si>
  <si>
    <t>00034453</t>
  </si>
  <si>
    <t>Debra Czerwinski</t>
  </si>
  <si>
    <t>debracz@stanford.edu</t>
  </si>
  <si>
    <t>1291 Welch Rd. CCSR CCSR 1110, Medical Oncology Stanford</t>
  </si>
  <si>
    <t>R0054</t>
  </si>
  <si>
    <t>00017463</t>
  </si>
  <si>
    <t>Uma Maheswari Mangalanathan</t>
  </si>
  <si>
    <t>uma93@stanford.edu</t>
  </si>
  <si>
    <t>1291 Welch Rd Grant Bldg S164, Medicine/Infectious Diseases</t>
  </si>
  <si>
    <t>7200150498</t>
  </si>
  <si>
    <t>Rohit Gupta</t>
  </si>
  <si>
    <t>rogupta@stanford.edu</t>
  </si>
  <si>
    <t>800 WELCH RD</t>
  </si>
  <si>
    <t>Y1024</t>
  </si>
  <si>
    <t>Stanford University - Shared FACS Facility</t>
  </si>
  <si>
    <t>SUFACS</t>
  </si>
  <si>
    <t>00035623</t>
  </si>
  <si>
    <t>Diane Dunham</t>
  </si>
  <si>
    <t>ddunham@stanford.edu</t>
  </si>
  <si>
    <t>240 Pasteur Drive, Suite 1700 BMI1700, Nadeau Lab</t>
  </si>
  <si>
    <t>V1283</t>
  </si>
  <si>
    <t>00034971</t>
  </si>
  <si>
    <t>BMI-RM-3400, Biomedical 1291 Welch Road</t>
  </si>
  <si>
    <t>U1460</t>
  </si>
  <si>
    <t>00036673</t>
  </si>
  <si>
    <t>Lisa Nichols</t>
  </si>
  <si>
    <t>lisanichols@stanford.edu</t>
  </si>
  <si>
    <t>B015, Shared FACS Facility 1291 Welch Road Beckman Center</t>
  </si>
  <si>
    <t>U0187</t>
  </si>
  <si>
    <t>00033575</t>
  </si>
  <si>
    <t>279 Campus Drive West; Beckman Center, RM B015</t>
  </si>
  <si>
    <t>N0139</t>
  </si>
  <si>
    <t>SUSFACS</t>
  </si>
  <si>
    <t>00033755</t>
  </si>
  <si>
    <t>Prema Prakash</t>
  </si>
  <si>
    <t>premap@stanford.edu</t>
  </si>
  <si>
    <t>1291 Welch Rd Beckman Center B239 Bollyky Lab</t>
  </si>
  <si>
    <t>6735135147</t>
  </si>
  <si>
    <t>STATE OF CALIFORNIA</t>
  </si>
  <si>
    <t>STCA</t>
  </si>
  <si>
    <t>2111 NIMBUS RD</t>
  </si>
  <si>
    <t>RANCHO CORDOVA</t>
  </si>
  <si>
    <t>California 95670</t>
  </si>
  <si>
    <t>8472050105</t>
  </si>
  <si>
    <t>STATE UNIVERSITY OF NEW YORK AT FREDONIA</t>
  </si>
  <si>
    <t>SNYFD</t>
  </si>
  <si>
    <t>NICHOLAS QUINTYNE</t>
  </si>
  <si>
    <t>nicholas.quintyne@fredonia.edu</t>
  </si>
  <si>
    <t>280 Central Ave.</t>
  </si>
  <si>
    <t>FREDONIA</t>
  </si>
  <si>
    <t>New York 14063</t>
  </si>
  <si>
    <t>8470120169</t>
  </si>
  <si>
    <t>STCUBE PHARMACEUTICALS INC</t>
  </si>
  <si>
    <t>STCB</t>
  </si>
  <si>
    <t>ANDREW PARK</t>
  </si>
  <si>
    <t>andrewpark@stcube.com</t>
  </si>
  <si>
    <t>401 PROFESSIONAL DR</t>
  </si>
  <si>
    <t>N0487</t>
  </si>
  <si>
    <t>Steadman Philippon Research Institute</t>
  </si>
  <si>
    <t>SPRI</t>
  </si>
  <si>
    <t>Greta Gohring</t>
  </si>
  <si>
    <t>ggohring@sprivail.org</t>
  </si>
  <si>
    <t>181 West Meadow Dr. Suite 1000</t>
  </si>
  <si>
    <t>Vail</t>
  </si>
  <si>
    <t>Colorado 81657</t>
  </si>
  <si>
    <t>EC220476C1</t>
  </si>
  <si>
    <t>00024245</t>
  </si>
  <si>
    <t>SEALY HAMBRIGHT</t>
  </si>
  <si>
    <t>shambright@sprivail.org</t>
  </si>
  <si>
    <t>200 ROBINSON ST</t>
  </si>
  <si>
    <t>BASALT</t>
  </si>
  <si>
    <t>Colorado 81621</t>
  </si>
  <si>
    <t>8470060176</t>
  </si>
  <si>
    <t>00022567</t>
  </si>
  <si>
    <t>Matt Huard</t>
  </si>
  <si>
    <t>mhuard@sprivail.org</t>
  </si>
  <si>
    <t>181 W MEADOW DR STE 1000</t>
  </si>
  <si>
    <t>VAIL</t>
  </si>
  <si>
    <t>ISX135</t>
  </si>
  <si>
    <t>STEMCELL Technologies CA Inc</t>
  </si>
  <si>
    <t>STMCL</t>
  </si>
  <si>
    <t>JENNIFER WILSHIRE</t>
  </si>
  <si>
    <t>jennifer.wilshire@stemcell.com</t>
  </si>
  <si>
    <t>1618 STATION ST STE 100</t>
  </si>
  <si>
    <t>British Columbia V6A 1B6</t>
  </si>
  <si>
    <t>8470130136</t>
  </si>
  <si>
    <t>00030414</t>
  </si>
  <si>
    <t>Lucia Tapia</t>
  </si>
  <si>
    <t>lucia.tapia@stemcell.com</t>
  </si>
  <si>
    <t>1618 STATION ST</t>
  </si>
  <si>
    <t>British Columbia V5Z 1B3</t>
  </si>
  <si>
    <t>8470130102</t>
  </si>
  <si>
    <t>00030411</t>
  </si>
  <si>
    <t>Morten Ritso</t>
  </si>
  <si>
    <t>morten.ritso@stemcell.com</t>
  </si>
  <si>
    <t>8470080123</t>
  </si>
  <si>
    <t>IRENE YU</t>
  </si>
  <si>
    <t>irene.yu@stemcell.com</t>
  </si>
  <si>
    <t>8470080101</t>
  </si>
  <si>
    <t>00030408</t>
  </si>
  <si>
    <t>NM1706</t>
  </si>
  <si>
    <t>00036424</t>
  </si>
  <si>
    <t>Mia Wang</t>
  </si>
  <si>
    <t>mia.wang@stemcell.com</t>
  </si>
  <si>
    <t>Suite 400, 570 West Seventh Avenue</t>
  </si>
  <si>
    <t>8470130140</t>
  </si>
  <si>
    <t>7200151051</t>
  </si>
  <si>
    <t>StemoniX Inc</t>
  </si>
  <si>
    <t>STMX</t>
  </si>
  <si>
    <t>TORI ALSTAT</t>
  </si>
  <si>
    <t>tori.alstat@stemonix.com</t>
  </si>
  <si>
    <t>13300 67TH AVE N</t>
  </si>
  <si>
    <t>Minnesota 55311</t>
  </si>
  <si>
    <t>7200151047</t>
  </si>
  <si>
    <t>7200121280</t>
  </si>
  <si>
    <t>Stetson University</t>
  </si>
  <si>
    <t>STSU</t>
  </si>
  <si>
    <t>Roslyn Crowder</t>
  </si>
  <si>
    <t>rcrowder@stetson.edu</t>
  </si>
  <si>
    <t>450 E MINNESOTA AVE</t>
  </si>
  <si>
    <t>DELAND</t>
  </si>
  <si>
    <t>Florida 32724</t>
  </si>
  <si>
    <t>6620125096</t>
  </si>
  <si>
    <t>STEVENSON UNIVERSITY</t>
  </si>
  <si>
    <t>1525 GREENSPRING VALLEY RD</t>
  </si>
  <si>
    <t>STEVENSON</t>
  </si>
  <si>
    <t>Maryland 21153</t>
  </si>
  <si>
    <t>8470130141</t>
  </si>
  <si>
    <t>STOKE THERAPEUTICS</t>
  </si>
  <si>
    <t>STRK</t>
  </si>
  <si>
    <t>00036905</t>
  </si>
  <si>
    <t>Kyla Mulvey</t>
  </si>
  <si>
    <t>kmulvey@stoketherapeutics.com</t>
  </si>
  <si>
    <t>45 WIGGINS AVE</t>
  </si>
  <si>
    <t>S0110</t>
  </si>
  <si>
    <t>Stowell Lab at Harvard New Research Building</t>
  </si>
  <si>
    <t>SLH</t>
  </si>
  <si>
    <t>00033837</t>
  </si>
  <si>
    <t>Sean Stowell MD PhD</t>
  </si>
  <si>
    <t>srstowell@bwh.harvard.edu</t>
  </si>
  <si>
    <t>630E Harvard New Research Building Brigham and Womenâ??s Hospital 77 Avenue Louis Pasteur</t>
  </si>
  <si>
    <t>N0419</t>
  </si>
  <si>
    <t>00033838</t>
  </si>
  <si>
    <t>Harvard New Research Building, Room 652 77 Avenue Louis Pasteur</t>
  </si>
  <si>
    <t>U0819</t>
  </si>
  <si>
    <t>Stowers Institute for Medical Research</t>
  </si>
  <si>
    <t>SIMR</t>
  </si>
  <si>
    <t>00036798</t>
  </si>
  <si>
    <t>David Karr</t>
  </si>
  <si>
    <t>dak@stowers.org</t>
  </si>
  <si>
    <t>901 Volker Blvd Bldg 1, Rm 362</t>
  </si>
  <si>
    <t>Kansas City</t>
  </si>
  <si>
    <t>Missouri 64110</t>
  </si>
  <si>
    <t>ISX470</t>
  </si>
  <si>
    <t>JEFF HAUG</t>
  </si>
  <si>
    <t>jsh@stowers.org</t>
  </si>
  <si>
    <t>Cytometry Dept Room 351 1000 East 50th Street</t>
  </si>
  <si>
    <t>U0987</t>
  </si>
  <si>
    <t>Strand Therapeutics Inc</t>
  </si>
  <si>
    <t>STRND</t>
  </si>
  <si>
    <t>00035184</t>
  </si>
  <si>
    <t>MATTHEW SINGER</t>
  </si>
  <si>
    <t>matthew.singer@strandtx.com</t>
  </si>
  <si>
    <t>21-27 Burlington Avenue</t>
  </si>
  <si>
    <t>ISX732</t>
  </si>
  <si>
    <t>SUNNYBROOK HEALTH SCIENCES CENTRE</t>
  </si>
  <si>
    <t>SHSC</t>
  </si>
  <si>
    <t>00029494</t>
  </si>
  <si>
    <t>HON LEONG</t>
  </si>
  <si>
    <t>hon.leong@sunnybrook.ca</t>
  </si>
  <si>
    <t>2075 BAYVIEW AVE DEPT BIOLOGICAL SCIENCE S224</t>
  </si>
  <si>
    <t>Ontario M4N 3M5</t>
  </si>
  <si>
    <t>7200120999</t>
  </si>
  <si>
    <t>SUNY - UNIVERSITY AT BUFFALO</t>
  </si>
  <si>
    <t>SUB</t>
  </si>
  <si>
    <t>1300 ELMWOOD AVE SCIENCE BLDG 15</t>
  </si>
  <si>
    <t>New York 14222</t>
  </si>
  <si>
    <t>7200120548</t>
  </si>
  <si>
    <t>SARMISHTHA KUMAR</t>
  </si>
  <si>
    <t>skumar2@buffalo.edu</t>
  </si>
  <si>
    <t>3435 MAIN ST PHARMACY BLDG RM 433</t>
  </si>
  <si>
    <t>New York 14214</t>
  </si>
  <si>
    <t>ISX183</t>
  </si>
  <si>
    <t>SUNY Albany - Dept. of Nanotechnology, Science and Engineering</t>
  </si>
  <si>
    <t>SANSE</t>
  </si>
  <si>
    <t>ANDRES MELENDEZ</t>
  </si>
  <si>
    <t>jmelendez@albany.edu</t>
  </si>
  <si>
    <t>253 FULLER RD CNSE</t>
  </si>
  <si>
    <t>New York 12203</t>
  </si>
  <si>
    <t>Y0718</t>
  </si>
  <si>
    <t>SUNY Stony Brook University</t>
  </si>
  <si>
    <t>SSBU</t>
  </si>
  <si>
    <t>00030894</t>
  </si>
  <si>
    <t>Neena Carpino</t>
  </si>
  <si>
    <t>neena.carpino@stonybrook.edu</t>
  </si>
  <si>
    <t>65â??67 Circle Rd (Life Sciences Bldg - Rm 257) Stony Brook, NY 11790 U.S.</t>
  </si>
  <si>
    <t>Stony Brook</t>
  </si>
  <si>
    <t>New York 11794-6500</t>
  </si>
  <si>
    <t>MU23248007</t>
  </si>
  <si>
    <t>00032902</t>
  </si>
  <si>
    <t>Ete Meilin Chan</t>
  </si>
  <si>
    <t>meilin.chan@stonybrook.edu</t>
  </si>
  <si>
    <t>Bioengineering Building, Stony Brook University</t>
  </si>
  <si>
    <t>New York 11794</t>
  </si>
  <si>
    <t>FS135</t>
  </si>
  <si>
    <t>SCOTT POWERS</t>
  </si>
  <si>
    <t>powers@cshl.edu</t>
  </si>
  <si>
    <t>100 NICHOLS RD</t>
  </si>
  <si>
    <t>STONY BROOK</t>
  </si>
  <si>
    <t>FS180</t>
  </si>
  <si>
    <t>Wei Rubenstein</t>
  </si>
  <si>
    <t>wei.rubenstein@stonybrook.edu</t>
  </si>
  <si>
    <t>U0434</t>
  </si>
  <si>
    <t>SUNY Upstate Medical University</t>
  </si>
  <si>
    <t>SUMU</t>
  </si>
  <si>
    <t>00036184</t>
  </si>
  <si>
    <t>Jamil Mahmud</t>
  </si>
  <si>
    <t>mahmuds@upstate.edu</t>
  </si>
  <si>
    <t>766 Irving Ave, Rm 2321</t>
  </si>
  <si>
    <t>Syracuse</t>
  </si>
  <si>
    <t>New York 13210</t>
  </si>
  <si>
    <t>ISX551</t>
  </si>
  <si>
    <t>Jorge Cabezas</t>
  </si>
  <si>
    <t>cabezasj@upstate.edu</t>
  </si>
  <si>
    <t>766 IRVING AVE</t>
  </si>
  <si>
    <t>SYRACUSE</t>
  </si>
  <si>
    <t>7200120793</t>
  </si>
  <si>
    <t>Susana Roque</t>
  </si>
  <si>
    <t>sroque@ecsaude.uminho.pt</t>
  </si>
  <si>
    <t>505 IRVING AVE INST FOR HUMAN PERFORMANCE</t>
  </si>
  <si>
    <t>7200120793-1</t>
  </si>
  <si>
    <t>U1216</t>
  </si>
  <si>
    <t>Sutro Biopharma</t>
  </si>
  <si>
    <t>STRO</t>
  </si>
  <si>
    <t>00034763</t>
  </si>
  <si>
    <t>Adriana Villalobos</t>
  </si>
  <si>
    <t>avillalobos@sutrobio.com</t>
  </si>
  <si>
    <t>111 Oyster Point Blvd</t>
  </si>
  <si>
    <t>7200120606</t>
  </si>
  <si>
    <t>SUTTER CALIFORNIA PACIFIC MEDICAL CENTER</t>
  </si>
  <si>
    <t>SCPMC</t>
  </si>
  <si>
    <t>VLADIMIR BEZROOKOVE</t>
  </si>
  <si>
    <t>bezroov@cpmcri.org</t>
  </si>
  <si>
    <t>475 BRANNAN ST STE 130</t>
  </si>
  <si>
    <t>S0209</t>
  </si>
  <si>
    <t>Swedish Medical Center</t>
  </si>
  <si>
    <t>SMC</t>
  </si>
  <si>
    <t>00017012</t>
  </si>
  <si>
    <t>Chris Carney</t>
  </si>
  <si>
    <t>christopher.carney@swedish.org</t>
  </si>
  <si>
    <t>1124 Columbia St, 6th Floor Lab</t>
  </si>
  <si>
    <t>Washington 98104</t>
  </si>
  <si>
    <t>8470130147</t>
  </si>
  <si>
    <t>SYNNOVATION THERAPEUTICS</t>
  </si>
  <si>
    <t>SYNVT</t>
  </si>
  <si>
    <t>LIYANG WANG</t>
  </si>
  <si>
    <t>lwang@synnovationtx.com</t>
  </si>
  <si>
    <t>200 Powder Mill Road, E500</t>
  </si>
  <si>
    <t>U1436</t>
  </si>
  <si>
    <t>Synthekine</t>
  </si>
  <si>
    <t>SYTKN</t>
  </si>
  <si>
    <t>00036649</t>
  </si>
  <si>
    <t>Ivan Cheng</t>
  </si>
  <si>
    <t>icheng@synthekine.com</t>
  </si>
  <si>
    <t>1505 O'Brien Drive, Suite A-2</t>
  </si>
  <si>
    <t>U0217</t>
  </si>
  <si>
    <t>00036648</t>
  </si>
  <si>
    <t>1505 O'Brien Drive Suite A-2</t>
  </si>
  <si>
    <t>U0167</t>
  </si>
  <si>
    <t>00036647</t>
  </si>
  <si>
    <t>R0083</t>
  </si>
  <si>
    <t>00036650</t>
  </si>
  <si>
    <t>1505 Oâ??Brien Drive, STE A</t>
  </si>
  <si>
    <t>7200120707</t>
  </si>
  <si>
    <t>SYRACUSE UNIVERSITY</t>
  </si>
  <si>
    <t>SYRU</t>
  </si>
  <si>
    <t>VALARIE VOUGHT</t>
  </si>
  <si>
    <t>vevought@syr.edu</t>
  </si>
  <si>
    <t>1600 JAMESVILLE AVE</t>
  </si>
  <si>
    <t>New York 13244</t>
  </si>
  <si>
    <t>MI108</t>
  </si>
  <si>
    <t>SYSMEX AMERICA INC</t>
  </si>
  <si>
    <t>SYMX</t>
  </si>
  <si>
    <t>Lance Larsen</t>
  </si>
  <si>
    <t>larsenl@sysmex.com</t>
  </si>
  <si>
    <t>1 Sysmex Way</t>
  </si>
  <si>
    <t>Mundelein</t>
  </si>
  <si>
    <t>Illinois 60060</t>
  </si>
  <si>
    <t>MI105</t>
  </si>
  <si>
    <t>MI-1000 Instrument, INACTIVE</t>
  </si>
  <si>
    <t>Ophelia Chen</t>
  </si>
  <si>
    <t>chenc@sysmex.com</t>
  </si>
  <si>
    <t>U0905</t>
  </si>
  <si>
    <t>Taconic Biosciences</t>
  </si>
  <si>
    <t>TCNC</t>
  </si>
  <si>
    <t>00015152</t>
  </si>
  <si>
    <t>Patricia Rumsey</t>
  </si>
  <si>
    <t>patricia.rumsey@taconic.com</t>
  </si>
  <si>
    <t>1 Discovery Drive CRC building, Room 218</t>
  </si>
  <si>
    <t>U1475</t>
  </si>
  <si>
    <t>Takeda Pharmaceuticals - Cambridge MA</t>
  </si>
  <si>
    <t>TKDA</t>
  </si>
  <si>
    <t>00035841</t>
  </si>
  <si>
    <t>Yi-Dong Lin</t>
  </si>
  <si>
    <t>yi-dong.lin@takeda.com</t>
  </si>
  <si>
    <t>125 Binney St - Room 3-240</t>
  </si>
  <si>
    <t>U1472</t>
  </si>
  <si>
    <t>00034832</t>
  </si>
  <si>
    <t>Keli Perron</t>
  </si>
  <si>
    <t>keli.perron@takeda.com</t>
  </si>
  <si>
    <t>40 Landsdowne St</t>
  </si>
  <si>
    <t>ISX544</t>
  </si>
  <si>
    <t>00030374</t>
  </si>
  <si>
    <t>KYLE PIMENTEL</t>
  </si>
  <si>
    <t>kyle.pimentel@takeda.com</t>
  </si>
  <si>
    <t>40 LANDSDOWNE ST</t>
  </si>
  <si>
    <t>EC211256G1</t>
  </si>
  <si>
    <t>00026255</t>
  </si>
  <si>
    <t>MELISSA OSIAS</t>
  </si>
  <si>
    <t>melissa.osias@takeda.com</t>
  </si>
  <si>
    <t>125 BINNEY ST RM 2-208</t>
  </si>
  <si>
    <t>6735145244</t>
  </si>
  <si>
    <t>125 BINNEY ST</t>
  </si>
  <si>
    <t>XF1009</t>
  </si>
  <si>
    <t>00036505</t>
  </si>
  <si>
    <t>Alessandro Di-Caro</t>
  </si>
  <si>
    <t>alessandro.di-caro@takeda.com</t>
  </si>
  <si>
    <t>TDC Americas - 125 Binney 125 Binney Street</t>
  </si>
  <si>
    <t>MU21235001</t>
  </si>
  <si>
    <t>TAMPA BAY RESEARCH INSTITUTE</t>
  </si>
  <si>
    <t>TBRI</t>
  </si>
  <si>
    <t>William Bradley</t>
  </si>
  <si>
    <t>gbradley@tampabayresearch.org</t>
  </si>
  <si>
    <t>11208 BLUE HERON BLVD N STE 110</t>
  </si>
  <si>
    <t>ST PETERSBURG</t>
  </si>
  <si>
    <t>Florida 33716</t>
  </si>
  <si>
    <t>7200120333</t>
  </si>
  <si>
    <t>10900 ROOSEVELT BLVD N</t>
  </si>
  <si>
    <t>SAINT PETERSBURG</t>
  </si>
  <si>
    <t>Florida 33716-2308</t>
  </si>
  <si>
    <t>6735115072</t>
  </si>
  <si>
    <t>TARGESON INC</t>
  </si>
  <si>
    <t>TRGSN</t>
  </si>
  <si>
    <t>3550 GENERAL ATOMICS CT</t>
  </si>
  <si>
    <t>Y0437</t>
  </si>
  <si>
    <t>TCG Labs Soleil</t>
  </si>
  <si>
    <t>TCG</t>
  </si>
  <si>
    <t>00036200</t>
  </si>
  <si>
    <t>Jay Danao</t>
  </si>
  <si>
    <t>jayd@23andme.com</t>
  </si>
  <si>
    <t>329 Oyster Point Blvd. Ste 300-JLabs</t>
  </si>
  <si>
    <t>NM1273</t>
  </si>
  <si>
    <t>Tectonic Therapeutics</t>
  </si>
  <si>
    <t>TCTNC</t>
  </si>
  <si>
    <t>00031444</t>
  </si>
  <si>
    <t>sghosh@tectonictx.com</t>
  </si>
  <si>
    <t>490 Arsenal Way Ste 210</t>
  </si>
  <si>
    <t>6735126070</t>
  </si>
  <si>
    <t>TEGA THERAPEUTICS INC</t>
  </si>
  <si>
    <t>TGA</t>
  </si>
  <si>
    <t>BRYAN THACKER</t>
  </si>
  <si>
    <t>bthacker@tegatherapeutics.com</t>
  </si>
  <si>
    <t>7330 CARROLL RD STE 200</t>
  </si>
  <si>
    <t>U1419</t>
  </si>
  <si>
    <t>Teiko Bio Inc</t>
  </si>
  <si>
    <t>TEKO</t>
  </si>
  <si>
    <t>00030679</t>
  </si>
  <si>
    <t>Ramji Srinivasan</t>
  </si>
  <si>
    <t>ramji@teiko.bio</t>
  </si>
  <si>
    <t>675 S Arapeen Dr Ste 301</t>
  </si>
  <si>
    <t>R0501</t>
  </si>
  <si>
    <t>Temple University</t>
  </si>
  <si>
    <t>TPLU</t>
  </si>
  <si>
    <t>00033496</t>
  </si>
  <si>
    <t>Uma Sriram</t>
  </si>
  <si>
    <t>sriram@temple.edu</t>
  </si>
  <si>
    <t>3500 N Broad Street</t>
  </si>
  <si>
    <t>Pennsylvania 19140</t>
  </si>
  <si>
    <t>8472080122</t>
  </si>
  <si>
    <t>DIANNE LANGFORD</t>
  </si>
  <si>
    <t>tdl@temple.edu</t>
  </si>
  <si>
    <t>FC - 3500 N BROAD ST</t>
  </si>
  <si>
    <t>8470080191</t>
  </si>
  <si>
    <t>00030953</t>
  </si>
  <si>
    <t>NUNE DARBINIAN-SARKISSIAN</t>
  </si>
  <si>
    <t>nsarkiss@temple.edu</t>
  </si>
  <si>
    <t>3500 N BROAD ST</t>
  </si>
  <si>
    <t>NM1461</t>
  </si>
  <si>
    <t>TerumoBCT</t>
  </si>
  <si>
    <t>TRMO</t>
  </si>
  <si>
    <t>Diana Bonilla Escobar</t>
  </si>
  <si>
    <t>00035640</t>
  </si>
  <si>
    <t>Tonya Acker</t>
  </si>
  <si>
    <t>tonya.acker@terumobct.com</t>
  </si>
  <si>
    <t>10810 W. Collins Avenue</t>
  </si>
  <si>
    <t>Lakewood</t>
  </si>
  <si>
    <t>Colorado 80215</t>
  </si>
  <si>
    <t>R0890</t>
  </si>
  <si>
    <t>Tessera Therapeutics</t>
  </si>
  <si>
    <t>TSRA</t>
  </si>
  <si>
    <t>00034629</t>
  </si>
  <si>
    <t>Drishti Parwanda</t>
  </si>
  <si>
    <t>dparwanda@tesseratx.com</t>
  </si>
  <si>
    <t>NM1349</t>
  </si>
  <si>
    <t>00017153</t>
  </si>
  <si>
    <t>Alyssa Sanfilippo</t>
  </si>
  <si>
    <t>asanfilippo@tesseratx.com</t>
  </si>
  <si>
    <t>101 South St.</t>
  </si>
  <si>
    <t>7200150477</t>
  </si>
  <si>
    <t>TEST VALLEY RESEARCH</t>
  </si>
  <si>
    <t>TVR</t>
  </si>
  <si>
    <t>ANGELICA RIVAS</t>
  </si>
  <si>
    <t>arivas@testvalleyresearch.com</t>
  </si>
  <si>
    <t>11496 Luna Rd STE 800</t>
  </si>
  <si>
    <t>Farmers Branch</t>
  </si>
  <si>
    <t>Texas 75234</t>
  </si>
  <si>
    <t>8470-R6122</t>
  </si>
  <si>
    <t>TETRAGENETICS</t>
  </si>
  <si>
    <t>TRGN</t>
  </si>
  <si>
    <t>ALKA AGRAWAL</t>
  </si>
  <si>
    <t>aagrawal@tetragenetics.com</t>
  </si>
  <si>
    <t>91 MYSTIC ST UNIT 1</t>
  </si>
  <si>
    <t>ARLINGTON</t>
  </si>
  <si>
    <t>Massachusetts 02474</t>
  </si>
  <si>
    <t>6735146246</t>
  </si>
  <si>
    <t>Teva Pharmaceuticals - West Chester PA</t>
  </si>
  <si>
    <t>TEVA</t>
  </si>
  <si>
    <t>COREY GREULICH</t>
  </si>
  <si>
    <t>corey.greulich@tevapharm.com</t>
  </si>
  <si>
    <t>502 BRANDYWINE PKWY</t>
  </si>
  <si>
    <t>West Chester</t>
  </si>
  <si>
    <t>Pennsylvania 19380</t>
  </si>
  <si>
    <t>Cote d'Ivoire</t>
  </si>
  <si>
    <t>7200120218</t>
  </si>
  <si>
    <t>Texas A&amp;M University</t>
  </si>
  <si>
    <t>TAMU</t>
  </si>
  <si>
    <t>CI-Abidjan</t>
  </si>
  <si>
    <t>SHARON DEMORROW</t>
  </si>
  <si>
    <t>demorrow@medicine.tamhsc.edu</t>
  </si>
  <si>
    <t>COCODY AXE GOLF HOTEL, RIVIERA CIAD</t>
  </si>
  <si>
    <t>ABIDJAN 01</t>
  </si>
  <si>
    <t>Y1302</t>
  </si>
  <si>
    <t>00036331</t>
  </si>
  <si>
    <t>Yuxiang Sun</t>
  </si>
  <si>
    <t>yuxiang.sun@tamu.edu</t>
  </si>
  <si>
    <t>VMR Bldg 1811 Rm 257 Vet Med Pathobiology 664 Raymond Stotzer Pkwy</t>
  </si>
  <si>
    <t>Texas 77843</t>
  </si>
  <si>
    <t>Y0506</t>
  </si>
  <si>
    <t>00036332</t>
  </si>
  <si>
    <t>Gus Wright</t>
  </si>
  <si>
    <t>gwright@cvm.tamu.edu</t>
  </si>
  <si>
    <t>Reynolds Medical Building RM 472</t>
  </si>
  <si>
    <t>U0602</t>
  </si>
  <si>
    <t>00014298</t>
  </si>
  <si>
    <t>Robbie Moore</t>
  </si>
  <si>
    <t>rmoore@tamu.edu</t>
  </si>
  <si>
    <t>8447 Riverside Pkwy MREB2, Room 3226</t>
  </si>
  <si>
    <t>Bryan</t>
  </si>
  <si>
    <t>Texas 77807</t>
  </si>
  <si>
    <t>S0215</t>
  </si>
  <si>
    <t>00033066</t>
  </si>
  <si>
    <t>Texas A&amp;M AgriLife Research Vet Med Pathobiology VMR Addition Building 1811 Room 257 588 Raymond Stotzer Pkwy</t>
  </si>
  <si>
    <t>R0406</t>
  </si>
  <si>
    <t>00033971</t>
  </si>
  <si>
    <t>Dr Margie Moczygemba</t>
  </si>
  <si>
    <t>mmoczygemba@tamu.edu</t>
  </si>
  <si>
    <t>7255 Helix Park Ave, TMC, Helix Park, Collaborative Building</t>
  </si>
  <si>
    <t>ISX686</t>
  </si>
  <si>
    <t>664 RAYMOND STOTZER PKWY VMR BLDG 1811 RM 257 VET MED PATHOBIOLOGY 4467 TAMU</t>
  </si>
  <si>
    <t>COLLEGE STATION</t>
  </si>
  <si>
    <t>FS255</t>
  </si>
  <si>
    <t>JENNIFER GOLDSBY</t>
  </si>
  <si>
    <t>jsgoldsby@tamu.edu</t>
  </si>
  <si>
    <t>112 CATER MATTIL TAMU 2253</t>
  </si>
  <si>
    <t>7200150720</t>
  </si>
  <si>
    <t>Tara Mahmood</t>
  </si>
  <si>
    <t>tnmahmood@tamu.edu</t>
  </si>
  <si>
    <t>1500 Research Pky</t>
  </si>
  <si>
    <t>S0426SP</t>
  </si>
  <si>
    <t>00036401</t>
  </si>
  <si>
    <t>8447 Riverside Pkwy 1359 TAMU</t>
  </si>
  <si>
    <t>Texas 77807-1359</t>
  </si>
  <si>
    <t>EC243096A1</t>
  </si>
  <si>
    <t>00034670</t>
  </si>
  <si>
    <t>Chad Hollingsworth</t>
  </si>
  <si>
    <t>chad.hollingsworth@avantorsciences.com</t>
  </si>
  <si>
    <t>6300 Ocean Drive. Unit 5872</t>
  </si>
  <si>
    <t>Corpus Christi</t>
  </si>
  <si>
    <t>Texas 78412</t>
  </si>
  <si>
    <t>FS328</t>
  </si>
  <si>
    <t>Texas A&amp;M University - AgriLife Research</t>
  </si>
  <si>
    <t>TAMUALR</t>
  </si>
  <si>
    <t>00035236</t>
  </si>
  <si>
    <t>SLA-FS-INTERMED</t>
  </si>
  <si>
    <t>GEORGE PERRY</t>
  </si>
  <si>
    <t>george.perry@ag.tamu.edu</t>
  </si>
  <si>
    <t>1710 FM 3053 N RM 139</t>
  </si>
  <si>
    <t>OVERTON</t>
  </si>
  <si>
    <t>Texas 75684</t>
  </si>
  <si>
    <t>7200150341</t>
  </si>
  <si>
    <t>Texas A&amp;M University - Health Science Center (Texas A&amp;M Health)</t>
  </si>
  <si>
    <t>TAMUHSC</t>
  </si>
  <si>
    <t>SHAODONG GUO</t>
  </si>
  <si>
    <t>shaodong.guo@tamu.edu</t>
  </si>
  <si>
    <t>373 OLSEN BLVD</t>
  </si>
  <si>
    <t>7200121200</t>
  </si>
  <si>
    <t>SHANNON GLASER</t>
  </si>
  <si>
    <t>sglaser@medicine.tamhsc.edu</t>
  </si>
  <si>
    <t>1901 S 1ST ST</t>
  </si>
  <si>
    <t>TEMPLE</t>
  </si>
  <si>
    <t>Texas 76504</t>
  </si>
  <si>
    <t>7200121073</t>
  </si>
  <si>
    <t>S0299</t>
  </si>
  <si>
    <t>Texas Biomedical Research Institute</t>
  </si>
  <si>
    <t>00035223</t>
  </si>
  <si>
    <t>Vida Hodara</t>
  </si>
  <si>
    <t>vhodara@txbiomed.org</t>
  </si>
  <si>
    <t>8715 W. Military Dr</t>
  </si>
  <si>
    <t>Texas 78227</t>
  </si>
  <si>
    <t>R0580</t>
  </si>
  <si>
    <t>00035850</t>
  </si>
  <si>
    <t>Patricia Thompson</t>
  </si>
  <si>
    <t>pthompson@txbiomed.org</t>
  </si>
  <si>
    <t>8472120101</t>
  </si>
  <si>
    <t>7620 NW LOOP 410</t>
  </si>
  <si>
    <t>ISX311</t>
  </si>
  <si>
    <t>Texas Children's Hospital</t>
  </si>
  <si>
    <t>TCH</t>
  </si>
  <si>
    <t>00035182</t>
  </si>
  <si>
    <t>ALEXANDER VARGAS-HERNANDEZ</t>
  </si>
  <si>
    <t>vargashe@bcm.edu</t>
  </si>
  <si>
    <t>1102 BATES ST FEIGIN BLDG RM 330.10</t>
  </si>
  <si>
    <t>NM1219SP</t>
  </si>
  <si>
    <t>Texas Heart Institute</t>
  </si>
  <si>
    <t>THI</t>
  </si>
  <si>
    <t>00016288</t>
  </si>
  <si>
    <t>Alon Azares</t>
  </si>
  <si>
    <t>alon.azares@tamu.edu</t>
  </si>
  <si>
    <t>THI/C1000/DINAH 6519 FANNIN ST</t>
  </si>
  <si>
    <t>7200151269</t>
  </si>
  <si>
    <t>00034537</t>
  </si>
  <si>
    <t>VICTORIA BURNS</t>
  </si>
  <si>
    <t>vburns@texasheart.org</t>
  </si>
  <si>
    <t>6519 FANNIN ST COOLEY FL 9 RM C921</t>
  </si>
  <si>
    <t>7200121001</t>
  </si>
  <si>
    <t>LOURDES CHACON</t>
  </si>
  <si>
    <t>lchacon@texasheart.org</t>
  </si>
  <si>
    <t>6519 FANNIN</t>
  </si>
  <si>
    <t>FS335</t>
  </si>
  <si>
    <t>TEXAS SOUTHERN UNIVERSITY</t>
  </si>
  <si>
    <t>TSU</t>
  </si>
  <si>
    <t>00030231</t>
  </si>
  <si>
    <t>VIVEK MANN</t>
  </si>
  <si>
    <t>vivek.mann@tsu.edu</t>
  </si>
  <si>
    <t>3715 BLODGETT ST CENTRAL RECEIVING</t>
  </si>
  <si>
    <t>Texas 77004-6470</t>
  </si>
  <si>
    <t>ISX314</t>
  </si>
  <si>
    <t>Texas Tech University (TTU)</t>
  </si>
  <si>
    <t>TTU</t>
  </si>
  <si>
    <t>Petar Grozdanov</t>
  </si>
  <si>
    <t>petar.grozdanov@ttuhsc.edu</t>
  </si>
  <si>
    <t>3601 4TH ST</t>
  </si>
  <si>
    <t>LUBBOCK</t>
  </si>
  <si>
    <t>Texas 79430</t>
  </si>
  <si>
    <t>ISX160</t>
  </si>
  <si>
    <t>FC - 1718 PINE ST</t>
  </si>
  <si>
    <t>ABILENE</t>
  </si>
  <si>
    <t>Texas 79601</t>
  </si>
  <si>
    <t>NM1260</t>
  </si>
  <si>
    <t>Texas Tech University Health Sciences Center (TTUHSC)</t>
  </si>
  <si>
    <t>TTUHSC</t>
  </si>
  <si>
    <t>00036633</t>
  </si>
  <si>
    <t>Aryandra Arya</t>
  </si>
  <si>
    <t>ararya@ttuhsc.edu</t>
  </si>
  <si>
    <t>3601 4th Street, Room 4C145</t>
  </si>
  <si>
    <t>Lubbock</t>
  </si>
  <si>
    <t>7200150947</t>
  </si>
  <si>
    <t>Texas Woman?s University</t>
  </si>
  <si>
    <t>TWU</t>
  </si>
  <si>
    <t>SHANIL JUMA</t>
  </si>
  <si>
    <t>sjuma@twu.edu</t>
  </si>
  <si>
    <t>1200 FRAME ST CENTRAL RECEIVING</t>
  </si>
  <si>
    <t>DENTON</t>
  </si>
  <si>
    <t>Texas 76209</t>
  </si>
  <si>
    <t>MU24286001</t>
  </si>
  <si>
    <t>The Aesthetic Plan</t>
  </si>
  <si>
    <t>TAP</t>
  </si>
  <si>
    <t>00034736</t>
  </si>
  <si>
    <t>Ted Y Fisher MD, FAAAMS</t>
  </si>
  <si>
    <t>tyfmdpc@gmail.com</t>
  </si>
  <si>
    <t>1950 Sunny Crest Drive Suite 2000 [PMB 12]</t>
  </si>
  <si>
    <t>Fullerton</t>
  </si>
  <si>
    <t>California 92835</t>
  </si>
  <si>
    <t>U1494</t>
  </si>
  <si>
    <t>The Allen Institute</t>
  </si>
  <si>
    <t>TAI</t>
  </si>
  <si>
    <t>00033763</t>
  </si>
  <si>
    <t>Julian Reading</t>
  </si>
  <si>
    <t>julian.reading@alleninstitute.org</t>
  </si>
  <si>
    <t>615 Westlake Avenue N</t>
  </si>
  <si>
    <t>U0500</t>
  </si>
  <si>
    <t>00036809</t>
  </si>
  <si>
    <t>615 Westlake Ave N</t>
  </si>
  <si>
    <t>U0274</t>
  </si>
  <si>
    <t>00036806</t>
  </si>
  <si>
    <t>1580 NW 10th Ave Batchelor Childrens 735</t>
  </si>
  <si>
    <t>Washington 33136-1013</t>
  </si>
  <si>
    <t>S0283</t>
  </si>
  <si>
    <t>00033764</t>
  </si>
  <si>
    <t>U1546</t>
  </si>
  <si>
    <t>The Hughston Foundation</t>
  </si>
  <si>
    <t>THF</t>
  </si>
  <si>
    <t>00033470</t>
  </si>
  <si>
    <t>Kyle Cichos</t>
  </si>
  <si>
    <t>kcichos@hughston.com</t>
  </si>
  <si>
    <t>6262 Veterans Parkway</t>
  </si>
  <si>
    <t>Georgia 31909</t>
  </si>
  <si>
    <t>S0306</t>
  </si>
  <si>
    <t>00033469</t>
  </si>
  <si>
    <t>U0653</t>
  </si>
  <si>
    <t>Thermo Fisher Scientific - Carlsbad CA</t>
  </si>
  <si>
    <t>TMO</t>
  </si>
  <si>
    <t>00036831</t>
  </si>
  <si>
    <t>Michael McCoy</t>
  </si>
  <si>
    <t>micheal.mccoy@thermofisher.com</t>
  </si>
  <si>
    <t>5781 Van Allen Way</t>
  </si>
  <si>
    <t>R0898</t>
  </si>
  <si>
    <t>00033925</t>
  </si>
  <si>
    <t>Amy Schifano</t>
  </si>
  <si>
    <t>amy.schifano@thermofisher.com</t>
  </si>
  <si>
    <t>5781 Van Allen Way CARL</t>
  </si>
  <si>
    <t>U0897</t>
  </si>
  <si>
    <t>Thermo Fisher Scientific - Durham NC</t>
  </si>
  <si>
    <t>00015081</t>
  </si>
  <si>
    <t>Craig LaBoda</t>
  </si>
  <si>
    <t>craig.laboda@thermofisher.com</t>
  </si>
  <si>
    <t>300 Morris St Suite 720</t>
  </si>
  <si>
    <t>U0601</t>
  </si>
  <si>
    <t>Thermo Fisher Scientific - Eugene OR</t>
  </si>
  <si>
    <t>00013831</t>
  </si>
  <si>
    <t>Heaven Roberts</t>
  </si>
  <si>
    <t>heaven.roberts@thermofisher.com</t>
  </si>
  <si>
    <t>29851 Willow Creek Bldg J</t>
  </si>
  <si>
    <t>Eugene</t>
  </si>
  <si>
    <t>EC243537C1</t>
  </si>
  <si>
    <t>Thermo Fisher Scientific - Frederick MD</t>
  </si>
  <si>
    <t>00035039</t>
  </si>
  <si>
    <t>NICHOLAS HOOKE</t>
  </si>
  <si>
    <t>nicholas.hooke@thermofisher.com</t>
  </si>
  <si>
    <t>7305 Executive Way</t>
  </si>
  <si>
    <t>Maryland 21704</t>
  </si>
  <si>
    <t>EC230036C1</t>
  </si>
  <si>
    <t>00035027</t>
  </si>
  <si>
    <t>Rachelle Magyar</t>
  </si>
  <si>
    <t>rachelle.magyar@thermofisher.com</t>
  </si>
  <si>
    <t>EC222137C1</t>
  </si>
  <si>
    <t>Thermo Fisher Scientific - Guilford CT</t>
  </si>
  <si>
    <t>00033782</t>
  </si>
  <si>
    <t>MIKE ROMANELLI</t>
  </si>
  <si>
    <t>mike.romanelli@thermofisher.com</t>
  </si>
  <si>
    <t>7305 EXECUTIVE WAY</t>
  </si>
  <si>
    <t>EC221767D1</t>
  </si>
  <si>
    <t>00033206</t>
  </si>
  <si>
    <t>MONICA MIERZEJEWSKI</t>
  </si>
  <si>
    <t>monica.mierzejewski@thermofisher.com</t>
  </si>
  <si>
    <t>246 GOOSE LN STE 100</t>
  </si>
  <si>
    <t>GUILFORD</t>
  </si>
  <si>
    <t>Connecticut 06437</t>
  </si>
  <si>
    <t>EC221226C1</t>
  </si>
  <si>
    <t>00031166</t>
  </si>
  <si>
    <t>AMNEET GULATI</t>
  </si>
  <si>
    <t>amneet.gulati@thermofisher.com</t>
  </si>
  <si>
    <t>180 OYSTER POINT BLVD - SANF</t>
  </si>
  <si>
    <t>EC220277A1</t>
  </si>
  <si>
    <t>00034912</t>
  </si>
  <si>
    <t>EC213127A2</t>
  </si>
  <si>
    <t>00034911</t>
  </si>
  <si>
    <t>EC213127A1</t>
  </si>
  <si>
    <t>00034910</t>
  </si>
  <si>
    <t>EC212386A2</t>
  </si>
  <si>
    <t>00036152</t>
  </si>
  <si>
    <t>EC202547A3</t>
  </si>
  <si>
    <t>00034460</t>
  </si>
  <si>
    <t>CRISTIAN RUSA</t>
  </si>
  <si>
    <t>cristian.rusa@thermofisher.com</t>
  </si>
  <si>
    <t>7200150696</t>
  </si>
  <si>
    <t>PATRICIA MARIUCCI</t>
  </si>
  <si>
    <t>patricia.mariucci@pfizer.com</t>
  </si>
  <si>
    <t>10777 SCIENCE CTR DR</t>
  </si>
  <si>
    <t>7200150467</t>
  </si>
  <si>
    <t>JAMES L HUNT ST</t>
  </si>
  <si>
    <t>BATON ROUGE</t>
  </si>
  <si>
    <t>Louisiana 70813</t>
  </si>
  <si>
    <t>7200121539</t>
  </si>
  <si>
    <t>DONG HAN</t>
  </si>
  <si>
    <t>dong.han@umb.edu</t>
  </si>
  <si>
    <t>DROP SHIP ONLY</t>
  </si>
  <si>
    <t>Pennsylvania 15230</t>
  </si>
  <si>
    <t>6735125122</t>
  </si>
  <si>
    <t>21001 KITTRIDGE ST</t>
  </si>
  <si>
    <t>CANOGA PARK</t>
  </si>
  <si>
    <t>California 91303</t>
  </si>
  <si>
    <t>7200150463</t>
  </si>
  <si>
    <t>EDUARDO MARTINEZ</t>
  </si>
  <si>
    <t>eduardo_martinez@subr.edu</t>
  </si>
  <si>
    <t>7200120906</t>
  </si>
  <si>
    <t>6735116035</t>
  </si>
  <si>
    <t>Joe Rego</t>
  </si>
  <si>
    <t>jrego@celgene.com</t>
  </si>
  <si>
    <t>6620105006</t>
  </si>
  <si>
    <t>EC232547A1</t>
  </si>
  <si>
    <t>Thermo Fisher Scientific - Life Technologies Corporation</t>
  </si>
  <si>
    <t>00035759</t>
  </si>
  <si>
    <t>180 Oyster Point Blvd</t>
  </si>
  <si>
    <t>8472050177</t>
  </si>
  <si>
    <t>00034565</t>
  </si>
  <si>
    <t>RICHARD NGUYEN</t>
  </si>
  <si>
    <t>richard.nguyen@thermofisher.com</t>
  </si>
  <si>
    <t>8472050121</t>
  </si>
  <si>
    <t>00033473</t>
  </si>
  <si>
    <t>7311 GOVERNORS WAY</t>
  </si>
  <si>
    <t>8472050120</t>
  </si>
  <si>
    <t>MARA CONCEPCION</t>
  </si>
  <si>
    <t>mara.concepcion@thermofisher.com</t>
  </si>
  <si>
    <t>5781 VAN ALLEN WAY</t>
  </si>
  <si>
    <t>6735146235</t>
  </si>
  <si>
    <t>IRENE WANG</t>
  </si>
  <si>
    <t>irene.wang@thermofisher.com</t>
  </si>
  <si>
    <t>6735118073</t>
  </si>
  <si>
    <t>VI-EN CHOONG</t>
  </si>
  <si>
    <t>vi-en.choong@lifetech.com</t>
  </si>
  <si>
    <t>6620135136</t>
  </si>
  <si>
    <t>JAMIE EVORA</t>
  </si>
  <si>
    <t>jamie.evora@thermofisher.com</t>
  </si>
  <si>
    <t>6620135122</t>
  </si>
  <si>
    <t>6735146229</t>
  </si>
  <si>
    <t>CHRISTINA INMAN</t>
  </si>
  <si>
    <t>christina.inman@thermofisher.com</t>
  </si>
  <si>
    <t>6620135118</t>
  </si>
  <si>
    <t>DALLAM FERNEYHOUGH</t>
  </si>
  <si>
    <t>dallam.ferneyhough@thermofisher.com</t>
  </si>
  <si>
    <t>U0911</t>
  </si>
  <si>
    <t>Thermo Fisher Scientific - Pittsburgh PA</t>
  </si>
  <si>
    <t>00015178</t>
  </si>
  <si>
    <t>Nathalie Brambila</t>
  </si>
  <si>
    <t>nathalie.brambila@thermofisher.com</t>
  </si>
  <si>
    <t>U0737</t>
  </si>
  <si>
    <t>00014795</t>
  </si>
  <si>
    <t>Sammy Ellis</t>
  </si>
  <si>
    <t>sammy.ellis@thermofisher.com</t>
  </si>
  <si>
    <t>U0298</t>
  </si>
  <si>
    <t>00016385</t>
  </si>
  <si>
    <t>5791 Van Allen Way</t>
  </si>
  <si>
    <t>MU22115001</t>
  </si>
  <si>
    <t>Thomas Jefferson University</t>
  </si>
  <si>
    <t>TJU</t>
  </si>
  <si>
    <t>DYLAN POWELL</t>
  </si>
  <si>
    <t>dylan.powell@jefferson.edu</t>
  </si>
  <si>
    <t>1020 LOCUST ST ALUMNI HALL FL 03 RM 368</t>
  </si>
  <si>
    <t>Pennsylvania 19107</t>
  </si>
  <si>
    <t>EC202726H1</t>
  </si>
  <si>
    <t>Brian Montoya</t>
  </si>
  <si>
    <t>brian.montoya@jefferson.edu</t>
  </si>
  <si>
    <t>233 S 10TH ST BLUEMLE FL 04 RM 430</t>
  </si>
  <si>
    <t>8472050113</t>
  </si>
  <si>
    <t>ALOK BHUSHAN</t>
  </si>
  <si>
    <t>alok.bhushan@jefferson.edu</t>
  </si>
  <si>
    <t>1020 LOCUST ST JEFFERSON ALUMNI HALL</t>
  </si>
  <si>
    <t>8472050107</t>
  </si>
  <si>
    <t>Peter Gallagher</t>
  </si>
  <si>
    <t>peter.gallagher2@jefferson.edu</t>
  </si>
  <si>
    <t>233 S 10TH ST</t>
  </si>
  <si>
    <t>7200120766</t>
  </si>
  <si>
    <t>6735148244</t>
  </si>
  <si>
    <t>6620145152</t>
  </si>
  <si>
    <t>LEONIE HUITEMA</t>
  </si>
  <si>
    <t>leonie.huitema@jefferson.edu</t>
  </si>
  <si>
    <t>U1727</t>
  </si>
  <si>
    <t>00034929</t>
  </si>
  <si>
    <t>Luis Segal</t>
  </si>
  <si>
    <t>luis.sigal@jefferson.edu</t>
  </si>
  <si>
    <t>233 South 10th Street</t>
  </si>
  <si>
    <t>S0365</t>
  </si>
  <si>
    <t>00034928</t>
  </si>
  <si>
    <t>NM1545</t>
  </si>
  <si>
    <t>Tmunity Therapeutics Inc</t>
  </si>
  <si>
    <t>TMNY</t>
  </si>
  <si>
    <t>00033570</t>
  </si>
  <si>
    <t>Hong Kong</t>
  </si>
  <si>
    <t>hong.kong@tmunity.com</t>
  </si>
  <si>
    <t>3020 Market</t>
  </si>
  <si>
    <t>Y0037</t>
  </si>
  <si>
    <t>Tonbo Biosciences</t>
  </si>
  <si>
    <t>TNBO</t>
  </si>
  <si>
    <t>00035784</t>
  </si>
  <si>
    <t>Traci Zell</t>
  </si>
  <si>
    <t>tzell@cytekbio.com</t>
  </si>
  <si>
    <t>10840 Thornmint Rd Suite 100</t>
  </si>
  <si>
    <t>V0170</t>
  </si>
  <si>
    <t>00017538</t>
  </si>
  <si>
    <t>10840 Thornmint Rd. Suite 100</t>
  </si>
  <si>
    <t>U0165</t>
  </si>
  <si>
    <t>Diane Domingo</t>
  </si>
  <si>
    <t>ddomingo@cytekbio.com</t>
  </si>
  <si>
    <t>NM1084</t>
  </si>
  <si>
    <t>00031262</t>
  </si>
  <si>
    <t>6735-R5159</t>
  </si>
  <si>
    <t>TOP ALLIANCE BIOSCIENCES INC</t>
  </si>
  <si>
    <t>TPAL</t>
  </si>
  <si>
    <t>3475 EDISON WAY</t>
  </si>
  <si>
    <t>Y0128</t>
  </si>
  <si>
    <t>Torch Therapeutics, Inc.</t>
  </si>
  <si>
    <t>TRCH</t>
  </si>
  <si>
    <t>00034231</t>
  </si>
  <si>
    <t>Hieu Tran</t>
  </si>
  <si>
    <t>htran@jlsa2.com</t>
  </si>
  <si>
    <t>2 Corporate Dr. #1030</t>
  </si>
  <si>
    <t>7200120780</t>
  </si>
  <si>
    <t>TORREY PINES INSTITUTE</t>
  </si>
  <si>
    <t>TRYPNS</t>
  </si>
  <si>
    <t>11350 SW VILLAGE PKWY</t>
  </si>
  <si>
    <t>PORT SAINT LUCIE</t>
  </si>
  <si>
    <t>8472080125</t>
  </si>
  <si>
    <t>TOWSON UNIVERSITY</t>
  </si>
  <si>
    <t>TOWU</t>
  </si>
  <si>
    <t>JOHN WELDON</t>
  </si>
  <si>
    <t>jweldon@towson.edu</t>
  </si>
  <si>
    <t>8000 YORK RD</t>
  </si>
  <si>
    <t>TOWSON</t>
  </si>
  <si>
    <t>Maryland 21252</t>
  </si>
  <si>
    <t>U1306</t>
  </si>
  <si>
    <t>Tr1x Bio</t>
  </si>
  <si>
    <t>TRXB</t>
  </si>
  <si>
    <t>00036235</t>
  </si>
  <si>
    <t>Linda Ferrari Esias</t>
  </si>
  <si>
    <t>lferrariesias@tr1x.bio</t>
  </si>
  <si>
    <t>4242 Campus Point Ct, Suite 500</t>
  </si>
  <si>
    <t>MU21014001</t>
  </si>
  <si>
    <t>TRACERLAB EQUIPMENT LLC</t>
  </si>
  <si>
    <t>TRCR</t>
  </si>
  <si>
    <t>8255 NW 66TH ST</t>
  </si>
  <si>
    <t>Florida 33166</t>
  </si>
  <si>
    <t>MU20342002</t>
  </si>
  <si>
    <t>EC221127C1</t>
  </si>
  <si>
    <t>MU23203002</t>
  </si>
  <si>
    <t>Trade Link Worldwide</t>
  </si>
  <si>
    <t>TLW</t>
  </si>
  <si>
    <t>Lee Kerbel</t>
  </si>
  <si>
    <t>sales@trade-linkww.com</t>
  </si>
  <si>
    <t>ALGAFEED 3125 Jupiter Circle Park â?? Unit 2</t>
  </si>
  <si>
    <t>Jupiter</t>
  </si>
  <si>
    <t>Y0401</t>
  </si>
  <si>
    <t>Translational Drug Development (TD2) - Bothell Site (Formerly FCSL)</t>
  </si>
  <si>
    <t>TD2BS</t>
  </si>
  <si>
    <t>00036641</t>
  </si>
  <si>
    <t>Lynette Brown</t>
  </si>
  <si>
    <t>lbrown@td2inc.com</t>
  </si>
  <si>
    <t>18323 Bothell Everett Highway, Suite 110</t>
  </si>
  <si>
    <t>Washington 98012</t>
  </si>
  <si>
    <t>Y0103</t>
  </si>
  <si>
    <t>00036638</t>
  </si>
  <si>
    <t>U1732</t>
  </si>
  <si>
    <t>Translational Genomics Research Institute (TGen)</t>
  </si>
  <si>
    <t>TGRI</t>
  </si>
  <si>
    <t>00034960</t>
  </si>
  <si>
    <t>John Fryer</t>
  </si>
  <si>
    <t>jfryer@tgen.org</t>
  </si>
  <si>
    <t>445 N 5TH ST STE 600</t>
  </si>
  <si>
    <t>Arizona 85004-2101</t>
  </si>
  <si>
    <t>NM1417</t>
  </si>
  <si>
    <t>Trinity University</t>
  </si>
  <si>
    <t>TRINU</t>
  </si>
  <si>
    <t>00034289</t>
  </si>
  <si>
    <t>Luis Giavedoni</t>
  </si>
  <si>
    <t>lgiavedo@trinity.edu</t>
  </si>
  <si>
    <t>285 West Campus Lane</t>
  </si>
  <si>
    <t>Texas 78212</t>
  </si>
  <si>
    <t>8470130154</t>
  </si>
  <si>
    <t>Tufts University</t>
  </si>
  <si>
    <t>TFTU</t>
  </si>
  <si>
    <t>CHARLES MACE</t>
  </si>
  <si>
    <t>charles.mace@tufts.edu</t>
  </si>
  <si>
    <t>62 TALBOT AVE</t>
  </si>
  <si>
    <t>6735146217</t>
  </si>
  <si>
    <t>PAUL LAWRENCE</t>
  </si>
  <si>
    <t>paul.lawrence@tufts.edu</t>
  </si>
  <si>
    <t>U0185</t>
  </si>
  <si>
    <t>Tufts University - Jaharis Family Center for Biomedical and Nutrition Sciences</t>
  </si>
  <si>
    <t>00015142</t>
  </si>
  <si>
    <t>Stephen Kwok</t>
  </si>
  <si>
    <t>stephen.kwok@tufts.edu</t>
  </si>
  <si>
    <t>150 Harrison Ave</t>
  </si>
  <si>
    <t>U0133SP</t>
  </si>
  <si>
    <t>00034222</t>
  </si>
  <si>
    <t>150 Harrison Ave, Jaharis 835</t>
  </si>
  <si>
    <t>Massachusetts 02111</t>
  </si>
  <si>
    <t>MU23256004</t>
  </si>
  <si>
    <t>00032120</t>
  </si>
  <si>
    <t>Rui Guo</t>
  </si>
  <si>
    <t>rui.guo@tufts.edu</t>
  </si>
  <si>
    <t>37 Tyler St JAHARIS 401</t>
  </si>
  <si>
    <t>Y0428</t>
  </si>
  <si>
    <t>Tulane University</t>
  </si>
  <si>
    <t>TLNU</t>
  </si>
  <si>
    <t>00033521</t>
  </si>
  <si>
    <t>Maria Morales</t>
  </si>
  <si>
    <t>mmorale@tulane.edu</t>
  </si>
  <si>
    <t>LCRC; Rm 727 1700 Tulane Ave</t>
  </si>
  <si>
    <t>R0073</t>
  </si>
  <si>
    <t>00017800</t>
  </si>
  <si>
    <t>Candice Fisher</t>
  </si>
  <si>
    <t>cfisher9@tulane.edu</t>
  </si>
  <si>
    <t>School of Medicine Microbiology 1430 Tulane Ave RM 5103</t>
  </si>
  <si>
    <t>8470050135</t>
  </si>
  <si>
    <t>1700 PERDIDO ST RM 310 HLA LAB</t>
  </si>
  <si>
    <t>NM1245</t>
  </si>
  <si>
    <t>Tuskegee University</t>
  </si>
  <si>
    <t>TSKU</t>
  </si>
  <si>
    <t>00016028</t>
  </si>
  <si>
    <t>Mohammad Omar</t>
  </si>
  <si>
    <t>momar8848@tuskegee.edu</t>
  </si>
  <si>
    <t>1200 West Montgomery Road</t>
  </si>
  <si>
    <t>Tuskegee</t>
  </si>
  <si>
    <t>Alabama 36088</t>
  </si>
  <si>
    <t>MU21263002</t>
  </si>
  <si>
    <t>U.S. Department of Agriculture (USDA) Agricultural Research Service (ARS)</t>
  </si>
  <si>
    <t>USDAARS</t>
  </si>
  <si>
    <t>00035161</t>
  </si>
  <si>
    <t>MATTHEW FARRELL</t>
  </si>
  <si>
    <t>matthew.farrell@usda.gov</t>
  </si>
  <si>
    <t>1920 DAYTON AVE</t>
  </si>
  <si>
    <t>Iowa 50010</t>
  </si>
  <si>
    <t>EC212846B1</t>
  </si>
  <si>
    <t>REVATHI SHAN</t>
  </si>
  <si>
    <t>revathi.shan@usda.gov</t>
  </si>
  <si>
    <t>950 COLLEGE STATION RD</t>
  </si>
  <si>
    <t>ATHENS</t>
  </si>
  <si>
    <t>Georgia 30605</t>
  </si>
  <si>
    <t>8472080111</t>
  </si>
  <si>
    <t>MILES LANGE</t>
  </si>
  <si>
    <t>miles.lange@ars.usda.gov</t>
  </si>
  <si>
    <t>990 WIRE RD AQUATIC ANIMAL HEALTH RESEARCH UNIT</t>
  </si>
  <si>
    <t>Alabama 36832</t>
  </si>
  <si>
    <t>8470080117</t>
  </si>
  <si>
    <t>7200151124</t>
  </si>
  <si>
    <t>00034536</t>
  </si>
  <si>
    <t>PATRICIA FEDERICO</t>
  </si>
  <si>
    <t>patricia.federico@usda.gov</t>
  </si>
  <si>
    <t>7200150437</t>
  </si>
  <si>
    <t>12990 HIGHWAY 441 N</t>
  </si>
  <si>
    <t>CANAL POINT</t>
  </si>
  <si>
    <t>Florida 33438</t>
  </si>
  <si>
    <t>7200121221</t>
  </si>
  <si>
    <t>LARA J HICOK</t>
  </si>
  <si>
    <t>lara.j.hicok@usda.gov</t>
  </si>
  <si>
    <t>47215 LAKEVIEW BLVD</t>
  </si>
  <si>
    <t>6735145248</t>
  </si>
  <si>
    <t>USDAUSDAARSARS</t>
  </si>
  <si>
    <t>7200151124-5</t>
  </si>
  <si>
    <t>0500-4005 | 6735145248</t>
  </si>
  <si>
    <t>Y0349</t>
  </si>
  <si>
    <t>U.S. Environmental Protection Agency</t>
  </si>
  <si>
    <t>USEPA</t>
  </si>
  <si>
    <t>00033415</t>
  </si>
  <si>
    <t>Robert Zucker PhD</t>
  </si>
  <si>
    <t>zucker.robert@epa.gov</t>
  </si>
  <si>
    <t>Attn: (Robert Zucker) Chemical Services, Room E-178 Building E Loading Dock, 109 TW Alexander Drive</t>
  </si>
  <si>
    <t>Research Triangle Park</t>
  </si>
  <si>
    <t>ISX407</t>
  </si>
  <si>
    <t>U.S. FOOD &amp; DRUG ADMINISTRATION (USFDA)</t>
  </si>
  <si>
    <t>USFDA</t>
  </si>
  <si>
    <t>ZHAOHUA ZHOU</t>
  </si>
  <si>
    <t>zhaohua.zhou@fda.hhs.gov</t>
  </si>
  <si>
    <t>10903 NEW HAMPSHIRE AVE WHITE OAK CAMPUS BLDG 52</t>
  </si>
  <si>
    <t>Maryland 20993</t>
  </si>
  <si>
    <t>ISX404</t>
  </si>
  <si>
    <t>Adovi Akue</t>
  </si>
  <si>
    <t>adovi.akue@fda.hhs.gov</t>
  </si>
  <si>
    <t>10903 NEW HAMPSHIRE AVE BLDG 52 RM 1151 FDA CBER CDER FLOW CYTOMETRY CORE</t>
  </si>
  <si>
    <t>FS209</t>
  </si>
  <si>
    <t>10903 NEW HAMPSHIRE AVE</t>
  </si>
  <si>
    <t>Maryland 20903</t>
  </si>
  <si>
    <t>8470080193</t>
  </si>
  <si>
    <t>XIUGONG GAO</t>
  </si>
  <si>
    <t>xiugong.gao@fda.hhs.gov</t>
  </si>
  <si>
    <t>8301 MUIRKIRK RD</t>
  </si>
  <si>
    <t>LAUREL</t>
  </si>
  <si>
    <t>Maryland 20708</t>
  </si>
  <si>
    <t>U0566</t>
  </si>
  <si>
    <t>U.S. Food and Drug Administration (FDA)</t>
  </si>
  <si>
    <t>00033032</t>
  </si>
  <si>
    <t>Mark KuKuruga</t>
  </si>
  <si>
    <t>mark.kukuruga@fda.hhs.gov</t>
  </si>
  <si>
    <t>White Oak Bldg. 52/72 Loading Dock, Building 52, Room 1-1151, 10903 New Hampshire Avenue</t>
  </si>
  <si>
    <t>U0247</t>
  </si>
  <si>
    <t>00015011</t>
  </si>
  <si>
    <t>James Weaver Ph.D.</t>
  </si>
  <si>
    <t>james.weaver@fda.hhs.gov</t>
  </si>
  <si>
    <t>10903 New Hampshire Ave</t>
  </si>
  <si>
    <t>Silver Springs</t>
  </si>
  <si>
    <t xml:space="preserve">Maryland </t>
  </si>
  <si>
    <t>U0235</t>
  </si>
  <si>
    <t>00033372</t>
  </si>
  <si>
    <t>R1219SP</t>
  </si>
  <si>
    <t>00033580</t>
  </si>
  <si>
    <t>Carlos Villa</t>
  </si>
  <si>
    <t>carlos.villa@fda.hhs.gov</t>
  </si>
  <si>
    <t>10903 New Hampshire Ave, Bldg. 52/72, Room 4152</t>
  </si>
  <si>
    <t>NM1285</t>
  </si>
  <si>
    <t>00016538</t>
  </si>
  <si>
    <t>10903 New Hampshire Avenue Building 52, Rm. 1151</t>
  </si>
  <si>
    <t>SILVER SPRINGS</t>
  </si>
  <si>
    <t>NM1104</t>
  </si>
  <si>
    <t>00031462</t>
  </si>
  <si>
    <t>Margo Stoll</t>
  </si>
  <si>
    <t>margo.stoll@fda.hhs.gov</t>
  </si>
  <si>
    <t>10903 New Hampshire Ave. Bldg. 72, Room G422</t>
  </si>
  <si>
    <t>Maryland 20993-0002</t>
  </si>
  <si>
    <t>FS208</t>
  </si>
  <si>
    <t>U.S. GEOLOGICAL SURVEY</t>
  </si>
  <si>
    <t>USGS</t>
  </si>
  <si>
    <t>00034137</t>
  </si>
  <si>
    <t>CHRIS OTTINGER</t>
  </si>
  <si>
    <t>cottinger@usgs.gov</t>
  </si>
  <si>
    <t>11649 LEETOWN RD LSC FISH HEALTH LAB</t>
  </si>
  <si>
    <t>KEARNEYSVILLE</t>
  </si>
  <si>
    <t>West Virginia 25430-5526</t>
  </si>
  <si>
    <t>6735125106</t>
  </si>
  <si>
    <t>U.S. MILITARY ACADEMY</t>
  </si>
  <si>
    <t>USMA</t>
  </si>
  <si>
    <t>917 WASHINGTON RD</t>
  </si>
  <si>
    <t>New York 10996</t>
  </si>
  <si>
    <t>FS315</t>
  </si>
  <si>
    <t>U.S. PHARMACOPEIAL CONVENTION</t>
  </si>
  <si>
    <t>USPC</t>
  </si>
  <si>
    <t>00030264</t>
  </si>
  <si>
    <t>MOUSA ALASALI</t>
  </si>
  <si>
    <t>mousa.alasali@usp.org</t>
  </si>
  <si>
    <t>12601 TWINBROOK PKWY</t>
  </si>
  <si>
    <t>S0203</t>
  </si>
  <si>
    <t>UC Davis Health Department of Orthopedic Surgery</t>
  </si>
  <si>
    <t>UCDHDOS</t>
  </si>
  <si>
    <t>00017788</t>
  </si>
  <si>
    <t>Cytek Aurora-CS 4L UV system</t>
  </si>
  <si>
    <t>Thomas H Ambrosi</t>
  </si>
  <si>
    <t>thambrosi@ucdavis.edu</t>
  </si>
  <si>
    <t>Oak Park Research Building; Room 2301 2700 Stockton Blvd</t>
  </si>
  <si>
    <t>Sacramento</t>
  </si>
  <si>
    <t>California 95817</t>
  </si>
  <si>
    <t>6735136128</t>
  </si>
  <si>
    <t>UC Davis Medical Center</t>
  </si>
  <si>
    <t>UCDMC</t>
  </si>
  <si>
    <t>HSINYA YANG</t>
  </si>
  <si>
    <t>hyang@ucdavis.edu</t>
  </si>
  <si>
    <t>2921 STOCKTON BLVD</t>
  </si>
  <si>
    <t>SACRAMENTO</t>
  </si>
  <si>
    <t>California 95820</t>
  </si>
  <si>
    <t>EC211536G1</t>
  </si>
  <si>
    <t>UCB BIOSCIENCES, INC</t>
  </si>
  <si>
    <t>UCBB</t>
  </si>
  <si>
    <t>00026269</t>
  </si>
  <si>
    <t>Maria Esteban Lopez</t>
  </si>
  <si>
    <t>maria.estebanlopez@ucb.com</t>
  </si>
  <si>
    <t>87 CAMBRIDGE PARK DR</t>
  </si>
  <si>
    <t>8574140120</t>
  </si>
  <si>
    <t>Harvey Sachell</t>
  </si>
  <si>
    <t>sachell.harvey@ucb.com</t>
  </si>
  <si>
    <t>3 PRESTON CT</t>
  </si>
  <si>
    <t>8470130156</t>
  </si>
  <si>
    <t>00030492</t>
  </si>
  <si>
    <t>6620-R5134</t>
  </si>
  <si>
    <t>RANA SIDHU</t>
  </si>
  <si>
    <t>rana.sidhu@ucb.com</t>
  </si>
  <si>
    <t>U1628</t>
  </si>
  <si>
    <t>UCLA BSCRC Flow Cytometry Core</t>
  </si>
  <si>
    <t>UCLABSCRC</t>
  </si>
  <si>
    <t>00033645</t>
  </si>
  <si>
    <t>Maria Dominguez</t>
  </si>
  <si>
    <t>mariadominguez@mednet.ucla.edu</t>
  </si>
  <si>
    <t>University of California, Los Angeles Terasaki Life Science Bldg. Rm. 3045A2</t>
  </si>
  <si>
    <t>California 90095</t>
  </si>
  <si>
    <t>U1625</t>
  </si>
  <si>
    <t>00033644</t>
  </si>
  <si>
    <t>U1781</t>
  </si>
  <si>
    <t>UCSD - Ananda Goldrath Lab</t>
  </si>
  <si>
    <t>UCSDAGL</t>
  </si>
  <si>
    <t>00036964</t>
  </si>
  <si>
    <t>Ananda Goldrath</t>
  </si>
  <si>
    <t>agoldrath@ucsd.edu</t>
  </si>
  <si>
    <t>THE GOLDRATH LAB University of California, San Diego 5107 Natural Sciences Building 0377 9500 Gilman Drive</t>
  </si>
  <si>
    <t>California 92093</t>
  </si>
  <si>
    <t>R1345</t>
  </si>
  <si>
    <t>UCSD - Medical Center</t>
  </si>
  <si>
    <t>UCSDMC</t>
  </si>
  <si>
    <t>00034469</t>
  </si>
  <si>
    <t>Juliana Idoyaga</t>
  </si>
  <si>
    <t>jidoyaga@health.ucsd.edu</t>
  </si>
  <si>
    <t>9500 Gilman Dr., Second Floor RM 245</t>
  </si>
  <si>
    <t>U0993</t>
  </si>
  <si>
    <t>UCSD - Moores Cancer Center</t>
  </si>
  <si>
    <t>UCSDMCC</t>
  </si>
  <si>
    <t>Eric O'Connor</t>
  </si>
  <si>
    <t>eroconnor@health.ucsd.edu</t>
  </si>
  <si>
    <t>3855 Health Sciences Drive, Room 4317Q</t>
  </si>
  <si>
    <t>SM1002</t>
  </si>
  <si>
    <t>UCSD - Saran Raju Lab</t>
  </si>
  <si>
    <t>UCSDSRL</t>
  </si>
  <si>
    <t>00036388</t>
  </si>
  <si>
    <t>Saravanan (Saran) Raju</t>
  </si>
  <si>
    <t>saraju@health.ucsd.edu</t>
  </si>
  <si>
    <t>Dr. Saravanan Raju 7835 Trade Street, Suite 100 Biomedical Sciences Bldg. Rm. 1029</t>
  </si>
  <si>
    <t>U1618</t>
  </si>
  <si>
    <t>UCSF Core Immunology Laboratory</t>
  </si>
  <si>
    <t>UCSFCIL</t>
  </si>
  <si>
    <t>00033491</t>
  </si>
  <si>
    <t>Michiko Ametani Shimoda</t>
  </si>
  <si>
    <t>michiko.shimoda@ucsf.edu</t>
  </si>
  <si>
    <t>2540 23rd street 2nd floor, room 2600</t>
  </si>
  <si>
    <t>California 94110</t>
  </si>
  <si>
    <t>Y1293</t>
  </si>
  <si>
    <t>UCSF Medical Center at Mission Bay</t>
  </si>
  <si>
    <t>00017649</t>
  </si>
  <si>
    <t>Emily Goldberg</t>
  </si>
  <si>
    <t>emily.goldberg@ucsf.edu</t>
  </si>
  <si>
    <t>Rock Hall 278 1550 4th Street</t>
  </si>
  <si>
    <t>RM1004</t>
  </si>
  <si>
    <t>UCSF Medical Center at Mission Bay - Wenqi Shen/Shokat lab</t>
  </si>
  <si>
    <t>UCSFMC</t>
  </si>
  <si>
    <t>00036653</t>
  </si>
  <si>
    <t>Kevan Shokat</t>
  </si>
  <si>
    <t>kevan.shokat@ucsf.com</t>
  </si>
  <si>
    <t>600 16th Street, Genentech Hall N514</t>
  </si>
  <si>
    <t>U0862</t>
  </si>
  <si>
    <t>UF Scripps Institute for Biomedical Innovation &amp; Technology</t>
  </si>
  <si>
    <t>UFSIBIT</t>
  </si>
  <si>
    <t>00034739</t>
  </si>
  <si>
    <t>Scott Simanski</t>
  </si>
  <si>
    <t>ssimski@ufl.edu</t>
  </si>
  <si>
    <t>Rm: 2C1 130 Scripps Way</t>
  </si>
  <si>
    <t>8470120161</t>
  </si>
  <si>
    <t>Ultragenyx Pharmaceutical Inc</t>
  </si>
  <si>
    <t>ULTRGX</t>
  </si>
  <si>
    <t>JOE MADEJSKI</t>
  </si>
  <si>
    <t>jmadejski@ultragenyx.com</t>
  </si>
  <si>
    <t>19 PRESIDENTIAL WAY STE 202</t>
  </si>
  <si>
    <t>U0784</t>
  </si>
  <si>
    <t>Ultragenyx Pharmaceutical Inc - Somerville MA</t>
  </si>
  <si>
    <t>00036315</t>
  </si>
  <si>
    <t>Leah Cardwell</t>
  </si>
  <si>
    <t>lcardwell@ultragenyx.com</t>
  </si>
  <si>
    <t>Ultragenyx Pharmaceutical, Inc. 100 Chestnut Street Suite 200</t>
  </si>
  <si>
    <t>Y0035</t>
  </si>
  <si>
    <t>UMass Chan Medical School</t>
  </si>
  <si>
    <t>UMCMS</t>
  </si>
  <si>
    <t>00016018</t>
  </si>
  <si>
    <t>Carol Schrader Ph.D.</t>
  </si>
  <si>
    <t>carol.schrader@umassmed.edu</t>
  </si>
  <si>
    <t>55 Lake Avenue North</t>
  </si>
  <si>
    <t>Massachusetts 01655</t>
  </si>
  <si>
    <t>U1307</t>
  </si>
  <si>
    <t>00017155</t>
  </si>
  <si>
    <t>R0024</t>
  </si>
  <si>
    <t>00016022</t>
  </si>
  <si>
    <t>ISX790</t>
  </si>
  <si>
    <t>00036813</t>
  </si>
  <si>
    <t>University of Massachusetts Medical School 55 Lake Avenue North Rm/Fl/Ste: S5-322</t>
  </si>
  <si>
    <t>FS141</t>
  </si>
  <si>
    <t>00031445</t>
  </si>
  <si>
    <t>SUSANNE PECHHOLD</t>
  </si>
  <si>
    <t>susanne.pechhold@umassmed.edu</t>
  </si>
  <si>
    <t>55 LAKE AVE N RM S5-322</t>
  </si>
  <si>
    <t>EC222386H1</t>
  </si>
  <si>
    <t>00032001</t>
  </si>
  <si>
    <t>NINA MAILLET</t>
  </si>
  <si>
    <t>nina.maillet@umassmed.edu</t>
  </si>
  <si>
    <t>364 PLANTATION ST LAZARE RESEARCH 9 FL RM 927</t>
  </si>
  <si>
    <t>8470050239</t>
  </si>
  <si>
    <t>368 PLANTATION ST GENE THERAPY CTR ALBERT SHERMAN BLDG</t>
  </si>
  <si>
    <t>6735-R8164</t>
  </si>
  <si>
    <t>Manish Muhuri</t>
  </si>
  <si>
    <t>manish.muhuri@umassmed.edu</t>
  </si>
  <si>
    <t>6735-R8149</t>
  </si>
  <si>
    <t>ROSALIND LEE</t>
  </si>
  <si>
    <t>rrosalind.lee@umassmed.edu</t>
  </si>
  <si>
    <t>55 LAKE AVE N</t>
  </si>
  <si>
    <t>6735-R8121</t>
  </si>
  <si>
    <t>Melissa Gawron</t>
  </si>
  <si>
    <t>melissa.gawron@massbiologics.org</t>
  </si>
  <si>
    <t>222 Maple Ave</t>
  </si>
  <si>
    <t>Shrewsbury</t>
  </si>
  <si>
    <t>Massachusetts 01545</t>
  </si>
  <si>
    <t>6735136125</t>
  </si>
  <si>
    <t>Kim West</t>
  </si>
  <si>
    <t>kim.west@umassmed.edu</t>
  </si>
  <si>
    <t>S0384</t>
  </si>
  <si>
    <t>00035607</t>
  </si>
  <si>
    <t>V1521</t>
  </si>
  <si>
    <t>Umoja BioPharma</t>
  </si>
  <si>
    <t>UMJA</t>
  </si>
  <si>
    <t>00031904</t>
  </si>
  <si>
    <t>Tracy Mitchell</t>
  </si>
  <si>
    <t>tracy.mitchell@umoja-biopharma.com</t>
  </si>
  <si>
    <t>1616 Eastlake Ave E Ste 550</t>
  </si>
  <si>
    <t>V0980</t>
  </si>
  <si>
    <t>Umoja Biopharma - Boulder</t>
  </si>
  <si>
    <t>00031956</t>
  </si>
  <si>
    <t>Samantha O'hara</t>
  </si>
  <si>
    <t>samantha.ohara@umoja-biopharma.com</t>
  </si>
  <si>
    <t>4765 Walnut Street Suite A</t>
  </si>
  <si>
    <t>Boulder</t>
  </si>
  <si>
    <t>Colorado 8030</t>
  </si>
  <si>
    <t>U0293</t>
  </si>
  <si>
    <t>Uniformed Services University of the Health Sciences</t>
  </si>
  <si>
    <t>USUHS</t>
  </si>
  <si>
    <t>00035437</t>
  </si>
  <si>
    <t>Kateryna Lund</t>
  </si>
  <si>
    <t>kateryna.lund@usuhs.edu</t>
  </si>
  <si>
    <t>4301 Jones Bridge Rd Rm G231</t>
  </si>
  <si>
    <t>ISX462</t>
  </si>
  <si>
    <t>KATERYNA LUND</t>
  </si>
  <si>
    <t>4301 JONES BRIDGE RD OF HEALTH SCIENCES RM G-235</t>
  </si>
  <si>
    <t>U1692</t>
  </si>
  <si>
    <t>00034786</t>
  </si>
  <si>
    <t>Rm G235 4301 Jones Bridge Road</t>
  </si>
  <si>
    <t>6620146178</t>
  </si>
  <si>
    <t>UNION COLLEGE</t>
  </si>
  <si>
    <t>UNCO</t>
  </si>
  <si>
    <t>Robert Lauzon</t>
  </si>
  <si>
    <t>lauzonr@union.edu</t>
  </si>
  <si>
    <t>807 UNION ST BIOLOGY DEPT</t>
  </si>
  <si>
    <t>SCHENECTADY</t>
  </si>
  <si>
    <t>New York 12308</t>
  </si>
  <si>
    <t>EC220186B1</t>
  </si>
  <si>
    <t>UNIVERSAL CELLS INC</t>
  </si>
  <si>
    <t>UNVCL</t>
  </si>
  <si>
    <t>00031914</t>
  </si>
  <si>
    <t>Rosa Suen</t>
  </si>
  <si>
    <t>rsuen@universalcells.com</t>
  </si>
  <si>
    <t>3005 1ST AVE</t>
  </si>
  <si>
    <t>8472060258</t>
  </si>
  <si>
    <t>UNIVERSIDAD CENTRAL DEL CARIBE</t>
  </si>
  <si>
    <t>UCDC</t>
  </si>
  <si>
    <t>00035057</t>
  </si>
  <si>
    <t>LILIA KUCHERYAVYKH</t>
  </si>
  <si>
    <t>lilia.kucheryavykh@uccaribe.edu</t>
  </si>
  <si>
    <t>6735128156</t>
  </si>
  <si>
    <t>Universidad de Puerto Rico (UPR)</t>
  </si>
  <si>
    <t>UPR</t>
  </si>
  <si>
    <t>JAVIER SANTOS</t>
  </si>
  <si>
    <t>javier.santos@upr.edu</t>
  </si>
  <si>
    <t>7200150670</t>
  </si>
  <si>
    <t>Universidad de Puerto Rico Recinto de Ciencias Médicas (UPR-RCM)</t>
  </si>
  <si>
    <t>UPR-RCM</t>
  </si>
  <si>
    <t>JACQUELINE FLORES-OTERO</t>
  </si>
  <si>
    <t>jacqueline.flores@upr.edu</t>
  </si>
  <si>
    <t>7200120459</t>
  </si>
  <si>
    <t>NM1568SP</t>
  </si>
  <si>
    <t>Université de Moncton</t>
  </si>
  <si>
    <t>UMNC</t>
  </si>
  <si>
    <t>00034215</t>
  </si>
  <si>
    <t>Luc Boudreau PhD</t>
  </si>
  <si>
    <t>luc.boudreau@umoncton.ca</t>
  </si>
  <si>
    <t>UniversitÃ© de Moncton, Magasin Central, 18, avenue Antonine-Maillet,</t>
  </si>
  <si>
    <t>Moncton</t>
  </si>
  <si>
    <t>New Brunswick E1A 3E9</t>
  </si>
  <si>
    <t>EC241636A1</t>
  </si>
  <si>
    <t>Université de Sherbrooke</t>
  </si>
  <si>
    <t>USHRB</t>
  </si>
  <si>
    <t>00033553</t>
  </si>
  <si>
    <t>Martin Audet</t>
  </si>
  <si>
    <t>martin.audet2@usherbrooke.ca</t>
  </si>
  <si>
    <t>A/S Veronique Blais 70110 FacultÃ© de MÃ©decine et des Sciences de la SantÃ© 3001, 12e Avenue Nord Porte 20, Z5-2036</t>
  </si>
  <si>
    <t>Sherbrooke</t>
  </si>
  <si>
    <t>Quebec J1H 5N4</t>
  </si>
  <si>
    <t>R0858</t>
  </si>
  <si>
    <t>00036577</t>
  </si>
  <si>
    <t>Daniel Garneau</t>
  </si>
  <si>
    <t>daniel.garneau@usherbrooke.ca</t>
  </si>
  <si>
    <t>Département de Biologie, 2500, boulevard de l'Université</t>
  </si>
  <si>
    <t>Quebec J1K 2R1</t>
  </si>
  <si>
    <t>U1755SP</t>
  </si>
  <si>
    <t>00035739</t>
  </si>
  <si>
    <t>Taha Azad</t>
  </si>
  <si>
    <t>taha.azad@usherbrooke.ca</t>
  </si>
  <si>
    <t>Pavillon Recherche Appliquée Cancer, 3201, rue Jean-Mignault, (Porte Z8-8),</t>
  </si>
  <si>
    <t>Quebec J1E 4K8</t>
  </si>
  <si>
    <t>8574140101</t>
  </si>
  <si>
    <t>Université Laval</t>
  </si>
  <si>
    <t>ULAV</t>
  </si>
  <si>
    <t>CHRISTIAN LANDRY</t>
  </si>
  <si>
    <t>landrylaboratory@gmail.com</t>
  </si>
  <si>
    <t>MU24191002</t>
  </si>
  <si>
    <t>UNIVERSITY AT ALBANY</t>
  </si>
  <si>
    <t>UALB</t>
  </si>
  <si>
    <t>00034246</t>
  </si>
  <si>
    <t>JoEllen Welsh</t>
  </si>
  <si>
    <t>jwelsh@albany.edu</t>
  </si>
  <si>
    <t>Life Sciences Research Bldg</t>
  </si>
  <si>
    <t>New York 12206</t>
  </si>
  <si>
    <t>7200120993</t>
  </si>
  <si>
    <t>JASON HERSCHKOWITZ</t>
  </si>
  <si>
    <t>jherschkowitz@albany.edu</t>
  </si>
  <si>
    <t>YM1010</t>
  </si>
  <si>
    <t>University at Buffalo</t>
  </si>
  <si>
    <t>UBUF</t>
  </si>
  <si>
    <t>00035514</t>
  </si>
  <si>
    <t>Andrew McCall</t>
  </si>
  <si>
    <t>amccall@buffalo.edu</t>
  </si>
  <si>
    <t>406 Biomedical Research Building South Campus 3435 Main Street</t>
  </si>
  <si>
    <t>ISX694</t>
  </si>
  <si>
    <t>University Health Network</t>
  </si>
  <si>
    <t>UHN</t>
  </si>
  <si>
    <t>00029403</t>
  </si>
  <si>
    <t>JOSHUA PATERSON</t>
  </si>
  <si>
    <t>joshua.paterson@uhnresearch.ca</t>
  </si>
  <si>
    <t>101 COLLEGE ST PMCRT RESEARCH</t>
  </si>
  <si>
    <t>Ontario M5G 1L7</t>
  </si>
  <si>
    <t>7200150827</t>
  </si>
  <si>
    <t>UNIVERSITY OF AKRON</t>
  </si>
  <si>
    <t>UAK</t>
  </si>
  <si>
    <t>SHARON TRUESDELL</t>
  </si>
  <si>
    <t>slt79@uakron.edu</t>
  </si>
  <si>
    <t>185 E MILL ST</t>
  </si>
  <si>
    <t>AKRON</t>
  </si>
  <si>
    <t>Ohio 44325</t>
  </si>
  <si>
    <t>N0815</t>
  </si>
  <si>
    <t>University of Alabama at Birmingham</t>
  </si>
  <si>
    <t>UAB</t>
  </si>
  <si>
    <t>00036756</t>
  </si>
  <si>
    <t>James George Ph.D.</t>
  </si>
  <si>
    <t>jgeorge@uab.edu</t>
  </si>
  <si>
    <t>University of Alabama - Birmingham 703 So 19th Street Zeigler Research Building Rm 915</t>
  </si>
  <si>
    <t>Alabama 35294</t>
  </si>
  <si>
    <t>ISX350</t>
  </si>
  <si>
    <t>00035947</t>
  </si>
  <si>
    <t>VIDYA SAGAR HANUMANTHU</t>
  </si>
  <si>
    <t>vsagarh@uab.edu</t>
  </si>
  <si>
    <t>1825 UNIVERSITY BLVD SHELBY 231 FLOW CYT LAB</t>
  </si>
  <si>
    <t>Alabama 35294-2182</t>
  </si>
  <si>
    <t>EC210286B1</t>
  </si>
  <si>
    <t>JEFF MORRIS</t>
  </si>
  <si>
    <t>evolve@uab.edu</t>
  </si>
  <si>
    <t>506 10TH ST S CAMPBELL HALL RM 264</t>
  </si>
  <si>
    <t>8576120116</t>
  </si>
  <si>
    <t>00034424</t>
  </si>
  <si>
    <t>Olaf Kutsch</t>
  </si>
  <si>
    <t>okutsch@me.com</t>
  </si>
  <si>
    <t>845 19TH ST S</t>
  </si>
  <si>
    <t>8472060203</t>
  </si>
  <si>
    <t>Runa Liu</t>
  </si>
  <si>
    <t>runhua@uab.edu</t>
  </si>
  <si>
    <t>720 20TH ST S</t>
  </si>
  <si>
    <t>8470050115</t>
  </si>
  <si>
    <t>1300 University Blvd</t>
  </si>
  <si>
    <t>7200150414</t>
  </si>
  <si>
    <t>CHRIS GRAHAM</t>
  </si>
  <si>
    <t>cdg2t@uab.edu</t>
  </si>
  <si>
    <t>1825 UNIVERSITY BLVD SHELBY 271 FLOW CYT LAB</t>
  </si>
  <si>
    <t>8472050274</t>
  </si>
  <si>
    <t>UNIVERSITY OF ALASKA FAIRBANKS</t>
  </si>
  <si>
    <t>UAF</t>
  </si>
  <si>
    <t>GWENN HENNON</t>
  </si>
  <si>
    <t>gmhennon@alaska.edu</t>
  </si>
  <si>
    <t>1855 MARIKA RD COLLEGE OF FISHERIES AND OCEAN SCI</t>
  </si>
  <si>
    <t>FAIRBANKS</t>
  </si>
  <si>
    <t>Alaska 99709</t>
  </si>
  <si>
    <t>7200150379</t>
  </si>
  <si>
    <t>apodlutsky@alaska.edu</t>
  </si>
  <si>
    <t>1855 MARIKA RD</t>
  </si>
  <si>
    <t>U0882</t>
  </si>
  <si>
    <t>University of Alberta</t>
  </si>
  <si>
    <t>00014879</t>
  </si>
  <si>
    <t>Gabrielle Siegers</t>
  </si>
  <si>
    <t>gmsiegers@ualberta.ca</t>
  </si>
  <si>
    <t>116St &amp; 85thAve FoMD 6-67 HMRC</t>
  </si>
  <si>
    <t>Edmonton</t>
  </si>
  <si>
    <t>Alberta T6G 2R3</t>
  </si>
  <si>
    <t>NM1445</t>
  </si>
  <si>
    <t>00034479</t>
  </si>
  <si>
    <t>UofA Central Receiving 116St &amp; 85thAve FoMD Attn: Aja Rieger, 6-127 KatzCenter</t>
  </si>
  <si>
    <t>ISX768</t>
  </si>
  <si>
    <t>00030617</t>
  </si>
  <si>
    <t>UofA Central Receiving116St &amp; 85thAve FoMD</t>
  </si>
  <si>
    <t>ISX378</t>
  </si>
  <si>
    <t>AJA RIEGER</t>
  </si>
  <si>
    <t>aja@ualberta.ca</t>
  </si>
  <si>
    <t>87 AVE NW AND 112 ST NW FLOW CYTOMETRY CORE FACILITY RM 6-67 HERITAGE MEDICAL RESEARCH CTR</t>
  </si>
  <si>
    <t>ISX324</t>
  </si>
  <si>
    <t>JEREMY WAKARUK</t>
  </si>
  <si>
    <t>jwakaruk@ualberta.ca</t>
  </si>
  <si>
    <t>116TH ST NW AND SASKATCHEWAN DR BIO SCIENCES CENTER CW-325</t>
  </si>
  <si>
    <t>7200150660</t>
  </si>
  <si>
    <t>CONSOLATO SERGI</t>
  </si>
  <si>
    <t>sergi@ualberta.ca</t>
  </si>
  <si>
    <t>8440 112TH ST NW</t>
  </si>
  <si>
    <t>Alberta T6G 2B7</t>
  </si>
  <si>
    <t>U0442</t>
  </si>
  <si>
    <t>University of Arizona</t>
  </si>
  <si>
    <t>UAZ</t>
  </si>
  <si>
    <t>00017960</t>
  </si>
  <si>
    <t>Patricia Gundy</t>
  </si>
  <si>
    <t>pgundy@arizona.edu</t>
  </si>
  <si>
    <t>1515 N Campbell Ave Rm 0913</t>
  </si>
  <si>
    <t>Tucson</t>
  </si>
  <si>
    <t>Arizona 85712</t>
  </si>
  <si>
    <t>U0396</t>
  </si>
  <si>
    <t>00017955</t>
  </si>
  <si>
    <t>Jennifer Uhrlaub</t>
  </si>
  <si>
    <t>juhrlaub@email.arizona.edu</t>
  </si>
  <si>
    <t>1657 E Helen St, Keating Bioresearch Building / Rm130</t>
  </si>
  <si>
    <t>Arizona 85719</t>
  </si>
  <si>
    <t>ISX652</t>
  </si>
  <si>
    <t>00030694</t>
  </si>
  <si>
    <t>JOHN FITCH</t>
  </si>
  <si>
    <t>jcf@arizona.edu</t>
  </si>
  <si>
    <t>1515 N CAMPBELL AVE LEVY CANCER CENTER RM 0935</t>
  </si>
  <si>
    <t>TUCSON</t>
  </si>
  <si>
    <t>8472060263</t>
  </si>
  <si>
    <t>LINCOLN GAY</t>
  </si>
  <si>
    <t>lincolngay@email.arizona.edu</t>
  </si>
  <si>
    <t>1657 E HELEN ST KEATING BIORESEARCH BLDG ROUTE CODE TC RM 130</t>
  </si>
  <si>
    <t>8470080118</t>
  </si>
  <si>
    <t>MRINALINI KALA</t>
  </si>
  <si>
    <t>mkala13@arizona.edu</t>
  </si>
  <si>
    <t>475 N 5TH ST RM 535</t>
  </si>
  <si>
    <t>Arizona 85004</t>
  </si>
  <si>
    <t>8470050235</t>
  </si>
  <si>
    <t>PAUL CARINI</t>
  </si>
  <si>
    <t>paulcarini@email.arizona.edu</t>
  </si>
  <si>
    <t>6735125119</t>
  </si>
  <si>
    <t>1515 N CAMPBELL</t>
  </si>
  <si>
    <t>Arizona 85724</t>
  </si>
  <si>
    <t>NM1650SP</t>
  </si>
  <si>
    <t>00034983</t>
  </si>
  <si>
    <t>Pawel Kiela</t>
  </si>
  <si>
    <t>pkiela@arizona.edu</t>
  </si>
  <si>
    <t>Arizona Health Sciences Center 6351</t>
  </si>
  <si>
    <t>8470120139-2</t>
  </si>
  <si>
    <t>Instrument, Top Level, Easycyte, 14HT</t>
  </si>
  <si>
    <t>NM1442</t>
  </si>
  <si>
    <t>University of Arizona Cancer Center - Human Immune Monitoring Facility</t>
  </si>
  <si>
    <t>UACC</t>
  </si>
  <si>
    <t>00035699</t>
  </si>
  <si>
    <t>Sara Centuori</t>
  </si>
  <si>
    <t>smb4@email.arizona.edu</t>
  </si>
  <si>
    <t>University of Arizona 1515 N. Campbell Ave.</t>
  </si>
  <si>
    <t>Arizona 85721</t>
  </si>
  <si>
    <t>U1747</t>
  </si>
  <si>
    <t>UACCHIMF</t>
  </si>
  <si>
    <t>00035701</t>
  </si>
  <si>
    <t>S0398</t>
  </si>
  <si>
    <t>00035700</t>
  </si>
  <si>
    <t>S0396</t>
  </si>
  <si>
    <t>00035743</t>
  </si>
  <si>
    <t>University of Arizona 1515 North Campbell Avenue</t>
  </si>
  <si>
    <t>NM1654</t>
  </si>
  <si>
    <t>00035741</t>
  </si>
  <si>
    <t>6735136154</t>
  </si>
  <si>
    <t>University of Arkansas</t>
  </si>
  <si>
    <t>UARK</t>
  </si>
  <si>
    <t>800 MARSHALL ST HLA LAB MAIL SLOT 512-35</t>
  </si>
  <si>
    <t>Arkansas 72202-3510</t>
  </si>
  <si>
    <t>S0318</t>
  </si>
  <si>
    <t>University of Arkansas for Medical Sciences (UAMS)</t>
  </si>
  <si>
    <t>UAMS</t>
  </si>
  <si>
    <t>00035943</t>
  </si>
  <si>
    <t>Jason Stumhofer</t>
  </si>
  <si>
    <t>jstumhofer@uams.edu</t>
  </si>
  <si>
    <t>325 Jack Stephens Drive BioMed bld 2, rm 321-2</t>
  </si>
  <si>
    <t>Little Rock</t>
  </si>
  <si>
    <t>Arkansas 72205</t>
  </si>
  <si>
    <t>NM1602</t>
  </si>
  <si>
    <t>00034476</t>
  </si>
  <si>
    <t>Shengyu Mu</t>
  </si>
  <si>
    <t>smu@uams.edu</t>
  </si>
  <si>
    <t>325 Jack Stephens Drive Biomedical Research Center-I, third floor, room B303</t>
  </si>
  <si>
    <t>N0813</t>
  </si>
  <si>
    <t>00034150</t>
  </si>
  <si>
    <t>Andrea Harris</t>
  </si>
  <si>
    <t>aharris@uams.edu</t>
  </si>
  <si>
    <t>325 Jack Stephens Drive BioMed Bldg 2; Room 321-2</t>
  </si>
  <si>
    <t>ISX591</t>
  </si>
  <si>
    <t>ANDREA HARRIS</t>
  </si>
  <si>
    <t>325 JACK STEPHENS DR BIOMED 2 RM 321-2</t>
  </si>
  <si>
    <t>ISX494</t>
  </si>
  <si>
    <t>WEI YAN</t>
  </si>
  <si>
    <t>wyan@uams.edu</t>
  </si>
  <si>
    <t>4104 OUTPATIENT CIR WPRCI 316</t>
  </si>
  <si>
    <t>U1535</t>
  </si>
  <si>
    <t>University of British Columbia</t>
  </si>
  <si>
    <t>UBC</t>
  </si>
  <si>
    <t>00034359</t>
  </si>
  <si>
    <t>morten.ritso@ubc.ca</t>
  </si>
  <si>
    <t>2350 Health Sciences Mal</t>
  </si>
  <si>
    <t>British Columbia V6T1Z3</t>
  </si>
  <si>
    <t>S0305</t>
  </si>
  <si>
    <t>00034765</t>
  </si>
  <si>
    <t>Andy Johnson</t>
  </si>
  <si>
    <t>ubcandyjohnson@gmail.com</t>
  </si>
  <si>
    <t>The University of British Columbia 2350 Health Sciences Mall Van</t>
  </si>
  <si>
    <t>British Columbia V6T 1Z3</t>
  </si>
  <si>
    <t>NM1430</t>
  </si>
  <si>
    <t>00032403</t>
  </si>
  <si>
    <t>Jim Sun</t>
  </si>
  <si>
    <t>jim.sun@ubc.ca</t>
  </si>
  <si>
    <t>2350 Health Sciences Mall</t>
  </si>
  <si>
    <t>NM1287</t>
  </si>
  <si>
    <t>00032576</t>
  </si>
  <si>
    <t>2350 Health Sciences Mall Life Sciences Centre (Lsc); Dept Microbiology</t>
  </si>
  <si>
    <t>N0679</t>
  </si>
  <si>
    <t>00035350</t>
  </si>
  <si>
    <t>8575100103</t>
  </si>
  <si>
    <t>Guava easyCyte BG</t>
  </si>
  <si>
    <t>IVAN SADOWSKI</t>
  </si>
  <si>
    <t>ijs.ubc@gmail.com</t>
  </si>
  <si>
    <t>2350 HEALTH SCIENCES MALL</t>
  </si>
  <si>
    <t>Nova Scotia V6T 1Z3</t>
  </si>
  <si>
    <t>8470050238</t>
  </si>
  <si>
    <t>RACHEL SIMISTER</t>
  </si>
  <si>
    <t>rlsimister@gmail.com</t>
  </si>
  <si>
    <t>7200120545</t>
  </si>
  <si>
    <t>2222 HEALTH SCIENCES MALL</t>
  </si>
  <si>
    <t>U1728</t>
  </si>
  <si>
    <t>00034942</t>
  </si>
  <si>
    <t>Michael Underhill</t>
  </si>
  <si>
    <t>tunderhi@brc.ubc.ca</t>
  </si>
  <si>
    <t>Duplicate 72001205545</t>
  </si>
  <si>
    <t>NM1158</t>
  </si>
  <si>
    <t>University of British Columbia - BC Children's Hospital Research Institute</t>
  </si>
  <si>
    <t>UBCCHRI</t>
  </si>
  <si>
    <t>00015580</t>
  </si>
  <si>
    <t>Elena Ostroumov</t>
  </si>
  <si>
    <t>elena.ostroumov@bcchr.ca</t>
  </si>
  <si>
    <t>950 West 28th Avenue RM 3094</t>
  </si>
  <si>
    <t>British Columbia V5Z 4H4</t>
  </si>
  <si>
    <t>U1749</t>
  </si>
  <si>
    <t>00035809</t>
  </si>
  <si>
    <t>Lisa Xu M.D.</t>
  </si>
  <si>
    <t>lxu@bcchr.ca</t>
  </si>
  <si>
    <t>950 West 28th Avenue PO#PO-0000112293</t>
  </si>
  <si>
    <t>S0399</t>
  </si>
  <si>
    <t>00035788</t>
  </si>
  <si>
    <t>Megan Levings</t>
  </si>
  <si>
    <t>mlevings@bcchr.ca</t>
  </si>
  <si>
    <t>950 West 28th Avenue</t>
  </si>
  <si>
    <t>U1612</t>
  </si>
  <si>
    <t>University of Buffalo - Jacobs School of Medicine</t>
  </si>
  <si>
    <t>UBJSM</t>
  </si>
  <si>
    <t>00033375</t>
  </si>
  <si>
    <t>Wade Sigurdson</t>
  </si>
  <si>
    <t>wjs@buffalo.edu</t>
  </si>
  <si>
    <t>Pathololgy and Anatomical Sciences Core Facilities Office 3134, Suite 3130/3135 University at Buffalo 955 Main St</t>
  </si>
  <si>
    <t>U1737SP</t>
  </si>
  <si>
    <t>00034909</t>
  </si>
  <si>
    <t>955 Main St Office 3134, Suite 3130/3135</t>
  </si>
  <si>
    <t>U1432</t>
  </si>
  <si>
    <t>University of Calgary</t>
  </si>
  <si>
    <t>UCALG</t>
  </si>
  <si>
    <t>00030993</t>
  </si>
  <si>
    <t>Karen Poon</t>
  </si>
  <si>
    <t>kkhpoon@ucalgary.ca</t>
  </si>
  <si>
    <t>HS-2580 Health Science Building 2500 University Drive NW</t>
  </si>
  <si>
    <t>Calgary</t>
  </si>
  <si>
    <t>Alberta T2N 1N4</t>
  </si>
  <si>
    <t>U1406</t>
  </si>
  <si>
    <t>00030609</t>
  </si>
  <si>
    <t>Ranjan Maity</t>
  </si>
  <si>
    <t>rmaity@ucalgary.ca</t>
  </si>
  <si>
    <t>Flow Cytometry Core Facility HSC Room B016 2500 University Drive NW</t>
  </si>
  <si>
    <t>U1070SP</t>
  </si>
  <si>
    <t>00016041</t>
  </si>
  <si>
    <t>Roman Krawetz</t>
  </si>
  <si>
    <t>rkrawetz@ucalgary.ca</t>
  </si>
  <si>
    <t>Core Facility HSC Room B016 2500 University Drive NW</t>
  </si>
  <si>
    <t>U0407</t>
  </si>
  <si>
    <t>00011354</t>
  </si>
  <si>
    <t>Hedwich Kuipers</t>
  </si>
  <si>
    <t>hedwich.kuipers@ucalgary.ca</t>
  </si>
  <si>
    <t xml:space="preserve">Alberta </t>
  </si>
  <si>
    <t>S0251</t>
  </si>
  <si>
    <t>00030611</t>
  </si>
  <si>
    <t>8470050244</t>
  </si>
  <si>
    <t>00022382</t>
  </si>
  <si>
    <t>MARIA POLYAK</t>
  </si>
  <si>
    <t>maria.polyak@ucalgary.ca</t>
  </si>
  <si>
    <t>2500 UNIVERSITY DR NW</t>
  </si>
  <si>
    <t>CALGARY</t>
  </si>
  <si>
    <t>ISX806</t>
  </si>
  <si>
    <t>00035069</t>
  </si>
  <si>
    <t>Health Science Centre B016 2500 University Drive NW</t>
  </si>
  <si>
    <t>Alberta T2N 1N4 AB</t>
  </si>
  <si>
    <t>U1636</t>
  </si>
  <si>
    <t>University of Calgary - International Microbiome Centre</t>
  </si>
  <si>
    <t>UC-IMC</t>
  </si>
  <si>
    <t>00033801</t>
  </si>
  <si>
    <t>Markus Geuking</t>
  </si>
  <si>
    <t>markus.geuking@ucalgary.ca</t>
  </si>
  <si>
    <t>Health Sciences Centre (HSC) 2580 2500 University Drive NW</t>
  </si>
  <si>
    <t>Alberta T2N1N4</t>
  </si>
  <si>
    <t>U1599</t>
  </si>
  <si>
    <t>00033226</t>
  </si>
  <si>
    <t>11481 85th Street NW</t>
  </si>
  <si>
    <t>Alberta T3R 1J3</t>
  </si>
  <si>
    <t>S0294</t>
  </si>
  <si>
    <t>00032929</t>
  </si>
  <si>
    <t>ATTN: KATRINA ELLESTAD , VSRS-115 c/o Dr. Kathy McCoy University of Calgary - Spy Hill Veterinary Science Research Station 11481 85th Street NW</t>
  </si>
  <si>
    <t>MU23249001</t>
  </si>
  <si>
    <t>00032965</t>
  </si>
  <si>
    <t>MU23228001</t>
  </si>
  <si>
    <t>00033480</t>
  </si>
  <si>
    <t>Katrina Ellestad</t>
  </si>
  <si>
    <t>katrina.ellestad@ucalgary.ca</t>
  </si>
  <si>
    <t>Veterinary Science Research Station 11481 85th Street NW</t>
  </si>
  <si>
    <t>U0915</t>
  </si>
  <si>
    <t>University of California, Berkeley</t>
  </si>
  <si>
    <t>UCB</t>
  </si>
  <si>
    <t>Chris Sequeira</t>
  </si>
  <si>
    <t>00034430</t>
  </si>
  <si>
    <t>Kartoosh Heydari</t>
  </si>
  <si>
    <t>kartooshheydari@berkeley.edu</t>
  </si>
  <si>
    <t>491 Life Sci Addition (LSA)</t>
  </si>
  <si>
    <t>California 94720</t>
  </si>
  <si>
    <t>S0157</t>
  </si>
  <si>
    <t>00034258</t>
  </si>
  <si>
    <t>Greg Barton</t>
  </si>
  <si>
    <t>barton@berkeley.edu</t>
  </si>
  <si>
    <t>142 Weill Hal MC 3220</t>
  </si>
  <si>
    <t>6735145236</t>
  </si>
  <si>
    <t>1951 OXFORD ST</t>
  </si>
  <si>
    <t>BERKELEY</t>
  </si>
  <si>
    <t>673513S026</t>
  </si>
  <si>
    <t>ROBERTO SESSA</t>
  </si>
  <si>
    <t>sessa@berkeley.edu</t>
  </si>
  <si>
    <t>673512S019</t>
  </si>
  <si>
    <t>MARY WEST</t>
  </si>
  <si>
    <t>mwest@berkeley.edu</t>
  </si>
  <si>
    <t>673512S013</t>
  </si>
  <si>
    <t>ELIJAH LYONS</t>
  </si>
  <si>
    <t>elilyons@berkeley.edu</t>
  </si>
  <si>
    <t>U0338</t>
  </si>
  <si>
    <t>University of California, Davis (UC Davis)</t>
  </si>
  <si>
    <t>UCD</t>
  </si>
  <si>
    <t>00031895</t>
  </si>
  <si>
    <t>Bridget McLaughlin</t>
  </si>
  <si>
    <t>bmclaughlin@health.ucdavis.edu</t>
  </si>
  <si>
    <t>3425 Tupper Hall</t>
  </si>
  <si>
    <t>Davis</t>
  </si>
  <si>
    <t>California 95616</t>
  </si>
  <si>
    <t>MU22039001</t>
  </si>
  <si>
    <t>SANDIPAN DATTA</t>
  </si>
  <si>
    <t>sddatta@ucdavis.edu</t>
  </si>
  <si>
    <t>1089 VETERINARY MEDICINE DR MOLECULAR BIOSCIENCES 1020 VM3B</t>
  </si>
  <si>
    <t>California 95616-5270</t>
  </si>
  <si>
    <t>ISX409</t>
  </si>
  <si>
    <t>00035911</t>
  </si>
  <si>
    <t>KATHERINE RALSTON</t>
  </si>
  <si>
    <t>ksralston@ucdavis.edu</t>
  </si>
  <si>
    <t>1241 Green Hall</t>
  </si>
  <si>
    <t>7200150440</t>
  </si>
  <si>
    <t>MARIA QUESTA</t>
  </si>
  <si>
    <t>mquesta@ucdavis.edu</t>
  </si>
  <si>
    <t>1285 VETERINARY DR</t>
  </si>
  <si>
    <t>7200150336</t>
  </si>
  <si>
    <t>KEVIN WOOLARD</t>
  </si>
  <si>
    <t>kdwoolard@ucdavis.edu</t>
  </si>
  <si>
    <t>1 SHIELDS AVE 145 BRIGGS HALL MCB</t>
  </si>
  <si>
    <t>7200120559</t>
  </si>
  <si>
    <t>FC - 1 SHIELDS AVE</t>
  </si>
  <si>
    <t>7200120329</t>
  </si>
  <si>
    <t>4645 2ND AVE</t>
  </si>
  <si>
    <t>California 75246</t>
  </si>
  <si>
    <t>8472050241</t>
  </si>
  <si>
    <t>JAMES SHIH</t>
  </si>
  <si>
    <t>tcshih@ucdavis.edu</t>
  </si>
  <si>
    <t>Y1695</t>
  </si>
  <si>
    <t>University of California, Irvine</t>
  </si>
  <si>
    <t>UCI</t>
  </si>
  <si>
    <t>00034352</t>
  </si>
  <si>
    <t>Samuel Kim</t>
  </si>
  <si>
    <t>kimsc2@uci.edu</t>
  </si>
  <si>
    <t>UC Irvine 812 Medical Plaza Dr</t>
  </si>
  <si>
    <t>California 92617</t>
  </si>
  <si>
    <t>U0825</t>
  </si>
  <si>
    <t>00036011</t>
  </si>
  <si>
    <t>Shivashankar Othy</t>
  </si>
  <si>
    <t>sothy@uci.edu</t>
  </si>
  <si>
    <t>Med Surge 2 Vaccine R&amp;D Center 376 / 812 Medical Plaza Dr.,</t>
  </si>
  <si>
    <t>California 92697</t>
  </si>
  <si>
    <t>NM1077</t>
  </si>
  <si>
    <t>00014960</t>
  </si>
  <si>
    <t>RUBINA KAPADIA</t>
  </si>
  <si>
    <t>kapadiar@uci.edu</t>
  </si>
  <si>
    <t>McGaugh Hall, Rm 3140 3140 Mcgaugh Hall UCI</t>
  </si>
  <si>
    <t>ISX451</t>
  </si>
  <si>
    <t>Michael Hou</t>
  </si>
  <si>
    <t>wanquih@uci.edu</t>
  </si>
  <si>
    <t>843 HEALTH SCIENCES RD</t>
  </si>
  <si>
    <t>8470080104</t>
  </si>
  <si>
    <t>GINNY WU</t>
  </si>
  <si>
    <t>ginnyw1@uci.edu</t>
  </si>
  <si>
    <t>3300 BIOLOGICAL SCIENCES 3</t>
  </si>
  <si>
    <t>N0532</t>
  </si>
  <si>
    <t>University of California, Los Angeles (UCLA)</t>
  </si>
  <si>
    <t>UCLA</t>
  </si>
  <si>
    <t>00013259</t>
  </si>
  <si>
    <t>ANAHID JEWETT</t>
  </si>
  <si>
    <t>ajewett@ucla.edu</t>
  </si>
  <si>
    <t>10833 Le Conte Avenue, CHS B3-088</t>
  </si>
  <si>
    <t>California 90095-1668</t>
  </si>
  <si>
    <t>N0408</t>
  </si>
  <si>
    <t>00011791</t>
  </si>
  <si>
    <t>Theodoros Kelesidis</t>
  </si>
  <si>
    <t>tkelesidis@mednet.ucla.edu</t>
  </si>
  <si>
    <t>UCLA MED-INFECTIOUS DISEASE 650 Charles E. Young Dr S Rm 47-100B Dr. Kelesidis</t>
  </si>
  <si>
    <t>ISX461</t>
  </si>
  <si>
    <t>00036819</t>
  </si>
  <si>
    <t>SALEM HAILE</t>
  </si>
  <si>
    <t>shaile@mednet.ucla.edu</t>
  </si>
  <si>
    <t>650 CHARLES E YOUNG DR S</t>
  </si>
  <si>
    <t>8472050203</t>
  </si>
  <si>
    <t>00034127</t>
  </si>
  <si>
    <t>JENNIFER SOTO</t>
  </si>
  <si>
    <t>jsoto006@g.ucla.edu</t>
  </si>
  <si>
    <t>410 WESTWOOD PLZ, ENGINEERING VI, RM 430</t>
  </si>
  <si>
    <t>8470050286</t>
  </si>
  <si>
    <t>615 CHARLES E YOUNG DR S</t>
  </si>
  <si>
    <t>7200150657</t>
  </si>
  <si>
    <t>MARY ANN HAUSNER</t>
  </si>
  <si>
    <t>hausner@mednet.ucla.edu</t>
  </si>
  <si>
    <t>7200121432</t>
  </si>
  <si>
    <t>DAN ANDERSON</t>
  </si>
  <si>
    <t>dha@mbi.ucla.edu</t>
  </si>
  <si>
    <t>611 CHARLES E YOUNG DR E</t>
  </si>
  <si>
    <t>7200120314</t>
  </si>
  <si>
    <t>CHS BH521 ANESTHESIOLOGY DEPT 650 CHARLES YOUNG DR</t>
  </si>
  <si>
    <t>YM1009</t>
  </si>
  <si>
    <t>University of California, Merced</t>
  </si>
  <si>
    <t>UCM</t>
  </si>
  <si>
    <t>00035801</t>
  </si>
  <si>
    <t>David Gravano</t>
  </si>
  <si>
    <t>dgravano@ucmerced.edu</t>
  </si>
  <si>
    <t>5200 Lake Rd Science and Engineering Room 153</t>
  </si>
  <si>
    <t>Merced</t>
  </si>
  <si>
    <t>California 95343</t>
  </si>
  <si>
    <t>NM1431</t>
  </si>
  <si>
    <t>University of California, San Diego (UCSD)</t>
  </si>
  <si>
    <t>UCSD</t>
  </si>
  <si>
    <t>00035096</t>
  </si>
  <si>
    <t>Fernando Gil</t>
  </si>
  <si>
    <t>fjgil@health.ucsd.edu</t>
  </si>
  <si>
    <t>UCSD Moores Cancer Center 3855 Health Sciences Dr.</t>
  </si>
  <si>
    <t>MU20133001</t>
  </si>
  <si>
    <t>NISARG SHAH</t>
  </si>
  <si>
    <t>nis033@ucsd.edu</t>
  </si>
  <si>
    <t>7835 TRADE ST STE 100 STRUCTURAL AND MATERIALS ENG BLDG RM SME 206</t>
  </si>
  <si>
    <t>ISX113</t>
  </si>
  <si>
    <t>MARK HILDEBRAND</t>
  </si>
  <si>
    <t>mhildebrand@ucsd.edu</t>
  </si>
  <si>
    <t>8750 BIOLOGICAL GRADE HUBBS HALL RM 3365</t>
  </si>
  <si>
    <t>8472060243</t>
  </si>
  <si>
    <t>BRUNA DEFREITAS</t>
  </si>
  <si>
    <t>bdefreitas@health.ucsd.edu</t>
  </si>
  <si>
    <t>California 92093-5004</t>
  </si>
  <si>
    <t>8472050139</t>
  </si>
  <si>
    <t>KEVIN BRANNAN</t>
  </si>
  <si>
    <t>ktbrannan@ucsd.edu</t>
  </si>
  <si>
    <t>7835 TRADE ST STE 100</t>
  </si>
  <si>
    <t>8470H50310</t>
  </si>
  <si>
    <t>00026180</t>
  </si>
  <si>
    <t>JULIA DIAZ</t>
  </si>
  <si>
    <t>j2diaz@ucsd.edu</t>
  </si>
  <si>
    <t>7835 TRADE ST STE 100 SVERDRUP HALL RM 1212</t>
  </si>
  <si>
    <t>8470110112</t>
  </si>
  <si>
    <t>00026196</t>
  </si>
  <si>
    <t>JEFF BOWMAN</t>
  </si>
  <si>
    <t>jsbowman@ucsd.edu</t>
  </si>
  <si>
    <t>8615 Kennel Way, Sverdrup Hall</t>
  </si>
  <si>
    <t>8470050190</t>
  </si>
  <si>
    <t>7200120556</t>
  </si>
  <si>
    <t>8750 BIOLOGICAL GRADE</t>
  </si>
  <si>
    <t>7200120203</t>
  </si>
  <si>
    <t>3855 HEALTH SCIENCES DR</t>
  </si>
  <si>
    <t>6735128108</t>
  </si>
  <si>
    <t>CATHERINA SALANGA</t>
  </si>
  <si>
    <t>csalanga@ucsd.edu</t>
  </si>
  <si>
    <t>9500 Gilman Drive Skaggs School of Pharmacy and Pharmaceutical sciences Room 3131</t>
  </si>
  <si>
    <t>California 92023</t>
  </si>
  <si>
    <t>S0382</t>
  </si>
  <si>
    <t>00035109</t>
  </si>
  <si>
    <t>Michael Corley</t>
  </si>
  <si>
    <t>mjc4002@med.cornell.edu</t>
  </si>
  <si>
    <t>University of California, San Diego The HIV Institute 9500 Gilman Drive</t>
  </si>
  <si>
    <t>8470H50310-1</t>
  </si>
  <si>
    <t>Guava easyCyte 5HT HPL, Chassis Assembly, INACTIVE</t>
  </si>
  <si>
    <t>Y0140</t>
  </si>
  <si>
    <t>University of California, San Francisco (UCSF)</t>
  </si>
  <si>
    <t>UCSF</t>
  </si>
  <si>
    <t>00015290</t>
  </si>
  <si>
    <t>Lauren Shechtman</t>
  </si>
  <si>
    <t>lauren.shechtman@ucsf.edu</t>
  </si>
  <si>
    <t>513 Parnassus Ave. HSW Rm 1330.</t>
  </si>
  <si>
    <t>California 94143</t>
  </si>
  <si>
    <t>Y0138</t>
  </si>
  <si>
    <t>00016132</t>
  </si>
  <si>
    <t>Jason G Cyster</t>
  </si>
  <si>
    <t>jason.cyster@ucsf.edu</t>
  </si>
  <si>
    <t>513 Parnassus Ave, HSE-1001A</t>
  </si>
  <si>
    <t>U1678</t>
  </si>
  <si>
    <t>00034284</t>
  </si>
  <si>
    <t>Ching-Ying Oon</t>
  </si>
  <si>
    <t>ching-ying.oon@ucsf.edu</t>
  </si>
  <si>
    <t>Room 2210 185 Berry Street, Suite 290</t>
  </si>
  <si>
    <t>U1654</t>
  </si>
  <si>
    <t>00034285</t>
  </si>
  <si>
    <t>U1323SP</t>
  </si>
  <si>
    <t>00017191</t>
  </si>
  <si>
    <t>Vinh Nguyen</t>
  </si>
  <si>
    <t>vinh.nguyen@ucsf.edu</t>
  </si>
  <si>
    <t>513 Parnassus Ave</t>
  </si>
  <si>
    <t>U0986SP</t>
  </si>
  <si>
    <t xml:space="preserve">UCSF </t>
  </si>
  <si>
    <t>00015578</t>
  </si>
  <si>
    <t>Room HSE301 513 Parnassus Ave.</t>
  </si>
  <si>
    <t>U0921</t>
  </si>
  <si>
    <t>00034535</t>
  </si>
  <si>
    <t>Goni (Wanggon) Kim</t>
  </si>
  <si>
    <t>goni.kim@ucsf.edu</t>
  </si>
  <si>
    <t>Medical Sciences Building 10th FL, Room S1004 513 Parnassus Ave</t>
  </si>
  <si>
    <t>U0904SP</t>
  </si>
  <si>
    <t>00031113</t>
  </si>
  <si>
    <t>Estefania Vargas Alejandre</t>
  </si>
  <si>
    <t>estefania.vargasalejandre@ucsf.edu</t>
  </si>
  <si>
    <t>2540 23rd Street SFGH Bldg 7</t>
  </si>
  <si>
    <t>U0323</t>
  </si>
  <si>
    <t>00016118</t>
  </si>
  <si>
    <t>Pricsilla Sanchez Pena</t>
  </si>
  <si>
    <t>pricsilla.sanchezpena@ucsf.edu</t>
  </si>
  <si>
    <t>S0188</t>
  </si>
  <si>
    <t>00030463</t>
  </si>
  <si>
    <t>513 Parnassus Ave. Med Sciences S854A</t>
  </si>
  <si>
    <t>N0730</t>
  </si>
  <si>
    <t>00014115</t>
  </si>
  <si>
    <t>Cytek Northern Lights 1000 B</t>
  </si>
  <si>
    <t>Sangman Kim</t>
  </si>
  <si>
    <t>skim1@usfca.edu</t>
  </si>
  <si>
    <t>2471-2491 Golden Gate Ave,Harney Science Center Room 220</t>
  </si>
  <si>
    <t>California 94118</t>
  </si>
  <si>
    <t>N0676</t>
  </si>
  <si>
    <t>00035243</t>
  </si>
  <si>
    <t>William Chou</t>
  </si>
  <si>
    <t>william.chou@ucsf.edu</t>
  </si>
  <si>
    <t>2340 Sutter Street Rm S371</t>
  </si>
  <si>
    <t>ISX731</t>
  </si>
  <si>
    <t>00034426</t>
  </si>
  <si>
    <t>Hart Horneman</t>
  </si>
  <si>
    <t>hart.horneman@ucsf.edu</t>
  </si>
  <si>
    <t>5700 MARTIN LUTHER KING RBCLAB STE 1114</t>
  </si>
  <si>
    <t>7200121630</t>
  </si>
  <si>
    <t>MARSILIUS MUES</t>
  </si>
  <si>
    <t>marsilius.mues@ucsf.edu</t>
  </si>
  <si>
    <t>513 PARNASSUS AVE HSW 1335</t>
  </si>
  <si>
    <t>7200121542</t>
  </si>
  <si>
    <t>VANESSA YORK</t>
  </si>
  <si>
    <t>vanessa.york@ucsf.edu</t>
  </si>
  <si>
    <t>1001 POTRERO AVE</t>
  </si>
  <si>
    <t>7200121376</t>
  </si>
  <si>
    <t>Hilary Vance</t>
  </si>
  <si>
    <t>hilary.vance@ucsf.edu</t>
  </si>
  <si>
    <t>7200120666</t>
  </si>
  <si>
    <t>513 PARNASSUS AVE</t>
  </si>
  <si>
    <t>US</t>
  </si>
  <si>
    <t>S200220001 at 40 mW</t>
  </si>
  <si>
    <t>Cube</t>
  </si>
  <si>
    <t>513 Parnasus</t>
  </si>
  <si>
    <t>8470060207</t>
  </si>
  <si>
    <t>CHRIS BAKER</t>
  </si>
  <si>
    <t>chris.baker@ucsf.edu</t>
  </si>
  <si>
    <t>8470H50282</t>
  </si>
  <si>
    <t>University of California, Santa Barbara</t>
  </si>
  <si>
    <t>UCSB</t>
  </si>
  <si>
    <t>ELISA HALEWOOD</t>
  </si>
  <si>
    <t>wallner@ucsb.edu</t>
  </si>
  <si>
    <t>BLDG 520 RM 4001 FL 4L MARINE SCIENCE INSTITUTE</t>
  </si>
  <si>
    <t>SANTA BARBARA</t>
  </si>
  <si>
    <t>California 93106</t>
  </si>
  <si>
    <t>8470050236</t>
  </si>
  <si>
    <t>BLDG 569 RM 1101</t>
  </si>
  <si>
    <t>8470050188</t>
  </si>
  <si>
    <t>Amber Briesach</t>
  </si>
  <si>
    <t>amberbriesach@ucsb.edu</t>
  </si>
  <si>
    <t>BUILDING 569 RM 1101</t>
  </si>
  <si>
    <t>6735126116</t>
  </si>
  <si>
    <t>NIC GONZALEZ</t>
  </si>
  <si>
    <t>natg@ucsb.edu</t>
  </si>
  <si>
    <t>MARINE SCIENCE INST</t>
  </si>
  <si>
    <t>California 93106-5080</t>
  </si>
  <si>
    <t>FS291</t>
  </si>
  <si>
    <t>University of California, Santa Cruz</t>
  </si>
  <si>
    <t>UCSC</t>
  </si>
  <si>
    <t>MARILOU SISON-MANGUS</t>
  </si>
  <si>
    <t>msisonma@ucsc.edu</t>
  </si>
  <si>
    <t>1156 HIGH ST</t>
  </si>
  <si>
    <t>SANTA CRUZ</t>
  </si>
  <si>
    <t>California 95064</t>
  </si>
  <si>
    <t>R1453</t>
  </si>
  <si>
    <t>University of Central Florida</t>
  </si>
  <si>
    <t>UCF</t>
  </si>
  <si>
    <t>00034791</t>
  </si>
  <si>
    <t>Alicja Copik Ph.D.</t>
  </si>
  <si>
    <t>alicja.copik@ucf.edu</t>
  </si>
  <si>
    <t>6900 Lake Nona Blvd. Burnett School Of Biomedical Sciences 5th Floor</t>
  </si>
  <si>
    <t>Florida 32827</t>
  </si>
  <si>
    <t>N0378</t>
  </si>
  <si>
    <t>00012654</t>
  </si>
  <si>
    <t>University of Central Florida, UCF College of Medicine, COM_BIOMED, 6900 Lake Nona Blvd 3rd Floor</t>
  </si>
  <si>
    <t>7200121474</t>
  </si>
  <si>
    <t>University of Central Oklahoma</t>
  </si>
  <si>
    <t>UCO</t>
  </si>
  <si>
    <t>HARI KOTTURI</t>
  </si>
  <si>
    <t>hkotturi@uco.edu</t>
  </si>
  <si>
    <t>100 N UNIVERSITY DR</t>
  </si>
  <si>
    <t>EDMOND</t>
  </si>
  <si>
    <t>Oklahoma 73034</t>
  </si>
  <si>
    <t>8472050192</t>
  </si>
  <si>
    <t>UNIVERSITY OF CHARLESTON</t>
  </si>
  <si>
    <t>UCHR</t>
  </si>
  <si>
    <t>AYMEN SHATNAWI</t>
  </si>
  <si>
    <t>aymenshatnawi@ucwv.edu</t>
  </si>
  <si>
    <t>2300 MACCORKLE AVE SE</t>
  </si>
  <si>
    <t>West Virginia 25304</t>
  </si>
  <si>
    <t>Y1179</t>
  </si>
  <si>
    <t>University of Chicago</t>
  </si>
  <si>
    <t>UCHI</t>
  </si>
  <si>
    <t>00034003</t>
  </si>
  <si>
    <t>Andrew Koh</t>
  </si>
  <si>
    <t>akoh@uchicago.edu</t>
  </si>
  <si>
    <t>Bendelac Lab Department of Pathology 924 E. 57th St, Room R230</t>
  </si>
  <si>
    <t>Illinois 60637</t>
  </si>
  <si>
    <t>U1670</t>
  </si>
  <si>
    <t>00034247</t>
  </si>
  <si>
    <t>David Leclerc</t>
  </si>
  <si>
    <t>dleclerc@bsd.uchicago.edu</t>
  </si>
  <si>
    <t>929 East 57th Street Kovler Building Room 037</t>
  </si>
  <si>
    <t>U0900</t>
  </si>
  <si>
    <t>00015133</t>
  </si>
  <si>
    <t>Standing PO#: U506230 Expire: 4/1/2025 Value: $50,000</t>
  </si>
  <si>
    <t>BSLC building Room R022 924 E. 57th St.</t>
  </si>
  <si>
    <t>U0446</t>
  </si>
  <si>
    <t>00012531</t>
  </si>
  <si>
    <t>924 E 57th St BSLC Building, Rm R022</t>
  </si>
  <si>
    <t>U0335</t>
  </si>
  <si>
    <t>00011433</t>
  </si>
  <si>
    <t>Cytometry Antibody Technology Facility R022 924 E57th St</t>
  </si>
  <si>
    <t>U0287</t>
  </si>
  <si>
    <t>00008495</t>
  </si>
  <si>
    <t>5640 S. Ellis Ave.</t>
  </si>
  <si>
    <t>U0126</t>
  </si>
  <si>
    <t>00036166</t>
  </si>
  <si>
    <t>Cezary Ciszewski</t>
  </si>
  <si>
    <t>cciszews@bsd.uchicago.edu</t>
  </si>
  <si>
    <t>900 E 57th Street 9th FL, LB27</t>
  </si>
  <si>
    <t>FS181</t>
  </si>
  <si>
    <t>Pin Lu</t>
  </si>
  <si>
    <t>plu@bsd.uchicago.edu</t>
  </si>
  <si>
    <t>5835 S COTTAGE GROVE AVE</t>
  </si>
  <si>
    <t>8472080120</t>
  </si>
  <si>
    <t>AYA PUSIC</t>
  </si>
  <si>
    <t>aya.pusic@gmail.com</t>
  </si>
  <si>
    <t>5812 S ELLIS AVE</t>
  </si>
  <si>
    <t>7200120215</t>
  </si>
  <si>
    <t>910 E 58TH ST</t>
  </si>
  <si>
    <t>ISX123</t>
  </si>
  <si>
    <t>University of Chicago - Medical Center</t>
  </si>
  <si>
    <t>UCMC</t>
  </si>
  <si>
    <t>RYAN DUGGAN</t>
  </si>
  <si>
    <t>rduggan@bsd.uchicago.edu</t>
  </si>
  <si>
    <t>924 E 57TH ST RM R022</t>
  </si>
  <si>
    <t>7200120622</t>
  </si>
  <si>
    <t>pil2002@med.cornell.edu</t>
  </si>
  <si>
    <t>5841 S MARYLAND AVE</t>
  </si>
  <si>
    <t>Y1563</t>
  </si>
  <si>
    <t>University of Cincinnati</t>
  </si>
  <si>
    <t>UCIN</t>
  </si>
  <si>
    <t>00032636</t>
  </si>
  <si>
    <t>Igal Ifergan</t>
  </si>
  <si>
    <t>igal.ifergan@uc.edu</t>
  </si>
  <si>
    <t>Dept. of Molecular &amp; Cellular Biosciences University of Cincinnati College of Medicine 231 Albert Sabin Way Room 2258 Medical Science Building</t>
  </si>
  <si>
    <t>Ohio 45267</t>
  </si>
  <si>
    <t>U0887</t>
  </si>
  <si>
    <t>00034069</t>
  </si>
  <si>
    <t>Tom Sesterhenn</t>
  </si>
  <si>
    <t>sestertm@ucmail.uc.edu</t>
  </si>
  <si>
    <t>3230 Eden Ave CARE/Crawley Bldg Room 7886</t>
  </si>
  <si>
    <t>MU22178001</t>
  </si>
  <si>
    <t>00022043</t>
  </si>
  <si>
    <t>NOELIA LANDER</t>
  </si>
  <si>
    <t>landernm@ucmail.uc.edu</t>
  </si>
  <si>
    <t>318 COLLEGE DR 614 A 1 RIEVESCHL HALL LANDER LAB BIOLOGY BIO SCIENCES 71503</t>
  </si>
  <si>
    <t>Ohio 45221</t>
  </si>
  <si>
    <t>8470120135</t>
  </si>
  <si>
    <t>SHOUXIONG HUANG</t>
  </si>
  <si>
    <t>huangsx@ucmail.uc.edu</t>
  </si>
  <si>
    <t>FC - 160 PANZECA WAY</t>
  </si>
  <si>
    <t>Y0081</t>
  </si>
  <si>
    <t>University of Colorado Anschutz Medical Campus</t>
  </si>
  <si>
    <t>UCAMC</t>
  </si>
  <si>
    <t>00016447</t>
  </si>
  <si>
    <t>Scott Beard</t>
  </si>
  <si>
    <t>kscott.beard@cuanschutz.edu</t>
  </si>
  <si>
    <t>1775 Aurora Ct Barbara Davis Center 4th Floor Rm 4209</t>
  </si>
  <si>
    <t>V0458</t>
  </si>
  <si>
    <t>00036923</t>
  </si>
  <si>
    <t>Paul Lopez</t>
  </si>
  <si>
    <t>paul.j.lopez@cuanschutz.edu</t>
  </si>
  <si>
    <t>Research Complex One, North 4th FL, Room 4202 12800 East 19th Avenue</t>
  </si>
  <si>
    <t>U1627</t>
  </si>
  <si>
    <t>00033642</t>
  </si>
  <si>
    <t>Veena Krishnamoorthy</t>
  </si>
  <si>
    <t>veena.krishnamoorthy@cuanschutz.edu</t>
  </si>
  <si>
    <t>12800 E 19th Ave</t>
  </si>
  <si>
    <t>U1308</t>
  </si>
  <si>
    <t>00017300</t>
  </si>
  <si>
    <t>Paula Araya</t>
  </si>
  <si>
    <t>paula.araya@cuanschutz.edu</t>
  </si>
  <si>
    <t>RM/FLR/STE P15-4014/4th Floor 12700 E 19th Ave</t>
  </si>
  <si>
    <t>U0315</t>
  </si>
  <si>
    <t>00015416</t>
  </si>
  <si>
    <t>Christine Childs</t>
  </si>
  <si>
    <t>christine.childs@cuanschutz.edu</t>
  </si>
  <si>
    <t>**This account requires and immediate dispatch. Please make sure work order is setup right away, and notify FSE Byron. Customer should never be asked basic troubleshooting steps.**</t>
  </si>
  <si>
    <t>12800 E 19th Ave. , Research Complex 1 North, Room P18-8207</t>
  </si>
  <si>
    <t>U0230</t>
  </si>
  <si>
    <t>00015230</t>
  </si>
  <si>
    <t>Research Complex 1 North 12800 E 19th Ave. Flow Cytometry - Room P18-8207</t>
  </si>
  <si>
    <t>R0125</t>
  </si>
  <si>
    <t>00032564</t>
  </si>
  <si>
    <t>Xander Bradeen</t>
  </si>
  <si>
    <t>xander.bradeen@cuanschutz.edu</t>
  </si>
  <si>
    <t>12801 E 17th Ave Research Complex South, Rm 8210</t>
  </si>
  <si>
    <t>R0027</t>
  </si>
  <si>
    <t>00016451</t>
  </si>
  <si>
    <t>kscott.beard@ucdenver.edu</t>
  </si>
  <si>
    <t>1775 Aurora Ct</t>
  </si>
  <si>
    <t>N0208</t>
  </si>
  <si>
    <t>00015235</t>
  </si>
  <si>
    <t>Flow Cytometry - Room P18-8207 Research Complex 1 North 12800 E 19th Ave.</t>
  </si>
  <si>
    <t>FS220</t>
  </si>
  <si>
    <t>SUJATHA VENKATARAMAN</t>
  </si>
  <si>
    <t>suju3@hotmail.com</t>
  </si>
  <si>
    <t>12800 E 19TH AVE RC1 N P18-8404K</t>
  </si>
  <si>
    <t>AURORA</t>
  </si>
  <si>
    <t>7200121230</t>
  </si>
  <si>
    <t>JAMES ROEDE</t>
  </si>
  <si>
    <t>james.roede@ucdenver.edu</t>
  </si>
  <si>
    <t>12850 E MONTVIEW BLVD</t>
  </si>
  <si>
    <t>7200121117</t>
  </si>
  <si>
    <t>MELANIE JOY</t>
  </si>
  <si>
    <t>melanie.joy@ucdenver.edu</t>
  </si>
  <si>
    <t>6735128162</t>
  </si>
  <si>
    <t>JAMES DEGREGORI</t>
  </si>
  <si>
    <t>james.degregori@ucdenver.edu</t>
  </si>
  <si>
    <t>12801 E 17TH AVE STE 10101 RES 1 S</t>
  </si>
  <si>
    <t>8470060122</t>
  </si>
  <si>
    <t>6735-R8253</t>
  </si>
  <si>
    <t>7200150868</t>
  </si>
  <si>
    <t>University of Colorado, Boulder</t>
  </si>
  <si>
    <t>JOHN BASEY</t>
  </si>
  <si>
    <t>john.basey@colorado.edu</t>
  </si>
  <si>
    <t>1900 PLEASANT ST</t>
  </si>
  <si>
    <t>Colorado 80309</t>
  </si>
  <si>
    <t>7200150866</t>
  </si>
  <si>
    <t>EC220456A1</t>
  </si>
  <si>
    <t>University of Colorado, Denver</t>
  </si>
  <si>
    <t>00035600</t>
  </si>
  <si>
    <t>Jennifer Canniff</t>
  </si>
  <si>
    <t>jennifer.canniff@cuanschutz.edu</t>
  </si>
  <si>
    <t>12700 E 19TH AVE RM 11125</t>
  </si>
  <si>
    <t>8470080176</t>
  </si>
  <si>
    <t>00024977</t>
  </si>
  <si>
    <t>DMITRI SIMBERG</t>
  </si>
  <si>
    <t>dmitri.simberg@ucdenver.edu</t>
  </si>
  <si>
    <t>12850 E MONTVIEW BLVD SCHOOL OF PHARMACY BLDG</t>
  </si>
  <si>
    <t>8470060274</t>
  </si>
  <si>
    <t>12700 E 19TH AVE RC2 LAB 11480</t>
  </si>
  <si>
    <t>8470060274-3</t>
  </si>
  <si>
    <t>8470060274-2</t>
  </si>
  <si>
    <t>Software, guavaSoft 4.0 for easyCyte SL and easyCyte HT Systems</t>
  </si>
  <si>
    <t>8470060274-1</t>
  </si>
  <si>
    <t>Guava easyCyte 6-2L HT, Chassis Assembly, INACTIVE</t>
  </si>
  <si>
    <t>S0311</t>
  </si>
  <si>
    <t>University of Connecticut (UConn)</t>
  </si>
  <si>
    <t>UCONN</t>
  </si>
  <si>
    <t>00032842</t>
  </si>
  <si>
    <t>Room G05 91 N Eagleville Rd Unit 3125</t>
  </si>
  <si>
    <t>Storrs</t>
  </si>
  <si>
    <t>Connecticut 06269-3125</t>
  </si>
  <si>
    <t>NM1541</t>
  </si>
  <si>
    <t>00033185</t>
  </si>
  <si>
    <t>Arlind Mara</t>
  </si>
  <si>
    <t>arlind.mara@uconn.edu</t>
  </si>
  <si>
    <t>Steven J. Geary, Ph.D./Arlind Mara UNIV of Conn/Pathobiology? Atwater Building RM A 106 61 N Eagleville Rd</t>
  </si>
  <si>
    <t>Connecticut 06269</t>
  </si>
  <si>
    <t>7200120601</t>
  </si>
  <si>
    <t>LAUREN SANSING</t>
  </si>
  <si>
    <t>sansing@uchc.edu</t>
  </si>
  <si>
    <t>263 FARMINGTON AVE CTR FOR MOLECULAR MEDICINE NEUROSCIENCE</t>
  </si>
  <si>
    <t>FARMINGTON</t>
  </si>
  <si>
    <t>Connecticut 06030</t>
  </si>
  <si>
    <t>SM1014</t>
  </si>
  <si>
    <t>00036546</t>
  </si>
  <si>
    <t>Clinton Mathias</t>
  </si>
  <si>
    <t>clinton.mathias@uconn.edu</t>
  </si>
  <si>
    <t>Connecticut 06269-1080</t>
  </si>
  <si>
    <t>ISX552</t>
  </si>
  <si>
    <t>University of Connecticut Health Center (UConn Health)</t>
  </si>
  <si>
    <t>UCHC</t>
  </si>
  <si>
    <t>00036601</t>
  </si>
  <si>
    <t>Evan Jellison</t>
  </si>
  <si>
    <t>jellison@uchc.edu</t>
  </si>
  <si>
    <t>263 FARMINGTON AVE RM E6014 IMMUNOLOGY W REC DOC</t>
  </si>
  <si>
    <t>8470060179</t>
  </si>
  <si>
    <t>UNIVERSITY OF DAYTON</t>
  </si>
  <si>
    <t>UDYTN</t>
  </si>
  <si>
    <t>MADHURI KANGO-SINGH</t>
  </si>
  <si>
    <t>mkangosingh1@udayton.edu</t>
  </si>
  <si>
    <t>1529 BROWN ST</t>
  </si>
  <si>
    <t>DAYTON</t>
  </si>
  <si>
    <t>Ohio 45469</t>
  </si>
  <si>
    <t>EC201334B1</t>
  </si>
  <si>
    <t>UNIVERSITY OF DELAWARE</t>
  </si>
  <si>
    <t>UDL</t>
  </si>
  <si>
    <t>00033910</t>
  </si>
  <si>
    <t>Christine Hatem</t>
  </si>
  <si>
    <t>chatem@udel.edu</t>
  </si>
  <si>
    <t>590 Avenue 1743, APB Training Lab, Ammon Pinizzotto Biopharmaceutical Innovation Center</t>
  </si>
  <si>
    <t>Delaware 19713</t>
  </si>
  <si>
    <t>EC200444B1</t>
  </si>
  <si>
    <t>00033909</t>
  </si>
  <si>
    <t>590 AVENUE 1743</t>
  </si>
  <si>
    <t>8575100102</t>
  </si>
  <si>
    <t>CHENG-YU LAI</t>
  </si>
  <si>
    <t>cylai@desu.edu</t>
  </si>
  <si>
    <t>1200 N DUPONT HWY</t>
  </si>
  <si>
    <t>DOVER</t>
  </si>
  <si>
    <t>Delaware 19901</t>
  </si>
  <si>
    <t>8470130122</t>
  </si>
  <si>
    <t>Nicole Haas</t>
  </si>
  <si>
    <t>nhaas@udel.edu</t>
  </si>
  <si>
    <t>FC - 150 ACADEMY ST</t>
  </si>
  <si>
    <t>Delaware 19716</t>
  </si>
  <si>
    <t>6735125088</t>
  </si>
  <si>
    <t>4701 OLGETOWN STANTON RD HELEN F GRAHAM CANCER CTR</t>
  </si>
  <si>
    <t>U1389</t>
  </si>
  <si>
    <t>University of Florida (UF)</t>
  </si>
  <si>
    <t>UF</t>
  </si>
  <si>
    <t>00017851</t>
  </si>
  <si>
    <t>Taylor Steiner</t>
  </si>
  <si>
    <t>taylor.steiner@ufl.edu</t>
  </si>
  <si>
    <t>Veterinary Medicine Academic Bldg. Room V3-211. 1945 SW 16 Ave</t>
  </si>
  <si>
    <t>Gainesville</t>
  </si>
  <si>
    <t>Florida 32608</t>
  </si>
  <si>
    <t>U0805</t>
  </si>
  <si>
    <t xml:space="preserve">UF </t>
  </si>
  <si>
    <t>00014408</t>
  </si>
  <si>
    <t>Ed Butfiloski</t>
  </si>
  <si>
    <t>butfilos@ufl.edu</t>
  </si>
  <si>
    <t>1275 Center Dr Biomedical Sciences Building (BMS), J538</t>
  </si>
  <si>
    <t>Florida 32610</t>
  </si>
  <si>
    <t>R0212</t>
  </si>
  <si>
    <t>00030912</t>
  </si>
  <si>
    <t>University of Florida Room J538, 1275 Center Dr</t>
  </si>
  <si>
    <t>R0052</t>
  </si>
  <si>
    <t>00033549</t>
  </si>
  <si>
    <t>Mariza Miranda</t>
  </si>
  <si>
    <t>marizamiranda@ufl.edu</t>
  </si>
  <si>
    <t>1149 Newell Drive, McKnight Brian Institute Building, 3rd floor rm L3-160</t>
  </si>
  <si>
    <t>R0042</t>
  </si>
  <si>
    <t>00017894</t>
  </si>
  <si>
    <t>Weizhou Zhang</t>
  </si>
  <si>
    <t>zhangw@ufl.edu</t>
  </si>
  <si>
    <t>Veterinary Medicine Basic Science Bldg Rm BG-003, 1333 Center Dr</t>
  </si>
  <si>
    <t>R0032</t>
  </si>
  <si>
    <t>00032874</t>
  </si>
  <si>
    <t>Bikash Sahay</t>
  </si>
  <si>
    <t>sahayb@ufl.edu</t>
  </si>
  <si>
    <t>UF College of Vet Med, Dept Of Infectious Disease &amp; Immunology, Building 1017 Rm: V3-200, 2015 SW16th Ave</t>
  </si>
  <si>
    <t>N0466</t>
  </si>
  <si>
    <t>00033091</t>
  </si>
  <si>
    <t>Elena Yarmola</t>
  </si>
  <si>
    <t>yarmola@eng.ufl.edu</t>
  </si>
  <si>
    <t>Herbert Wertheim Laboratory for Engineering Excellence Building 0779 527 Gale Lemerand Drive, Room 564</t>
  </si>
  <si>
    <t>Florida 32611</t>
  </si>
  <si>
    <t>ISX651</t>
  </si>
  <si>
    <t>MELISSA KAZANTZIS</t>
  </si>
  <si>
    <t>mkazantz@scripps.edu</t>
  </si>
  <si>
    <t>120 Scripps Way</t>
  </si>
  <si>
    <t>ISX107</t>
  </si>
  <si>
    <t>Judit Cserny</t>
  </si>
  <si>
    <t>jcserny@ufl.edu</t>
  </si>
  <si>
    <t>1600 ARCHER RD DEPT OF PATHOLOGY</t>
  </si>
  <si>
    <t>GAINESVILLE</t>
  </si>
  <si>
    <t>EC221736A1</t>
  </si>
  <si>
    <t>00023192</t>
  </si>
  <si>
    <t>MATTHEW EDDY</t>
  </si>
  <si>
    <t>matthew.eddy@chem.ufl.edu</t>
  </si>
  <si>
    <t>1645 W UNIVERSITY AVE RM CCB 351C</t>
  </si>
  <si>
    <t>EC212156F1</t>
  </si>
  <si>
    <t>00033819</t>
  </si>
  <si>
    <t>Maria Villanueva</t>
  </si>
  <si>
    <t>maria.villanueva@medicine.ufl.edu</t>
  </si>
  <si>
    <t>1345 CENTER DR RM M440</t>
  </si>
  <si>
    <t>EC200794E1</t>
  </si>
  <si>
    <t>JAMES PETERSON</t>
  </si>
  <si>
    <t>jimmyjop@ufl.edu</t>
  </si>
  <si>
    <t>1200 NEWELL DR ARB/RG 171 PGTC/VC LAB</t>
  </si>
  <si>
    <t>8472050236</t>
  </si>
  <si>
    <t>CRISTHIAN ILDEFONSO</t>
  </si>
  <si>
    <t>ildefons@ufl.edu</t>
  </si>
  <si>
    <t>1395 CTR DR</t>
  </si>
  <si>
    <t>8470080186</t>
  </si>
  <si>
    <t>ULRICH STINGL</t>
  </si>
  <si>
    <t>ustingl@ufl.edu</t>
  </si>
  <si>
    <t>3205 COLLEGE AVE</t>
  </si>
  <si>
    <t>FORT LAUDERDALE</t>
  </si>
  <si>
    <t>Florida 33314</t>
  </si>
  <si>
    <t>7200150752</t>
  </si>
  <si>
    <t>JANE ALDRICH</t>
  </si>
  <si>
    <t>janealdrich@ufl.edu</t>
  </si>
  <si>
    <t>1345 CTR DR</t>
  </si>
  <si>
    <t>7200150382</t>
  </si>
  <si>
    <t>SIHEM BIHOREL</t>
  </si>
  <si>
    <t>sihem.bihorel@cop.ufl.edu</t>
  </si>
  <si>
    <t>6550 SANGER RD RM 469</t>
  </si>
  <si>
    <t>ORLANDO</t>
  </si>
  <si>
    <t>7200150382-1</t>
  </si>
  <si>
    <t>NM1583</t>
  </si>
  <si>
    <t>University of Florida Research and Academic Center (Orlando)</t>
  </si>
  <si>
    <t>UFRAC</t>
  </si>
  <si>
    <t>00034057</t>
  </si>
  <si>
    <t>Rodrigo Cristofoletti</t>
  </si>
  <si>
    <t>rcristofoletti@ufl.edu</t>
  </si>
  <si>
    <t>6550 Sanger Rd. Office 467</t>
  </si>
  <si>
    <t>U0909</t>
  </si>
  <si>
    <t>University of Georgia</t>
  </si>
  <si>
    <t>UGRG</t>
  </si>
  <si>
    <t>00034487</t>
  </si>
  <si>
    <t>Juan Bustamante</t>
  </si>
  <si>
    <t>juanbus@uga.edu</t>
  </si>
  <si>
    <t>166 Paul D. Coverdell Building CTEGD; Room S166 500 D. W. Brooks Drive</t>
  </si>
  <si>
    <t>S0293</t>
  </si>
  <si>
    <t>00032173</t>
  </si>
  <si>
    <t>MU21237001</t>
  </si>
  <si>
    <t>XIAOFENG XIE</t>
  </si>
  <si>
    <t>xiaofeng.xie@uga.edu</t>
  </si>
  <si>
    <t>120 CEDAR ST RM 208 BIOLOGICAL SCIENCES BLDG</t>
  </si>
  <si>
    <t>ISX558</t>
  </si>
  <si>
    <t>00034012</t>
  </si>
  <si>
    <t>500 DW BROOKS DR COVERDELL BLDG RM 166</t>
  </si>
  <si>
    <t>8574100110</t>
  </si>
  <si>
    <t>00030315</t>
  </si>
  <si>
    <t>Claire Zwiers Cook</t>
  </si>
  <si>
    <t>claire.czc@uga.edu</t>
  </si>
  <si>
    <t>10 OCEAN SCIENCE CIR</t>
  </si>
  <si>
    <t>SAVANNAH</t>
  </si>
  <si>
    <t>Georgia 31411</t>
  </si>
  <si>
    <t>7200121462</t>
  </si>
  <si>
    <t>CHARLES EASLEY</t>
  </si>
  <si>
    <t>cae25@uga.edu</t>
  </si>
  <si>
    <t>425 RIVER RD RM 436</t>
  </si>
  <si>
    <t>673514S223</t>
  </si>
  <si>
    <t>ELIZABETH OTTESEN</t>
  </si>
  <si>
    <t>ottesen@uga.edu</t>
  </si>
  <si>
    <t>Entomology Dept</t>
  </si>
  <si>
    <t>6620145165</t>
  </si>
  <si>
    <t>1109 EXPERIMENT ST</t>
  </si>
  <si>
    <t>GRIFFIN</t>
  </si>
  <si>
    <t>Georgia 30223</t>
  </si>
  <si>
    <t>MU25116301</t>
  </si>
  <si>
    <t>00036456</t>
  </si>
  <si>
    <t>Xiaqing Li</t>
  </si>
  <si>
    <t>xqli@uga.edu</t>
  </si>
  <si>
    <t>Dept.: H1000395 Pharmacy-Pharm &amp; Biomed Sci Room: Xi lab-PS315 MAIL &amp; RCVG SVCS 4435 ATLANTA HWY</t>
  </si>
  <si>
    <t>NM1249</t>
  </si>
  <si>
    <t>University of Guelph</t>
  </si>
  <si>
    <t>UGLPH</t>
  </si>
  <si>
    <t>00030863</t>
  </si>
  <si>
    <t>Afreeda Mahesaniya</t>
  </si>
  <si>
    <t>amahesan@uoguelph.ca</t>
  </si>
  <si>
    <t>Bldg#89, PAHL Receiving (NW Corner Gordon/McGilvray) Lab 3817 50 Stone Road East</t>
  </si>
  <si>
    <t>Guelph</t>
  </si>
  <si>
    <t>Ontario N1G 2W1</t>
  </si>
  <si>
    <t>6735-R8039</t>
  </si>
  <si>
    <t>PAUL SPAGNUOLO</t>
  </si>
  <si>
    <t>paul.spagnuolo@uoguelph.ca</t>
  </si>
  <si>
    <t>50 STONE RD EAST</t>
  </si>
  <si>
    <t>GUELPH</t>
  </si>
  <si>
    <t>8470050106</t>
  </si>
  <si>
    <t>University of Hawai?i at M?noa</t>
  </si>
  <si>
    <t>UHM</t>
  </si>
  <si>
    <t>FC - 46-007 LILIPUNA RD</t>
  </si>
  <si>
    <t>KANEOHE</t>
  </si>
  <si>
    <t>Hawaii 96744</t>
  </si>
  <si>
    <t>6735128159</t>
  </si>
  <si>
    <t>EDWARD DELONG</t>
  </si>
  <si>
    <t>edelong@hawaii.edu</t>
  </si>
  <si>
    <t>FC - 1955 E WEST RD # 218</t>
  </si>
  <si>
    <t>6620-R5130</t>
  </si>
  <si>
    <t>FC - 4303 DIAMOND HEAD RD</t>
  </si>
  <si>
    <t>7200120960</t>
  </si>
  <si>
    <t>University of Hawai?i at M?noa - Burns School of Medicine</t>
  </si>
  <si>
    <t>UHMBSM</t>
  </si>
  <si>
    <t>701 ILALO ST</t>
  </si>
  <si>
    <t>Hawaii 96813</t>
  </si>
  <si>
    <t>FS250</t>
  </si>
  <si>
    <t>University of Houston</t>
  </si>
  <si>
    <t>UHSTN</t>
  </si>
  <si>
    <t>NICHOLAS BEYDA</t>
  </si>
  <si>
    <t>ndbeyda@central.uh.edu</t>
  </si>
  <si>
    <t>1441 MOURSUND ST</t>
  </si>
  <si>
    <t>7200120931</t>
  </si>
  <si>
    <t>Stephanie Bocanegra</t>
  </si>
  <si>
    <t>stephanie_bocanegrax3@yahoo.com</t>
  </si>
  <si>
    <t>2700 BAY AREA BLVD</t>
  </si>
  <si>
    <t>6620125076</t>
  </si>
  <si>
    <t>SUDEEP GEORGE</t>
  </si>
  <si>
    <t>spanacha@central.uh.edu</t>
  </si>
  <si>
    <t>4800 CALHOUN RD</t>
  </si>
  <si>
    <t>Texas 77204</t>
  </si>
  <si>
    <t>6735128085</t>
  </si>
  <si>
    <t>U0920</t>
  </si>
  <si>
    <t>University of Illinois Chicago</t>
  </si>
  <si>
    <t>UIC</t>
  </si>
  <si>
    <t>00034533</t>
  </si>
  <si>
    <t>Balaji Ganesh Ph.D.</t>
  </si>
  <si>
    <t>bganesh@uic.edu</t>
  </si>
  <si>
    <t>Research Resources Center; E25 South Wolcott Ave 855 South Wolcott Ave</t>
  </si>
  <si>
    <t>NM1192</t>
  </si>
  <si>
    <t>00035170</t>
  </si>
  <si>
    <t>Amelia Bartholomew</t>
  </si>
  <si>
    <t>ambart@uic.edu</t>
  </si>
  <si>
    <t>909 S. Wolcott Ave Room 5060 COMRB M/C 958</t>
  </si>
  <si>
    <t>8472060227</t>
  </si>
  <si>
    <t>00035417</t>
  </si>
  <si>
    <t>LAURA GUNDER</t>
  </si>
  <si>
    <t>gunder@uic.edu</t>
  </si>
  <si>
    <t>840 S WOOD ST CSB LAB 504 MC 958</t>
  </si>
  <si>
    <t>NM1628</t>
  </si>
  <si>
    <t>00034914</t>
  </si>
  <si>
    <t>Bryan Lampkin</t>
  </si>
  <si>
    <t>lampkinb@uic.edu</t>
  </si>
  <si>
    <t>College of Pharmacy Department of Pharmaceutical Sciences 833 S Wood St. (M/C 781) Room 333</t>
  </si>
  <si>
    <t>FS229</t>
  </si>
  <si>
    <t>University of Illinois Chicago - UI Health</t>
  </si>
  <si>
    <t>UICUIH</t>
  </si>
  <si>
    <t>RICHARD MINSHALL</t>
  </si>
  <si>
    <t>rminsh@uic.edu</t>
  </si>
  <si>
    <t>835 S WOLCOTT AVE RM E403 DEPT OF PHARMACOLOGY</t>
  </si>
  <si>
    <t>7200120312</t>
  </si>
  <si>
    <t>ADRIENNE ROGALSKI-WILK</t>
  </si>
  <si>
    <t>aarwilk@uic.edu</t>
  </si>
  <si>
    <t>808 S WOOD ST DEPT OF ANATOMY AND CELL BIOLOGY</t>
  </si>
  <si>
    <t>R0023</t>
  </si>
  <si>
    <t>University of Illinois Urbana-Champaign</t>
  </si>
  <si>
    <t>UIUC</t>
  </si>
  <si>
    <t>00013934</t>
  </si>
  <si>
    <t>Som Nanjappa</t>
  </si>
  <si>
    <t>nanjappa@illinois.edu</t>
  </si>
  <si>
    <t>2001 S Lincoln Ave</t>
  </si>
  <si>
    <t>Urbana</t>
  </si>
  <si>
    <t>Illinois 61802</t>
  </si>
  <si>
    <t>ISX740</t>
  </si>
  <si>
    <t>00031520</t>
  </si>
  <si>
    <t>MAYANDI SIVAGURU</t>
  </si>
  <si>
    <t>sivaguru@illinois.edu</t>
  </si>
  <si>
    <t>1201 W GREGORY DR 231 ERML MC 051</t>
  </si>
  <si>
    <t>URBANA</t>
  </si>
  <si>
    <t>Illinois 61801</t>
  </si>
  <si>
    <t>Y0014</t>
  </si>
  <si>
    <t>University of Iowa</t>
  </si>
  <si>
    <t>UIOWA</t>
  </si>
  <si>
    <t>00035353</t>
  </si>
  <si>
    <t>Noah Butler</t>
  </si>
  <si>
    <t>noah-butler@uiowa.edu</t>
  </si>
  <si>
    <t>Bowen Science Building room 4-399 51 Newton Road</t>
  </si>
  <si>
    <t>Iowa City</t>
  </si>
  <si>
    <t>Iowa 52242</t>
  </si>
  <si>
    <t>U0639</t>
  </si>
  <si>
    <t>00036333</t>
  </si>
  <si>
    <t>Kevin Legge</t>
  </si>
  <si>
    <t>kevin-legge@uiowa.edu</t>
  </si>
  <si>
    <t>Rm 112 MRC 501 Newton Road</t>
  </si>
  <si>
    <t>U0447</t>
  </si>
  <si>
    <t>00013827</t>
  </si>
  <si>
    <t>Heath Vignes</t>
  </si>
  <si>
    <t>heath-vignes@uiowa.edu</t>
  </si>
  <si>
    <t>48 EMRB / 431 Newton Road</t>
  </si>
  <si>
    <t>U0214</t>
  </si>
  <si>
    <t>00032665</t>
  </si>
  <si>
    <t>Internal Medicine 431 Newton Rd/ 48 EMRB</t>
  </si>
  <si>
    <t>Iowa 52242-110</t>
  </si>
  <si>
    <t>S0211</t>
  </si>
  <si>
    <t>00017748</t>
  </si>
  <si>
    <t>Flow Cytometry Facility; EMRB-48-01 431 Newton Rd.</t>
  </si>
  <si>
    <t>Iowa</t>
  </si>
  <si>
    <t>R1150</t>
  </si>
  <si>
    <t>00035966</t>
  </si>
  <si>
    <t>Jennifer Bermick M.D,</t>
  </si>
  <si>
    <t>jennifer-bermick@uiowa.edu</t>
  </si>
  <si>
    <t>Internal Medicine, Rm: EMRB 500 J.2 431 Newton Road</t>
  </si>
  <si>
    <t>NM1502</t>
  </si>
  <si>
    <t>00032234</t>
  </si>
  <si>
    <t>Michael Wendt</t>
  </si>
  <si>
    <t>mkwendt@uiowa.edu</t>
  </si>
  <si>
    <t>MERF room 2234 375 Newton Rd</t>
  </si>
  <si>
    <t>N0346</t>
  </si>
  <si>
    <t>00032535</t>
  </si>
  <si>
    <t>James Ankrum</t>
  </si>
  <si>
    <t>james-ankrum@uiowa.edu</t>
  </si>
  <si>
    <t>FOE Diabetes Research Center 169 3rd floor Newton Rd</t>
  </si>
  <si>
    <t>8470130160</t>
  </si>
  <si>
    <t>Bethany Wilms</t>
  </si>
  <si>
    <t>bethany-wilms@uiowa.edu</t>
  </si>
  <si>
    <t>51 NEWTON RD BOWEN SCIENCE BLDG FL 6 RM 555 DEPARTMENT OF MICROBIOLOGY AND IMMUNOLOGY</t>
  </si>
  <si>
    <t>IOWA CITY</t>
  </si>
  <si>
    <t>8470060105</t>
  </si>
  <si>
    <t>SARA TERNES</t>
  </si>
  <si>
    <t>sara.ternes@jp2sri.org</t>
  </si>
  <si>
    <t>2500 CROSSPARK RD</t>
  </si>
  <si>
    <t>CORALVILLE</t>
  </si>
  <si>
    <t>Iowa 52241</t>
  </si>
  <si>
    <t>ISX800</t>
  </si>
  <si>
    <t>University of Iowa - State Hygienic Lab</t>
  </si>
  <si>
    <t>UISHL</t>
  </si>
  <si>
    <t>00034311</t>
  </si>
  <si>
    <t>HEATH VIGNES</t>
  </si>
  <si>
    <t>431 Newton Rd 48 Eckstein Medical Research Bldg</t>
  </si>
  <si>
    <t>U1125</t>
  </si>
  <si>
    <t>University of Kansas</t>
  </si>
  <si>
    <t>UKN</t>
  </si>
  <si>
    <t>00016331</t>
  </si>
  <si>
    <t>robin Orozco</t>
  </si>
  <si>
    <t>orozco.robin@ku.edu</t>
  </si>
  <si>
    <t>Haworth Hall 8051 1200 Sunnyside Ave</t>
  </si>
  <si>
    <t>Lawrence</t>
  </si>
  <si>
    <t>Kansas 66045</t>
  </si>
  <si>
    <t>MU23175002</t>
  </si>
  <si>
    <t>00030623</t>
  </si>
  <si>
    <t>Liang Xu</t>
  </si>
  <si>
    <t>xul@ku.edu</t>
  </si>
  <si>
    <t>1567 Irving Hill Rd Rm 3185</t>
  </si>
  <si>
    <t>8472120118</t>
  </si>
  <si>
    <t>BENJAMIN THOMPSON</t>
  </si>
  <si>
    <t>bthompson@halozyme.com</t>
  </si>
  <si>
    <t>Y1431</t>
  </si>
  <si>
    <t>University of Kansas Medical Center (KU Medical Center)</t>
  </si>
  <si>
    <t>KUMC</t>
  </si>
  <si>
    <t>00031151</t>
  </si>
  <si>
    <t>Kalyani Pyaram</t>
  </si>
  <si>
    <t>kpyaram@kumc.edu</t>
  </si>
  <si>
    <t>Wahl Hall East 2106 Olathe Blvd</t>
  </si>
  <si>
    <t>Kansas 66160</t>
  </si>
  <si>
    <t>U1002SP</t>
  </si>
  <si>
    <t>00035291</t>
  </si>
  <si>
    <t>Sarah Winston</t>
  </si>
  <si>
    <t>fthomas@kumc.edu</t>
  </si>
  <si>
    <t>Kansas University Medical Center University Receiving dock 2106 Olathe Blvd</t>
  </si>
  <si>
    <t>S0187</t>
  </si>
  <si>
    <t>00016757</t>
  </si>
  <si>
    <t>Mary Markiewicz</t>
  </si>
  <si>
    <t>mmarkiewicz@kumc.edu</t>
  </si>
  <si>
    <t>2106 Olathe Blvd Hixon Rm 3001</t>
  </si>
  <si>
    <t>R1276</t>
  </si>
  <si>
    <t>00035351</t>
  </si>
  <si>
    <t>Hyunjoon Kim</t>
  </si>
  <si>
    <t>kimx@ku.edu</t>
  </si>
  <si>
    <t>Simons Laboratories 158 2093 Constant Ave_158</t>
  </si>
  <si>
    <t>Kansas 66047</t>
  </si>
  <si>
    <t>MU20036001</t>
  </si>
  <si>
    <t>ALEC VOSS</t>
  </si>
  <si>
    <t>avoss2@kumc.edu</t>
  </si>
  <si>
    <t>2106 OLATHE BLVD 005-G005 RM G005 HIXON</t>
  </si>
  <si>
    <t>KANSAS CITY</t>
  </si>
  <si>
    <t>7200151178</t>
  </si>
  <si>
    <t>00034592</t>
  </si>
  <si>
    <t>JOHN JEPPSON</t>
  </si>
  <si>
    <t>jjeppson@kumc.edu</t>
  </si>
  <si>
    <t>2106 OLATHE BLVD RM 020-3005 Cates EAST Akhavan Lab UNIVERSITY RECEIVING DOCK</t>
  </si>
  <si>
    <t>7200150944</t>
  </si>
  <si>
    <t>ZIYAN PESSETTO</t>
  </si>
  <si>
    <t>zyuan@kumc.edu</t>
  </si>
  <si>
    <t>2106 OLATHE BLVD</t>
  </si>
  <si>
    <t>7200150943</t>
  </si>
  <si>
    <t>LIZ RUELAS</t>
  </si>
  <si>
    <t>eruelas@kumc.edu</t>
  </si>
  <si>
    <t>7200121006</t>
  </si>
  <si>
    <t>NA ZHANG</t>
  </si>
  <si>
    <t>nzhang2@kumc.edu</t>
  </si>
  <si>
    <t>3901 RAINBOW BLVD</t>
  </si>
  <si>
    <t>U1112</t>
  </si>
  <si>
    <t>University of Kentucky</t>
  </si>
  <si>
    <t>UKNT</t>
  </si>
  <si>
    <t>00016126</t>
  </si>
  <si>
    <t>Hong Jiang</t>
  </si>
  <si>
    <t>hong.jiang@uky.edu</t>
  </si>
  <si>
    <t>760 Press Avenue #76A Healthy Kentucky Research Building- HKRB</t>
  </si>
  <si>
    <t>Kentucky 40536</t>
  </si>
  <si>
    <t>MU22098001</t>
  </si>
  <si>
    <t>JIAN FU</t>
  </si>
  <si>
    <t>jian.fu@uky.edu</t>
  </si>
  <si>
    <t>1095 VETERANS DR HSRB RM 327</t>
  </si>
  <si>
    <t>8470080183</t>
  </si>
  <si>
    <t>MADHUR AGRAWAL</t>
  </si>
  <si>
    <t>mag235@uky.edu</t>
  </si>
  <si>
    <t>900 SOUTH LIMESTONE WETHINGTON BLDG RM 563</t>
  </si>
  <si>
    <t>7200151045</t>
  </si>
  <si>
    <t>University of Lethbridge</t>
  </si>
  <si>
    <t>ULRBR</t>
  </si>
  <si>
    <t>ROY GOLSTEYN</t>
  </si>
  <si>
    <t>roy.golsteyn@uleth.ca</t>
  </si>
  <si>
    <t>4401 UNIVERSITY AVE</t>
  </si>
  <si>
    <t>LETHBRIDGE</t>
  </si>
  <si>
    <t>Alberta T1K 3M4</t>
  </si>
  <si>
    <t>EC201364D1</t>
  </si>
  <si>
    <t>University of Louisiana at Lafayette</t>
  </si>
  <si>
    <t>ULL</t>
  </si>
  <si>
    <t>Julia Sweet</t>
  </si>
  <si>
    <t>julia.sweet1@louisiana.edu</t>
  </si>
  <si>
    <t>410 E ST. MARY BLVD BILLEAUD HALL RM 214</t>
  </si>
  <si>
    <t>Louisiana 70503</t>
  </si>
  <si>
    <t>MU23317002</t>
  </si>
  <si>
    <t>UNIVERSITY OF LOUISIANA MONROE</t>
  </si>
  <si>
    <t>ULM</t>
  </si>
  <si>
    <t>00032696</t>
  </si>
  <si>
    <t>Jean Christopher Chamcheu</t>
  </si>
  <si>
    <t>chamcheu@ulm.edu</t>
  </si>
  <si>
    <t>580 UNIVERSITY AVE SUGAR HALL RM 202 DEPT OF TOXICOLOGY COLLEGE OF PHARMACY</t>
  </si>
  <si>
    <t>MONROE</t>
  </si>
  <si>
    <t>ISX534</t>
  </si>
  <si>
    <t>YONG YU LIU</t>
  </si>
  <si>
    <t>yliu@ulm.edu</t>
  </si>
  <si>
    <t>1800 BIENVILLE DR</t>
  </si>
  <si>
    <t>Louisiana 71201</t>
  </si>
  <si>
    <t>7200150850</t>
  </si>
  <si>
    <t>UNIVERSITY OF LOUISIANA SYSTEM</t>
  </si>
  <si>
    <t>ULS</t>
  </si>
  <si>
    <t>Melany Musso</t>
  </si>
  <si>
    <t>mmusso@louisiana.edu</t>
  </si>
  <si>
    <t>4401 W ADMIRAL DOYLE DR NEW IBERIA RSCH CTR</t>
  </si>
  <si>
    <t>NEW IBERIA</t>
  </si>
  <si>
    <t>Louisiana 70560</t>
  </si>
  <si>
    <t>7200150850-5</t>
  </si>
  <si>
    <t>MELANIE MUSSO</t>
  </si>
  <si>
    <t>7200150850-4</t>
  </si>
  <si>
    <t>7200150850-3</t>
  </si>
  <si>
    <t>7200150850-2</t>
  </si>
  <si>
    <t>7200150850-1</t>
  </si>
  <si>
    <t>R0759</t>
  </si>
  <si>
    <t>University of Louisville</t>
  </si>
  <si>
    <t>ULSV</t>
  </si>
  <si>
    <t>00035840</t>
  </si>
  <si>
    <t>Marina Malovichko</t>
  </si>
  <si>
    <t>marina.malovichko@louisville.edu</t>
  </si>
  <si>
    <t>302 E Muhammad Ali Blvd Room 220</t>
  </si>
  <si>
    <t>Louisville</t>
  </si>
  <si>
    <t>Kentucky 40202</t>
  </si>
  <si>
    <t>NM1576</t>
  </si>
  <si>
    <t>00034030</t>
  </si>
  <si>
    <t>Jun Yan MD, PhD</t>
  </si>
  <si>
    <t>jun.yan@louisville.edu</t>
  </si>
  <si>
    <t>505 S. Hancock St. Kosair Clinical, Tranlation Research Bldg (CTRB) Room 328</t>
  </si>
  <si>
    <t>Kentucky 40208</t>
  </si>
  <si>
    <t>N0665</t>
  </si>
  <si>
    <t>00031818</t>
  </si>
  <si>
    <t>505 South Hancock Clinical Trans Res Bldg 327H</t>
  </si>
  <si>
    <t>N0536</t>
  </si>
  <si>
    <t>00034025</t>
  </si>
  <si>
    <t>Thomas Mitchell</t>
  </si>
  <si>
    <t>thomas.mitchell@louisville.edu</t>
  </si>
  <si>
    <t>505 S. Hancock St. Kosair Clinical, Tranlation Research Bldg (CTRB) Room 327D</t>
  </si>
  <si>
    <t>ISX363</t>
  </si>
  <si>
    <t>ARUNA VASHISHTA</t>
  </si>
  <si>
    <t>aruna.vashishta@louisville.edu</t>
  </si>
  <si>
    <t>570 S PRESTON ST</t>
  </si>
  <si>
    <t>LOUISVILLE</t>
  </si>
  <si>
    <t>YM1015SP</t>
  </si>
  <si>
    <t>University of Manitoba</t>
  </si>
  <si>
    <t>UMB</t>
  </si>
  <si>
    <t>00035683</t>
  </si>
  <si>
    <t>Christine Zhang</t>
  </si>
  <si>
    <t>christine.zhang@umanitoba.ca</t>
  </si>
  <si>
    <t>Rady Faculty of Health Sciences, P225 Pathology Building, Receiving - 744 Bannatyne Ave,</t>
  </si>
  <si>
    <t>Manitoba R3E 0W2</t>
  </si>
  <si>
    <t>UM1015</t>
  </si>
  <si>
    <t>00035792</t>
  </si>
  <si>
    <t>Keith Fowke</t>
  </si>
  <si>
    <t>keith.fowke@umanitoba.ca</t>
  </si>
  <si>
    <t>Medical Microbiology and Infectious Diseases, 539-745 Bannatyne Avenue,</t>
  </si>
  <si>
    <t>Manitoba R3E 0J9</t>
  </si>
  <si>
    <t>V0333</t>
  </si>
  <si>
    <t>University of Maryland Baltimore (UMB)</t>
  </si>
  <si>
    <t>00031226</t>
  </si>
  <si>
    <t>Xiaoxuan Fan Ph.D.</t>
  </si>
  <si>
    <t>xiaoxuanfan@som.umaryland.edu</t>
  </si>
  <si>
    <t>655 West Baltimore St. BRB 7-022</t>
  </si>
  <si>
    <t>Maryland 21201</t>
  </si>
  <si>
    <t>U1368</t>
  </si>
  <si>
    <t>00035405</t>
  </si>
  <si>
    <t>655 W. Baltimore Street</t>
  </si>
  <si>
    <t>S0205</t>
  </si>
  <si>
    <t>00036863</t>
  </si>
  <si>
    <t>655 W. Baltimore Street, BRB 7-022</t>
  </si>
  <si>
    <t>R0026</t>
  </si>
  <si>
    <t>00031221</t>
  </si>
  <si>
    <t>655 W Baltimore St</t>
  </si>
  <si>
    <t>FS184</t>
  </si>
  <si>
    <t>00032270</t>
  </si>
  <si>
    <t>Xiaoxuan Fan</t>
  </si>
  <si>
    <t>655 W BALTIMORE ST</t>
  </si>
  <si>
    <t>EC222226E1</t>
  </si>
  <si>
    <t>00026349</t>
  </si>
  <si>
    <t>701 E PRATT ST</t>
  </si>
  <si>
    <t>Maryland 21202</t>
  </si>
  <si>
    <t>8470130145</t>
  </si>
  <si>
    <t>AHMED ELNABAWI</t>
  </si>
  <si>
    <t>aelnabawi@umes.edu</t>
  </si>
  <si>
    <t>1 BACKBONE RD CARVER HALL RM 3104</t>
  </si>
  <si>
    <t>PRINCESS ANNE</t>
  </si>
  <si>
    <t>Maryland 21853</t>
  </si>
  <si>
    <t>8470120136</t>
  </si>
  <si>
    <t>FELISA DIAZ</t>
  </si>
  <si>
    <t>fdiazmendez@ihv.umaryland.edu</t>
  </si>
  <si>
    <t>725 W LOMBARD ST</t>
  </si>
  <si>
    <t>ISX734</t>
  </si>
  <si>
    <t>University of Maryland Baltimore (UMB) - School of Medicine</t>
  </si>
  <si>
    <t>UMBSM</t>
  </si>
  <si>
    <t>00036230</t>
  </si>
  <si>
    <t>STEPHEN THOM</t>
  </si>
  <si>
    <t>sthom@som.umaryland.edu</t>
  </si>
  <si>
    <t>655 W BALTIMORE ST RM 4-013</t>
  </si>
  <si>
    <t>7200150917</t>
  </si>
  <si>
    <t>OHANNES MELEMEDJIAN</t>
  </si>
  <si>
    <t>ohannes@umaryland.edu</t>
  </si>
  <si>
    <t>650 W BALTIMORE ST</t>
  </si>
  <si>
    <t>6735128147</t>
  </si>
  <si>
    <t>GUANG MING LI</t>
  </si>
  <si>
    <t>gmli@email.unc.edu</t>
  </si>
  <si>
    <t>725 W Lombard St Room N361</t>
  </si>
  <si>
    <t>NM1444</t>
  </si>
  <si>
    <t>University of Maryland College Park (UMD)</t>
  </si>
  <si>
    <t>UMDCP</t>
  </si>
  <si>
    <t>00032386</t>
  </si>
  <si>
    <t>Shaik Rahaman</t>
  </si>
  <si>
    <t>srahaman@umd.edu</t>
  </si>
  <si>
    <t>Department of Nutrition and Food Science 4300 Chapel Lane, Skinner Building, Room #3102</t>
  </si>
  <si>
    <t>COLLEGE PARK</t>
  </si>
  <si>
    <t>Maryland 20742</t>
  </si>
  <si>
    <t>ISX579</t>
  </si>
  <si>
    <t>Christian Michael Pick</t>
  </si>
  <si>
    <t>cpick@umd.edu</t>
  </si>
  <si>
    <t>A JAMES CLARK HALL RM 4225</t>
  </si>
  <si>
    <t>673513S203</t>
  </si>
  <si>
    <t>Paul Carini</t>
  </si>
  <si>
    <t>paul.carini@gmail.com</t>
  </si>
  <si>
    <t>5745 LOVERS LN HORN POINT CENTRAL REC</t>
  </si>
  <si>
    <t>Maryland 21613</t>
  </si>
  <si>
    <t>U0776</t>
  </si>
  <si>
    <t>University of Massachusetts Amherst (UMass Amherst)</t>
  </si>
  <si>
    <t>UMA</t>
  </si>
  <si>
    <t>00014245</t>
  </si>
  <si>
    <t>Amy S. Burnside</t>
  </si>
  <si>
    <t>aburnsid@vasci.umass.edu</t>
  </si>
  <si>
    <t>240 Thatcher Road, Room #: LSL 281N</t>
  </si>
  <si>
    <t>Amherst</t>
  </si>
  <si>
    <t>Massachusetts 01003</t>
  </si>
  <si>
    <t>MU20237002</t>
  </si>
  <si>
    <t>LLIA KARATSOREOS</t>
  </si>
  <si>
    <t>ikaratsoreos@umass.edu</t>
  </si>
  <si>
    <t>135 HICKS WAY TOBIN 111</t>
  </si>
  <si>
    <t>AMHERST</t>
  </si>
  <si>
    <t>ISX438</t>
  </si>
  <si>
    <t>00030482</t>
  </si>
  <si>
    <t>Amy Burnside</t>
  </si>
  <si>
    <t>aburnsid@umass.edu</t>
  </si>
  <si>
    <t>240 THATCHER RD LSL 281N</t>
  </si>
  <si>
    <t>55080S109R</t>
  </si>
  <si>
    <t>PETER CHIEN</t>
  </si>
  <si>
    <t>pchien@biochem.umass.edu</t>
  </si>
  <si>
    <t>710 N PLEASANT ST</t>
  </si>
  <si>
    <t>6735146186</t>
  </si>
  <si>
    <t>University of Massachusetts Dartmouth (UMass Dartmouth)</t>
  </si>
  <si>
    <t>UMD</t>
  </si>
  <si>
    <t>ERIN BROMAGE</t>
  </si>
  <si>
    <t>ebromage@umassd.edu</t>
  </si>
  <si>
    <t>285 OLD WESTPORT RD</t>
  </si>
  <si>
    <t>NORTH DARTMOUTH</t>
  </si>
  <si>
    <t>Massachusetts 02747</t>
  </si>
  <si>
    <t>FS227</t>
  </si>
  <si>
    <t>University of Massachusetts Lowell (UMass Lowell)</t>
  </si>
  <si>
    <t>UML</t>
  </si>
  <si>
    <t>Mingli Hou</t>
  </si>
  <si>
    <t>mingli_hou@uml.edu</t>
  </si>
  <si>
    <t>1 UNIVERSITY AVE SAAB EMERGING TECH CTR LAB 3RD FL RM 310</t>
  </si>
  <si>
    <t>LOWELL</t>
  </si>
  <si>
    <t>Massachusetts 01854</t>
  </si>
  <si>
    <t>7200151155</t>
  </si>
  <si>
    <t>NATALIE STEINEL</t>
  </si>
  <si>
    <t>natalie_steinel@uml.edu</t>
  </si>
  <si>
    <t>201 RIVERSIDE ST OLNEY G10 OLSEN BLDG RM 615 HAZARDOUS REC</t>
  </si>
  <si>
    <t>U0660</t>
  </si>
  <si>
    <t>University of Miami</t>
  </si>
  <si>
    <t>UMIA</t>
  </si>
  <si>
    <t>00016425</t>
  </si>
  <si>
    <t>Ilvis Torres</t>
  </si>
  <si>
    <t>1450 NW 10th Avenue (Diabetic)</t>
  </si>
  <si>
    <t>Florida 33136</t>
  </si>
  <si>
    <t>U0427</t>
  </si>
  <si>
    <t>00016422</t>
  </si>
  <si>
    <t>Patty Guevara</t>
  </si>
  <si>
    <t>pguevara@med.miami.edu</t>
  </si>
  <si>
    <t>Rosenstiel Medical Science Building, Room 7147 , 1600 NW 10th Ave</t>
  </si>
  <si>
    <t>U0284</t>
  </si>
  <si>
    <t>00016419</t>
  </si>
  <si>
    <t>Margie Roach Ph.D.</t>
  </si>
  <si>
    <t>mroach@miami.edu</t>
  </si>
  <si>
    <t>1580 NW 10th Ave. Microbiology and Immunology, BCRI rm 708</t>
  </si>
  <si>
    <t>S0309</t>
  </si>
  <si>
    <t>00033269</t>
  </si>
  <si>
    <t>Rosenstiel Med Sci 7147 1600 NW 10th Ave.</t>
  </si>
  <si>
    <t>MU23240006</t>
  </si>
  <si>
    <t>00032297</t>
  </si>
  <si>
    <t>1580 NW 10th Ave. Microbiology and Immunology, BCRI Room 708</t>
  </si>
  <si>
    <t>EC222376H1</t>
  </si>
  <si>
    <t>00026356</t>
  </si>
  <si>
    <t>SUSAN LEONHARDT</t>
  </si>
  <si>
    <t>sal343@miami.edu</t>
  </si>
  <si>
    <t>1201 MEMORIAL DR FROST INSTITUTE 220</t>
  </si>
  <si>
    <t>CORAL GABLES</t>
  </si>
  <si>
    <t>Florida 33146</t>
  </si>
  <si>
    <t>7200151089</t>
  </si>
  <si>
    <t>DAISY DAI</t>
  </si>
  <si>
    <t>xdai@med.miami.edu</t>
  </si>
  <si>
    <t>1550 NW 10TH AVE</t>
  </si>
  <si>
    <t>U1772</t>
  </si>
  <si>
    <t>00036217</t>
  </si>
  <si>
    <t>Eric Wieder</t>
  </si>
  <si>
    <t>ewieder@med.miami.edu</t>
  </si>
  <si>
    <t>Y1197</t>
  </si>
  <si>
    <t>University of Michigan</t>
  </si>
  <si>
    <t>UMICH</t>
  </si>
  <si>
    <t>00034654</t>
  </si>
  <si>
    <t>Kathleen Collins</t>
  </si>
  <si>
    <t>klcollin@umich.edu</t>
  </si>
  <si>
    <t>Rm 3516; MSRB I 1150 W. Medical Center Drive. 3rd FLoor</t>
  </si>
  <si>
    <t>Michigan 48109</t>
  </si>
  <si>
    <t>Y0473</t>
  </si>
  <si>
    <t>Y0272</t>
  </si>
  <si>
    <t>00034372</t>
  </si>
  <si>
    <t>David Adams</t>
  </si>
  <si>
    <t>davadams@med.umich.edu</t>
  </si>
  <si>
    <t>MSRB2 C574, 1150 W Medical Center Dr</t>
  </si>
  <si>
    <t>Michigan 48109-5600</t>
  </si>
  <si>
    <t>U1359SP</t>
  </si>
  <si>
    <t>00036432</t>
  </si>
  <si>
    <t>2800 Plymouth Rd NCRC B014 Rm 180</t>
  </si>
  <si>
    <t>S0322</t>
  </si>
  <si>
    <t>00033658</t>
  </si>
  <si>
    <t>2800 Plymouth Road NCR B020 rm 134-D</t>
  </si>
  <si>
    <t>NM1377</t>
  </si>
  <si>
    <t>00035299</t>
  </si>
  <si>
    <t>Antonio Morales-Hernández</t>
  </si>
  <si>
    <t>antmor@umich.edu</t>
  </si>
  <si>
    <t>Room #2310A 1011 North University Ave</t>
  </si>
  <si>
    <t>ANN ARBOR</t>
  </si>
  <si>
    <t>NM1337</t>
  </si>
  <si>
    <t>00017151</t>
  </si>
  <si>
    <t>Maria Coronel</t>
  </si>
  <si>
    <t>mcoronel@umich.edu</t>
  </si>
  <si>
    <t>2800 Plymouth Rd NCRC B025; Rm 3681</t>
  </si>
  <si>
    <t>MU22270001</t>
  </si>
  <si>
    <t>00020731</t>
  </si>
  <si>
    <t>JEN DELPROPOSTO</t>
  </si>
  <si>
    <t>jlbodzin@umich.edu</t>
  </si>
  <si>
    <t>109 ZINA PITCHER PL BSRB 2728</t>
  </si>
  <si>
    <t>ISX366</t>
  </si>
  <si>
    <t>DAVID ADAMS</t>
  </si>
  <si>
    <t>davadams@umich.edu</t>
  </si>
  <si>
    <t>MSRB 2 Room C574 1150 W Medical Center Dr</t>
  </si>
  <si>
    <t>6620136102</t>
  </si>
  <si>
    <t>2350 HAYWARD ST GG BROWN BLDG RM 2611 MECHANICAL ENGINEERING</t>
  </si>
  <si>
    <t>XF1007</t>
  </si>
  <si>
    <t>00036562</t>
  </si>
  <si>
    <t>2800 Plymouth Avenue Bldg 14 Rm 180</t>
  </si>
  <si>
    <t>6620136102-2</t>
  </si>
  <si>
    <t>6620136102-1</t>
  </si>
  <si>
    <t>Instrument, Top Level, Easycyte, 5SL</t>
  </si>
  <si>
    <t>7200150415</t>
  </si>
  <si>
    <t>University of Michigan-Flint</t>
  </si>
  <si>
    <t>UMF</t>
  </si>
  <si>
    <t>Besa Xhabija</t>
  </si>
  <si>
    <t>xhabija@umich.edu</t>
  </si>
  <si>
    <t>454 Murchie Science Building 303 E. Kearsley Street</t>
  </si>
  <si>
    <t>Flint</t>
  </si>
  <si>
    <t>Michigan 48502-1950</t>
  </si>
  <si>
    <t>Y1525</t>
  </si>
  <si>
    <t>University of Minnesota</t>
  </si>
  <si>
    <t>UMIN</t>
  </si>
  <si>
    <t>00035476</t>
  </si>
  <si>
    <t>Louis Mansky</t>
  </si>
  <si>
    <t>mansky@umn.edu</t>
  </si>
  <si>
    <t>KE Dock 425 East River Parkway</t>
  </si>
  <si>
    <t>Minnesota 55455</t>
  </si>
  <si>
    <t>U1532</t>
  </si>
  <si>
    <t>00035311</t>
  </si>
  <si>
    <t>Paul Champoux</t>
  </si>
  <si>
    <t>champ004@umn.edu</t>
  </si>
  <si>
    <t>2231 6th St SE University of Minnesota Flow Cytometry 1-209 CCRB 2812A (Campus Delivery Code)</t>
  </si>
  <si>
    <t>U1405</t>
  </si>
  <si>
    <t>00036339</t>
  </si>
  <si>
    <t>RM1-209 Cancer &amp; Cardio Res Bldg 223 6th St. SE</t>
  </si>
  <si>
    <t>U1373</t>
  </si>
  <si>
    <t>00036338</t>
  </si>
  <si>
    <t>R0021</t>
  </si>
  <si>
    <t>00032035</t>
  </si>
  <si>
    <t>1-209 CCRB 2812A (Campus Delivery Code) 2231 6th St SE Minneapolis</t>
  </si>
  <si>
    <t>MU23228003</t>
  </si>
  <si>
    <t>00031067</t>
  </si>
  <si>
    <t>Upendra Chalise</t>
  </si>
  <si>
    <t>uchalise@umn.edu</t>
  </si>
  <si>
    <t>MEDICINE-P1176400222231 6th St SE, Rm 4-220</t>
  </si>
  <si>
    <t>MINNEAPOLIS</t>
  </si>
  <si>
    <t>MU23175001</t>
  </si>
  <si>
    <t>00030621</t>
  </si>
  <si>
    <t>Atsushi Asakura</t>
  </si>
  <si>
    <t>asakura@umn.edu</t>
  </si>
  <si>
    <t>MCGUIRE TRANSLATNAL RES FAC-P117140001 2001 6TH ST SE RM2-214 MCGUIRE TRANSLATIONAL RES FAC</t>
  </si>
  <si>
    <t>EC210546A1</t>
  </si>
  <si>
    <t>HANK BALFOUR</t>
  </si>
  <si>
    <t>balfo001@umn.edu</t>
  </si>
  <si>
    <t>516 DELAWARE ST SE PWB RM 15-119</t>
  </si>
  <si>
    <t>7200150933</t>
  </si>
  <si>
    <t>JAMIE MAERTENS</t>
  </si>
  <si>
    <t>maert025@umn.edu</t>
  </si>
  <si>
    <t>2231 26TH ST SE</t>
  </si>
  <si>
    <t>7200121232</t>
  </si>
  <si>
    <t>NICOLE BRICKMAN</t>
  </si>
  <si>
    <t>nbrickma@umn.edu</t>
  </si>
  <si>
    <t>801 16TH AVE NE</t>
  </si>
  <si>
    <t>Minnesota 55912</t>
  </si>
  <si>
    <t>S0372SP</t>
  </si>
  <si>
    <t>00034927</t>
  </si>
  <si>
    <t>S0366SP</t>
  </si>
  <si>
    <t>00034919</t>
  </si>
  <si>
    <t>MU20280001</t>
  </si>
  <si>
    <t>University of Mississippi Medical Center (UMMC)</t>
  </si>
  <si>
    <t>UMMC</t>
  </si>
  <si>
    <t>XIAOCHEN HE</t>
  </si>
  <si>
    <t>xhe2@umc.edu</t>
  </si>
  <si>
    <t>2500 N STATE ST MEDICAL CENTER RECEIVING</t>
  </si>
  <si>
    <t>JACKSON</t>
  </si>
  <si>
    <t>Mississippi 39216-4500</t>
  </si>
  <si>
    <t>ISX788</t>
  </si>
  <si>
    <t>00036295</t>
  </si>
  <si>
    <t>Eva Bengten</t>
  </si>
  <si>
    <t>ebengten@umc.edu</t>
  </si>
  <si>
    <t>2500 N STATE ST LOCATION M2101 RM N507</t>
  </si>
  <si>
    <t>Mississippi 39216</t>
  </si>
  <si>
    <t>Y1602</t>
  </si>
  <si>
    <t>University of Missouri</t>
  </si>
  <si>
    <t>UMISS</t>
  </si>
  <si>
    <t>00033456</t>
  </si>
  <si>
    <t>Carolyn Anderson</t>
  </si>
  <si>
    <t>carolyn.j.anderson@missouri.edu</t>
  </si>
  <si>
    <t>1514 Research Park Drive</t>
  </si>
  <si>
    <t>Columbia</t>
  </si>
  <si>
    <t>Missouri 65211</t>
  </si>
  <si>
    <t>Y0674</t>
  </si>
  <si>
    <t>00017312</t>
  </si>
  <si>
    <t>Yue Guan</t>
  </si>
  <si>
    <t>guanyue@umsystem.edu</t>
  </si>
  <si>
    <t>One Hospital Drive, M324 Medical Science Building</t>
  </si>
  <si>
    <t>Missouri 65212</t>
  </si>
  <si>
    <t>U0547</t>
  </si>
  <si>
    <t>00015668</t>
  </si>
  <si>
    <t>Esma Yolcu</t>
  </si>
  <si>
    <t>esma.yolcu@health.missouri.edu</t>
  </si>
  <si>
    <t>University of Missouri NextGen Precision Health Building, Rm#2323 1030 Hitt Street</t>
  </si>
  <si>
    <t>S0180</t>
  </si>
  <si>
    <t>00034361</t>
  </si>
  <si>
    <t>Susan Rottinghaus</t>
  </si>
  <si>
    <t>rottinghauss@health.missouri.edu</t>
  </si>
  <si>
    <t>1030 Hitt Street</t>
  </si>
  <si>
    <t>COLUMBIA</t>
  </si>
  <si>
    <t>FS221</t>
  </si>
  <si>
    <t>00035901</t>
  </si>
  <si>
    <t>PETER SUTOVSKY</t>
  </si>
  <si>
    <t>sutovskyp@missouri.edu</t>
  </si>
  <si>
    <t>920 E CAMPUS DR</t>
  </si>
  <si>
    <t>7200120719</t>
  </si>
  <si>
    <t>University of Missouri?Kansas City (UMKC)</t>
  </si>
  <si>
    <t>UMKC</t>
  </si>
  <si>
    <t>00032286</t>
  </si>
  <si>
    <t>EDUARDO ABREU</t>
  </si>
  <si>
    <t>abreue@umkc.edu</t>
  </si>
  <si>
    <t>2464 CHARLOTTE ST</t>
  </si>
  <si>
    <t>U1517</t>
  </si>
  <si>
    <t>University of Montana</t>
  </si>
  <si>
    <t>00032418</t>
  </si>
  <si>
    <t>Maria Ferrini</t>
  </si>
  <si>
    <t>maria.ferrini@umontana.edu</t>
  </si>
  <si>
    <t>32 Campus Drive</t>
  </si>
  <si>
    <t>Missoula</t>
  </si>
  <si>
    <t>Montana 59812</t>
  </si>
  <si>
    <t>8470060196</t>
  </si>
  <si>
    <t>University of Montreal</t>
  </si>
  <si>
    <t xml:space="preserve">UMONT </t>
  </si>
  <si>
    <t>NOEL RAYNAL</t>
  </si>
  <si>
    <t>noel.raynal@umontreal.ca</t>
  </si>
  <si>
    <t>7200150295</t>
  </si>
  <si>
    <t>YAN BURELLE</t>
  </si>
  <si>
    <t>yan.burelle@umontreal.ca</t>
  </si>
  <si>
    <t>ISX708</t>
  </si>
  <si>
    <t>University of Nebraska</t>
  </si>
  <si>
    <t>UNB</t>
  </si>
  <si>
    <t>00029418</t>
  </si>
  <si>
    <t>Umi Iskandarov</t>
  </si>
  <si>
    <t>uiskandarov2@unl.edu</t>
  </si>
  <si>
    <t>1700 N 35th St RM 14 Ruth Leverton Hall</t>
  </si>
  <si>
    <t>Nebraska 68588</t>
  </si>
  <si>
    <t>7200120221</t>
  </si>
  <si>
    <t>6001 DODGE ST</t>
  </si>
  <si>
    <t>OMAHA</t>
  </si>
  <si>
    <t>Nebraska 68105</t>
  </si>
  <si>
    <t>NM1116</t>
  </si>
  <si>
    <t>University of Nebraska Medical Center</t>
  </si>
  <si>
    <t>UNMC</t>
  </si>
  <si>
    <t>00017346</t>
  </si>
  <si>
    <t>Craig Semerad</t>
  </si>
  <si>
    <t>craig.semerad@unmc.edu</t>
  </si>
  <si>
    <t>UNMC/UNO SHIPPING &amp; RECEIVING Unloading Point DRC1, Rm 1056 601 South Saddle Creek Rd</t>
  </si>
  <si>
    <t>Nebraska 68106</t>
  </si>
  <si>
    <t>FS325</t>
  </si>
  <si>
    <t>00034393</t>
  </si>
  <si>
    <t>DERRICK SAMUELSON</t>
  </si>
  <si>
    <t>derrick.samuelson@unmc.edu</t>
  </si>
  <si>
    <t>985910 NEBRASKA MEDICAL CTR</t>
  </si>
  <si>
    <t>Nebraska 68198</t>
  </si>
  <si>
    <t>7200120355</t>
  </si>
  <si>
    <t>4401 DEWEY AVE</t>
  </si>
  <si>
    <t>8470060169</t>
  </si>
  <si>
    <t>University of Nevada, Las Vegas</t>
  </si>
  <si>
    <t>UNLV</t>
  </si>
  <si>
    <t>BRANDI WIEDMEYER</t>
  </si>
  <si>
    <t>brandi.wiedmeyer@unlv.edu</t>
  </si>
  <si>
    <t>4505 S MARYLAND PKWY</t>
  </si>
  <si>
    <t>LAS VEGAS</t>
  </si>
  <si>
    <t>Nevada 89154</t>
  </si>
  <si>
    <t>7200151038</t>
  </si>
  <si>
    <t>University of Nevada, Reno</t>
  </si>
  <si>
    <t>UNR</t>
  </si>
  <si>
    <t>EVANDRO CARLOS ARCHILIA</t>
  </si>
  <si>
    <t>evandro.archilia@nevada.unr.edu</t>
  </si>
  <si>
    <t>1664 N VIRGINIA ST</t>
  </si>
  <si>
    <t>Nevada 89557</t>
  </si>
  <si>
    <t>U1381</t>
  </si>
  <si>
    <t>University of Nevada, Reno - School of Medicine</t>
  </si>
  <si>
    <t>UNRSM</t>
  </si>
  <si>
    <t>00033034</t>
  </si>
  <si>
    <t>Dave M White</t>
  </si>
  <si>
    <t>dwhite@med.unr.edu</t>
  </si>
  <si>
    <t>1664 N. Virginia St, Anderson Health Sciences 104D</t>
  </si>
  <si>
    <t>Reno</t>
  </si>
  <si>
    <t>6735-R8210</t>
  </si>
  <si>
    <t>UNIVERSITY OF NEW ENGLAND</t>
  </si>
  <si>
    <t>UNW</t>
  </si>
  <si>
    <t>SRINIDI MOHAN</t>
  </si>
  <si>
    <t>smohan@une.edu</t>
  </si>
  <si>
    <t>716 STEVENS AVE</t>
  </si>
  <si>
    <t>Maine 04103</t>
  </si>
  <si>
    <t>MU21232001</t>
  </si>
  <si>
    <t>University of New Hampshire</t>
  </si>
  <si>
    <t>UNH</t>
  </si>
  <si>
    <t>Tom Davis</t>
  </si>
  <si>
    <t>tom.davis@unh.edu</t>
  </si>
  <si>
    <t>46 COLLEGE RD COLSA ANFS RUDMAN HALL 1ST FL USNH</t>
  </si>
  <si>
    <t>New Hampshire 03824</t>
  </si>
  <si>
    <t>8470H50303</t>
  </si>
  <si>
    <t>ELIZABETH HARVEY</t>
  </si>
  <si>
    <t>elizabeth.harvey@unh.edu</t>
  </si>
  <si>
    <t>38 ACADEMIC WAY COLSA DBS SLSC 1ST FL</t>
  </si>
  <si>
    <t>Y0675</t>
  </si>
  <si>
    <t>University of New Mexico</t>
  </si>
  <si>
    <t>UNM</t>
  </si>
  <si>
    <t>00017315</t>
  </si>
  <si>
    <t>Yuanyuan Gao</t>
  </si>
  <si>
    <t>yugao@salud.unm.edu</t>
  </si>
  <si>
    <t>915 Camino de Salud NE CRF Building, Room 217</t>
  </si>
  <si>
    <t>Albuquerque</t>
  </si>
  <si>
    <t>New Mexico 87131</t>
  </si>
  <si>
    <t>ISX578</t>
  </si>
  <si>
    <t>00018068</t>
  </si>
  <si>
    <t>SHARINA DESAI</t>
  </si>
  <si>
    <t>aimcore@salud.unm.edu</t>
  </si>
  <si>
    <t>915 CAMINO DE SALUD NE</t>
  </si>
  <si>
    <t>ALBUQUERQUE</t>
  </si>
  <si>
    <t>8470130148</t>
  </si>
  <si>
    <t>XIXI ZHOU</t>
  </si>
  <si>
    <t>xzhou@salud.unm.edu</t>
  </si>
  <si>
    <t>2703 FRONTIER AVE</t>
  </si>
  <si>
    <t>8470110108</t>
  </si>
  <si>
    <t>U0363</t>
  </si>
  <si>
    <t>University of North Carolina at Chapel Hill (UNC Chapel Hill)</t>
  </si>
  <si>
    <t xml:space="preserve">UNCCH </t>
  </si>
  <si>
    <t>00013999</t>
  </si>
  <si>
    <t>Ramiro Diz</t>
  </si>
  <si>
    <t>ramiro_diz@med.unc.edu</t>
  </si>
  <si>
    <t>125 Mason Farm Rd Marsico Hall, Rm B025</t>
  </si>
  <si>
    <t>Chapel Hill</t>
  </si>
  <si>
    <t>North Carolina 27599</t>
  </si>
  <si>
    <t>U0362</t>
  </si>
  <si>
    <t>00013989</t>
  </si>
  <si>
    <t>David Darr</t>
  </si>
  <si>
    <t>david_darr@med.unc.edu</t>
  </si>
  <si>
    <t>450 West Drive 11-117</t>
  </si>
  <si>
    <t>NM1123</t>
  </si>
  <si>
    <t>00035003</t>
  </si>
  <si>
    <t>Katie Hurst</t>
  </si>
  <si>
    <t>katie_hurst@med.unc.edu</t>
  </si>
  <si>
    <t>Marsico Room #5107 125 Mason Farm Rd Marsico Hall-5229N</t>
  </si>
  <si>
    <t>MU20314002</t>
  </si>
  <si>
    <t>00017916</t>
  </si>
  <si>
    <t>NILU GOONETILLEKE</t>
  </si>
  <si>
    <t>nilu_goonetilleke@med.unc.edu</t>
  </si>
  <si>
    <t>120 MASON FARM RD GMB 2049G</t>
  </si>
  <si>
    <t>CHAPEL HILL</t>
  </si>
  <si>
    <t>North Carolina 27514</t>
  </si>
  <si>
    <t>ISX447</t>
  </si>
  <si>
    <t>RAMIRO DIZ</t>
  </si>
  <si>
    <t>125 MASON FARM RD</t>
  </si>
  <si>
    <t>EC211906J1</t>
  </si>
  <si>
    <t>00026282</t>
  </si>
  <si>
    <t>MATTHEW SMITH</t>
  </si>
  <si>
    <t>uncmatt@email.unc.edu</t>
  </si>
  <si>
    <t>450 WEST DR LINEBERGER CANCER CENTER RM 32-056</t>
  </si>
  <si>
    <t>EC211176G1</t>
  </si>
  <si>
    <t>TODD COHEN</t>
  </si>
  <si>
    <t>toddcohen@neurology.unc.edu</t>
  </si>
  <si>
    <t>115 MASON FARM RD NEURO RESEARCH BLDG 6109 A</t>
  </si>
  <si>
    <t>EC203356H1</t>
  </si>
  <si>
    <t>LISA GRALINSKI</t>
  </si>
  <si>
    <t>lgralins@email.unc.edu</t>
  </si>
  <si>
    <t>135 DAUER DR HOOKER RESEARCH CTR 3113</t>
  </si>
  <si>
    <t>8470060114</t>
  </si>
  <si>
    <t>Merrie Mosedale</t>
  </si>
  <si>
    <t>merrie@unc.edu</t>
  </si>
  <si>
    <t>6 DAVIS DR</t>
  </si>
  <si>
    <t>8470050132</t>
  </si>
  <si>
    <t>SCOTT GIFFORD</t>
  </si>
  <si>
    <t>sgifford@email.unc.edu</t>
  </si>
  <si>
    <t>121 S RD</t>
  </si>
  <si>
    <t>8470050113</t>
  </si>
  <si>
    <t>135 DAUER DR MHRC</t>
  </si>
  <si>
    <t>8470050104</t>
  </si>
  <si>
    <t>160 DENTAL CIR</t>
  </si>
  <si>
    <t>7200150497</t>
  </si>
  <si>
    <t>EDWARD BAHNSON</t>
  </si>
  <si>
    <t>edward_bahnson@med.unc.edu</t>
  </si>
  <si>
    <t>7200121347</t>
  </si>
  <si>
    <t>00019595</t>
  </si>
  <si>
    <t>120 MASON FARM RD</t>
  </si>
  <si>
    <t>6735115042</t>
  </si>
  <si>
    <t>ASHLIE THOMAS</t>
  </si>
  <si>
    <t>ashlie_ransom@med.unc.edu</t>
  </si>
  <si>
    <t>ISX713</t>
  </si>
  <si>
    <t>University of North Carolina at Charlotte (UNC Charlotte)</t>
  </si>
  <si>
    <t>UNCC</t>
  </si>
  <si>
    <t>00030405</t>
  </si>
  <si>
    <t>DAVID GRAY</t>
  </si>
  <si>
    <t>dlgray@uncc.edu</t>
  </si>
  <si>
    <t>9029 CRAVER RD SCIENCE BLDG</t>
  </si>
  <si>
    <t>CHARLOTTE</t>
  </si>
  <si>
    <t>North Carolina 28223</t>
  </si>
  <si>
    <t>FS326</t>
  </si>
  <si>
    <t>00036348</t>
  </si>
  <si>
    <t>William Taylor</t>
  </si>
  <si>
    <t>wtaylo30@charlotte.edu</t>
  </si>
  <si>
    <t>9331 ROBERT D SNYDER RD BIOINFORMATICS BLDG RM 309</t>
  </si>
  <si>
    <t>8472080113</t>
  </si>
  <si>
    <t>University of North Carolina at Greensboro (UNC Greensboro)</t>
  </si>
  <si>
    <t>UNCG</t>
  </si>
  <si>
    <t>ZHANXIANG ZHOU</t>
  </si>
  <si>
    <t>z_zhou@uncg.edu</t>
  </si>
  <si>
    <t>500 LAUREATE WAY</t>
  </si>
  <si>
    <t>6735135175</t>
  </si>
  <si>
    <t>University of North Carolina at Wilmington (UNCW)</t>
  </si>
  <si>
    <t>UNCW</t>
  </si>
  <si>
    <t>5600 MARVIN K MOSS LN</t>
  </si>
  <si>
    <t>North Carolina 28409</t>
  </si>
  <si>
    <t>ISX606</t>
  </si>
  <si>
    <t>UNIVERSITY OF NORTH TEXAS</t>
  </si>
  <si>
    <t>UNT</t>
  </si>
  <si>
    <t>00034605</t>
  </si>
  <si>
    <t>SHARAD SHRESTHA</t>
  </si>
  <si>
    <t>sharad.shrestha@unthsc.edu</t>
  </si>
  <si>
    <t>3500 CAMP BOWIE BLVD</t>
  </si>
  <si>
    <t>FORT WORTH</t>
  </si>
  <si>
    <t>Texas 76107-2644</t>
  </si>
  <si>
    <t>FS142</t>
  </si>
  <si>
    <t>BRIAN MCFARLIN</t>
  </si>
  <si>
    <t>brian.mcfarlin@unt.edu</t>
  </si>
  <si>
    <t>FC - 1921 W CHESTNUT ST PEB BLDG 210</t>
  </si>
  <si>
    <t>Texas 76203</t>
  </si>
  <si>
    <t>8470120115</t>
  </si>
  <si>
    <t>FC - 2310 N I-35 E</t>
  </si>
  <si>
    <t>Texas 76205</t>
  </si>
  <si>
    <t>NM1644</t>
  </si>
  <si>
    <t>University of North Texas</t>
  </si>
  <si>
    <t>00034804</t>
  </si>
  <si>
    <t>Daniel Afosah</t>
  </si>
  <si>
    <t>daniel.afosah@unt.edu</t>
  </si>
  <si>
    <t>1300 W Highland St</t>
  </si>
  <si>
    <t>Denton</t>
  </si>
  <si>
    <t>Y0938</t>
  </si>
  <si>
    <t>University of North Texas Health Science Center</t>
  </si>
  <si>
    <t>UNTHSC</t>
  </si>
  <si>
    <t>00015422</t>
  </si>
  <si>
    <t>Sharad Shrestha Ph.D.</t>
  </si>
  <si>
    <t>GSB 144C 3420 Darcy St.</t>
  </si>
  <si>
    <t>Fort Worth</t>
  </si>
  <si>
    <t>Texas 76107</t>
  </si>
  <si>
    <t>7200121194</t>
  </si>
  <si>
    <t>UNIVERSITY OF NORTHERN IOWA</t>
  </si>
  <si>
    <t>UNI</t>
  </si>
  <si>
    <t>JENNY BRUSS</t>
  </si>
  <si>
    <t>brussj@uni.edu</t>
  </si>
  <si>
    <t>2301 HUDSON RD</t>
  </si>
  <si>
    <t>CEDAR FALLS</t>
  </si>
  <si>
    <t>Iowa 50613</t>
  </si>
  <si>
    <t>N0716</t>
  </si>
  <si>
    <t>University of Notre Dame</t>
  </si>
  <si>
    <t>UND</t>
  </si>
  <si>
    <t>00016889</t>
  </si>
  <si>
    <t>Emily Cronberger</t>
  </si>
  <si>
    <t>ehender3@nd.edu</t>
  </si>
  <si>
    <t>1234 N Notre Dame Ave</t>
  </si>
  <si>
    <t>South Bend</t>
  </si>
  <si>
    <t>Indiana 46617</t>
  </si>
  <si>
    <t>8470060248</t>
  </si>
  <si>
    <t>LISA CHECKLEY</t>
  </si>
  <si>
    <t>lcheckl1@nd.edu</t>
  </si>
  <si>
    <t>FC - 100 MASON CTR</t>
  </si>
  <si>
    <t>NOTRE DAME</t>
  </si>
  <si>
    <t>Indiana 46556</t>
  </si>
  <si>
    <t>Y1601SP</t>
  </si>
  <si>
    <t>University of Oklahoma</t>
  </si>
  <si>
    <t>UOK</t>
  </si>
  <si>
    <t>00033883</t>
  </si>
  <si>
    <t>John Clegg</t>
  </si>
  <si>
    <t>clegg@ou.edu</t>
  </si>
  <si>
    <t>101 David L. Boren Blvd ATTN: Clegg25917</t>
  </si>
  <si>
    <t>Norman</t>
  </si>
  <si>
    <t>Oklahoma 73019</t>
  </si>
  <si>
    <t>Y0345</t>
  </si>
  <si>
    <t xml:space="preserve">UOK </t>
  </si>
  <si>
    <t>00032122</t>
  </si>
  <si>
    <t>Ashlee Rempel</t>
  </si>
  <si>
    <t>ashlee-rempel@ouhsc.edu</t>
  </si>
  <si>
    <t>Integrative Immunology Center 4502 E 41st Street Building 1-3E24</t>
  </si>
  <si>
    <t>Tulsa</t>
  </si>
  <si>
    <t>Oklahoma 74135</t>
  </si>
  <si>
    <t>NM1171</t>
  </si>
  <si>
    <t>UO</t>
  </si>
  <si>
    <t>00034567</t>
  </si>
  <si>
    <t>173 FELGAR STREET GLG ROOM 314</t>
  </si>
  <si>
    <t>NORMAN</t>
  </si>
  <si>
    <t>Y0509</t>
  </si>
  <si>
    <t>University of Oklahoma Health Sciences Center</t>
  </si>
  <si>
    <t>UOKHSC</t>
  </si>
  <si>
    <t>00034290</t>
  </si>
  <si>
    <t>Yan Chen</t>
  </si>
  <si>
    <t>yan-chen@ouhsc.edu</t>
  </si>
  <si>
    <t>608 Stanton L. Young Blvd Rm Mei_000NW</t>
  </si>
  <si>
    <t>NM1471</t>
  </si>
  <si>
    <t>UOHSC</t>
  </si>
  <si>
    <t>00031378</t>
  </si>
  <si>
    <t>Nitin Nitin</t>
  </si>
  <si>
    <t>nitin-nitin@ouhsc.edu</t>
  </si>
  <si>
    <t>Oâ??Donoghue Bldg 3rd Floor; Room 00345 1122 NE 13th St</t>
  </si>
  <si>
    <t>Oklahoma 73117</t>
  </si>
  <si>
    <t>ISX635</t>
  </si>
  <si>
    <t>Jim Henthorn</t>
  </si>
  <si>
    <t>jim-henthorn@ouhsc.edu</t>
  </si>
  <si>
    <t>975 NE 10TH ST BRC 1106 BIOCHEMISTRY AND MOLECULAR BIOLOGY/ROCA</t>
  </si>
  <si>
    <t>OKLAHOMA CITY</t>
  </si>
  <si>
    <t>Oklahoma 73014</t>
  </si>
  <si>
    <t>EC203226G1</t>
  </si>
  <si>
    <t>ANNA CSISZAR</t>
  </si>
  <si>
    <t>anna-csiszar@ouhsc.edu</t>
  </si>
  <si>
    <t>975 NE 10TH ST BRC 1313</t>
  </si>
  <si>
    <t>U1467</t>
  </si>
  <si>
    <t>University of Orego Knight Campus</t>
  </si>
  <si>
    <t>UOKC</t>
  </si>
  <si>
    <t>00031347</t>
  </si>
  <si>
    <t>Nick Willett</t>
  </si>
  <si>
    <t>nwillett@uoregon.edu</t>
  </si>
  <si>
    <t>1505 Franklin Blvd</t>
  </si>
  <si>
    <t>S0280</t>
  </si>
  <si>
    <t>University of Oregon Knight Campus</t>
  </si>
  <si>
    <t>00031352</t>
  </si>
  <si>
    <t>U0883SP</t>
  </si>
  <si>
    <t>University of Ottawa</t>
  </si>
  <si>
    <t xml:space="preserve">UOTT </t>
  </si>
  <si>
    <t>00014864</t>
  </si>
  <si>
    <t>Vera Tang</t>
  </si>
  <si>
    <t>vtang@uottawa.ca</t>
  </si>
  <si>
    <t>451 Smyth Road, Room 3111</t>
  </si>
  <si>
    <t>Ontario K1H 8M5</t>
  </si>
  <si>
    <t>7200121225</t>
  </si>
  <si>
    <t>451 SMYTH RD</t>
  </si>
  <si>
    <t>7200120551</t>
  </si>
  <si>
    <t>150 LOUIS PASTEUR</t>
  </si>
  <si>
    <t>Ontario K1N 6N5</t>
  </si>
  <si>
    <t>6735-R8190</t>
  </si>
  <si>
    <t>6735138209</t>
  </si>
  <si>
    <t>6735-R8022</t>
  </si>
  <si>
    <t>University of Ottawa Heart Institute</t>
  </si>
  <si>
    <t>UOHI</t>
  </si>
  <si>
    <t>BIN YE</t>
  </si>
  <si>
    <t>biye@ottawaheart.ca</t>
  </si>
  <si>
    <t>40 RUSKIN ST</t>
  </si>
  <si>
    <t>Ontario K1Y 4W7</t>
  </si>
  <si>
    <t>U0470</t>
  </si>
  <si>
    <t>University of Pennsylvania</t>
  </si>
  <si>
    <t>UPENN</t>
  </si>
  <si>
    <t>00030978</t>
  </si>
  <si>
    <t>Alexander Huang</t>
  </si>
  <si>
    <t>alexander.huang@pennmedicine.upenn.edu</t>
  </si>
  <si>
    <t>BRB II/III Room 723 421 Curie Blvd</t>
  </si>
  <si>
    <t>U0236</t>
  </si>
  <si>
    <t>00033497</t>
  </si>
  <si>
    <t>Rong Xu</t>
  </si>
  <si>
    <t>xurong@pennmedicine.upenn.edu</t>
  </si>
  <si>
    <t>RM 9-309 SPE South Tower 3400 Civic CTR BLVD BLDG 421 CCI</t>
  </si>
  <si>
    <t>MU23171001</t>
  </si>
  <si>
    <t>00030612</t>
  </si>
  <si>
    <t>NICOLE MALONEY</t>
  </si>
  <si>
    <t>nicole.maloney@uphs.upenn.edu</t>
  </si>
  <si>
    <t>421 CURIE BLVD BRB II/III FL 9 RM 948 GASTROENTEROLOGY</t>
  </si>
  <si>
    <t>ISX150</t>
  </si>
  <si>
    <t>LUELLEN FLETCHER</t>
  </si>
  <si>
    <t>luellen@mail.med.upenn.edu</t>
  </si>
  <si>
    <t>MICROBIOLOGY 406 JOHNSON PAVILION</t>
  </si>
  <si>
    <t>EC231926E1</t>
  </si>
  <si>
    <t>00031066</t>
  </si>
  <si>
    <t>Michael Owens</t>
  </si>
  <si>
    <t>michael.owens@pennmedicine.upenn.edu</t>
  </si>
  <si>
    <t>415 CURIE BLVD BIOCHEMISTRY BIOPHYSICS</t>
  </si>
  <si>
    <t>EC230736G1</t>
  </si>
  <si>
    <t>00017675</t>
  </si>
  <si>
    <t>TEA SHUVAEVA</t>
  </si>
  <si>
    <t>shuvaeva@pennmedicine.upenn.edu</t>
  </si>
  <si>
    <t>3400 Sivic center blvd Smilow transitional reserach BLDG 421 RM 10-17B PHARMACO</t>
  </si>
  <si>
    <t>EC220846G1</t>
  </si>
  <si>
    <t>00026174</t>
  </si>
  <si>
    <t>Alex Hamilton</t>
  </si>
  <si>
    <t>ahmltn@seas.upenn.edu</t>
  </si>
  <si>
    <t>210 S 33RD ST SKIRKANICH HALL RM 240</t>
  </si>
  <si>
    <t>EC212236A2</t>
  </si>
  <si>
    <t>MAX RICHARDSON</t>
  </si>
  <si>
    <t>maxwr@pennmedicine.upenn.edu</t>
  </si>
  <si>
    <t>3400 CIVIC CENTER BLVD TRANSLATIONAL RESEARCH BLDG 421 RM 8110E</t>
  </si>
  <si>
    <t>EC202656A1</t>
  </si>
  <si>
    <t>Friederike Herbst-Nowrouzi</t>
  </si>
  <si>
    <t>friederike.herbst-nowrouzi@pennmedicine.upenn.edu</t>
  </si>
  <si>
    <t>422 CURIE BOULEVARD PLM 507 STELLAR CHANCE</t>
  </si>
  <si>
    <t>8574100115</t>
  </si>
  <si>
    <t>ANTHONY PHAN</t>
  </si>
  <si>
    <t>atphan@vet.upenn.edu</t>
  </si>
  <si>
    <t>380 S UNIVERSITY AVE</t>
  </si>
  <si>
    <t>8574100111</t>
  </si>
  <si>
    <t>DOROTHY HUNTER</t>
  </si>
  <si>
    <t>dahunter@upenn.edu</t>
  </si>
  <si>
    <t>421 CURIE BLVD</t>
  </si>
  <si>
    <t>8470080178</t>
  </si>
  <si>
    <t>Austin King</t>
  </si>
  <si>
    <t>austin.king@pennmedicine.upenn.edu</t>
  </si>
  <si>
    <t>380 S University Ave, Hill Pavilion RM 435</t>
  </si>
  <si>
    <t>8470050168</t>
  </si>
  <si>
    <t>PAUL SNIEGOWSKI</t>
  </si>
  <si>
    <t>paulsnie@sas.upenn.edu</t>
  </si>
  <si>
    <t>433 S UNIVERSITY AVE LABS/BIOLOGY</t>
  </si>
  <si>
    <t>8470050162</t>
  </si>
  <si>
    <t>8470050137</t>
  </si>
  <si>
    <t>3400 CIVIC CTR BLVD</t>
  </si>
  <si>
    <t>7200150661</t>
  </si>
  <si>
    <t>422 CURIE BLVD STELLAR CHANCE LABS BLDG RM 512 PATHOLOGY AND LAB MEDICINE</t>
  </si>
  <si>
    <t>7200150408</t>
  </si>
  <si>
    <t>Li-Yin Hung</t>
  </si>
  <si>
    <t>lihung@vet.upenn.edu</t>
  </si>
  <si>
    <t>3800 SPRUCE ST</t>
  </si>
  <si>
    <t>7200150265</t>
  </si>
  <si>
    <t>CHENBO ZENG</t>
  </si>
  <si>
    <t>zengc@mail.med.upenn.edu</t>
  </si>
  <si>
    <t>250 S 33RD ST</t>
  </si>
  <si>
    <t>6735138217</t>
  </si>
  <si>
    <t>FANG-HUA LEE</t>
  </si>
  <si>
    <t>leefh@pennmedicine.upenn.edu</t>
  </si>
  <si>
    <t>3610 HAMILTON WALK</t>
  </si>
  <si>
    <t>U1767</t>
  </si>
  <si>
    <t>00035813</t>
  </si>
  <si>
    <t>MARK BURKETT</t>
  </si>
  <si>
    <t>burkettmw@mail.nih.gov</t>
  </si>
  <si>
    <t>RM 12-300A 3600 Civic Center Blvd</t>
  </si>
  <si>
    <t>U1765</t>
  </si>
  <si>
    <t>00036097</t>
  </si>
  <si>
    <t>Michael Beauchamp PhD</t>
  </si>
  <si>
    <t>beaucha@upenn.edu</t>
  </si>
  <si>
    <t>One uCity Square, 225 N 38th St</t>
  </si>
  <si>
    <t>U1724</t>
  </si>
  <si>
    <t>00035811</t>
  </si>
  <si>
    <t>6735138231</t>
  </si>
  <si>
    <t>ELIZABETH WOODWARD</t>
  </si>
  <si>
    <t>emwoodw@vet.upenn.edu</t>
  </si>
  <si>
    <t>Y0105</t>
  </si>
  <si>
    <t>University of Pittsburgh</t>
  </si>
  <si>
    <t>UPITT</t>
  </si>
  <si>
    <t>00034809</t>
  </si>
  <si>
    <t>Dewayne Falkner</t>
  </si>
  <si>
    <t>falkner@pitt.edu</t>
  </si>
  <si>
    <t>5051 Centre Avenue - The Assembly Bldg - Rm G536</t>
  </si>
  <si>
    <t>Y0029</t>
  </si>
  <si>
    <t>00035153</t>
  </si>
  <si>
    <t>Tullia Bruno PhD</t>
  </si>
  <si>
    <t>tbruno@pitt.edu</t>
  </si>
  <si>
    <t>5115 Centre Ave. Hillman Cancer Center Lab 1.45</t>
  </si>
  <si>
    <t>Pennsylvania 15232</t>
  </si>
  <si>
    <t>U1386</t>
  </si>
  <si>
    <t>00034156</t>
  </si>
  <si>
    <t>Joshua Michel</t>
  </si>
  <si>
    <t>jjm80@pitt.edu</t>
  </si>
  <si>
    <t>Rangos Rangos Research Center 530 45th Street Room 6148</t>
  </si>
  <si>
    <t>Pennsylvania 15201</t>
  </si>
  <si>
    <t>U1320</t>
  </si>
  <si>
    <t>00032784</t>
  </si>
  <si>
    <t>Starzl Biomedical Science Tower Room E1514 200 Lothrop Street</t>
  </si>
  <si>
    <t>U1096</t>
  </si>
  <si>
    <t>00031516</t>
  </si>
  <si>
    <t>U0310</t>
  </si>
  <si>
    <t>00035185</t>
  </si>
  <si>
    <t>UPMC 200 LOTHROP STREET STARZL BIOMEDICAL SCIENCE TOWER ROOM E1514</t>
  </si>
  <si>
    <t>Pennsylvania 15260</t>
  </si>
  <si>
    <t>S0226</t>
  </si>
  <si>
    <t>00033678</t>
  </si>
  <si>
    <t>NM1264</t>
  </si>
  <si>
    <t>00030979</t>
  </si>
  <si>
    <t>Adriana Estrada-Bernal</t>
  </si>
  <si>
    <t>estradabernala@upmc.edu</t>
  </si>
  <si>
    <t>Biomedical Science Tower Room: W1200-5B 200 Lothrop Street</t>
  </si>
  <si>
    <t>MU21022002</t>
  </si>
  <si>
    <t>KELLY WILLIAMSON</t>
  </si>
  <si>
    <t>williamsonk5@upmc.edu</t>
  </si>
  <si>
    <t>200 LOTHROP ST BIOMEDICAL SCIENCE TOWER RM W910</t>
  </si>
  <si>
    <t>ISX444</t>
  </si>
  <si>
    <t>00036071</t>
  </si>
  <si>
    <t>DEWAYNE FALKNER</t>
  </si>
  <si>
    <t>5051 Centre Ave Room G536</t>
  </si>
  <si>
    <t>6735-R8114</t>
  </si>
  <si>
    <t>EISHA MHATRE</t>
  </si>
  <si>
    <t>emhatre@pitt.edu</t>
  </si>
  <si>
    <t>450 Technology Dr. Suite 433</t>
  </si>
  <si>
    <t>Pennsylvania 15219</t>
  </si>
  <si>
    <t>6735126076</t>
  </si>
  <si>
    <t>SAM VREELAND</t>
  </si>
  <si>
    <t>svreelan@amgen.com</t>
  </si>
  <si>
    <t>100 TECHNOLOGY DR BRIDGESIDE POINT BLDG 1 SUITE 535 RM 521</t>
  </si>
  <si>
    <t>6735125108</t>
  </si>
  <si>
    <t>CARLA JOHNSON</t>
  </si>
  <si>
    <t>cjhsn@pitt.edu</t>
  </si>
  <si>
    <t>S0420</t>
  </si>
  <si>
    <t>University of Pittsburgh Medical Center (UPMC)</t>
  </si>
  <si>
    <t>UPMC</t>
  </si>
  <si>
    <t>00036514</t>
  </si>
  <si>
    <t>Radha Gopal</t>
  </si>
  <si>
    <t>rag100@pitt.edu</t>
  </si>
  <si>
    <t>200 LOTHROP ST SOUTH TOWER, RM 5715 TISSUE TYPING LAB CHP - MT</t>
  </si>
  <si>
    <t>8470050237</t>
  </si>
  <si>
    <t>UNIVERSITY OF RHODE ISLAND</t>
  </si>
  <si>
    <t>URI</t>
  </si>
  <si>
    <t>00025443</t>
  </si>
  <si>
    <t>DAWN OUTRAM</t>
  </si>
  <si>
    <t>dawn_outram@uri.edu</t>
  </si>
  <si>
    <t>215 S FERRY RD COASTAL INST BLDG RM 232</t>
  </si>
  <si>
    <t>NARRAGANSETT</t>
  </si>
  <si>
    <t>Rhode Island 02882</t>
  </si>
  <si>
    <t>ISX753</t>
  </si>
  <si>
    <t>University of Rochester</t>
  </si>
  <si>
    <t>UROC</t>
  </si>
  <si>
    <t>00036666</t>
  </si>
  <si>
    <t>Matthew Cochran</t>
  </si>
  <si>
    <t>matthew_cochran@urmc.rochester.edu</t>
  </si>
  <si>
    <t>575 ELMWOOD AVE SCHOOL OF MEDICINE AND DENTISTRY RM 34119</t>
  </si>
  <si>
    <t>New York 14642</t>
  </si>
  <si>
    <t>ISX114</t>
  </si>
  <si>
    <t>575 Elmwood ave URMC Flow Core RM 3-4131</t>
  </si>
  <si>
    <t>8472080112</t>
  </si>
  <si>
    <t>00027748</t>
  </si>
  <si>
    <t>Irfan Rahman</t>
  </si>
  <si>
    <t>irfan_rahman@urmc.rochester.edu</t>
  </si>
  <si>
    <t>601 Elmwood Ave Bldg MRBX Room 3.11001</t>
  </si>
  <si>
    <t>7200121119</t>
  </si>
  <si>
    <t>JILLIAN RAMOS</t>
  </si>
  <si>
    <t>jillian.ramos@rochester.edu</t>
  </si>
  <si>
    <t>575 ELMWOOD AVE</t>
  </si>
  <si>
    <t>V0299</t>
  </si>
  <si>
    <t>University of Rochester Medical Center</t>
  </si>
  <si>
    <t>URMC</t>
  </si>
  <si>
    <t>00036943</t>
  </si>
  <si>
    <t>601 Elmwood Ave, Rm 3-4138</t>
  </si>
  <si>
    <t>U0989</t>
  </si>
  <si>
    <t>00036938</t>
  </si>
  <si>
    <t>School of Medicine and Dentistry 575 Elmwood Ave. Room 34157</t>
  </si>
  <si>
    <t>S0218</t>
  </si>
  <si>
    <t>00036933</t>
  </si>
  <si>
    <t>575 Elmwood Ave Med Center Room 3-4118</t>
  </si>
  <si>
    <t>New York 14624</t>
  </si>
  <si>
    <t>6735125126</t>
  </si>
  <si>
    <t>601 ELMWOOD AVE</t>
  </si>
  <si>
    <t>7200120326</t>
  </si>
  <si>
    <t>UNIVERSITY OF SAINT THOMAS, HOUSTON - TEXAS</t>
  </si>
  <si>
    <t>USTHT</t>
  </si>
  <si>
    <t>DEBRA ROLLO</t>
  </si>
  <si>
    <t>rollod@stthom.edu</t>
  </si>
  <si>
    <t>1008 SUL ROSS ST</t>
  </si>
  <si>
    <t>Texas 77006</t>
  </si>
  <si>
    <t>MU25201501</t>
  </si>
  <si>
    <t>00036803</t>
  </si>
  <si>
    <t>Francisca Gutierrez</t>
  </si>
  <si>
    <t>gutierf1@stthom.edu</t>
  </si>
  <si>
    <t>4201 GRAUSTARK ST BIOLOGY DEPT</t>
  </si>
  <si>
    <t>NM1547</t>
  </si>
  <si>
    <t>University of Saskatchewan - College of Medecine</t>
  </si>
  <si>
    <t>US-COM</t>
  </si>
  <si>
    <t>00033667</t>
  </si>
  <si>
    <t>Peter Pioli</t>
  </si>
  <si>
    <t>peter.pioli@usask.ca</t>
  </si>
  <si>
    <t>GA20, Health Sciences 107 Wiggins Rd</t>
  </si>
  <si>
    <t>Saskatoon</t>
  </si>
  <si>
    <t>Saskatchewan S7N 5E5</t>
  </si>
  <si>
    <t>7200120264</t>
  </si>
  <si>
    <t>UNIVERSITY OF SASKATCHEWAN - VACCINE AND INFECTIOUS DISEASE ORGANIZATION (VIDO)</t>
  </si>
  <si>
    <t>US-VIDO</t>
  </si>
  <si>
    <t>120 VETERINARY RD</t>
  </si>
  <si>
    <t>SASKATOON</t>
  </si>
  <si>
    <t>Saskatchewan S7N 5E3</t>
  </si>
  <si>
    <t>SM1003</t>
  </si>
  <si>
    <t>University of South Carolina (USC Columbia)</t>
  </si>
  <si>
    <t>USCC</t>
  </si>
  <si>
    <t>00036474</t>
  </si>
  <si>
    <t>Forrest Baker</t>
  </si>
  <si>
    <t>forrest.lee.baker@gmail.com</t>
  </si>
  <si>
    <t>Public Health Research Center 921 Assembly St.</t>
  </si>
  <si>
    <t>South Carolina 29208</t>
  </si>
  <si>
    <t>RM1002</t>
  </si>
  <si>
    <t>University of South Florida</t>
  </si>
  <si>
    <t>USF</t>
  </si>
  <si>
    <t>00036167</t>
  </si>
  <si>
    <t>Vasundhara Kain</t>
  </si>
  <si>
    <t>vkain@usf.edu</t>
  </si>
  <si>
    <t>560 Channelside Drive</t>
  </si>
  <si>
    <t>Florida 33602</t>
  </si>
  <si>
    <t>NM1379</t>
  </si>
  <si>
    <t>00034874</t>
  </si>
  <si>
    <t>Jolan Walter M.D., Ph.D.</t>
  </si>
  <si>
    <t>jolanwalter@usf.edu</t>
  </si>
  <si>
    <t>601 4th St. S Rm: CRI1008</t>
  </si>
  <si>
    <t>Saint Petersburg</t>
  </si>
  <si>
    <t>Florida 33701</t>
  </si>
  <si>
    <t>N0772</t>
  </si>
  <si>
    <t>00017698</t>
  </si>
  <si>
    <t>Linda Clark</t>
  </si>
  <si>
    <t>lclark8@usf.edu</t>
  </si>
  <si>
    <t>12901 Bruce B Downs Blvd Rm MDC</t>
  </si>
  <si>
    <t>6735-R8226</t>
  </si>
  <si>
    <t>CHUANHAI CAO</t>
  </si>
  <si>
    <t>ccao@health.usf.edu</t>
  </si>
  <si>
    <t>4001 E FLETCHER AVE</t>
  </si>
  <si>
    <t>Florida 33613</t>
  </si>
  <si>
    <t>6735145224</t>
  </si>
  <si>
    <t>University of South Florida - USF Health</t>
  </si>
  <si>
    <t>USFH</t>
  </si>
  <si>
    <t>3720 SPECTRUM BLVD STE 317</t>
  </si>
  <si>
    <t>Y1537</t>
  </si>
  <si>
    <t>University of Southern California (USC)</t>
  </si>
  <si>
    <t>USC</t>
  </si>
  <si>
    <t>00035922</t>
  </si>
  <si>
    <t>Amaia Cadinanos-Garai</t>
  </si>
  <si>
    <t>cadinano@usc.edu</t>
  </si>
  <si>
    <t>1450 Biggy Street Norris Research Tower Room B503</t>
  </si>
  <si>
    <t>California 90033</t>
  </si>
  <si>
    <t>U1565SP</t>
  </si>
  <si>
    <t>00035719</t>
  </si>
  <si>
    <t>Fumito Ito</t>
  </si>
  <si>
    <t>fumito.ito@med.usc.edu</t>
  </si>
  <si>
    <t>2011 Zonal Ave</t>
  </si>
  <si>
    <t>MU24098002</t>
  </si>
  <si>
    <t>00035815</t>
  </si>
  <si>
    <t>Lauren Adkins</t>
  </si>
  <si>
    <t>lauren.adkins@med.usc.edu</t>
  </si>
  <si>
    <t>University of Southern California - Priceman Lab 1450 Biggy Street USC Norris Cancer Center NRT G514 (Ground Level)</t>
  </si>
  <si>
    <t>EC222137A1</t>
  </si>
  <si>
    <t>00027314</t>
  </si>
  <si>
    <t>KELLY VILLERS</t>
  </si>
  <si>
    <t>villers@usc.edu</t>
  </si>
  <si>
    <t>1002 CHILDS WAY RM 320 MCB MICHELSON CENTER FOR CONVERGENT BIOSCIENCE</t>
  </si>
  <si>
    <t>California 90089</t>
  </si>
  <si>
    <t>7200121197</t>
  </si>
  <si>
    <t>CHANGHAN LEE</t>
  </si>
  <si>
    <t>changhan.lee@usc.edu</t>
  </si>
  <si>
    <t>FC - 3715 MCCLINTOCK AVE</t>
  </si>
  <si>
    <t>6735146228</t>
  </si>
  <si>
    <t>FC - 1002 CHILDS WAY MCB 360</t>
  </si>
  <si>
    <t>673513S186</t>
  </si>
  <si>
    <t>MICHELLE BRADLEY</t>
  </si>
  <si>
    <t>mrbradle@dornsife.usc.edu</t>
  </si>
  <si>
    <t>3616 Trousdale Pkwy AHF 209 Department of Biological Sciences</t>
  </si>
  <si>
    <t>6620146170</t>
  </si>
  <si>
    <t>COLIN EXLINE</t>
  </si>
  <si>
    <t>cexline@usc.edu</t>
  </si>
  <si>
    <t>FC - 2011 ZONAL AVE</t>
  </si>
  <si>
    <t>S0428</t>
  </si>
  <si>
    <t>00036583</t>
  </si>
  <si>
    <t>1450 Biggy Street NRT Harlyne J. Norris Research Tower</t>
  </si>
  <si>
    <t>NM1168</t>
  </si>
  <si>
    <t>University of Tennessee (UT Knoxville)</t>
  </si>
  <si>
    <t>UTK</t>
  </si>
  <si>
    <t>00017998</t>
  </si>
  <si>
    <t>Paul Matthew Dalhaimer</t>
  </si>
  <si>
    <t>pdalhaim@utk.edu</t>
  </si>
  <si>
    <t>Chemical Engineering 418 Dougherty Engineering 1512 Middle Drive</t>
  </si>
  <si>
    <t>Knoxville</t>
  </si>
  <si>
    <t>Tennessee 37996</t>
  </si>
  <si>
    <t>N0404</t>
  </si>
  <si>
    <t>00012671</t>
  </si>
  <si>
    <t>Tim Sparer</t>
  </si>
  <si>
    <t>tsparer@utk.edu</t>
  </si>
  <si>
    <t>University of Tennessee, Mossman Bldg, 1311 Cumberland Ave, Room 512</t>
  </si>
  <si>
    <t>FS246</t>
  </si>
  <si>
    <t>DEIDRE DARIA</t>
  </si>
  <si>
    <t>ddaria@uthsc.edu</t>
  </si>
  <si>
    <t>930 MADISON AVE</t>
  </si>
  <si>
    <t>Tennessee 38163</t>
  </si>
  <si>
    <t>EC221367H1</t>
  </si>
  <si>
    <t>00028080</t>
  </si>
  <si>
    <t>Tanuja Tummala</t>
  </si>
  <si>
    <t>ttummala@uthsc.edu</t>
  </si>
  <si>
    <t>109 MONROE AVE HEALTH SCIENCE CENTER REGIONAL BIOCONTAINMENT LAB</t>
  </si>
  <si>
    <t>8472050186</t>
  </si>
  <si>
    <t>AHMED BETTAIEB</t>
  </si>
  <si>
    <t>abettaie@utk.edu</t>
  </si>
  <si>
    <t>1235 Cumberland Ave.</t>
  </si>
  <si>
    <t>8470060210</t>
  </si>
  <si>
    <t>CONG TRINH</t>
  </si>
  <si>
    <t>ctrinh@utk.edu</t>
  </si>
  <si>
    <t>1512 Middle Drive</t>
  </si>
  <si>
    <t>8470050231</t>
  </si>
  <si>
    <t>FC - 1420 CIR DR</t>
  </si>
  <si>
    <t>S0292</t>
  </si>
  <si>
    <t>University of Tennessee Health Science Center (UTHSC)</t>
  </si>
  <si>
    <t>UTHSC</t>
  </si>
  <si>
    <t>00033833</t>
  </si>
  <si>
    <t>Elizabeth Fitzpatrick Ph.D.</t>
  </si>
  <si>
    <t>efitzpat@uthsc.edu</t>
  </si>
  <si>
    <t>MSB Room 214 858 Madison Ave</t>
  </si>
  <si>
    <t>R0960</t>
  </si>
  <si>
    <t>00034445</t>
  </si>
  <si>
    <t>Regional Biocontainment Laboratory 901 Monroe Ave</t>
  </si>
  <si>
    <t>8472060133</t>
  </si>
  <si>
    <t>GUOYUN CHEN</t>
  </si>
  <si>
    <t>gchen14@uthsc.edu</t>
  </si>
  <si>
    <t>50 N DUNLAP ST</t>
  </si>
  <si>
    <t>Tennessee 38103</t>
  </si>
  <si>
    <t>N0876</t>
  </si>
  <si>
    <t>University of Tennessee Medical Center (UTMC)</t>
  </si>
  <si>
    <t>UTMC</t>
  </si>
  <si>
    <t>00034371</t>
  </si>
  <si>
    <t>Joseph Jackson</t>
  </si>
  <si>
    <t>jwjackson@utmck.edu</t>
  </si>
  <si>
    <t>1924 Alcoa Hwy Box 9 Research Building, 2nd FL, Room R233</t>
  </si>
  <si>
    <t>Tennessee 37920</t>
  </si>
  <si>
    <t>U1173</t>
  </si>
  <si>
    <t>University of Texas at Arlington</t>
  </si>
  <si>
    <t>UTARL</t>
  </si>
  <si>
    <t>00016666</t>
  </si>
  <si>
    <t>Soroush Ghaffari</t>
  </si>
  <si>
    <t>soroush.ghaffari@uta.edu</t>
  </si>
  <si>
    <t>501 S. Nedderman Dr SEIR Building â?? Room 372</t>
  </si>
  <si>
    <t>Arlington</t>
  </si>
  <si>
    <t>Texas 76013</t>
  </si>
  <si>
    <t>N0549</t>
  </si>
  <si>
    <t>00031024</t>
  </si>
  <si>
    <t>Daniel Trott</t>
  </si>
  <si>
    <t>daniel.trott@uta.edu</t>
  </si>
  <si>
    <t>1225 W. Mitchell St Room 110</t>
  </si>
  <si>
    <t>Texas 76019</t>
  </si>
  <si>
    <t>U0282</t>
  </si>
  <si>
    <t>University of Texas at Austin</t>
  </si>
  <si>
    <t>UTAUS</t>
  </si>
  <si>
    <t>00031078</t>
  </si>
  <si>
    <t>Richard Salinas</t>
  </si>
  <si>
    <t>rasalinas@utexas.edu</t>
  </si>
  <si>
    <t>2500 Speedway/MBB 1.426H</t>
  </si>
  <si>
    <t>Austin</t>
  </si>
  <si>
    <t>Texas 78712</t>
  </si>
  <si>
    <t>N1347SP</t>
  </si>
  <si>
    <t>00017591</t>
  </si>
  <si>
    <t>MBB 1.426 2500 Speedway</t>
  </si>
  <si>
    <t>Texas 78721</t>
  </si>
  <si>
    <t>ISX142</t>
  </si>
  <si>
    <t>RICHARD SALINAS</t>
  </si>
  <si>
    <t>rasalinas@mail.utexas.edu</t>
  </si>
  <si>
    <t>FC - 2500 SPEEDWAY NMS 2.114</t>
  </si>
  <si>
    <t>8575140101</t>
  </si>
  <si>
    <t>Irina Fernandez</t>
  </si>
  <si>
    <t>irinafer@austin.utexas.edu</t>
  </si>
  <si>
    <t>FC - 107 W DEATON KEETON ST</t>
  </si>
  <si>
    <t>8470120106</t>
  </si>
  <si>
    <t>ALAN RAYFORD</t>
  </si>
  <si>
    <t>arayford@mdanderson.org</t>
  </si>
  <si>
    <t>6767 BERTNER AVE</t>
  </si>
  <si>
    <t>8470080175</t>
  </si>
  <si>
    <t>LAWRENCE KWONG</t>
  </si>
  <si>
    <t>lkwong@mdanderson.org</t>
  </si>
  <si>
    <t>2130 W HOLCOMBE BLVD</t>
  </si>
  <si>
    <t>6735145239</t>
  </si>
  <si>
    <t>6735128167</t>
  </si>
  <si>
    <t>CECELE DENMAN</t>
  </si>
  <si>
    <t>cjdenman@mdanderson.org</t>
  </si>
  <si>
    <t>FS129</t>
  </si>
  <si>
    <t>UNIVERSITY OF TEXAS AT AUSTIN - MARINE SCIENCE INSTITUTE</t>
  </si>
  <si>
    <t>UTAMSI</t>
  </si>
  <si>
    <t>TRACY VILLAREAL</t>
  </si>
  <si>
    <t>t.villareal@mail.utexas.edu</t>
  </si>
  <si>
    <t>750 CHANNEL VIEW DR</t>
  </si>
  <si>
    <t>PORT ARKANSAS</t>
  </si>
  <si>
    <t>Texas 78373</t>
  </si>
  <si>
    <t>EC210186C2</t>
  </si>
  <si>
    <t>University of Texas at El Paso</t>
  </si>
  <si>
    <t>UTEP</t>
  </si>
  <si>
    <t>JENNIFER APODACA</t>
  </si>
  <si>
    <t>japodaca15@utep.edu</t>
  </si>
  <si>
    <t>3120 SUN BOWL DR CENTRAL RCVNG</t>
  </si>
  <si>
    <t>EL PASO</t>
  </si>
  <si>
    <t>Texas 79902-0537</t>
  </si>
  <si>
    <t>EC210086C1</t>
  </si>
  <si>
    <t>U1679</t>
  </si>
  <si>
    <t>University of Texas at San Antonio (UTSA)</t>
  </si>
  <si>
    <t>UTSA</t>
  </si>
  <si>
    <t>00034303</t>
  </si>
  <si>
    <t>Sandra Cardona</t>
  </si>
  <si>
    <t>sandra.cardona@utsa.edu</t>
  </si>
  <si>
    <t>One UTSA Circle</t>
  </si>
  <si>
    <t>ISX394</t>
  </si>
  <si>
    <t>00029049</t>
  </si>
  <si>
    <t>1 UTSA CIR</t>
  </si>
  <si>
    <t>Texas 78249</t>
  </si>
  <si>
    <t>EC201364B1</t>
  </si>
  <si>
    <t>KIRSTEN HANSON</t>
  </si>
  <si>
    <t>kirsten.hanson@utsa.edu</t>
  </si>
  <si>
    <t>1 UTSA CIR CENTRAL RECEIVING</t>
  </si>
  <si>
    <t>8470130150</t>
  </si>
  <si>
    <t>CHIUNGYU HUNG</t>
  </si>
  <si>
    <t>chiungyu.hung@utsa.edu</t>
  </si>
  <si>
    <t>FC - 1 UTSA CIR</t>
  </si>
  <si>
    <t>U1550</t>
  </si>
  <si>
    <t>University of Texas Health Science Center at Houston (UT Health Houston)</t>
  </si>
  <si>
    <t>UTHH</t>
  </si>
  <si>
    <t>00032930</t>
  </si>
  <si>
    <t>Amy Hazen</t>
  </si>
  <si>
    <t>amy.hazen@uth.tmc.edu</t>
  </si>
  <si>
    <t>1825 Pressler</t>
  </si>
  <si>
    <t>Texas 77030-3998</t>
  </si>
  <si>
    <t>NM1234</t>
  </si>
  <si>
    <t>00032387</t>
  </si>
  <si>
    <t>Sunil Krishnan</t>
  </si>
  <si>
    <t>sunil.krishnan@uth.tmc.edu</t>
  </si>
  <si>
    <t xml:space="preserve">Texas </t>
  </si>
  <si>
    <t>7200121589</t>
  </si>
  <si>
    <t>SIMON YOUNG</t>
  </si>
  <si>
    <t>simon.young@uth.tmc.edu</t>
  </si>
  <si>
    <t>7500 CAMBRIDGE ST STE 4401</t>
  </si>
  <si>
    <t>U0228</t>
  </si>
  <si>
    <t>University of Texas Health Science Center at San Antonio</t>
  </si>
  <si>
    <t>UTHSCSA</t>
  </si>
  <si>
    <t>00015380</t>
  </si>
  <si>
    <t>Catherine Davis B.A./B.S.</t>
  </si>
  <si>
    <t>clarkcl@uthscsa.edu</t>
  </si>
  <si>
    <t>7703 Floyd Curl Dr.</t>
  </si>
  <si>
    <t>Texas 78229</t>
  </si>
  <si>
    <t>NM1134</t>
  </si>
  <si>
    <t>00016033</t>
  </si>
  <si>
    <t>Andrew Cooper</t>
  </si>
  <si>
    <t>coopera3@uthscsa.edu</t>
  </si>
  <si>
    <t>Department of Medicine, Dental School Building (DTL), Room 5.024R 7703 Floyd Curl Dr</t>
  </si>
  <si>
    <t>Texas 78229-3900</t>
  </si>
  <si>
    <t>EC211186A2</t>
  </si>
  <si>
    <t>SARAH DIDOMENICO</t>
  </si>
  <si>
    <t>didomenico@uthscsa.edu</t>
  </si>
  <si>
    <t>7703 FLOYD CURL DR</t>
  </si>
  <si>
    <t>7200120252</t>
  </si>
  <si>
    <t>Texas 78229-3901</t>
  </si>
  <si>
    <t>7200120217</t>
  </si>
  <si>
    <t>UNIVERSITY OF TEXAS MD</t>
  </si>
  <si>
    <t>UTMD</t>
  </si>
  <si>
    <t>7200120214</t>
  </si>
  <si>
    <t>qshen@mdanderson.org</t>
  </si>
  <si>
    <t>1155 PRESSLER ST</t>
  </si>
  <si>
    <t>U1131</t>
  </si>
  <si>
    <t>University of Texas Medical Branch (UTMB)</t>
  </si>
  <si>
    <t>UTMB</t>
  </si>
  <si>
    <t>00032992</t>
  </si>
  <si>
    <t>Courtney Woolsey</t>
  </si>
  <si>
    <t>cbwillia@utmb.edu</t>
  </si>
  <si>
    <t>UTMB Receiving 14th and Strand</t>
  </si>
  <si>
    <t>Galveston</t>
  </si>
  <si>
    <t>Texas 77555-1027</t>
  </si>
  <si>
    <t>S0289</t>
  </si>
  <si>
    <t>00032528</t>
  </si>
  <si>
    <t>14th and Strand 301 University Blvd. Rte. 0610</t>
  </si>
  <si>
    <t>MU21231002</t>
  </si>
  <si>
    <t>REGINA SOLOMON</t>
  </si>
  <si>
    <t>resolomo@utmb.edu</t>
  </si>
  <si>
    <t>14TH AND STRAND STS</t>
  </si>
  <si>
    <t>GALVESTON</t>
  </si>
  <si>
    <t>Texas 77555</t>
  </si>
  <si>
    <t>FS276</t>
  </si>
  <si>
    <t>DENNIS BENTE</t>
  </si>
  <si>
    <t>dabente@utmb.edu</t>
  </si>
  <si>
    <t>14TH AND STRAND</t>
  </si>
  <si>
    <t>8470060153</t>
  </si>
  <si>
    <t>GADDIEL GALARZA-MUNOZ</t>
  </si>
  <si>
    <t>gagalarz@utmb.edu</t>
  </si>
  <si>
    <t>6620148049</t>
  </si>
  <si>
    <t>TARA LEHRMAN</t>
  </si>
  <si>
    <t>talehrma@utmb.edu</t>
  </si>
  <si>
    <t>7200150693</t>
  </si>
  <si>
    <t>University of Texas Rio Grande Valley</t>
  </si>
  <si>
    <t>UTRGV</t>
  </si>
  <si>
    <t>MARCELA MORRIS</t>
  </si>
  <si>
    <t>marcela.montemayor@uth.tmc.edu</t>
  </si>
  <si>
    <t>1 W UNIVERSITY BLVD</t>
  </si>
  <si>
    <t>BROWNSVILLE</t>
  </si>
  <si>
    <t>Texas 78520</t>
  </si>
  <si>
    <t>ISX744</t>
  </si>
  <si>
    <t>University of Texas Rio Grande Valley - School of medicine</t>
  </si>
  <si>
    <t>UTRGVS</t>
  </si>
  <si>
    <t>00029206</t>
  </si>
  <si>
    <t>GERARDO J PEQUENO</t>
  </si>
  <si>
    <t>gerardo.pequeno01@utrgv.edu</t>
  </si>
  <si>
    <t>5300 N L ST BLDG MBMRF RM 1.201 IMMUNOLOGY AND MICROBIOLOGY</t>
  </si>
  <si>
    <t>MCALLEN</t>
  </si>
  <si>
    <t>Texas 78504</t>
  </si>
  <si>
    <t>Y1583</t>
  </si>
  <si>
    <t>University of Texas Southwestern</t>
  </si>
  <si>
    <t>UTSW</t>
  </si>
  <si>
    <t>00033255</t>
  </si>
  <si>
    <t>Pranav Shivakumar</t>
  </si>
  <si>
    <t>pranavkumar.shivakumar@utsouthwestern.edu</t>
  </si>
  <si>
    <t>5323 Harry Hines Blvd F4.308</t>
  </si>
  <si>
    <t>Texas 75390</t>
  </si>
  <si>
    <t>U1483</t>
  </si>
  <si>
    <t>00031540</t>
  </si>
  <si>
    <t>FREDERICK SCOTT</t>
  </si>
  <si>
    <t>frederick.scott@utsouthwestern.edu</t>
  </si>
  <si>
    <t>Rm. Y9.300 5323 Harry Hines Blvd</t>
  </si>
  <si>
    <t>Dallas</t>
  </si>
  <si>
    <t>U1221</t>
  </si>
  <si>
    <t>00034876</t>
  </si>
  <si>
    <t>Angela Mobley</t>
  </si>
  <si>
    <t>angela.mobley@utsouthwestern.edu</t>
  </si>
  <si>
    <t>5901 Forest Park Rd RM/FLR/STE NA2.308; RECEIVING-NORTH CAMPUS DOCK</t>
  </si>
  <si>
    <t>U1069</t>
  </si>
  <si>
    <t>00036002</t>
  </si>
  <si>
    <t>Adam Lopez</t>
  </si>
  <si>
    <t>adam.lopez@utsouthwestern.edu</t>
  </si>
  <si>
    <t>6000 Harry Hines Blvd. Rm NA7.128</t>
  </si>
  <si>
    <t>U0912</t>
  </si>
  <si>
    <t>00034652</t>
  </si>
  <si>
    <t>Beethoven Ramirez</t>
  </si>
  <si>
    <t>beethoven.ramirez@utsouthwestern.edu</t>
  </si>
  <si>
    <t>5901 Forest Park Rd Room NA6.120</t>
  </si>
  <si>
    <t>NM1374</t>
  </si>
  <si>
    <t>00017303</t>
  </si>
  <si>
    <t>Jingjing Xie</t>
  </si>
  <si>
    <t>jingjing.xie@utsouthwestern.edu</t>
  </si>
  <si>
    <t>Receiving -North Campus Dock RM/FLR/STE ND12.502BA/12th Floor 5901 Forest Park Road</t>
  </si>
  <si>
    <t>NM1272</t>
  </si>
  <si>
    <t>00031330</t>
  </si>
  <si>
    <t>Siyuan Zhang</t>
  </si>
  <si>
    <t>siyuan.zhang@utsouthwestern.edu</t>
  </si>
  <si>
    <t>Harry Hines Blvd</t>
  </si>
  <si>
    <t>NM1244</t>
  </si>
  <si>
    <t>00015946</t>
  </si>
  <si>
    <t>Duojia Pan</t>
  </si>
  <si>
    <t>duojia.pan@utsouthwestern.edu</t>
  </si>
  <si>
    <t>5901 Forest Park Road Room # ND13.225</t>
  </si>
  <si>
    <t>ISX397</t>
  </si>
  <si>
    <t>6000 HARRY HINES BLVD NA2.300</t>
  </si>
  <si>
    <t>Texas 75235</t>
  </si>
  <si>
    <t>FS225</t>
  </si>
  <si>
    <t>00030584</t>
  </si>
  <si>
    <t>Capriana Oyedeji</t>
  </si>
  <si>
    <t>capriana.oyedeji@utsouthwestern.edu</t>
  </si>
  <si>
    <t>2201 INWOOD RD NC7.214 DEPT OF RADIATION ONCOLOGY DIV OF MOLECULAR RADIATION BIOLOGY</t>
  </si>
  <si>
    <t>EC230686E1</t>
  </si>
  <si>
    <t>00017774</t>
  </si>
  <si>
    <t>Shreoshi Pal Choudhuri</t>
  </si>
  <si>
    <t>shreoshi.palchoudhuri@utsouthwestern.edu</t>
  </si>
  <si>
    <t>5901 FOREST PARK RD RECEIVING CAMPUS DOCK RM NB08.112</t>
  </si>
  <si>
    <t>Texas 75390-000</t>
  </si>
  <si>
    <t>8574100107</t>
  </si>
  <si>
    <t>FLORENTINA VANDIVER</t>
  </si>
  <si>
    <t>florentina.vandiver@utsouthwestern.edu</t>
  </si>
  <si>
    <t>5901 FOREST PARK RD</t>
  </si>
  <si>
    <t>S0376</t>
  </si>
  <si>
    <t>00035107</t>
  </si>
  <si>
    <t>6000 Harry Hines Blvd</t>
  </si>
  <si>
    <t>S0371</t>
  </si>
  <si>
    <t>00034947</t>
  </si>
  <si>
    <t>Andrey Popugailo</t>
  </si>
  <si>
    <t>andrey.popugailo@utsouthwestern.edu</t>
  </si>
  <si>
    <t>5901 FOREST PARK RD RECEIVING-NORTH CAMPUS DOCK ShipTo Address Code NG1301</t>
  </si>
  <si>
    <t>S0338</t>
  </si>
  <si>
    <t>00035108</t>
  </si>
  <si>
    <t>673512S016</t>
  </si>
  <si>
    <t>GARIMA ARORA</t>
  </si>
  <si>
    <t>garima.arora@utsouthwestern.edu</t>
  </si>
  <si>
    <t>6620148048</t>
  </si>
  <si>
    <t>UNIVERSITY OF THE INCARNATE WORD</t>
  </si>
  <si>
    <t>UIW</t>
  </si>
  <si>
    <t>SARA TALLAROVIC</t>
  </si>
  <si>
    <t>tallarov@uiwtx.edu</t>
  </si>
  <si>
    <t>4301 BROADWAY ST DEPT OF BIOLOGY AT&amp;T 210 CPO 311</t>
  </si>
  <si>
    <t>Texas 78209</t>
  </si>
  <si>
    <t>7200150203</t>
  </si>
  <si>
    <t>UNIVERSITY OF THE PACIFIC</t>
  </si>
  <si>
    <t>UPAC</t>
  </si>
  <si>
    <t>WILLIAM CHAN</t>
  </si>
  <si>
    <t>wchan@pacific.edu</t>
  </si>
  <si>
    <t>751 BROOKSIDE RD</t>
  </si>
  <si>
    <t>STOCKTON</t>
  </si>
  <si>
    <t>California 95211</t>
  </si>
  <si>
    <t>6735138179</t>
  </si>
  <si>
    <t>TAKAHIRO CHINO</t>
  </si>
  <si>
    <t>tchino@pacific.edu</t>
  </si>
  <si>
    <t>155 5th St</t>
  </si>
  <si>
    <t>California 94103</t>
  </si>
  <si>
    <t>7200151263</t>
  </si>
  <si>
    <t>UNIVERSITY OF THE SCIENCES</t>
  </si>
  <si>
    <t>USCI</t>
  </si>
  <si>
    <t>JEAN-FRANCOIS JASMIN</t>
  </si>
  <si>
    <t>j.jasmin@usciences.edu</t>
  </si>
  <si>
    <t>600 S 43RD ST</t>
  </si>
  <si>
    <t>7200121342</t>
  </si>
  <si>
    <t>7200121433</t>
  </si>
  <si>
    <t>UNIVERSITY OF TOLEDO</t>
  </si>
  <si>
    <t>UTOL</t>
  </si>
  <si>
    <t>JENIFER ZAK</t>
  </si>
  <si>
    <t>jenifer.zak@utoledo.edu</t>
  </si>
  <si>
    <t>R0999</t>
  </si>
  <si>
    <t>University of Toronto</t>
  </si>
  <si>
    <t>UTOR</t>
  </si>
  <si>
    <t>00015738</t>
  </si>
  <si>
    <t>Landon Edgar</t>
  </si>
  <si>
    <t>landon.edgar@utoronto.ca</t>
  </si>
  <si>
    <t>Unloading Point: 1King's College, Rm 4222 Pharmacology Medical Science Bldg 1 King's College Circle</t>
  </si>
  <si>
    <t>Ontario M5S 1A8</t>
  </si>
  <si>
    <t>6735115020</t>
  </si>
  <si>
    <t xml:space="preserve">UTOR </t>
  </si>
  <si>
    <t>55 CHARLES ST W UNIT 1903</t>
  </si>
  <si>
    <t>Ontario M5S 2W9</t>
  </si>
  <si>
    <t>NM1671</t>
  </si>
  <si>
    <t>00035485</t>
  </si>
  <si>
    <t>Ashley Hutchinson</t>
  </si>
  <si>
    <t>ashley.hutchinson@utoronto.ca</t>
  </si>
  <si>
    <t>Recipient: Greg B. Unloading Point: Suite 700 Structural Genomics Consortium MaRS Centre, South Tower 101 College Street</t>
  </si>
  <si>
    <t>RM1009</t>
  </si>
  <si>
    <t>University of Toronto Mississauga</t>
  </si>
  <si>
    <t>UTOR-M</t>
  </si>
  <si>
    <t>00033202</t>
  </si>
  <si>
    <t>Quang Huy To</t>
  </si>
  <si>
    <t>quang.to@utoronto.ca</t>
  </si>
  <si>
    <t>Recipient: Q. Huy To Unloading Point: UTM New Science Bldg South Building Receiving 3359 Mississauga Rd. N.</t>
  </si>
  <si>
    <t>Mississauga</t>
  </si>
  <si>
    <t>Ontario L5L 2N1</t>
  </si>
  <si>
    <t>7200151073</t>
  </si>
  <si>
    <t>University of Toronto Scarborough</t>
  </si>
  <si>
    <t>UTOR-S</t>
  </si>
  <si>
    <t>00020685</t>
  </si>
  <si>
    <t>SLA-FC-Basic</t>
  </si>
  <si>
    <t>CHRISTINA GUZZO</t>
  </si>
  <si>
    <t>christina.guzzo@utoronto.ca</t>
  </si>
  <si>
    <t>1265 MILITARY TRAIL</t>
  </si>
  <si>
    <t>Ontario M1C 1A4</t>
  </si>
  <si>
    <t>7200151062</t>
  </si>
  <si>
    <t>00020868</t>
  </si>
  <si>
    <t>U1317</t>
  </si>
  <si>
    <t>University of Utah</t>
  </si>
  <si>
    <t>UUTAH</t>
  </si>
  <si>
    <t>00036887</t>
  </si>
  <si>
    <t>James Marvin B.A./B.S.</t>
  </si>
  <si>
    <t>jmarvin@cores.utah.edu</t>
  </si>
  <si>
    <t>FLOW CYTOMETRY 26 N MEDICAL DR, Room 217</t>
  </si>
  <si>
    <t>U1184</t>
  </si>
  <si>
    <t>00034001</t>
  </si>
  <si>
    <t>2000 Circle of Hope Drive LL507</t>
  </si>
  <si>
    <t>U0395</t>
  </si>
  <si>
    <t>00031242</t>
  </si>
  <si>
    <t>Bldg 530 Rm 217, 26 N Medical Dr</t>
  </si>
  <si>
    <t>U0225</t>
  </si>
  <si>
    <t>00017739</t>
  </si>
  <si>
    <t>Pathology 1 15 N Medical Dr East RM 4720</t>
  </si>
  <si>
    <t>Utah 84112-5650</t>
  </si>
  <si>
    <t>S0170</t>
  </si>
  <si>
    <t>00016505</t>
  </si>
  <si>
    <t>26 Medical Drive Wintrobe Research Building LL507</t>
  </si>
  <si>
    <t>N1581</t>
  </si>
  <si>
    <t>00036731</t>
  </si>
  <si>
    <t>Tony Pomicter</t>
  </si>
  <si>
    <t>2000 Circle of Hope</t>
  </si>
  <si>
    <t>ISX679</t>
  </si>
  <si>
    <t>00031372</t>
  </si>
  <si>
    <t>JAMES MARVIN</t>
  </si>
  <si>
    <t>26 N 1900 E WINTROBE BLDG RM 217</t>
  </si>
  <si>
    <t>U1754SP</t>
  </si>
  <si>
    <t>00034930</t>
  </si>
  <si>
    <t>V0192</t>
  </si>
  <si>
    <t>University of Vermont</t>
  </si>
  <si>
    <t>UVRM</t>
  </si>
  <si>
    <t>00031293</t>
  </si>
  <si>
    <t>Roxana del Rio-Guerra Ph.D.</t>
  </si>
  <si>
    <t>roxana.del-rio@med.uvm.edu</t>
  </si>
  <si>
    <t>Center for Biomedical Shared Resources 149 Beaumont Ave, FMRB 161</t>
  </si>
  <si>
    <t>Vermont 05405</t>
  </si>
  <si>
    <t>8470060155</t>
  </si>
  <si>
    <t>00033942</t>
  </si>
  <si>
    <t>Vikas Anathy</t>
  </si>
  <si>
    <t>vikas.anathy@med.uvm.edu</t>
  </si>
  <si>
    <t>149 BEAUMONT AVE</t>
  </si>
  <si>
    <t>YM1003</t>
  </si>
  <si>
    <t>University of Virginia</t>
  </si>
  <si>
    <t>UVIR</t>
  </si>
  <si>
    <t>00034283</t>
  </si>
  <si>
    <t>Kelsey voss</t>
  </si>
  <si>
    <t>xfr5ab@virginia.edu</t>
  </si>
  <si>
    <t>Dept Pharmacology University of Virginia 409 Lane Road</t>
  </si>
  <si>
    <t>Charlottesville</t>
  </si>
  <si>
    <t>Virginia 22908</t>
  </si>
  <si>
    <t>Y0283SP</t>
  </si>
  <si>
    <t>00036219</t>
  </si>
  <si>
    <t>Lesa Campbell</t>
  </si>
  <si>
    <t>lc4ae@virginia.edu</t>
  </si>
  <si>
    <t>Flow Cytometer Core PINN Hall Rm 2011 1340 Jefferson PK Ave - LGD DK</t>
  </si>
  <si>
    <t>S0255</t>
  </si>
  <si>
    <t>00033804</t>
  </si>
  <si>
    <t>David Parichy</t>
  </si>
  <si>
    <t>dparichy@virginia.edu</t>
  </si>
  <si>
    <t>Chemistry Building; Floor 02 221C RESEARCH LAB SERVICE 409 McCormick Rd</t>
  </si>
  <si>
    <t>S0250SP</t>
  </si>
  <si>
    <t>00034370</t>
  </si>
  <si>
    <t>Mike Solga</t>
  </si>
  <si>
    <t>mds4z@virginia.edu</t>
  </si>
  <si>
    <t>PINN HALL Floor 02 2011 Research Lab 1340 Jefferson Park Ave</t>
  </si>
  <si>
    <t>R1120</t>
  </si>
  <si>
    <t>00016225</t>
  </si>
  <si>
    <t>Tajie Harris</t>
  </si>
  <si>
    <t>tajieharris@virginia.edu</t>
  </si>
  <si>
    <t>409 Lane Rd MR4 Bldg, Rm 5138 (POB 801392); Neuroscience (Harris Lab)</t>
  </si>
  <si>
    <t>R0013</t>
  </si>
  <si>
    <t>00034539</t>
  </si>
  <si>
    <t>Carruthers Hall, 1001 N. Emmet St</t>
  </si>
  <si>
    <t>QBert</t>
  </si>
  <si>
    <t>00017508</t>
  </si>
  <si>
    <t>1340 Jefferson Park Ave</t>
  </si>
  <si>
    <t>NM1454</t>
  </si>
  <si>
    <t>00031454</t>
  </si>
  <si>
    <t>danielle cook</t>
  </si>
  <si>
    <t>dr1cook@gmail.com</t>
  </si>
  <si>
    <t>Pinn Hall; Floor 05 5224 Research Lab Service 1340 Jefferson Park Avenue</t>
  </si>
  <si>
    <t>NM1197</t>
  </si>
  <si>
    <t>00034678</t>
  </si>
  <si>
    <t>Rahul Sharma</t>
  </si>
  <si>
    <t>rs3wn@hscmail.mcc.virginia.edu</t>
  </si>
  <si>
    <t>Int Med-Renal Division Pinn Hall, Room 4043D Jefferson Park Avenue</t>
  </si>
  <si>
    <t>8472060230</t>
  </si>
  <si>
    <t>REBECCA POMPANO</t>
  </si>
  <si>
    <t>rpompano@virginia.edu</t>
  </si>
  <si>
    <t>409 MCCORMICK RD</t>
  </si>
  <si>
    <t>Virginia 22901</t>
  </si>
  <si>
    <t>8470050271</t>
  </si>
  <si>
    <t>00034794</t>
  </si>
  <si>
    <t>KELLY SMITH</t>
  </si>
  <si>
    <t>kts4v@virginia.edu</t>
  </si>
  <si>
    <t>21 HOSPITAL DR OLD MEDICAL SCHOOL RM 3835 MOLECULAR IMMUNOLOGIC &amp; TRANSLATIONAL SCIENCES CORE</t>
  </si>
  <si>
    <t>6735148249</t>
  </si>
  <si>
    <t>JENNY MUNSON</t>
  </si>
  <si>
    <t>jm4kt@virginia.edu</t>
  </si>
  <si>
    <t>415 LANE RD</t>
  </si>
  <si>
    <t>6735138225</t>
  </si>
  <si>
    <t>6735128146</t>
  </si>
  <si>
    <t>ISX177</t>
  </si>
  <si>
    <t>University of Virginia Health System</t>
  </si>
  <si>
    <t>UVHS</t>
  </si>
  <si>
    <t>00029274</t>
  </si>
  <si>
    <t>MICHAEL SOLGA</t>
  </si>
  <si>
    <t>1340 JEFFERSON PK AVE PINN HALL RM 2011</t>
  </si>
  <si>
    <t>8470060137</t>
  </si>
  <si>
    <t>KARA CUMMINGS</t>
  </si>
  <si>
    <t>klc6c@eservices.virginia.edu</t>
  </si>
  <si>
    <t>345 CRISPELL DR</t>
  </si>
  <si>
    <t>7200150630</t>
  </si>
  <si>
    <t>00036047</t>
  </si>
  <si>
    <t>SU-FERN TAN</t>
  </si>
  <si>
    <t>suferntan@virginia.edu</t>
  </si>
  <si>
    <t>345 CRISPELL DR Carter-Harrison Research Building, MR6-Room G704</t>
  </si>
  <si>
    <t>U0182</t>
  </si>
  <si>
    <t>University of Washington (UW)</t>
  </si>
  <si>
    <t>UWASH</t>
  </si>
  <si>
    <t>00035100</t>
  </si>
  <si>
    <t>Thane Mittelstaedt</t>
  </si>
  <si>
    <t>flowlab@uw.edu</t>
  </si>
  <si>
    <t>Immunology Slu Bldg E University of Washington 750 Republican St</t>
  </si>
  <si>
    <t>MU23289006</t>
  </si>
  <si>
    <t>00032583</t>
  </si>
  <si>
    <t>Shahrokh Paktinat</t>
  </si>
  <si>
    <t>spakti@uw.edu</t>
  </si>
  <si>
    <t>1705 NE Pacific St Room RR536 5th floor</t>
  </si>
  <si>
    <t>Washington 98195</t>
  </si>
  <si>
    <t>ISX333</t>
  </si>
  <si>
    <t>MICHELE BLACK</t>
  </si>
  <si>
    <t>mblack2@uw.edu</t>
  </si>
  <si>
    <t>FC - 750 REPUBLICAN ST 3RD FL RM 386</t>
  </si>
  <si>
    <t>EC221746A1</t>
  </si>
  <si>
    <t>00023188</t>
  </si>
  <si>
    <t>ROBERT MORRIS</t>
  </si>
  <si>
    <t>morrisrm@uw.edu</t>
  </si>
  <si>
    <t>1501 NE BOAT ST MARINE SCIENCES</t>
  </si>
  <si>
    <t>Washington 98105</t>
  </si>
  <si>
    <t>8472050257</t>
  </si>
  <si>
    <t>SAM BRYSON</t>
  </si>
  <si>
    <t>brysons@uw.edu</t>
  </si>
  <si>
    <t>616 NE NORTHLAKE PL RM 306</t>
  </si>
  <si>
    <t>8470060134</t>
  </si>
  <si>
    <t>Billie Swalla</t>
  </si>
  <si>
    <t>bjswalla@u.washington.edu</t>
  </si>
  <si>
    <t>FC - 620 UNIVERSITY RD</t>
  </si>
  <si>
    <t>FRIDAY HARBOR</t>
  </si>
  <si>
    <t>Washington 98250</t>
  </si>
  <si>
    <t>7200151240</t>
  </si>
  <si>
    <t>00032997</t>
  </si>
  <si>
    <t>KERRY LAING</t>
  </si>
  <si>
    <t>laingk@uw.edu</t>
  </si>
  <si>
    <t>750 REPUBLICAN ST CERID STE E630</t>
  </si>
  <si>
    <t>7200151049</t>
  </si>
  <si>
    <t>LUCIA VOJTECH</t>
  </si>
  <si>
    <t>luciav@uw.edu</t>
  </si>
  <si>
    <t>1100 FAIRVIEW AVE N RM L800 OTOLARYNGOLOGY DEPT</t>
  </si>
  <si>
    <t>7200120370</t>
  </si>
  <si>
    <t>FC - RM SS719 1959 NE PACIFIC ST</t>
  </si>
  <si>
    <t>7200120201</t>
  </si>
  <si>
    <t>6620135144</t>
  </si>
  <si>
    <t>LYNN BARRETT</t>
  </si>
  <si>
    <t>lynnbob@uw.edu</t>
  </si>
  <si>
    <t>750 REPUBLICAN ST</t>
  </si>
  <si>
    <t>MU25048001</t>
  </si>
  <si>
    <t>00035866</t>
  </si>
  <si>
    <t>Ariana Huffmyer</t>
  </si>
  <si>
    <t>ashuff@uw.edu</t>
  </si>
  <si>
    <t>1122 NE Boat St Fishery Sciences</t>
  </si>
  <si>
    <t>ISX469</t>
  </si>
  <si>
    <t>University of Waterloo</t>
  </si>
  <si>
    <t>UWATL</t>
  </si>
  <si>
    <t>JOE QUADRILATERO</t>
  </si>
  <si>
    <t>jquadril@uwaterloo.ca</t>
  </si>
  <si>
    <t>263 PHILLIP ST</t>
  </si>
  <si>
    <t>WATERLOO</t>
  </si>
  <si>
    <t>Ontario N2L 3G1</t>
  </si>
  <si>
    <t>ISX396</t>
  </si>
  <si>
    <t>Matthew Scott</t>
  </si>
  <si>
    <t>mscott@uwaterloo.ca</t>
  </si>
  <si>
    <t>200 UNIVERSITY AVE W MC 6422</t>
  </si>
  <si>
    <t>NM1701</t>
  </si>
  <si>
    <t>00036575</t>
  </si>
  <si>
    <t>Maud Gorbet</t>
  </si>
  <si>
    <t>mgorbet@uwaterloo.ca</t>
  </si>
  <si>
    <t>Maud Gorbet, 200 University Avenue West</t>
  </si>
  <si>
    <t>Waterloo</t>
  </si>
  <si>
    <t>MU23317003</t>
  </si>
  <si>
    <t>University of Western Ontario (Western University)</t>
  </si>
  <si>
    <t>UWONT</t>
  </si>
  <si>
    <t>00032582</t>
  </si>
  <si>
    <t>Hassan Peerhossaini</t>
  </si>
  <si>
    <t>hpeerhos@uwo.ca</t>
  </si>
  <si>
    <t>Western University Malihe Mehdizadeh Allaf, 40, Thompson Eng building, Eng Stores, 1151 Richmond St., Dock#59, (ShipTo Address Code: TEB-ENGSTR)</t>
  </si>
  <si>
    <t>London</t>
  </si>
  <si>
    <t>Ontario N6A 5B9</t>
  </si>
  <si>
    <t>U1744SP</t>
  </si>
  <si>
    <t>00035025</t>
  </si>
  <si>
    <t>Kristin Chadwick</t>
  </si>
  <si>
    <t>kchadwick@robarts.ca</t>
  </si>
  <si>
    <t>Kristin Chadwick 4260 Robarts 1151 Richmond St Dock#50 ShipTo Address Code: RRI</t>
  </si>
  <si>
    <t>Ontario N6A 5B7</t>
  </si>
  <si>
    <t>U1264</t>
  </si>
  <si>
    <t>University of Wisconsin Madison</t>
  </si>
  <si>
    <t>UWM</t>
  </si>
  <si>
    <t>00034875</t>
  </si>
  <si>
    <t>Dagna Sheerar B.A./B.S.</t>
  </si>
  <si>
    <t>dsheerar@wisc.edu</t>
  </si>
  <si>
    <t>WIMR I, Rm 7016 1111 Highland Avenue</t>
  </si>
  <si>
    <t>Wisconsin 53705</t>
  </si>
  <si>
    <t>U0337</t>
  </si>
  <si>
    <t>00010876</t>
  </si>
  <si>
    <t>1111 Highland Ave. - Room nr 7016</t>
  </si>
  <si>
    <t>N0381</t>
  </si>
  <si>
    <t>University of Wisconsin?Madison</t>
  </si>
  <si>
    <t>00032194</t>
  </si>
  <si>
    <t>Melinda Herbath</t>
  </si>
  <si>
    <t>herbath@wisc.edu</t>
  </si>
  <si>
    <t>1111 Highland Ave. 1761 WIMR Wedge Shared Space</t>
  </si>
  <si>
    <t>ISX431</t>
  </si>
  <si>
    <t>00035424</t>
  </si>
  <si>
    <t>DAGNA SHEERAR</t>
  </si>
  <si>
    <t>1111 Highland Ave 7016 WIMR</t>
  </si>
  <si>
    <t>6620115052</t>
  </si>
  <si>
    <t>JIM BURRITT</t>
  </si>
  <si>
    <t>burrittj@uwstout.edu</t>
  </si>
  <si>
    <t>410 E 10TH AVE</t>
  </si>
  <si>
    <t>MENOMONIE</t>
  </si>
  <si>
    <t>Wisconsin 54751</t>
  </si>
  <si>
    <t>NM1664</t>
  </si>
  <si>
    <t>00035187</t>
  </si>
  <si>
    <t>Alice Kang</t>
  </si>
  <si>
    <t>hkang96@wisc.edu</t>
  </si>
  <si>
    <t>5445 Microbial Sciences Building 1550 Linden Drive</t>
  </si>
  <si>
    <t>Wisconsin 53706</t>
  </si>
  <si>
    <t>NM1486</t>
  </si>
  <si>
    <t>University of Wyoming</t>
  </si>
  <si>
    <t>UWY</t>
  </si>
  <si>
    <t>Byron Anderson</t>
  </si>
  <si>
    <t>00031936</t>
  </si>
  <si>
    <t>JONATHAN FOX</t>
  </si>
  <si>
    <t>jfox7@uwyo.edu</t>
  </si>
  <si>
    <t>Agriculture C, Room# 6017 16th and Gibbon Streets</t>
  </si>
  <si>
    <t>Laramie</t>
  </si>
  <si>
    <t>Wyoming 82071</t>
  </si>
  <si>
    <t>NM1459</t>
  </si>
  <si>
    <t>00032395</t>
  </si>
  <si>
    <t>Jason Gigley</t>
  </si>
  <si>
    <t>jgigley@uwyo.edu</t>
  </si>
  <si>
    <t>1000 E University Ave</t>
  </si>
  <si>
    <t>8470120112</t>
  </si>
  <si>
    <t>JASON GIGLEY</t>
  </si>
  <si>
    <t>1000 E UNIVERSITY AVE</t>
  </si>
  <si>
    <t>LARAMIE</t>
  </si>
  <si>
    <t>Wyoming 82071-2000</t>
  </si>
  <si>
    <t>6735125104</t>
  </si>
  <si>
    <t>6620126063</t>
  </si>
  <si>
    <t>7200150385</t>
  </si>
  <si>
    <t>UPMC Hillman Cancer Center</t>
  </si>
  <si>
    <t>UPMCHCC</t>
  </si>
  <si>
    <t>DAOLIN TANG</t>
  </si>
  <si>
    <t>tangd2@upmc.edu</t>
  </si>
  <si>
    <t>5117 CENTRE AVE</t>
  </si>
  <si>
    <t>ISX620</t>
  </si>
  <si>
    <t>US Army Institute of Surgical Research (USAISR)</t>
  </si>
  <si>
    <t>USAISR</t>
  </si>
  <si>
    <t>THEO THOMAS</t>
  </si>
  <si>
    <t>theo.w.thomas2.ctr@mail.mil</t>
  </si>
  <si>
    <t>3698 Chambers Pass Bldg 3611</t>
  </si>
  <si>
    <t>Fort Sam Houston</t>
  </si>
  <si>
    <t>Texas 78234</t>
  </si>
  <si>
    <t>EC212716H1</t>
  </si>
  <si>
    <t>US ARMY MEDICAL RESEARCH INSTITUTE OF INFECTIOUS DISEASES (USAMRIID)</t>
  </si>
  <si>
    <t>USAMRIID</t>
  </si>
  <si>
    <t>OSCAR GOOSBY</t>
  </si>
  <si>
    <t>oscar.r.goosby2.ctr@health.mil</t>
  </si>
  <si>
    <t>1425 PORTER ST</t>
  </si>
  <si>
    <t>FORT DETRICK</t>
  </si>
  <si>
    <t>MU20237001</t>
  </si>
  <si>
    <t>USC - Keck School of Medicine of USC</t>
  </si>
  <si>
    <t>USCKSM</t>
  </si>
  <si>
    <t>JILL HENLEY</t>
  </si>
  <si>
    <t>jhenley@usc.edu</t>
  </si>
  <si>
    <t>1501 SAN PABLO ST RM ZNI543</t>
  </si>
  <si>
    <t>8574140114</t>
  </si>
  <si>
    <t>BRIAN LEUNG</t>
  </si>
  <si>
    <t>brianple@usc.edu</t>
  </si>
  <si>
    <t>1501 SAN PABLO ST</t>
  </si>
  <si>
    <t>8470130137</t>
  </si>
  <si>
    <t>USDA ARS - Beltsville Agricultural Research Center</t>
  </si>
  <si>
    <t>USDAARSBARC</t>
  </si>
  <si>
    <t>DAVID HERNDON</t>
  </si>
  <si>
    <t>david.herndon@ars.usda.gov</t>
  </si>
  <si>
    <t>3003 ADBF</t>
  </si>
  <si>
    <t>PULLMAN</t>
  </si>
  <si>
    <t>Washington 99164</t>
  </si>
  <si>
    <t>8470060260</t>
  </si>
  <si>
    <t>00034071</t>
  </si>
  <si>
    <t>MARY BRISKE-ANDERSON</t>
  </si>
  <si>
    <t>mary.briske-anderson@usda.gov</t>
  </si>
  <si>
    <t>2420 2ND AVE N NPA</t>
  </si>
  <si>
    <t>GRAND FORKS</t>
  </si>
  <si>
    <t>North Dakota 58203</t>
  </si>
  <si>
    <t>MU24184001</t>
  </si>
  <si>
    <t>USDA ARS - National Animal Disease Center</t>
  </si>
  <si>
    <t>USDAARSNADC</t>
  </si>
  <si>
    <t>00034164</t>
  </si>
  <si>
    <t>Shelly Zimmerman</t>
  </si>
  <si>
    <t>shelly.zimmerman@usda.gov</t>
  </si>
  <si>
    <t>1920 Dayton Ave</t>
  </si>
  <si>
    <t>Ames</t>
  </si>
  <si>
    <t>MU23236001</t>
  </si>
  <si>
    <t>00033475</t>
  </si>
  <si>
    <t>Sarah Anderson</t>
  </si>
  <si>
    <t>sarah.j.anderson@usda.gov</t>
  </si>
  <si>
    <t>N0583</t>
  </si>
  <si>
    <t>USDA ARS - Pacific Shellfish Research Unit</t>
  </si>
  <si>
    <t>USDAARSPSRU</t>
  </si>
  <si>
    <t>00035323</t>
  </si>
  <si>
    <t>Neil Thompson</t>
  </si>
  <si>
    <t>neil.thompson@usda.gov</t>
  </si>
  <si>
    <t>2030 SE Marine Science Drive</t>
  </si>
  <si>
    <t>Newport</t>
  </si>
  <si>
    <t>Oregon 97365</t>
  </si>
  <si>
    <t>N0820</t>
  </si>
  <si>
    <t>USGS - Western Fisheries Research Center</t>
  </si>
  <si>
    <t>USGSWFRC</t>
  </si>
  <si>
    <t>00034859</t>
  </si>
  <si>
    <t>John Hansen</t>
  </si>
  <si>
    <t>jhansen@usgs.gov</t>
  </si>
  <si>
    <t>6505 NE 65th Street</t>
  </si>
  <si>
    <t>Washington 98115</t>
  </si>
  <si>
    <t>7200121002</t>
  </si>
  <si>
    <t>Utah State University</t>
  </si>
  <si>
    <t>USU</t>
  </si>
  <si>
    <t>ANHONG ZHOU</t>
  </si>
  <si>
    <t>anhong.zhou@usu.edu</t>
  </si>
  <si>
    <t>4105 OLD MAIN HILL</t>
  </si>
  <si>
    <t>LOGAN</t>
  </si>
  <si>
    <t>Utah 84322</t>
  </si>
  <si>
    <t>ISX507</t>
  </si>
  <si>
    <t>VA MARYLAND HEALTH CARE SYSTEM - BALTIMORE VA MEDICAL CENTER</t>
  </si>
  <si>
    <t>BVAMC</t>
  </si>
  <si>
    <t>00028194</t>
  </si>
  <si>
    <t>JOUNGIL CHOI</t>
  </si>
  <si>
    <t>joungil.choi@va.gov</t>
  </si>
  <si>
    <t>10 N GREENE ST</t>
  </si>
  <si>
    <t>ISX594</t>
  </si>
  <si>
    <t>VA MEDICAL CENTER</t>
  </si>
  <si>
    <t>VAMCM</t>
  </si>
  <si>
    <t>Chresina Nhim</t>
  </si>
  <si>
    <t>Scott Bowers</t>
  </si>
  <si>
    <t>00035696</t>
  </si>
  <si>
    <t>173 Ashley Ave CR205 Flow Core Attn: Josh Monts</t>
  </si>
  <si>
    <t>ISX542</t>
  </si>
  <si>
    <t>00036541</t>
  </si>
  <si>
    <t>JEREMY RAHKOLA</t>
  </si>
  <si>
    <t>jeremy.rahkola@va.gov</t>
  </si>
  <si>
    <t>1700 N WHEELING ST ROCKY MOUNTAIN REGIONAL VAMC</t>
  </si>
  <si>
    <t>FS310</t>
  </si>
  <si>
    <t>GIA NGHI PHUNG</t>
  </si>
  <si>
    <t>gia.phung@va.gov</t>
  </si>
  <si>
    <t>1970 ROANOKE BLVD</t>
  </si>
  <si>
    <t>SALEM</t>
  </si>
  <si>
    <t>Virginia 24153</t>
  </si>
  <si>
    <t>8472050264</t>
  </si>
  <si>
    <t>TAMMY BUTTERICK</t>
  </si>
  <si>
    <t>butte017@umn.edu</t>
  </si>
  <si>
    <t>1 VETERANS DR RESEARCH SVC</t>
  </si>
  <si>
    <t>Minnesota 55419</t>
  </si>
  <si>
    <t>8470050193</t>
  </si>
  <si>
    <t>1001 TRIDENT ST TRIDENT INDUSTRIAL PARK</t>
  </si>
  <si>
    <t>HANAHAN</t>
  </si>
  <si>
    <t>South Carolina 29410</t>
  </si>
  <si>
    <t>7200150472</t>
  </si>
  <si>
    <t>1400 VFW PKWY</t>
  </si>
  <si>
    <t>WEST ROXBURY</t>
  </si>
  <si>
    <t>Massachusetts 02132</t>
  </si>
  <si>
    <t>7200121313</t>
  </si>
  <si>
    <t>ISABELLA GRUMBACH</t>
  </si>
  <si>
    <t>isabella-grumbach@uiowa.edu</t>
  </si>
  <si>
    <t>601 HWY 6 W</t>
  </si>
  <si>
    <t>Iowa 52246</t>
  </si>
  <si>
    <t>7200120304</t>
  </si>
  <si>
    <t>UNIVERSITY DR C</t>
  </si>
  <si>
    <t>Pennsylvania 15240</t>
  </si>
  <si>
    <t>6735135188</t>
  </si>
  <si>
    <t>1 FREEDOM WAY</t>
  </si>
  <si>
    <t>Georgia 30904</t>
  </si>
  <si>
    <t>U0633</t>
  </si>
  <si>
    <t>VA Medical Center Memphis</t>
  </si>
  <si>
    <t>00013400</t>
  </si>
  <si>
    <t>Edward Rosloniec</t>
  </si>
  <si>
    <t>erosloni@uthsc.edu</t>
  </si>
  <si>
    <t>Research Service (151) 1030 Jefferson Ave SCI Building (#7), main lab is BE-136</t>
  </si>
  <si>
    <t>Tennessee 38104</t>
  </si>
  <si>
    <t>Y0917</t>
  </si>
  <si>
    <t>VA Nashville</t>
  </si>
  <si>
    <t>VANSH</t>
  </si>
  <si>
    <t>00015181</t>
  </si>
  <si>
    <t>Christian Warren</t>
  </si>
  <si>
    <t>christian.warren@va.gov</t>
  </si>
  <si>
    <t>1310 24th Avenue South ACRE Bldg, Rm F409</t>
  </si>
  <si>
    <t>Nashville</t>
  </si>
  <si>
    <t>Tennessee 37212</t>
  </si>
  <si>
    <t>S0127</t>
  </si>
  <si>
    <t>00034817</t>
  </si>
  <si>
    <t>RM1008</t>
  </si>
  <si>
    <t>Vaccine Company Inc</t>
  </si>
  <si>
    <t>VAXCO</t>
  </si>
  <si>
    <t>00035428</t>
  </si>
  <si>
    <t>Max Li</t>
  </si>
  <si>
    <t>mli@vax.co</t>
  </si>
  <si>
    <t>681 Gateway Blvd</t>
  </si>
  <si>
    <t>MU23236007</t>
  </si>
  <si>
    <t>00031668</t>
  </si>
  <si>
    <t>131 Oyster Point Blvd. #400</t>
  </si>
  <si>
    <t>NM1539</t>
  </si>
  <si>
    <t>Valora Therapeutics Inc</t>
  </si>
  <si>
    <t>VLRA</t>
  </si>
  <si>
    <t>00033253</t>
  </si>
  <si>
    <t>Daniele Bergeron</t>
  </si>
  <si>
    <t>daniele.bergeron@valoratherapeutics.com</t>
  </si>
  <si>
    <t>11099 N Torrey Pines Rd Suite 290</t>
  </si>
  <si>
    <t>U0289</t>
  </si>
  <si>
    <t>Van Andel Research Institute</t>
  </si>
  <si>
    <t>VARI</t>
  </si>
  <si>
    <t>00030750</t>
  </si>
  <si>
    <t>Rachael Sheridan</t>
  </si>
  <si>
    <t>rachael.sheridan@vai.org</t>
  </si>
  <si>
    <t>333 Bostwick Ave NE</t>
  </si>
  <si>
    <t>Grand Rapids</t>
  </si>
  <si>
    <t>6735135158</t>
  </si>
  <si>
    <t>333 BOSTWICK AVE NE</t>
  </si>
  <si>
    <t>Y0195</t>
  </si>
  <si>
    <t>Vanderbilt University</t>
  </si>
  <si>
    <t>VANDU</t>
  </si>
  <si>
    <t>00035380</t>
  </si>
  <si>
    <t>Wei Chen</t>
  </si>
  <si>
    <t>wei.chen@vumc.org</t>
  </si>
  <si>
    <t>Vanderbilt University Medical Center 1161 21st Ave South, MCN VUIIS AA6102</t>
  </si>
  <si>
    <t>Tennessee 37232</t>
  </si>
  <si>
    <t>Y0143</t>
  </si>
  <si>
    <t>00036192</t>
  </si>
  <si>
    <t>David Flaherty</t>
  </si>
  <si>
    <t>david.k.flaherty@vumc.org</t>
  </si>
  <si>
    <t>Disbursement Services VU Station B 401810 2301 Vanderbilt Place</t>
  </si>
  <si>
    <t>Tennessee 37240</t>
  </si>
  <si>
    <t>S0291</t>
  </si>
  <si>
    <t>00035348</t>
  </si>
  <si>
    <t>T-0101 Medical Center North OOR Shared Resources/David Flaherty 1161 21st Avenue South</t>
  </si>
  <si>
    <t>NM1382</t>
  </si>
  <si>
    <t>00035654</t>
  </si>
  <si>
    <t>ANUJ RASTOGI</t>
  </si>
  <si>
    <t>anuj.rastogi@vanderbilt.edu</t>
  </si>
  <si>
    <t>734 Preston Research Building Vanderbilt University 2220 Pierce Avenue</t>
  </si>
  <si>
    <t>FS334R</t>
  </si>
  <si>
    <t>00033445</t>
  </si>
  <si>
    <t>Imam Uddin</t>
  </si>
  <si>
    <t>md.i.uddin@vanderbilt.edu</t>
  </si>
  <si>
    <t>Vanderbilt University 1161 21st Ave S MCN OPTHALMOLOGY AA1309 (LOC12839)</t>
  </si>
  <si>
    <t>FS130</t>
  </si>
  <si>
    <t>FC - 1161 21ST AVE S TO101 MEDICAL CTR N FLOW CYTOMETRY CORE</t>
  </si>
  <si>
    <t>Tennessee 37232-6300</t>
  </si>
  <si>
    <t>8470130119</t>
  </si>
  <si>
    <t>JACOB HOPE</t>
  </si>
  <si>
    <t>jacob.m.hope@vanderbilt.edu</t>
  </si>
  <si>
    <t>1225 STEVENSON LN</t>
  </si>
  <si>
    <t>Tennessee 37235</t>
  </si>
  <si>
    <t>8470080136</t>
  </si>
  <si>
    <t>ETHAN LIPPMANN</t>
  </si>
  <si>
    <t>ethan.s.lippmann@vanderbilt.edu</t>
  </si>
  <si>
    <t>FC - 2400 HIGHLAND AVE</t>
  </si>
  <si>
    <t>6620136097</t>
  </si>
  <si>
    <t>Nerymar Ortiz</t>
  </si>
  <si>
    <t>nerymar.ortiz@vanderbilt.edu</t>
  </si>
  <si>
    <t>FC - 5824 Stevenson Ctr 442 ESB</t>
  </si>
  <si>
    <t>6620135117</t>
  </si>
  <si>
    <t>KEITH T WILSON</t>
  </si>
  <si>
    <t>keith.wilson@vanderbilt.edu</t>
  </si>
  <si>
    <t>FC - 383 PRB 2220 Pierce Ave</t>
  </si>
  <si>
    <t>NM1627</t>
  </si>
  <si>
    <t>00034913</t>
  </si>
  <si>
    <t>Rathmell Lab/ PMI Vanderbilt University Medical Center 1161 21st Ave S. B3301 Medical Center North</t>
  </si>
  <si>
    <t>8472080112 - X Do NOT USE IP</t>
  </si>
  <si>
    <t>1380</t>
  </si>
  <si>
    <t>xP3+</t>
  </si>
  <si>
    <t>7200120964</t>
  </si>
  <si>
    <t>VAXART INC</t>
  </si>
  <si>
    <t>VXRT</t>
  </si>
  <si>
    <t>DAVE INGAMELLS</t>
  </si>
  <si>
    <t>dingamells@vaxart.com</t>
  </si>
  <si>
    <t>385 OYSTER POINT STE 9A</t>
  </si>
  <si>
    <t>7200120451</t>
  </si>
  <si>
    <t>KAREN LIN</t>
  </si>
  <si>
    <t>klin@vaxart.com</t>
  </si>
  <si>
    <t>385 OYSTER POINT BLVD STE 9A</t>
  </si>
  <si>
    <t>6735135154</t>
  </si>
  <si>
    <t>VCU MASSEY CANCER CENTER</t>
  </si>
  <si>
    <t>VCUMCC</t>
  </si>
  <si>
    <t>PO BOX 980037 401 COLLEGE ST</t>
  </si>
  <si>
    <t>Virginia 23298-0037</t>
  </si>
  <si>
    <t>RM1005</t>
  </si>
  <si>
    <t>Vedanta Biosciences Inc</t>
  </si>
  <si>
    <t>VDNT</t>
  </si>
  <si>
    <t>00030627</t>
  </si>
  <si>
    <t>Carolina Lyon De Ana</t>
  </si>
  <si>
    <t>clyondeana@vedantabio.com</t>
  </si>
  <si>
    <t>19 Blackstone Street</t>
  </si>
  <si>
    <t>8472060128</t>
  </si>
  <si>
    <t>VEDANTA BIOSCIENCES INC</t>
  </si>
  <si>
    <t>Katey Smith</t>
  </si>
  <si>
    <t>hsinyis@miltenyi.com</t>
  </si>
  <si>
    <t>19 BLACKSTONE ST</t>
  </si>
  <si>
    <t>NM1387</t>
  </si>
  <si>
    <t>Ventus Therapeutics</t>
  </si>
  <si>
    <t>VNTS</t>
  </si>
  <si>
    <t>00030554</t>
  </si>
  <si>
    <t>Jenna Calvino</t>
  </si>
  <si>
    <t>jcalvino@ventustx.com</t>
  </si>
  <si>
    <t>100 Beaver Street - Suite #201</t>
  </si>
  <si>
    <t>NM1348</t>
  </si>
  <si>
    <t>Ventus Therapeutics - CA Site</t>
  </si>
  <si>
    <t>00017839</t>
  </si>
  <si>
    <t>Alex Skeldon</t>
  </si>
  <si>
    <t>askeldon@ventustx.com</t>
  </si>
  <si>
    <t>7150 Rue Frederick-Banting. Suite 200 St Laurent</t>
  </si>
  <si>
    <t>St Laurent</t>
  </si>
  <si>
    <t>Quebec H4S 2A1</t>
  </si>
  <si>
    <t>ISX736</t>
  </si>
  <si>
    <t>Versiti Inc</t>
  </si>
  <si>
    <t>VRST</t>
  </si>
  <si>
    <t>00034390</t>
  </si>
  <si>
    <t>Savannah Neu</t>
  </si>
  <si>
    <t>sneu@versiti.org</t>
  </si>
  <si>
    <t>8727 W WATERTOWN PLANK RD BCW BRI</t>
  </si>
  <si>
    <t>ISX748</t>
  </si>
  <si>
    <t>VERTEX PHARMACEUTICALS INC</t>
  </si>
  <si>
    <t>VRTX</t>
  </si>
  <si>
    <t>00035442</t>
  </si>
  <si>
    <t>SHAWN TURNQUIST</t>
  </si>
  <si>
    <t>shawn_turnquist@vrtx.com</t>
  </si>
  <si>
    <t>1 HARBOR ST STE 2 (BAYS V1-V4)</t>
  </si>
  <si>
    <t>ISX745</t>
  </si>
  <si>
    <t>00029439</t>
  </si>
  <si>
    <t>ISX684</t>
  </si>
  <si>
    <t>00035305</t>
  </si>
  <si>
    <t>Denise Brown</t>
  </si>
  <si>
    <t>denise_brown@vrtx.com</t>
  </si>
  <si>
    <t>316 Northern Avenue, Floor 3</t>
  </si>
  <si>
    <t>ISX306</t>
  </si>
  <si>
    <t>00035196</t>
  </si>
  <si>
    <t>SEAN MCDONOUGH</t>
  </si>
  <si>
    <t>sean_mcdonough@vrtx.com</t>
  </si>
  <si>
    <t>316-318 Northern Avenue - Lab 3124 at LC1</t>
  </si>
  <si>
    <t>U0861</t>
  </si>
  <si>
    <t>Veterans Affairs Pittsburgh Healthcare System</t>
  </si>
  <si>
    <t>VAPHS</t>
  </si>
  <si>
    <t>00014815</t>
  </si>
  <si>
    <t>Adriana Leme</t>
  </si>
  <si>
    <t>adriana.leme@va.gov</t>
  </si>
  <si>
    <t>4100 Allequippa Street</t>
  </si>
  <si>
    <t>8472080118</t>
  </si>
  <si>
    <t>VETERANS HEALTH INDIANA - RICHARD L ROUDEBUSH VA MEDICAL CENTER</t>
  </si>
  <si>
    <t>VHIRRMC</t>
  </si>
  <si>
    <t>1481 W 10TH ST</t>
  </si>
  <si>
    <t>8574100113</t>
  </si>
  <si>
    <t>VILLANOVA UNIVERSITY</t>
  </si>
  <si>
    <t>VLNU</t>
  </si>
  <si>
    <t>JACOB ELMER</t>
  </si>
  <si>
    <t>jacob.elmer@villanova.edu</t>
  </si>
  <si>
    <t>800 Lancaster Avenue</t>
  </si>
  <si>
    <t>Villanova</t>
  </si>
  <si>
    <t>Pennsylvania 19085</t>
  </si>
  <si>
    <t>U1474</t>
  </si>
  <si>
    <t>Vir Biotechnology Inc</t>
  </si>
  <si>
    <t>VIRB</t>
  </si>
  <si>
    <t>00031919</t>
  </si>
  <si>
    <t>Shea Jassem</t>
  </si>
  <si>
    <t>sjassem@vir.bio</t>
  </si>
  <si>
    <t>1800 Owens</t>
  </si>
  <si>
    <t>U1045</t>
  </si>
  <si>
    <t>00035605</t>
  </si>
  <si>
    <t>Royce Harner</t>
  </si>
  <si>
    <t>rharner@vir.bio</t>
  </si>
  <si>
    <t>1800 Owens St</t>
  </si>
  <si>
    <t>7200151071</t>
  </si>
  <si>
    <t>499 ILLINOIS ST STE 500</t>
  </si>
  <si>
    <t>U0696</t>
  </si>
  <si>
    <t>Virginia Commonwealth University (VCU)</t>
  </si>
  <si>
    <t>VCU</t>
  </si>
  <si>
    <t>00013722</t>
  </si>
  <si>
    <t>Madison Isbell</t>
  </si>
  <si>
    <t>isbellmg@vcu.edu</t>
  </si>
  <si>
    <t>1220 E Broad St Room 4001</t>
  </si>
  <si>
    <t>Virginia 23284</t>
  </si>
  <si>
    <t>S0304</t>
  </si>
  <si>
    <t>00015955</t>
  </si>
  <si>
    <t>1217 E. Marshall St Rm 419</t>
  </si>
  <si>
    <t>Virginia 23298</t>
  </si>
  <si>
    <t>ISX336</t>
  </si>
  <si>
    <t>Alex Wendling</t>
  </si>
  <si>
    <t>wendlinga@vcu.edu</t>
  </si>
  <si>
    <t>1220 E BROAD ST</t>
  </si>
  <si>
    <t>FS132</t>
  </si>
  <si>
    <t>Brian Hall</t>
  </si>
  <si>
    <t>bhall@amnis.com</t>
  </si>
  <si>
    <t>1001 West Main St RM 3054</t>
  </si>
  <si>
    <t>8472060115</t>
  </si>
  <si>
    <t>RENE OLIVARES NAVARRETE</t>
  </si>
  <si>
    <t>ronavarrete@vcu.edu</t>
  </si>
  <si>
    <t>FC - 601 W MAIN ST</t>
  </si>
  <si>
    <t>8472050159</t>
  </si>
  <si>
    <t>CHRISTOPHER EHRHARDT</t>
  </si>
  <si>
    <t>cehrhardt@vcu.edu</t>
  </si>
  <si>
    <t>FC - 1015 FLOYD AVE</t>
  </si>
  <si>
    <t>6620-R6106</t>
  </si>
  <si>
    <t>DUNG PHAM</t>
  </si>
  <si>
    <t>dpham3@vcu.edu</t>
  </si>
  <si>
    <t>FC - 521 N 11TH ST</t>
  </si>
  <si>
    <t>6620135129-1</t>
  </si>
  <si>
    <t>FC - 1112 E CLAY ST</t>
  </si>
  <si>
    <t>6620125095</t>
  </si>
  <si>
    <t>SHIJUN ZHANG</t>
  </si>
  <si>
    <t>szhang2@vcu.edu</t>
  </si>
  <si>
    <t>FC - 800 LEIGH ST</t>
  </si>
  <si>
    <t>Virginia 23219</t>
  </si>
  <si>
    <t>U1738SP</t>
  </si>
  <si>
    <t>00034948</t>
  </si>
  <si>
    <t>Rebecca Martin Ph.D.</t>
  </si>
  <si>
    <t>rebecca.martin@vcuhealth.org</t>
  </si>
  <si>
    <t>1220 East Broad Street Room 4003</t>
  </si>
  <si>
    <t>EC251777C1</t>
  </si>
  <si>
    <t>00036551</t>
  </si>
  <si>
    <t>Unsong Oh</t>
  </si>
  <si>
    <t>unsong.oh@vcuhealth.org</t>
  </si>
  <si>
    <t>1101 E Marshall St Sanger Hall, Rm 12-006</t>
  </si>
  <si>
    <t>LXSD09099002</t>
  </si>
  <si>
    <t>VIRGINIA DIVISION OF CONSOLIDATED LABORATORY SERVICES</t>
  </si>
  <si>
    <t>VDCLS</t>
  </si>
  <si>
    <t>LX10012354403-9</t>
  </si>
  <si>
    <t>Assy,Syringe_Pump,Mounting,LX_1</t>
  </si>
  <si>
    <t>LX10012354403-8</t>
  </si>
  <si>
    <t>LX10012354403-7</t>
  </si>
  <si>
    <t>LX10012354403-6</t>
  </si>
  <si>
    <t>LX10012354403-5</t>
  </si>
  <si>
    <t>LX10012354403-4</t>
  </si>
  <si>
    <t>LX10012354403-3</t>
  </si>
  <si>
    <t>LX10012354403-20</t>
  </si>
  <si>
    <t>LX10012354403-2</t>
  </si>
  <si>
    <t>LX10012354403-18</t>
  </si>
  <si>
    <t>LX10012354403-17</t>
  </si>
  <si>
    <t>LX10012354403-16</t>
  </si>
  <si>
    <t>LX10012354403-15</t>
  </si>
  <si>
    <t>LX10012354403-14</t>
  </si>
  <si>
    <t>LX10012354403-13</t>
  </si>
  <si>
    <t>LX10012354403-12</t>
  </si>
  <si>
    <t>LX10012354403-11</t>
  </si>
  <si>
    <t>LX10012354403-10</t>
  </si>
  <si>
    <t>LX10012354403-1</t>
  </si>
  <si>
    <t>Assy, Red Laser,Terminated, INACTIVE, Replaced by 69-10049-00-006</t>
  </si>
  <si>
    <t>LX10012354403</t>
  </si>
  <si>
    <t>Y1211</t>
  </si>
  <si>
    <t>Virginia Tech</t>
  </si>
  <si>
    <t>VTCH</t>
  </si>
  <si>
    <t>00016873</t>
  </si>
  <si>
    <t>Birgit Scharf</t>
  </si>
  <si>
    <t>bscharf@vt.edu</t>
  </si>
  <si>
    <t>970 Washington St SW Life Sciences 1</t>
  </si>
  <si>
    <t>Blackburg</t>
  </si>
  <si>
    <t>8472050102</t>
  </si>
  <si>
    <t>ANA MURILLO</t>
  </si>
  <si>
    <t>alisavm@vt.edu</t>
  </si>
  <si>
    <t>340 W CAMPUS DR</t>
  </si>
  <si>
    <t>8470130132</t>
  </si>
  <si>
    <t>00031743</t>
  </si>
  <si>
    <t>SHARON MICHELHAUGH</t>
  </si>
  <si>
    <t>skmichel@vt.edu</t>
  </si>
  <si>
    <t>4 RIVERSIDE CIR MUNSON LAB RM 1311/1312</t>
  </si>
  <si>
    <t>ROANOKE</t>
  </si>
  <si>
    <t>Virginia 24016</t>
  </si>
  <si>
    <t>ISX434</t>
  </si>
  <si>
    <t>Virginia?Maryland College of Veterinary Medicine</t>
  </si>
  <si>
    <t>VMCVM</t>
  </si>
  <si>
    <t>00035843</t>
  </si>
  <si>
    <t>Melissa Makris</t>
  </si>
  <si>
    <t>mmakris@vt.edu</t>
  </si>
  <si>
    <t>205 DUCK POND DR.</t>
  </si>
  <si>
    <t>NM1156</t>
  </si>
  <si>
    <t>Virongy</t>
  </si>
  <si>
    <t>VRNGY</t>
  </si>
  <si>
    <t>00017024</t>
  </si>
  <si>
    <t>Bruce Franz</t>
  </si>
  <si>
    <t>info@virongy.com</t>
  </si>
  <si>
    <t>11225 Assett Loop STE 111</t>
  </si>
  <si>
    <t>R1054</t>
  </si>
  <si>
    <t>Virovek</t>
  </si>
  <si>
    <t>VRK</t>
  </si>
  <si>
    <t>00036698</t>
  </si>
  <si>
    <t>Tara Shahim</t>
  </si>
  <si>
    <t>tara.shahim@virovek.com</t>
  </si>
  <si>
    <t>6191 Cornerstone Court, Suite 105</t>
  </si>
  <si>
    <t>8470130143</t>
  </si>
  <si>
    <t>VITAL BIOSCIENCES INC - CA</t>
  </si>
  <si>
    <t>VTLB</t>
  </si>
  <si>
    <t>Sae Rin Jean</t>
  </si>
  <si>
    <t>rachael@vitalbio.com</t>
  </si>
  <si>
    <t>3165 UNITY DR UNIT 1</t>
  </si>
  <si>
    <t>MISSISSAUGA</t>
  </si>
  <si>
    <t>Ontario L5L4L4</t>
  </si>
  <si>
    <t>U0671</t>
  </si>
  <si>
    <t>Vitalant Research Institute</t>
  </si>
  <si>
    <t>VITRI</t>
  </si>
  <si>
    <t>00035160</t>
  </si>
  <si>
    <t>Jahnavi Reddy Bhaskar</t>
  </si>
  <si>
    <t>jbhaskar@vitalant.org</t>
  </si>
  <si>
    <t>360 Spear Street, Room 171</t>
  </si>
  <si>
    <t>California 94105</t>
  </si>
  <si>
    <t>NM1443</t>
  </si>
  <si>
    <t>Vitrivax</t>
  </si>
  <si>
    <t>VTRVX</t>
  </si>
  <si>
    <t>00031524</t>
  </si>
  <si>
    <t>Daria Ivanova</t>
  </si>
  <si>
    <t>divanova@vitrivaxbio.com</t>
  </si>
  <si>
    <t>5435 Airport Blvd. Suite 106</t>
  </si>
  <si>
    <t>NM1344</t>
  </si>
  <si>
    <t>VLP3, LLC</t>
  </si>
  <si>
    <t>VLP</t>
  </si>
  <si>
    <t>Timothy Johnson</t>
  </si>
  <si>
    <t>00036040</t>
  </si>
  <si>
    <t>Ryan Lawler</t>
  </si>
  <si>
    <t>ryan.lawler@gatech.edu</t>
  </si>
  <si>
    <t>380 Northyards Blvd. NW, Suite A</t>
  </si>
  <si>
    <t>N0636</t>
  </si>
  <si>
    <t>Volastra Therapeutics</t>
  </si>
  <si>
    <t>VLSTR</t>
  </si>
  <si>
    <t>00034870</t>
  </si>
  <si>
    <t>Sarah Bettigole</t>
  </si>
  <si>
    <t>sbettigole@volastratx.com</t>
  </si>
  <si>
    <t>Volastra Therapeutics, Inc. 492 W128th St, Suite 520</t>
  </si>
  <si>
    <t>U0480</t>
  </si>
  <si>
    <t>Vor Biopharma, Inc.</t>
  </si>
  <si>
    <t>VOR</t>
  </si>
  <si>
    <t>00017635</t>
  </si>
  <si>
    <t>Kerry Chios</t>
  </si>
  <si>
    <t>kchios@vorbio.com</t>
  </si>
  <si>
    <t>100 Cambridge Park Drive 4th floor</t>
  </si>
  <si>
    <t>EC210216H1</t>
  </si>
  <si>
    <t>00031535</t>
  </si>
  <si>
    <t>KERRY CHIOS</t>
  </si>
  <si>
    <t>100 CAMBRIDGE PARK DR STE 400</t>
  </si>
  <si>
    <t>8470130146</t>
  </si>
  <si>
    <t>Voyager Therapeutics, Inc.</t>
  </si>
  <si>
    <t>VYGR</t>
  </si>
  <si>
    <t>JEFFREY SLACK</t>
  </si>
  <si>
    <t>jslack@vygr.com</t>
  </si>
  <si>
    <t>75 Hayden Ave.</t>
  </si>
  <si>
    <t>7200151201</t>
  </si>
  <si>
    <t>VWR International (US)</t>
  </si>
  <si>
    <t>VWR</t>
  </si>
  <si>
    <t>7200151171</t>
  </si>
  <si>
    <t>6620145158</t>
  </si>
  <si>
    <t>VYTOKINE THERAPEUTICS</t>
  </si>
  <si>
    <t>VYTNK</t>
  </si>
  <si>
    <t>Sean Hu</t>
  </si>
  <si>
    <t>sean@dophenbiomed.com</t>
  </si>
  <si>
    <t>3960 Industrial Blvd #400</t>
  </si>
  <si>
    <t>West Sacramento</t>
  </si>
  <si>
    <t>California 95691</t>
  </si>
  <si>
    <t>8470120108</t>
  </si>
  <si>
    <t>WA PEPTIDES</t>
  </si>
  <si>
    <t>WAPEP</t>
  </si>
  <si>
    <t>Nicholas Breault</t>
  </si>
  <si>
    <t>nbreault@wapeptides.com</t>
  </si>
  <si>
    <t>6 Industrial Road</t>
  </si>
  <si>
    <t>Walpole</t>
  </si>
  <si>
    <t>Massachusetts 02081</t>
  </si>
  <si>
    <t>6735125125</t>
  </si>
  <si>
    <t>6 INDUSTRIAL ROAD</t>
  </si>
  <si>
    <t>WALPOLE</t>
  </si>
  <si>
    <t>5580106104</t>
  </si>
  <si>
    <t>FS136</t>
  </si>
  <si>
    <t>WALDEN BIOSCIENCES INC (FRMLY TRISAQ INC)</t>
  </si>
  <si>
    <t>WLDN</t>
  </si>
  <si>
    <t>SRINIVASAN VENKATACHALAN</t>
  </si>
  <si>
    <t>sri.venkatachalan@waldenbiosciences.com</t>
  </si>
  <si>
    <t>1 KENDALL SQ BLDG 700 STE 7102</t>
  </si>
  <si>
    <t>EC231756F1</t>
  </si>
  <si>
    <t>Walter Reed Army Institute of Research</t>
  </si>
  <si>
    <t>WRAIR</t>
  </si>
  <si>
    <t>00030756</t>
  </si>
  <si>
    <t>HT096931254251 ROBERT GRANT AVENUE BLDG 503</t>
  </si>
  <si>
    <t>Maryland 20910-7500</t>
  </si>
  <si>
    <t>7200150987</t>
  </si>
  <si>
    <t>00034203</t>
  </si>
  <si>
    <t>503 ROBERT GRANT AVENUE</t>
  </si>
  <si>
    <t>7200150976</t>
  </si>
  <si>
    <t>6735148264</t>
  </si>
  <si>
    <t>ADRIENNE WILLIAMS</t>
  </si>
  <si>
    <t>adrienne.d.williams16.mil@mail.mil</t>
  </si>
  <si>
    <t>503 ROBERT GRANT AVE, BLDG 503</t>
  </si>
  <si>
    <t>EC211687A1</t>
  </si>
  <si>
    <t>WASHINGTON STATE UNIVERSITY</t>
  </si>
  <si>
    <t>WSU</t>
  </si>
  <si>
    <t>00030434</t>
  </si>
  <si>
    <t>Neal Burke</t>
  </si>
  <si>
    <t>nburke@wsu.edu</t>
  </si>
  <si>
    <t>230 DAIRY RD CENTRAL RECEIVING AND DELIVERY</t>
  </si>
  <si>
    <t>6735138192</t>
  </si>
  <si>
    <t>Y0421</t>
  </si>
  <si>
    <t>Washington State University WSU</t>
  </si>
  <si>
    <t>US-Seattle</t>
  </si>
  <si>
    <t>00013817</t>
  </si>
  <si>
    <t>Bonnie Gunn</t>
  </si>
  <si>
    <t>bronwyn.gunn@wsu.edu</t>
  </si>
  <si>
    <t>240 SE Ott Road</t>
  </si>
  <si>
    <t>Pullman</t>
  </si>
  <si>
    <t>N0461</t>
  </si>
  <si>
    <t>00036068</t>
  </si>
  <si>
    <t>Bill Davis</t>
  </si>
  <si>
    <t>davisw@wsu.edu</t>
  </si>
  <si>
    <t>ADBF Building, Room 4075 100 Dairy Road</t>
  </si>
  <si>
    <t>Washington 99164-1120</t>
  </si>
  <si>
    <t>NM1645</t>
  </si>
  <si>
    <t>00034857</t>
  </si>
  <si>
    <t>100 Dairy Road</t>
  </si>
  <si>
    <t>Y1330</t>
  </si>
  <si>
    <t>Washington University in St. Louis</t>
  </si>
  <si>
    <t>WUSL</t>
  </si>
  <si>
    <t>00030770</t>
  </si>
  <si>
    <t>Brian Edelson</t>
  </si>
  <si>
    <t>bedelson@wustl.edu</t>
  </si>
  <si>
    <t>CSRB, Room 07726 425 South Euclid Ave</t>
  </si>
  <si>
    <t>Saint Louis</t>
  </si>
  <si>
    <t>Missouri 63110</t>
  </si>
  <si>
    <t>Y1180</t>
  </si>
  <si>
    <t>00016581</t>
  </si>
  <si>
    <t>Kory Lavine MD, PhD</t>
  </si>
  <si>
    <t>klavine@wustl.edu</t>
  </si>
  <si>
    <t>CSRB, Room 09920A 425 S. Euclid Ave.</t>
  </si>
  <si>
    <t>Y1048</t>
  </si>
  <si>
    <t>00016077</t>
  </si>
  <si>
    <t>Sheila Stewart</t>
  </si>
  <si>
    <t>sheila.stewart@wustl.edu</t>
  </si>
  <si>
    <t>BJCIH, Room 7509A 425 S. Euclid Ave.</t>
  </si>
  <si>
    <t>Y0760</t>
  </si>
  <si>
    <t>00014120</t>
  </si>
  <si>
    <t>Audrey Johnston</t>
  </si>
  <si>
    <t>audreyj@wustl.edu</t>
  </si>
  <si>
    <t>424 South Euclid, BJC Institute of Health, Room 1025 , Dpt of Obstetrics and Gynecology</t>
  </si>
  <si>
    <t>Y0698</t>
  </si>
  <si>
    <t>00035211</t>
  </si>
  <si>
    <t>Christina Stallings</t>
  </si>
  <si>
    <t>stallings@wustl.edu</t>
  </si>
  <si>
    <t>425 South Euclid Avenue BJCIH Room 10515 (10th floor).</t>
  </si>
  <si>
    <t>Missouri 63110-1093</t>
  </si>
  <si>
    <t>Y0325</t>
  </si>
  <si>
    <t>00012697</t>
  </si>
  <si>
    <t>Jonathan Brestoff MD, PhD, MPH</t>
  </si>
  <si>
    <t>brestoff@wustl.edu</t>
  </si>
  <si>
    <t>425 S. Euclid Ave. CSRB 8852</t>
  </si>
  <si>
    <t>V0528</t>
  </si>
  <si>
    <t>00035195</t>
  </si>
  <si>
    <t>Michael Paley</t>
  </si>
  <si>
    <t>paleym@wustl.edu</t>
  </si>
  <si>
    <t>4921 Parkview Place Suite C</t>
  </si>
  <si>
    <t>U1608</t>
  </si>
  <si>
    <t>00036772</t>
  </si>
  <si>
    <t>Daniel Schweppe</t>
  </si>
  <si>
    <t>schwepped@wustl.edu</t>
  </si>
  <si>
    <t>Siteman Flow Cytometry Core Lab Washington University School of Medicine</t>
  </si>
  <si>
    <t>U1458</t>
  </si>
  <si>
    <t>00031284</t>
  </si>
  <si>
    <t>Megan Bosch</t>
  </si>
  <si>
    <t>megan.bosch@wustl.edu</t>
  </si>
  <si>
    <t>Washington University in St. Louis DNCN, Room 07001 4370 Duncan Ave</t>
  </si>
  <si>
    <t>U1452</t>
  </si>
  <si>
    <t>00031282</t>
  </si>
  <si>
    <t>Rachel Jarvis</t>
  </si>
  <si>
    <t>jarvisr@wustl.edu</t>
  </si>
  <si>
    <t>Washington University in St. Louis COUCH, Room 06110D 4515 McKinley Ave</t>
  </si>
  <si>
    <t>U1400</t>
  </si>
  <si>
    <t>00036664</t>
  </si>
  <si>
    <t>Erica Lantelme</t>
  </si>
  <si>
    <t>elantelme@wustl.edu</t>
  </si>
  <si>
    <t>425 S. Euclid Ave. BJCIH, Room 08513</t>
  </si>
  <si>
    <t>U1304</t>
  </si>
  <si>
    <t>00017157</t>
  </si>
  <si>
    <t>Rodney Newberry</t>
  </si>
  <si>
    <t>rnewberry@wustl.edu</t>
  </si>
  <si>
    <t>CSRB-NTA, Room 01025 4925 Children's Place</t>
  </si>
  <si>
    <t>U1249</t>
  </si>
  <si>
    <t>00016950</t>
  </si>
  <si>
    <t>Jennifer Laurent</t>
  </si>
  <si>
    <t>jlaurent@wustl.edu</t>
  </si>
  <si>
    <t>425 South Euclid MCD PRB, Rm 06263B</t>
  </si>
  <si>
    <t>U1187</t>
  </si>
  <si>
    <t>00032039</t>
  </si>
  <si>
    <t>Philip Mudd</t>
  </si>
  <si>
    <t>pmudd@wustl.edu</t>
  </si>
  <si>
    <t>Biotechnology building 2nd floor room 223</t>
  </si>
  <si>
    <t>U1134</t>
  </si>
  <si>
    <t>00030500</t>
  </si>
  <si>
    <t>SWT, Room 00702 4523 Clayton Avenue</t>
  </si>
  <si>
    <t>U0978</t>
  </si>
  <si>
    <t>00016633</t>
  </si>
  <si>
    <t>Ali Ellebedy</t>
  </si>
  <si>
    <t>ellebedy@wustl.edu</t>
  </si>
  <si>
    <t>BJCIH, Room 08118 425 S. Euclid Ave.</t>
  </si>
  <si>
    <t>U0821</t>
  </si>
  <si>
    <t>00032022</t>
  </si>
  <si>
    <t>Jackson Turner</t>
  </si>
  <si>
    <t>turner.j@wustl.edu</t>
  </si>
  <si>
    <t>U0783</t>
  </si>
  <si>
    <t>00014265</t>
  </si>
  <si>
    <t>Christopher Huckstep</t>
  </si>
  <si>
    <t>huckstep@wustl.edu</t>
  </si>
  <si>
    <t>10th Floor PEDS RESEARCH, 425 South Euclid</t>
  </si>
  <si>
    <t>U0740SP</t>
  </si>
  <si>
    <t>00036463</t>
  </si>
  <si>
    <t>Catherine Morley</t>
  </si>
  <si>
    <t>cmorley@wustl.edu</t>
  </si>
  <si>
    <t>BIOTECH, Room 00109A 4523 Clayton Ave</t>
  </si>
  <si>
    <t>U0492</t>
  </si>
  <si>
    <t>00036702</t>
  </si>
  <si>
    <t>Jonathan Kipnis</t>
  </si>
  <si>
    <t>kipnis@wustl.edu</t>
  </si>
  <si>
    <t>4523 Clayton Ave -Lab Room #1101 COUCH FLR1/KIPNIS LAB/S.BROPHY PATHOLOGY</t>
  </si>
  <si>
    <t>U0351</t>
  </si>
  <si>
    <t>00012694</t>
  </si>
  <si>
    <t>Pediatrics-1, 6th floor, MPRB Rm 6311, 425 South Euclid</t>
  </si>
  <si>
    <t>U0336</t>
  </si>
  <si>
    <t>00013492</t>
  </si>
  <si>
    <t>Peggy Kendall MD</t>
  </si>
  <si>
    <t>peggy.kendall@wustl.edu</t>
  </si>
  <si>
    <t>660 S. Euclid Ave, BJCIH 8904</t>
  </si>
  <si>
    <t>U0226</t>
  </si>
  <si>
    <t>00015239</t>
  </si>
  <si>
    <t>Theresa Murphy</t>
  </si>
  <si>
    <t>tmurphy@wustl.edu</t>
  </si>
  <si>
    <t>660 S. Euclid Ave, CSRB 7762</t>
  </si>
  <si>
    <t>S0220</t>
  </si>
  <si>
    <t>00032407</t>
  </si>
  <si>
    <t>Bill Eades</t>
  </si>
  <si>
    <t>eadesb@wustl.edu</t>
  </si>
  <si>
    <t>R1153</t>
  </si>
  <si>
    <t>00033812</t>
  </si>
  <si>
    <t>Angela Archambault</t>
  </si>
  <si>
    <t>aarcham@wustl.edu</t>
  </si>
  <si>
    <t>McMillan, Room 00303 4523 Clayton Avenue</t>
  </si>
  <si>
    <t>R0914</t>
  </si>
  <si>
    <t>00015172</t>
  </si>
  <si>
    <t>Brian Imbiakha</t>
  </si>
  <si>
    <t>briani@wustl.edu</t>
  </si>
  <si>
    <t>425 South Euclid Dept of Internal Medicine/Division of Infectious Diseases; MPRB FL7</t>
  </si>
  <si>
    <t>Saint Louis MO</t>
  </si>
  <si>
    <t>R0423</t>
  </si>
  <si>
    <t>00036253</t>
  </si>
  <si>
    <t>Naresha Saligrama</t>
  </si>
  <si>
    <t>nareshas@wustl.edu</t>
  </si>
  <si>
    <t>Department of Neurology BJCIH-7519 425 South Euclid</t>
  </si>
  <si>
    <t>NM1422SP</t>
  </si>
  <si>
    <t>00031429</t>
  </si>
  <si>
    <t>TERRI PIETKA</t>
  </si>
  <si>
    <t>tpietka@wustl.edu</t>
  </si>
  <si>
    <t>WEST BLDG, Room 00212 4523 Clayton Ave</t>
  </si>
  <si>
    <t>NM1404</t>
  </si>
  <si>
    <t>00036711</t>
  </si>
  <si>
    <t>Reyan Coskun</t>
  </si>
  <si>
    <t>reyan@wustl.edu</t>
  </si>
  <si>
    <t>Couch, Room 04124 4523 Clayton Ave</t>
  </si>
  <si>
    <t>NM1305</t>
  </si>
  <si>
    <t>00034428</t>
  </si>
  <si>
    <t>Jacco Boon</t>
  </si>
  <si>
    <t>jboon@wustl.edu</t>
  </si>
  <si>
    <t>425 South Euclid MCD PRB, Floor: 07</t>
  </si>
  <si>
    <t>NM1238</t>
  </si>
  <si>
    <t>00030510</t>
  </si>
  <si>
    <t>4523 Clayton Avenue Southwest Tower, Room 703</t>
  </si>
  <si>
    <t>NM1233</t>
  </si>
  <si>
    <t>00030505</t>
  </si>
  <si>
    <t>NM1175</t>
  </si>
  <si>
    <t>00033736</t>
  </si>
  <si>
    <t>Daniel Thorek</t>
  </si>
  <si>
    <t>thorekd@wustl.edu</t>
  </si>
  <si>
    <t>BARNARD, Room 06601 425 S. Euclid Ave.</t>
  </si>
  <si>
    <t>NM1127</t>
  </si>
  <si>
    <t>00034560</t>
  </si>
  <si>
    <t>Monika Bambouskova</t>
  </si>
  <si>
    <t>monika.bambouskova@wustl.edu</t>
  </si>
  <si>
    <t>425 South Euclid SWT, Room 00846</t>
  </si>
  <si>
    <t>N0635</t>
  </si>
  <si>
    <t>00035012</t>
  </si>
  <si>
    <t>Carl DeSelm MD, PhD</t>
  </si>
  <si>
    <t>deselmc@wustl.edu</t>
  </si>
  <si>
    <t>HIGH VALUE ACCOUNT - PRIORITIZE SUPPORT</t>
  </si>
  <si>
    <t>DeSelm Lab/7th floor, Rm 7403. Radiation Oncology 425 S. Euclid Ave St. Louis MO</t>
  </si>
  <si>
    <t>MU23240008</t>
  </si>
  <si>
    <t>00032294</t>
  </si>
  <si>
    <t>Alex Mabry</t>
  </si>
  <si>
    <t>a.mabry@wustl.edu</t>
  </si>
  <si>
    <t>425 S. Euclid Ave. BJCIH, Room 07307</t>
  </si>
  <si>
    <t>ISX655</t>
  </si>
  <si>
    <t>Asya Smirnov</t>
  </si>
  <si>
    <t>asmirnov@wustl.edu</t>
  </si>
  <si>
    <t>4523 CLAYTON AVE MCDONNELL SCIENCES 366 DEVELOPMENT BIOLOGY</t>
  </si>
  <si>
    <t>8472060149</t>
  </si>
  <si>
    <t>LIUFANG JING</t>
  </si>
  <si>
    <t>liufangjing@wustl.edu</t>
  </si>
  <si>
    <t>FC - 1 BROOKINGS DR</t>
  </si>
  <si>
    <t>Missouri 63130</t>
  </si>
  <si>
    <t>7200151265</t>
  </si>
  <si>
    <t>BUCK ROGERS</t>
  </si>
  <si>
    <t>b.rogers@wustl.edu</t>
  </si>
  <si>
    <t>4511 FOREST PARK RADIATION ONCOLOGY</t>
  </si>
  <si>
    <t>Missouri 63108</t>
  </si>
  <si>
    <t>7200151119</t>
  </si>
  <si>
    <t>Jarred Rensvold</t>
  </si>
  <si>
    <t>rensvold@wustl.edu</t>
  </si>
  <si>
    <t>4523 CLAYTON AVE CB AND PHYSIOLOGY PAGLIARINI LAB 1127 COUCH BLDG</t>
  </si>
  <si>
    <t>NM1130</t>
  </si>
  <si>
    <t>Wayne State University</t>
  </si>
  <si>
    <t>00016754</t>
  </si>
  <si>
    <t>Ashok Kumar</t>
  </si>
  <si>
    <t>akuma@med.wayne.edu</t>
  </si>
  <si>
    <t>4717 Saint Antoine St Kresge Eye Inst (Hutz), Rm K-416</t>
  </si>
  <si>
    <t>Michigan 48201</t>
  </si>
  <si>
    <t>N0803</t>
  </si>
  <si>
    <t>00034095</t>
  </si>
  <si>
    <t>Jessica Back Ph.D.</t>
  </si>
  <si>
    <t>jessica.back@wayne.edu</t>
  </si>
  <si>
    <t>4100 John R, St. - Room. 615 HWCRC</t>
  </si>
  <si>
    <t>ISX345</t>
  </si>
  <si>
    <t>JESSICA BACK</t>
  </si>
  <si>
    <t>4100 JOHN R ST</t>
  </si>
  <si>
    <t>6620136098</t>
  </si>
  <si>
    <t>410 W Warren Ave</t>
  </si>
  <si>
    <t>8470080145</t>
  </si>
  <si>
    <t>WEBSTER UNIVERSITY</t>
  </si>
  <si>
    <t>WBSTRU</t>
  </si>
  <si>
    <t>STEPHANIE SCHROEDER</t>
  </si>
  <si>
    <t>schroeds@webster.edu</t>
  </si>
  <si>
    <t>40 N ROCK HILL RD</t>
  </si>
  <si>
    <t>Missouri 63119</t>
  </si>
  <si>
    <t>Y1043</t>
  </si>
  <si>
    <t>Weill Cornell Medicine</t>
  </si>
  <si>
    <t>WCM</t>
  </si>
  <si>
    <t>00036812</t>
  </si>
  <si>
    <t>KIRK DEITSCH</t>
  </si>
  <si>
    <t>kwd2001@med.cornell.edu</t>
  </si>
  <si>
    <t>413 East 69th St - W705 New York Presbyterian/Weill Cornell</t>
  </si>
  <si>
    <t>Y0032</t>
  </si>
  <si>
    <t>00032690</t>
  </si>
  <si>
    <t>LING WANG</t>
  </si>
  <si>
    <t>liw2013@med.cornell.edu</t>
  </si>
  <si>
    <t>413 E 69th St</t>
  </si>
  <si>
    <t>U1205</t>
  </si>
  <si>
    <t>00034366</t>
  </si>
  <si>
    <t>Isabell Schulze</t>
  </si>
  <si>
    <t>iss4009@med.cornell.edu</t>
  </si>
  <si>
    <t>413 East 69th Street (Belfer 13th Floor - BB1379)</t>
  </si>
  <si>
    <t>U1031</t>
  </si>
  <si>
    <t>00034367</t>
  </si>
  <si>
    <t>U0606</t>
  </si>
  <si>
    <t>00014296</t>
  </si>
  <si>
    <t>Heran Essayas</t>
  </si>
  <si>
    <t>hee4005@med.cornell.edu</t>
  </si>
  <si>
    <t>413 East 69th St Belfer Research Building, BB-950-951</t>
  </si>
  <si>
    <t>U0250</t>
  </si>
  <si>
    <t>00033974</t>
  </si>
  <si>
    <t>Thomas Miller</t>
  </si>
  <si>
    <t>tom2018@med.cornell.edu</t>
  </si>
  <si>
    <t>413 E 69th St, 12th Fl</t>
  </si>
  <si>
    <t>S0216</t>
  </si>
  <si>
    <t>00017761</t>
  </si>
  <si>
    <t>Belfer Research Building 12th Floor; Rm: BB1252H 413 East 69th Street</t>
  </si>
  <si>
    <t>MU22164001</t>
  </si>
  <si>
    <t>00022041</t>
  </si>
  <si>
    <t>Tamara Crowder</t>
  </si>
  <si>
    <t>tac2004@med.cornell.edu</t>
  </si>
  <si>
    <t>413 E 69TH ST, RM F233</t>
  </si>
  <si>
    <t>8470060217</t>
  </si>
  <si>
    <t>TOMMY WHITE</t>
  </si>
  <si>
    <t>twhite@tritdi.org</t>
  </si>
  <si>
    <t>7200150627</t>
  </si>
  <si>
    <t>00034683</t>
  </si>
  <si>
    <t>Josh Eudaley</t>
  </si>
  <si>
    <t>joe4001@med.cornell.edu</t>
  </si>
  <si>
    <t>413 E. 69th Street - BB862J</t>
  </si>
  <si>
    <t>V0375</t>
  </si>
  <si>
    <t>Werewolf Therapeutics Inc</t>
  </si>
  <si>
    <t>WRWLF</t>
  </si>
  <si>
    <t>00015646</t>
  </si>
  <si>
    <t>Chris Nirschl</t>
  </si>
  <si>
    <t>cnirschl@werewolftx.com</t>
  </si>
  <si>
    <t>200 Talcott Ave Ste 2</t>
  </si>
  <si>
    <t>EC210577B1</t>
  </si>
  <si>
    <t>Werfen - Bedford MA</t>
  </si>
  <si>
    <t>WRFN</t>
  </si>
  <si>
    <t>00027360</t>
  </si>
  <si>
    <t>JACOB GORAN</t>
  </si>
  <si>
    <t>jgoran@ilww.com</t>
  </si>
  <si>
    <t>180 HARTWELL RD</t>
  </si>
  <si>
    <t>EC222796D1</t>
  </si>
  <si>
    <t>WEST PHARMACEUTICAL SERVICES INC</t>
  </si>
  <si>
    <t>WSPHRN</t>
  </si>
  <si>
    <t>00034425</t>
  </si>
  <si>
    <t>Karly Coyle</t>
  </si>
  <si>
    <t>karly.coyle@westpharma.com</t>
  </si>
  <si>
    <t>250 KING OF PRUSSIA RD STE 250</t>
  </si>
  <si>
    <t>RADNOR</t>
  </si>
  <si>
    <t>Pennsylvania 19087</t>
  </si>
  <si>
    <t>R0810</t>
  </si>
  <si>
    <t>West Virginia University</t>
  </si>
  <si>
    <t>WVU</t>
  </si>
  <si>
    <t>00035357</t>
  </si>
  <si>
    <t>Kathleen Brundage Ph.D.</t>
  </si>
  <si>
    <t>kbrundage@hsc.wvu.edu</t>
  </si>
  <si>
    <t>64 Medical Center Dr, Dept Microbiology, Immunology &amp; Cell Biology, Health Sciences Center North (HSCN) Room 2</t>
  </si>
  <si>
    <t>West Virginia 26506</t>
  </si>
  <si>
    <t>EC210766H1</t>
  </si>
  <si>
    <t>JUSTIN BEVERE</t>
  </si>
  <si>
    <t>jubevere@hsc.wvu.edu</t>
  </si>
  <si>
    <t>64 MEDICAL CENTER DR HSC RM 2095</t>
  </si>
  <si>
    <t>West Virginia 26501</t>
  </si>
  <si>
    <t>8470050293</t>
  </si>
  <si>
    <t>64 MEDICAL CENTER DR</t>
  </si>
  <si>
    <t>8470050198</t>
  </si>
  <si>
    <t>NM1261</t>
  </si>
  <si>
    <t>Western University- ImPaKT Facility</t>
  </si>
  <si>
    <t>ImPaKT</t>
  </si>
  <si>
    <t>00033159</t>
  </si>
  <si>
    <t>Genevieve Gosselin</t>
  </si>
  <si>
    <t>genevieve.gosselin@uwo.ca</t>
  </si>
  <si>
    <t>1151 Richmond St. Dental Sciences Building, Dock 15</t>
  </si>
  <si>
    <t>Ontario N6A 5C1</t>
  </si>
  <si>
    <t>EC211246H1</t>
  </si>
  <si>
    <t>WESTERN UNIVERSITY OF HEALTH SCIENCES</t>
  </si>
  <si>
    <t>WUHS</t>
  </si>
  <si>
    <t>00035422</t>
  </si>
  <si>
    <t>Amar Chand</t>
  </si>
  <si>
    <t>achand@westernu.edu</t>
  </si>
  <si>
    <t>701 E 2ND ST</t>
  </si>
  <si>
    <t>POMONA</t>
  </si>
  <si>
    <t>California 91766</t>
  </si>
  <si>
    <t>EC200574F1</t>
  </si>
  <si>
    <t>WESTERN WASHINGTON UNIVERSITY</t>
  </si>
  <si>
    <t>WWU</t>
  </si>
  <si>
    <t>SUZANNE STROM</t>
  </si>
  <si>
    <t>suzanne.strom@wwu.edu</t>
  </si>
  <si>
    <t>1900 SHANNON POINT RD SHANNON POINT MARINE CTR</t>
  </si>
  <si>
    <t>MU21211001</t>
  </si>
  <si>
    <t>Westfield State University</t>
  </si>
  <si>
    <t>00020841</t>
  </si>
  <si>
    <t>ED LEUNG</t>
  </si>
  <si>
    <t>eleung@westfield.ma.edu</t>
  </si>
  <si>
    <t>577 WESTERN AVE</t>
  </si>
  <si>
    <t>WESTFIELD</t>
  </si>
  <si>
    <t>Massachusetts 01086</t>
  </si>
  <si>
    <t>7200121369</t>
  </si>
  <si>
    <t>WILKEM SCIENTIFIC</t>
  </si>
  <si>
    <t>WLKM</t>
  </si>
  <si>
    <t>JOHN WILLIAMS</t>
  </si>
  <si>
    <t>jcwilliams@ric.edu</t>
  </si>
  <si>
    <t>600 MT PLEASANT AVE</t>
  </si>
  <si>
    <t>Rhode Island 02908</t>
  </si>
  <si>
    <t>8472050129</t>
  </si>
  <si>
    <t>WILMER EYE INSTITUTE AT JOHNS HOPKINS</t>
  </si>
  <si>
    <t>WSTR</t>
  </si>
  <si>
    <t>S AMER RIAZUDDIN</t>
  </si>
  <si>
    <t>sriazud1@jh.edu</t>
  </si>
  <si>
    <t>600 N WOLFE ST</t>
  </si>
  <si>
    <t>ISX149</t>
  </si>
  <si>
    <t>WISTAR INSTITUTE</t>
  </si>
  <si>
    <t>JEFFREY S. FAUST</t>
  </si>
  <si>
    <t>jsfaust@wistar.org</t>
  </si>
  <si>
    <t>FLOW CYTOMETRY FACILITY 3601 SPRUCE ST</t>
  </si>
  <si>
    <t>6735115081</t>
  </si>
  <si>
    <t>3601 SPRUCE ST</t>
  </si>
  <si>
    <t>Singapore</t>
  </si>
  <si>
    <t>U0906</t>
  </si>
  <si>
    <t>WMU Homer Stryker MD School of Medicine (WMed)</t>
  </si>
  <si>
    <t>WMED</t>
  </si>
  <si>
    <t>00036461</t>
  </si>
  <si>
    <t>Michael Clemente</t>
  </si>
  <si>
    <t>michael.clemente@wmed.edu</t>
  </si>
  <si>
    <t>300 Portage Street Flow Cytometry and Imaging Core RM-5905</t>
  </si>
  <si>
    <t>Kalamazoo</t>
  </si>
  <si>
    <t>S0349</t>
  </si>
  <si>
    <t>00034631</t>
  </si>
  <si>
    <t>Michigan 49007</t>
  </si>
  <si>
    <t>8472050255</t>
  </si>
  <si>
    <t>WOFFORD COLLEGE</t>
  </si>
  <si>
    <t>WFRDCO</t>
  </si>
  <si>
    <t>GEOFF MITCHELL</t>
  </si>
  <si>
    <t>mitchellgc@wofford.edu</t>
  </si>
  <si>
    <t>429 N CHURCH ST</t>
  </si>
  <si>
    <t>8470050105</t>
  </si>
  <si>
    <t>WOODS HOLE OCEANOGRAPHIC INSTITUTION</t>
  </si>
  <si>
    <t>WHOI</t>
  </si>
  <si>
    <t>266 WOODS HOLE RD</t>
  </si>
  <si>
    <t>WOODS HOLE</t>
  </si>
  <si>
    <t>Massachusetts 02543</t>
  </si>
  <si>
    <t>SM1013SP</t>
  </si>
  <si>
    <t>00036569</t>
  </si>
  <si>
    <t>Sam Coy</t>
  </si>
  <si>
    <t>samantha.coy@whoi.edu</t>
  </si>
  <si>
    <t>57 WATER ST BIOLOGY DEPT</t>
  </si>
  <si>
    <t>MU25135501</t>
  </si>
  <si>
    <t>Wright State University</t>
  </si>
  <si>
    <t>00036454</t>
  </si>
  <si>
    <t>Michael Markey</t>
  </si>
  <si>
    <t>michael.markey@wright.edu</t>
  </si>
  <si>
    <t>WSU Central Receiving ATTN: Michael Markey Diggs Laboratory Rm 035 3640 Colonel Glenn Hwy</t>
  </si>
  <si>
    <t>Dayton</t>
  </si>
  <si>
    <t>Ohio 45431</t>
  </si>
  <si>
    <t>8574140116</t>
  </si>
  <si>
    <t>WRIGHT-PATTERSON AIR FORCE BASE - 88TH MEDICAL GROUP</t>
  </si>
  <si>
    <t>WPAFB</t>
  </si>
  <si>
    <t>MARY HUDDLESTON</t>
  </si>
  <si>
    <t>mary.huddleston.ctr@us.af.mil</t>
  </si>
  <si>
    <t>2510 5TH ST AREA B BLDG 840 711TH HPW RHXB</t>
  </si>
  <si>
    <t>WRIGHT-PATTERSON AFB</t>
  </si>
  <si>
    <t>Ohio 45433</t>
  </si>
  <si>
    <t>8470130118</t>
  </si>
  <si>
    <t>00025619</t>
  </si>
  <si>
    <t>MATT ROBERTS</t>
  </si>
  <si>
    <t>matthew.roberts.37.ctr@us.af.mil</t>
  </si>
  <si>
    <t>2510 5TH ST BLDG 840</t>
  </si>
  <si>
    <t>6735128098</t>
  </si>
  <si>
    <t>231 ALBERT SABIN WAY</t>
  </si>
  <si>
    <t>8574100118</t>
  </si>
  <si>
    <t>WUXI APPTEC SALES LLC</t>
  </si>
  <si>
    <t>WAS</t>
  </si>
  <si>
    <t>JINPU YANG</t>
  </si>
  <si>
    <t>jinpu.yang@wuxiapptec.com</t>
  </si>
  <si>
    <t>4701 LEAGUE ISLAND BLVD</t>
  </si>
  <si>
    <t>Pennsylvania 19112</t>
  </si>
  <si>
    <t>8574100118-1</t>
  </si>
  <si>
    <t>Guava easyCyte 10HT, Chassis Assembly, INACTIVE</t>
  </si>
  <si>
    <t>7200120656</t>
  </si>
  <si>
    <t>WYSS INSTITUTE</t>
  </si>
  <si>
    <t>WYS</t>
  </si>
  <si>
    <t>Michael Carr</t>
  </si>
  <si>
    <t>U1702</t>
  </si>
  <si>
    <t>Xaira Therapeutics</t>
  </si>
  <si>
    <t>XRA</t>
  </si>
  <si>
    <t>00034689</t>
  </si>
  <si>
    <t>Dan Leventhal</t>
  </si>
  <si>
    <t>daniel.leventhal@xaira.com</t>
  </si>
  <si>
    <t>Xaira Therapeutics, Inc. - Brisbane 1400 SIERRA POINT PKWY STE 300</t>
  </si>
  <si>
    <t>EC221266A1</t>
  </si>
  <si>
    <t>XIBUS SYSTEMS INC</t>
  </si>
  <si>
    <t>XBS</t>
  </si>
  <si>
    <t>MATTHIAS OBERLI</t>
  </si>
  <si>
    <t>matthias@xibus.systems</t>
  </si>
  <si>
    <t>NM1094</t>
  </si>
  <si>
    <t>Xsphera Biosciences Inc</t>
  </si>
  <si>
    <t>XPHR</t>
  </si>
  <si>
    <t>00035067</t>
  </si>
  <si>
    <t>Audrey Lavey</t>
  </si>
  <si>
    <t>audrey@xspherabio.com</t>
  </si>
  <si>
    <t>26 Landsdowne Street</t>
  </si>
  <si>
    <t>Y1506</t>
  </si>
  <si>
    <t>Yale University</t>
  </si>
  <si>
    <t>YALEU</t>
  </si>
  <si>
    <t>00032096</t>
  </si>
  <si>
    <t>xiaolei su</t>
  </si>
  <si>
    <t>xiaolei.su@yale.edu</t>
  </si>
  <si>
    <t>Department of Cell Biology Yale School of Medicine SHM-C 425A 333 Cedar Street</t>
  </si>
  <si>
    <t>Connecticut 06520</t>
  </si>
  <si>
    <t>U1648</t>
  </si>
  <si>
    <t>00033884</t>
  </si>
  <si>
    <t>LESLEY DEVINE</t>
  </si>
  <si>
    <t>lesley.devine@yale.edu</t>
  </si>
  <si>
    <t>George Street Lab - RM2331 300 George Street</t>
  </si>
  <si>
    <t>West Haven</t>
  </si>
  <si>
    <t>Connecticut 06516</t>
  </si>
  <si>
    <t>U1156</t>
  </si>
  <si>
    <t>00017826</t>
  </si>
  <si>
    <t>Fiona Fenteany</t>
  </si>
  <si>
    <t>fiona.fenteany@yale.edu</t>
  </si>
  <si>
    <t>Yale University West Campus 600 W Campus Drive Loading Dock</t>
  </si>
  <si>
    <t>NM1460</t>
  </si>
  <si>
    <t>00031235</t>
  </si>
  <si>
    <t>Mackenzie Bender</t>
  </si>
  <si>
    <t>mackenzie.bender@yale.edu</t>
  </si>
  <si>
    <t>JAN-25-2024 - Tech Sales Rep. requested installation of attenuated FCS Board for acquiring large cells in next PMI</t>
  </si>
  <si>
    <t>TAC building, room S640, 1 Gilbert St,</t>
  </si>
  <si>
    <t>ISX129</t>
  </si>
  <si>
    <t>Matthew Staron</t>
  </si>
  <si>
    <t>matthew.staron@yale.edu</t>
  </si>
  <si>
    <t>1 GILBERT ST TAC S633</t>
  </si>
  <si>
    <t>8472060177</t>
  </si>
  <si>
    <t>DAN WU</t>
  </si>
  <si>
    <t>dianqing.wu@yale.edu</t>
  </si>
  <si>
    <t>FC - 10 AMISTAD ST</t>
  </si>
  <si>
    <t>Connecticut 06519</t>
  </si>
  <si>
    <t>6735125131</t>
  </si>
  <si>
    <t>FC - 333 CEDAR ST GLAZIER LAB</t>
  </si>
  <si>
    <t>673509135</t>
  </si>
  <si>
    <t>JEAN WILSON</t>
  </si>
  <si>
    <t>jean.wilson@yale.edu</t>
  </si>
  <si>
    <t>1 GILBERT ST 300 CEDAR ST</t>
  </si>
  <si>
    <t>U1424</t>
  </si>
  <si>
    <t>Yale University - School of Medicine</t>
  </si>
  <si>
    <t>YUSM</t>
  </si>
  <si>
    <t>00033912</t>
  </si>
  <si>
    <t>Diane Trotta</t>
  </si>
  <si>
    <t>diane.trotta@yale.edu</t>
  </si>
  <si>
    <t>TAC building (The Anlyan Building), room S617 1 Gilbert St</t>
  </si>
  <si>
    <t>NM1643</t>
  </si>
  <si>
    <t>Yarrow Biotechnology</t>
  </si>
  <si>
    <t>YRW</t>
  </si>
  <si>
    <t>00034823</t>
  </si>
  <si>
    <t>Varandt Khodaverdian</t>
  </si>
  <si>
    <t>vk@yarrowbio.com</t>
  </si>
  <si>
    <t>101 6th Avenue, Suite 329</t>
  </si>
  <si>
    <t>New York 10013</t>
  </si>
  <si>
    <t>U1099</t>
  </si>
  <si>
    <t>York University</t>
  </si>
  <si>
    <t>YORKU</t>
  </si>
  <si>
    <t>00033162</t>
  </si>
  <si>
    <t>Ali Abdul Sater</t>
  </si>
  <si>
    <t>aasater@yorku.ca</t>
  </si>
  <si>
    <t>4700 Keele Street Farquharson Bldg. Rm. 324</t>
  </si>
  <si>
    <t>Ontario M3J1P3</t>
  </si>
  <si>
    <t>NM1174</t>
  </si>
  <si>
    <t>00018012</t>
  </si>
  <si>
    <t>4700 Keele Street Farquharson Bldg. Rm. 128</t>
  </si>
  <si>
    <t>Ontario M3J 1P3</t>
  </si>
  <si>
    <t>N0849</t>
  </si>
  <si>
    <t>Zai Laboratory</t>
  </si>
  <si>
    <t>ZAI</t>
  </si>
  <si>
    <t>00034013</t>
  </si>
  <si>
    <t>Anthony Cao</t>
  </si>
  <si>
    <t>anthony.cao@zailaboratory.com</t>
  </si>
  <si>
    <t>1440 Oâ??Brien Drive, Ste A&amp;C,</t>
  </si>
  <si>
    <t>YM1002</t>
  </si>
  <si>
    <t>ZoE BP Houston JV, LLC</t>
  </si>
  <si>
    <t>ZOEBP</t>
  </si>
  <si>
    <t>00034525</t>
  </si>
  <si>
    <t>Joanna Krakowiak</t>
  </si>
  <si>
    <t>joanna.krakowiak@portalinnovations.com</t>
  </si>
  <si>
    <t>7255 Helix Park Ave,</t>
  </si>
  <si>
    <t>U0894</t>
  </si>
  <si>
    <t>Zoetis - Ft Collins</t>
  </si>
  <si>
    <t>ZOTS</t>
  </si>
  <si>
    <t>00033813</t>
  </si>
  <si>
    <t>Brie Wright</t>
  </si>
  <si>
    <t>brie.wright@zoetis.com</t>
  </si>
  <si>
    <t>3185 Rampart Road</t>
  </si>
  <si>
    <t>U1367</t>
  </si>
  <si>
    <t>Zoetis - Kalamazoo</t>
  </si>
  <si>
    <t>00034138</t>
  </si>
  <si>
    <t>Avian Townley</t>
  </si>
  <si>
    <t>avian.townley@zoetis.com</t>
  </si>
  <si>
    <t>333 Portage Street</t>
  </si>
  <si>
    <t>EC243466A1</t>
  </si>
  <si>
    <t>00035639</t>
  </si>
  <si>
    <t>Chelsea Waite</t>
  </si>
  <si>
    <t>chelsea.j.waite@zoetis.com</t>
  </si>
  <si>
    <t>Michigan 49007-4931</t>
  </si>
  <si>
    <t>ISX765</t>
  </si>
  <si>
    <t>ZOETIS INC</t>
  </si>
  <si>
    <t>00034140</t>
  </si>
  <si>
    <t>NATHAN GODING</t>
  </si>
  <si>
    <t>nathan.r.goding@zoetis.com</t>
  </si>
  <si>
    <t>6735125142</t>
  </si>
  <si>
    <t>333 PORTAGE RD</t>
  </si>
  <si>
    <t>6735-RS027</t>
  </si>
  <si>
    <t>ZYMERGEN</t>
  </si>
  <si>
    <t>ZYMRGN</t>
  </si>
  <si>
    <t>KIM DE SOUSA</t>
  </si>
  <si>
    <t>kdesousa@zymergen.com</t>
  </si>
  <si>
    <t>Display Name</t>
  </si>
  <si>
    <t>Last Purchase Price</t>
  </si>
  <si>
    <t>Sale Unit</t>
  </si>
  <si>
    <t>Unit Price</t>
  </si>
  <si>
    <t>Price Level</t>
  </si>
  <si>
    <t>Currency</t>
  </si>
  <si>
    <t>Part Number</t>
  </si>
  <si>
    <t>Item Internal ID</t>
  </si>
  <si>
    <t>Value contract deductible</t>
  </si>
  <si>
    <t>US Dollar</t>
  </si>
  <si>
    <t>Basic contract deductible</t>
  </si>
  <si>
    <t>Vacuum Manifold</t>
  </si>
  <si>
    <t>Each</t>
  </si>
  <si>
    <t>List Price</t>
  </si>
  <si>
    <t>N0-00001</t>
  </si>
  <si>
    <t>N0-00002</t>
  </si>
  <si>
    <t>Valve Guide</t>
  </si>
  <si>
    <t>N0-00003</t>
  </si>
  <si>
    <t>Pinch Hammer</t>
  </si>
  <si>
    <t>N0-00004</t>
  </si>
  <si>
    <t>Pinch Head</t>
  </si>
  <si>
    <t>N0-00005</t>
  </si>
  <si>
    <t>DeGasser Bracket</t>
  </si>
  <si>
    <t>N0-00006</t>
  </si>
  <si>
    <t>Lens Retaining Cover</t>
  </si>
  <si>
    <t>N0-00009</t>
  </si>
  <si>
    <t>Lens Barrel</t>
  </si>
  <si>
    <t>N0-00010</t>
  </si>
  <si>
    <t>N0-00011</t>
  </si>
  <si>
    <t>Flow Cell Exit</t>
  </si>
  <si>
    <t>N0-00012</t>
  </si>
  <si>
    <t>SIT Base</t>
  </si>
  <si>
    <t>N0-00013</t>
  </si>
  <si>
    <t>Red Prism Block</t>
  </si>
  <si>
    <t>N0-00014</t>
  </si>
  <si>
    <t>Blue Prism Block</t>
  </si>
  <si>
    <t>N0-00015</t>
  </si>
  <si>
    <t>Violet Prism Block</t>
  </si>
  <si>
    <t>N0-00016</t>
  </si>
  <si>
    <t>Laser Shield Support</t>
  </si>
  <si>
    <t>N0-00017</t>
  </si>
  <si>
    <t>Laser Base</t>
  </si>
  <si>
    <t>N0-00018</t>
  </si>
  <si>
    <t>Lens Mount Plate</t>
  </si>
  <si>
    <t>N0-00019-0A</t>
  </si>
  <si>
    <t>N0-00019-0B</t>
  </si>
  <si>
    <t>N0-00019-0C</t>
  </si>
  <si>
    <t>N0-00019-0D</t>
  </si>
  <si>
    <t>Final Focus Tube</t>
  </si>
  <si>
    <t>N0-00020-0C</t>
  </si>
  <si>
    <t>N0-00020-0D</t>
  </si>
  <si>
    <t>Obscuration Level</t>
  </si>
  <si>
    <t>N0-00021-0A</t>
  </si>
  <si>
    <t>Obscuration Lever</t>
  </si>
  <si>
    <t>N0-00021-0B</t>
  </si>
  <si>
    <t>Obscuration Shaft</t>
  </si>
  <si>
    <t>N0-00022</t>
  </si>
  <si>
    <t>Obscuration Bar</t>
  </si>
  <si>
    <t>N0-00023</t>
  </si>
  <si>
    <t>FSC Mount</t>
  </si>
  <si>
    <t>N0-00024</t>
  </si>
  <si>
    <t>Fiber Plate 1</t>
  </si>
  <si>
    <t>N0-00025</t>
  </si>
  <si>
    <t>Fiber Plate 2</t>
  </si>
  <si>
    <t>N0-00026</t>
  </si>
  <si>
    <t>Fiber Plate 4</t>
  </si>
  <si>
    <t>N0-00027</t>
  </si>
  <si>
    <t>Thrust Plate</t>
  </si>
  <si>
    <t>N0-00028</t>
  </si>
  <si>
    <t>SOVM Adapter</t>
  </si>
  <si>
    <t>N0-00029-0A</t>
  </si>
  <si>
    <t>N0-00029-0B</t>
  </si>
  <si>
    <t>N0-00029-0D</t>
  </si>
  <si>
    <t>Laser Shield</t>
  </si>
  <si>
    <t>N0-00030</t>
  </si>
  <si>
    <t>Optical Plate</t>
  </si>
  <si>
    <t>N0-00031</t>
  </si>
  <si>
    <t>Optical Module Shield Cover</t>
  </si>
  <si>
    <t>N0-00032</t>
  </si>
  <si>
    <t>YG Prism Block</t>
  </si>
  <si>
    <t>N0-00034</t>
  </si>
  <si>
    <t>Top Hat Mount UV</t>
  </si>
  <si>
    <t>N0-00038</t>
  </si>
  <si>
    <t>Top Hat Swivel UV</t>
  </si>
  <si>
    <t>N0-00039</t>
  </si>
  <si>
    <t>Telescope Lens</t>
  </si>
  <si>
    <t>N0-00042</t>
  </si>
  <si>
    <t>Telescope Mount</t>
  </si>
  <si>
    <t>N0-00043</t>
  </si>
  <si>
    <t>Top Hat Swivel</t>
  </si>
  <si>
    <t>N0-00044</t>
  </si>
  <si>
    <t>DeGasser Elbow</t>
  </si>
  <si>
    <t>N0-00045</t>
  </si>
  <si>
    <t>Fluidics Bucket</t>
  </si>
  <si>
    <t>N0-00046</t>
  </si>
  <si>
    <t>Filter Bracket</t>
  </si>
  <si>
    <t>N0-00047</t>
  </si>
  <si>
    <t>Manifold Bracket</t>
  </si>
  <si>
    <t>N0-00048</t>
  </si>
  <si>
    <t>Pump Bracket</t>
  </si>
  <si>
    <t>N0-00049</t>
  </si>
  <si>
    <t>Plenum Bracket</t>
  </si>
  <si>
    <t>N0-00050</t>
  </si>
  <si>
    <t>Plenum Cap</t>
  </si>
  <si>
    <t>N0-00051</t>
  </si>
  <si>
    <t>LINEAR-VALVE-BRACKET</t>
  </si>
  <si>
    <t>N0-00052</t>
  </si>
  <si>
    <t>SIT Shell</t>
  </si>
  <si>
    <t>N0-00053</t>
  </si>
  <si>
    <t>Probe Base</t>
  </si>
  <si>
    <t>N0-00054</t>
  </si>
  <si>
    <t>SIT Arm</t>
  </si>
  <si>
    <t>N0-00055</t>
  </si>
  <si>
    <t>SIT Z Drive Base</t>
  </si>
  <si>
    <t>N0-00056</t>
  </si>
  <si>
    <t>SIT Rail</t>
  </si>
  <si>
    <t>N0-00057</t>
  </si>
  <si>
    <t>Probe</t>
  </si>
  <si>
    <t>N0-00058</t>
  </si>
  <si>
    <t>SIT Sleeve Base</t>
  </si>
  <si>
    <t>N0-00059</t>
  </si>
  <si>
    <t>SIT Sleeve</t>
  </si>
  <si>
    <t>N0-00060</t>
  </si>
  <si>
    <t>SIT Sensor Rail</t>
  </si>
  <si>
    <t>N0-00061</t>
  </si>
  <si>
    <t>Guide Seal</t>
  </si>
  <si>
    <t>N0-00062</t>
  </si>
  <si>
    <t>Tube Sensor Flag</t>
  </si>
  <si>
    <t>N0-00063</t>
  </si>
  <si>
    <t>Tube Sensor Spacer</t>
  </si>
  <si>
    <t>N0-00064</t>
  </si>
  <si>
    <t>Nut Plate</t>
  </si>
  <si>
    <t>N0-00065</t>
  </si>
  <si>
    <t>Rainbow Frame Triangle Support</t>
  </si>
  <si>
    <t>N0-00080</t>
  </si>
  <si>
    <t>Rainbow Frame Square Support</t>
  </si>
  <si>
    <t>N0-00081</t>
  </si>
  <si>
    <t>Aurora Frame Bottom Plate</t>
  </si>
  <si>
    <t>N0-00082</t>
  </si>
  <si>
    <t>Rainbow Frame SIT Plate</t>
  </si>
  <si>
    <t>N0-00083</t>
  </si>
  <si>
    <t>Aurora Frame Optics Plate</t>
  </si>
  <si>
    <t>N0-00084</t>
  </si>
  <si>
    <t>Rainbow Frame X1</t>
  </si>
  <si>
    <t>N0-00085</t>
  </si>
  <si>
    <t>Rainbow Frame X2</t>
  </si>
  <si>
    <t>N0-00086</t>
  </si>
  <si>
    <t>Rainbow Frame X4</t>
  </si>
  <si>
    <t>N0-00088</t>
  </si>
  <si>
    <t>Rainbow Frame X5</t>
  </si>
  <si>
    <t>N0-00089</t>
  </si>
  <si>
    <t>Rainbow Frame X6</t>
  </si>
  <si>
    <t>N0-00090</t>
  </si>
  <si>
    <t>Rainbow Frame X7</t>
  </si>
  <si>
    <t>N0-00091</t>
  </si>
  <si>
    <t>Rainbow Frame X8</t>
  </si>
  <si>
    <t>N0-00092</t>
  </si>
  <si>
    <t>Rainbow Frame X9</t>
  </si>
  <si>
    <t>N0-00093</t>
  </si>
  <si>
    <t>Rainbow Frame Y1</t>
  </si>
  <si>
    <t>N0-00094</t>
  </si>
  <si>
    <t>Rainbow Frame Y2</t>
  </si>
  <si>
    <t>N0-00095</t>
  </si>
  <si>
    <t>Rainbow Frame Y3</t>
  </si>
  <si>
    <t>N0-00096</t>
  </si>
  <si>
    <t>Rainbow Frame Y4</t>
  </si>
  <si>
    <t>N0-00097</t>
  </si>
  <si>
    <t>Rainbow Frame Y5</t>
  </si>
  <si>
    <t>N0-00098</t>
  </si>
  <si>
    <t>Rainbow Frame Y6</t>
  </si>
  <si>
    <t>N0-00099</t>
  </si>
  <si>
    <t>Rainbow Frame Y7</t>
  </si>
  <si>
    <t>N0-00100</t>
  </si>
  <si>
    <t>Rainbow Frame Z1</t>
  </si>
  <si>
    <t>N0-00101</t>
  </si>
  <si>
    <t>Rainbow Frame Z2</t>
  </si>
  <si>
    <t>N0-00102</t>
  </si>
  <si>
    <t>Aurora Frame Z3</t>
  </si>
  <si>
    <t>N0-00103</t>
  </si>
  <si>
    <t>Rainbow Frame Z4</t>
  </si>
  <si>
    <t>N0-00104</t>
  </si>
  <si>
    <t>Rainbow Frame Z5</t>
  </si>
  <si>
    <t>N0-00105</t>
  </si>
  <si>
    <t>Aurora Frame Z6</t>
  </si>
  <si>
    <t>N0-00106</t>
  </si>
  <si>
    <t>Rainbow Frame Z7</t>
  </si>
  <si>
    <t>N0-00107</t>
  </si>
  <si>
    <t>Rainbow Frame Z8</t>
  </si>
  <si>
    <t>N0-00108</t>
  </si>
  <si>
    <t>Aurora Frame Z9</t>
  </si>
  <si>
    <t>N0-00109</t>
  </si>
  <si>
    <t>Aurora Frame Z10</t>
  </si>
  <si>
    <t>N0-00110</t>
  </si>
  <si>
    <t>Rainbow Frame Z11</t>
  </si>
  <si>
    <t>N0-00111</t>
  </si>
  <si>
    <t>Rainbow Frame Optics Cover Support</t>
  </si>
  <si>
    <t>N0-00112</t>
  </si>
  <si>
    <t>Aurora Frame X10</t>
  </si>
  <si>
    <t>N0-00113</t>
  </si>
  <si>
    <t>Rainbow Frame Y8</t>
  </si>
  <si>
    <t>N0-00114</t>
  </si>
  <si>
    <t>Fluidics Wall Plate</t>
  </si>
  <si>
    <t>N0-00115</t>
  </si>
  <si>
    <t>SIT Wall Plate</t>
  </si>
  <si>
    <t>N0-00116</t>
  </si>
  <si>
    <t>PUSH-SWITCH-MOUNT-PLATE</t>
  </si>
  <si>
    <t>N0-00117</t>
  </si>
  <si>
    <t>Power Base</t>
  </si>
  <si>
    <t>N0-00118</t>
  </si>
  <si>
    <t>Power Board Bracket</t>
  </si>
  <si>
    <t>N0-00119</t>
  </si>
  <si>
    <t>MB Backplane Base</t>
  </si>
  <si>
    <t>N0-00120</t>
  </si>
  <si>
    <t>MB Side Plate</t>
  </si>
  <si>
    <t>N0-00121</t>
  </si>
  <si>
    <t>MB Back Plate</t>
  </si>
  <si>
    <t>N0-00122</t>
  </si>
  <si>
    <t>MB Bottom Plate</t>
  </si>
  <si>
    <t>N0-00123</t>
  </si>
  <si>
    <t>MB Fans Mount</t>
  </si>
  <si>
    <t>N0-00124</t>
  </si>
  <si>
    <t>MB Support Plate</t>
  </si>
  <si>
    <t>N0-00125</t>
  </si>
  <si>
    <t>Fan Plate 70mm</t>
  </si>
  <si>
    <t>N0-00126-0A</t>
  </si>
  <si>
    <t>N0-00126-0B</t>
  </si>
  <si>
    <t>Rainbow Frame Z12</t>
  </si>
  <si>
    <t>N0-00127</t>
  </si>
  <si>
    <t>Rainbow Frame Y9</t>
  </si>
  <si>
    <t>N0-00128</t>
  </si>
  <si>
    <t>Rainbow Rod</t>
  </si>
  <si>
    <t>N0-00129</t>
  </si>
  <si>
    <t>Aurora Frame Middle Plate</t>
  </si>
  <si>
    <t>N0-00130</t>
  </si>
  <si>
    <t>Aurora Hinge Mount Block</t>
  </si>
  <si>
    <t>N0-00131</t>
  </si>
  <si>
    <t>Rainbow Frame Optics Hinge Nut</t>
  </si>
  <si>
    <t>N0-00132</t>
  </si>
  <si>
    <t>Rainbow Frame SIT Plate Rib</t>
  </si>
  <si>
    <t>N0-00133</t>
  </si>
  <si>
    <t>Rainbow Frame Cover Mount 3</t>
  </si>
  <si>
    <t>N0-00134</t>
  </si>
  <si>
    <t>Rainbow Frame Cover Mount 1</t>
  </si>
  <si>
    <t>N0-00135</t>
  </si>
  <si>
    <t>Rainbow Frame Cover Mount 2</t>
  </si>
  <si>
    <t>N0-00136</t>
  </si>
  <si>
    <t>APD SMA Adapter</t>
  </si>
  <si>
    <t>N0-00137</t>
  </si>
  <si>
    <t>Fiber Y PLate</t>
  </si>
  <si>
    <t>N0-00138</t>
  </si>
  <si>
    <t>SSC Board Plate</t>
  </si>
  <si>
    <t>N0-00139</t>
  </si>
  <si>
    <t>Socket Bracket</t>
  </si>
  <si>
    <t>N0-00140</t>
  </si>
  <si>
    <t>Aurora Back Panel</t>
  </si>
  <si>
    <t>N0-00141</t>
  </si>
  <si>
    <t>Rainbow Right Bottom Panel</t>
  </si>
  <si>
    <t>N0-00142</t>
  </si>
  <si>
    <t>Rainbow Left Panel</t>
  </si>
  <si>
    <t>N0-00143</t>
  </si>
  <si>
    <t>Rainbow Right Panel</t>
  </si>
  <si>
    <t>N0-00144</t>
  </si>
  <si>
    <t>Rainbow Fluidics Panel</t>
  </si>
  <si>
    <t>N0-00145</t>
  </si>
  <si>
    <t>Fluidic Connector Panel</t>
  </si>
  <si>
    <t>N0-00146</t>
  </si>
  <si>
    <t>NL Optics Panel-Painted</t>
  </si>
  <si>
    <t>N0-00147</t>
  </si>
  <si>
    <t>Rainbow SIT Panel</t>
  </si>
  <si>
    <t>N0-00148</t>
  </si>
  <si>
    <t>Rainbow Top Hinge Plate</t>
  </si>
  <si>
    <t>N0-00149</t>
  </si>
  <si>
    <t>Rainbow SIT Panel Rib Bottom</t>
  </si>
  <si>
    <t>N0-00150</t>
  </si>
  <si>
    <t>Rainbow SIT Panel Rib Top</t>
  </si>
  <si>
    <t>N0-00151</t>
  </si>
  <si>
    <t>Rainbow SIT Panel Hinge Base</t>
  </si>
  <si>
    <t>N0-00152</t>
  </si>
  <si>
    <t>Rainbow SIT Panel  Magnetic Base</t>
  </si>
  <si>
    <t>N0-00153</t>
  </si>
  <si>
    <t>Rainbow Optics Panel Nut</t>
  </si>
  <si>
    <t>N0-00154</t>
  </si>
  <si>
    <t>Rainbow Optics Panel Brushed</t>
  </si>
  <si>
    <t>N0-00155</t>
  </si>
  <si>
    <t>FLUIDIC-CONNECTOR-PANEL-BRUSHED</t>
  </si>
  <si>
    <t>N0-00156</t>
  </si>
  <si>
    <t>Optics Panel Magnetic Block</t>
  </si>
  <si>
    <t>N0-00157</t>
  </si>
  <si>
    <t>Rainbow Fluidics Panel Adapter</t>
  </si>
  <si>
    <t>N0-00158</t>
  </si>
  <si>
    <t>SSC 16 TEC Cover</t>
  </si>
  <si>
    <t>N0-00160</t>
  </si>
  <si>
    <t>APD 16 Block</t>
  </si>
  <si>
    <t>N0-00161</t>
  </si>
  <si>
    <t>APD 16 Block Plate</t>
  </si>
  <si>
    <t>N0-00162</t>
  </si>
  <si>
    <t>Laser 16 X Plate</t>
  </si>
  <si>
    <t>N0-00163</t>
  </si>
  <si>
    <t>SSC 16 Copper Block</t>
  </si>
  <si>
    <t>N0-00164</t>
  </si>
  <si>
    <t>APD 16 Glass Cover</t>
  </si>
  <si>
    <t>N0-00165</t>
  </si>
  <si>
    <t>Filter 16 Bracket</t>
  </si>
  <si>
    <t>N0-00166</t>
  </si>
  <si>
    <t>APD 16 Base</t>
  </si>
  <si>
    <t>N0-00167</t>
  </si>
  <si>
    <t>APD Board Bracket</t>
  </si>
  <si>
    <t>N0-00168</t>
  </si>
  <si>
    <t>APD-16 COPPER BLOCK</t>
  </si>
  <si>
    <t>N0-00169</t>
  </si>
  <si>
    <t>APD 16 Glass Bracket</t>
  </si>
  <si>
    <t>N0-00170</t>
  </si>
  <si>
    <t>SSC 16 Copper Block Pin</t>
  </si>
  <si>
    <t>N0-00171</t>
  </si>
  <si>
    <t>APD 16 Cover</t>
  </si>
  <si>
    <t>N0-00172</t>
  </si>
  <si>
    <t>APD Assy Baseplate</t>
  </si>
  <si>
    <t>N0-00173</t>
  </si>
  <si>
    <t>APD-16 HEATSINK</t>
  </si>
  <si>
    <t>N0-00174</t>
  </si>
  <si>
    <t>Duct Brace</t>
  </si>
  <si>
    <t>N0-00176</t>
  </si>
  <si>
    <t>M4 X 83.5 Standoff</t>
  </si>
  <si>
    <t>N0-00177</t>
  </si>
  <si>
    <t>M3 Shim</t>
  </si>
  <si>
    <t>N0-00178</t>
  </si>
  <si>
    <t>Light Baffle</t>
  </si>
  <si>
    <t>N0-00179</t>
  </si>
  <si>
    <t>Air Manifold</t>
  </si>
  <si>
    <t>N0-00180</t>
  </si>
  <si>
    <t>Air Coupler</t>
  </si>
  <si>
    <t>N0-00181</t>
  </si>
  <si>
    <t>Fan Duct</t>
  </si>
  <si>
    <t>N0-00182</t>
  </si>
  <si>
    <t>SIT Shell Probe</t>
  </si>
  <si>
    <t>N0-00184</t>
  </si>
  <si>
    <t>SIT Base LG16</t>
  </si>
  <si>
    <t>N0-00185</t>
  </si>
  <si>
    <t>Sheath DIP</t>
  </si>
  <si>
    <t>N0-00186</t>
  </si>
  <si>
    <t>Linear Valve Body</t>
  </si>
  <si>
    <t>N0-00187</t>
  </si>
  <si>
    <t>SHIELD-COVER-SSC</t>
  </si>
  <si>
    <t>N0-00189</t>
  </si>
  <si>
    <t>SHIPPING-CONTAINER</t>
  </si>
  <si>
    <t>N0-00190</t>
  </si>
  <si>
    <t>LEFT-EPE-CUSHION</t>
  </si>
  <si>
    <t>N0-00191</t>
  </si>
  <si>
    <t>RIGHT-EPE-CUSHION</t>
  </si>
  <si>
    <t>N0-00192</t>
  </si>
  <si>
    <t>TOP-LEFT-EPE-CUSHION</t>
  </si>
  <si>
    <t>N0-00193</t>
  </si>
  <si>
    <t>TOP-RIGHT-EPE-CUSHION</t>
  </si>
  <si>
    <t>N0-00194</t>
  </si>
  <si>
    <t>SHIELD-COVER-FSC</t>
  </si>
  <si>
    <t>N0-00195</t>
  </si>
  <si>
    <t>Switch Power 12 Support</t>
  </si>
  <si>
    <t>N0-00196</t>
  </si>
  <si>
    <t>Push Switch Mount</t>
  </si>
  <si>
    <t>N0-00200</t>
  </si>
  <si>
    <t>TEC Board Adapter</t>
  </si>
  <si>
    <t>N0-00201</t>
  </si>
  <si>
    <t>Transducer Spacer</t>
  </si>
  <si>
    <t>N0-00203</t>
  </si>
  <si>
    <t>Motor-Driver-Adapter</t>
  </si>
  <si>
    <t>N0-00204</t>
  </si>
  <si>
    <t>Double Thread Profile T-Nut</t>
  </si>
  <si>
    <t>N0-00205</t>
  </si>
  <si>
    <t>Waveplate Holder</t>
  </si>
  <si>
    <t>N0-00206</t>
  </si>
  <si>
    <t>Waveplate Retaining Ring</t>
  </si>
  <si>
    <t>N0-00207</t>
  </si>
  <si>
    <t>Shipping Container Fastener</t>
  </si>
  <si>
    <t>N0-00208</t>
  </si>
  <si>
    <t>APD Lens Cover</t>
  </si>
  <si>
    <t>N0-00210</t>
  </si>
  <si>
    <t>PINHOLE PLATE</t>
  </si>
  <si>
    <t>N0-00211</t>
  </si>
  <si>
    <t>Bottom Flex Clamp</t>
  </si>
  <si>
    <t>N0-00212</t>
  </si>
  <si>
    <t>Top Flex Clamp</t>
  </si>
  <si>
    <t>N0-00213</t>
  </si>
  <si>
    <t>NO SSC APD 16 Block</t>
  </si>
  <si>
    <t>N0-00214</t>
  </si>
  <si>
    <t>Laser Shutter</t>
  </si>
  <si>
    <t>N0-00215</t>
  </si>
  <si>
    <t>Shutter Mount</t>
  </si>
  <si>
    <t>N0-00216</t>
  </si>
  <si>
    <t>Fiber Support Mount</t>
  </si>
  <si>
    <t>N0-00217</t>
  </si>
  <si>
    <t>OM 4/5 Laser Shield Cover</t>
  </si>
  <si>
    <t>N0-00218</t>
  </si>
  <si>
    <t>Shield Cover For UV Laser</t>
  </si>
  <si>
    <t>N0-00219</t>
  </si>
  <si>
    <t>UV Laser Heatsink Bottom Plate</t>
  </si>
  <si>
    <t>N0-00222</t>
  </si>
  <si>
    <t>UV Laser Heatsink Top Plate</t>
  </si>
  <si>
    <t>N0-00223</t>
  </si>
  <si>
    <t>Final Focus Tube f40 OD12</t>
  </si>
  <si>
    <t>N0-00225</t>
  </si>
  <si>
    <t>HVM Mount Base</t>
  </si>
  <si>
    <t>N0-00226</t>
  </si>
  <si>
    <t>Pavillion Laser Base</t>
  </si>
  <si>
    <t>N0-00227</t>
  </si>
  <si>
    <t>UV Laser Positioning Mount 2</t>
  </si>
  <si>
    <t>N0-00229</t>
  </si>
  <si>
    <t>UV Laser Post</t>
  </si>
  <si>
    <t>N0-00230</t>
  </si>
  <si>
    <t>YG Laser Base</t>
  </si>
  <si>
    <t>N0-00234</t>
  </si>
  <si>
    <t>Microscope Objective Housing Lens Front Mount</t>
  </si>
  <si>
    <t>N0-00235</t>
  </si>
  <si>
    <t>NL-CLC Back Panel</t>
  </si>
  <si>
    <t>N0-00238</t>
  </si>
  <si>
    <t>NL-CLC Socket Panel</t>
  </si>
  <si>
    <t>N0-00239</t>
  </si>
  <si>
    <t>Backplane EMI Shield</t>
  </si>
  <si>
    <t>N0-00240</t>
  </si>
  <si>
    <t>ARCTIC Thermal Pad</t>
  </si>
  <si>
    <t>N0-00241</t>
  </si>
  <si>
    <t>APD Packaging Carton</t>
  </si>
  <si>
    <t>N0-00244</t>
  </si>
  <si>
    <t>Card Cage Guide</t>
  </si>
  <si>
    <t>N0-00250</t>
  </si>
  <si>
    <t>Reservoir Holder Feet</t>
  </si>
  <si>
    <t>N0-00251</t>
  </si>
  <si>
    <t>Spring, Athena and New Instrument</t>
  </si>
  <si>
    <t>N0-00252</t>
  </si>
  <si>
    <t>M1.6 X 5.5 DOWEL PIN</t>
  </si>
  <si>
    <t>N0-00253</t>
  </si>
  <si>
    <t>Metric 18-8 Stainless Steel Dowel Pin M3 Diameter, 8 mm Long</t>
  </si>
  <si>
    <t>N0-00254</t>
  </si>
  <si>
    <t>Metric Type 316 Stainless Steel Dowel Pin M3 Diameter, 10 mm</t>
  </si>
  <si>
    <t>N0-00255</t>
  </si>
  <si>
    <t>Stainless Steel Tool Holder Type 302, 5/8" to 7/8" Tool Dia,</t>
  </si>
  <si>
    <t>N0-00256</t>
  </si>
  <si>
    <t>Thumb Screw Head, Knurled, Fits M3 Screw, Red</t>
  </si>
  <si>
    <t>N0-00257</t>
  </si>
  <si>
    <t>M4 KEP NUT</t>
  </si>
  <si>
    <t>N0-00258</t>
  </si>
  <si>
    <t>1/4-28 Stainless</t>
  </si>
  <si>
    <t>N0-00259</t>
  </si>
  <si>
    <t>#8 LOCK WASHER</t>
  </si>
  <si>
    <t>N0-00260</t>
  </si>
  <si>
    <t>M3 FLAT WASHER</t>
  </si>
  <si>
    <t>N0-00261-0A</t>
  </si>
  <si>
    <t>M2.5 Flat Washer</t>
  </si>
  <si>
    <t>N0-00262</t>
  </si>
  <si>
    <t>18-8 Stainless Steel Socket Head Cap Screw 8-32 Thread, 3/4"</t>
  </si>
  <si>
    <t>N0-00263</t>
  </si>
  <si>
    <t>SS Socket Head Cap Screw 3/8"-16 x 1/2" Vented</t>
  </si>
  <si>
    <t>N0-00264</t>
  </si>
  <si>
    <t>Nylon-Tip Set Screw, M2 x 0.4 Thread, 3mm long</t>
  </si>
  <si>
    <t>N0-00265</t>
  </si>
  <si>
    <t>M2x5 FH,PH (90')</t>
  </si>
  <si>
    <t>N0-00266</t>
  </si>
  <si>
    <t>M2x6 SHCS, BLACK</t>
  </si>
  <si>
    <t>N0-00267</t>
  </si>
  <si>
    <t>M2 x 10 SHCS</t>
  </si>
  <si>
    <t>N0-00268</t>
  </si>
  <si>
    <t>M3 x 0.5 mm Thread, 6 mm Long SHCS</t>
  </si>
  <si>
    <t>N0-00269</t>
  </si>
  <si>
    <t>SS M3 x 6mm Flat Head Screw</t>
  </si>
  <si>
    <t>N0-00270</t>
  </si>
  <si>
    <t>M3 x 6 Nylon Tipped Set Screw</t>
  </si>
  <si>
    <t>N0-00271</t>
  </si>
  <si>
    <t>SS Socket Head Cap Screw, M3 Thread, 8mm Length, 0.5mm Pitch</t>
  </si>
  <si>
    <t>N0-00272</t>
  </si>
  <si>
    <t>SS Socket Head Cap Screw, M3 Thread, 10mm Length, 0.5mm</t>
  </si>
  <si>
    <t>N0-00273-0A</t>
  </si>
  <si>
    <t>M3 x 10 Ball End Set Screw</t>
  </si>
  <si>
    <t>N0-00274</t>
  </si>
  <si>
    <t>SS  Head Cap Screw, M3 Thread, 12mm Length, 0.5mm</t>
  </si>
  <si>
    <t>N0-00275-0A</t>
  </si>
  <si>
    <t>M3 x 20 Nylon PH Phillips Screw</t>
  </si>
  <si>
    <t>N0-00276</t>
  </si>
  <si>
    <t>M3 x 30 SHCS</t>
  </si>
  <si>
    <t>N0-00277</t>
  </si>
  <si>
    <t>SS M4 x 0.7 mm Thread, 6 mm Long SHCS</t>
  </si>
  <si>
    <t>N0-00278</t>
  </si>
  <si>
    <t>SS Socket Head Cap Screw, M4 Thread, 8MM Length</t>
  </si>
  <si>
    <t>N0-00279</t>
  </si>
  <si>
    <t>M4x35 SHCS</t>
  </si>
  <si>
    <t>N0-00282</t>
  </si>
  <si>
    <t>M5x20 SHCS</t>
  </si>
  <si>
    <t>N0-00283</t>
  </si>
  <si>
    <t>M2 5x6 SHCS</t>
  </si>
  <si>
    <t>N0-00284</t>
  </si>
  <si>
    <t>M2 5x8 SHCS</t>
  </si>
  <si>
    <t>N0-00285</t>
  </si>
  <si>
    <t>Loader Bottom Plate</t>
  </si>
  <si>
    <t>N0-00501</t>
  </si>
  <si>
    <t>Loader Support Pillar</t>
  </si>
  <si>
    <t>N0-00502</t>
  </si>
  <si>
    <t>Loader Base</t>
  </si>
  <si>
    <t>N0-00503</t>
  </si>
  <si>
    <t>Loader Frame Left Plate</t>
  </si>
  <si>
    <t>N0-00504</t>
  </si>
  <si>
    <t>Loader Frame Right Plate</t>
  </si>
  <si>
    <t>N0-00505</t>
  </si>
  <si>
    <t>Loader Frame Top Plate</t>
  </si>
  <si>
    <t>N0-00506</t>
  </si>
  <si>
    <t>Loader Frame Connector</t>
  </si>
  <si>
    <t>N0-00507</t>
  </si>
  <si>
    <t>Loader X Base</t>
  </si>
  <si>
    <t>N0-00509</t>
  </si>
  <si>
    <t>Loader X Motor Bracket</t>
  </si>
  <si>
    <t>N0-00510</t>
  </si>
  <si>
    <t>Loader Y Belt Fix Plate</t>
  </si>
  <si>
    <t>N0-00511</t>
  </si>
  <si>
    <t>Loader Belt Clamp Plate</t>
  </si>
  <si>
    <t>N0-00512</t>
  </si>
  <si>
    <t>Loader X Shield Top</t>
  </si>
  <si>
    <t>N0-00513</t>
  </si>
  <si>
    <t>Loader X Shield Ribbon</t>
  </si>
  <si>
    <t>N0-00514</t>
  </si>
  <si>
    <t>Loader X Pulley Adapter</t>
  </si>
  <si>
    <t>N0-00515</t>
  </si>
  <si>
    <t>Loader X Shield Bracket</t>
  </si>
  <si>
    <t>N0-00516</t>
  </si>
  <si>
    <t>Loader Y Sensor Baffle</t>
  </si>
  <si>
    <t>N0-00517</t>
  </si>
  <si>
    <t>Loader X Adapter</t>
  </si>
  <si>
    <t>N0-00518</t>
  </si>
  <si>
    <t>Loader X Sensor Baffle</t>
  </si>
  <si>
    <t>N0-00519</t>
  </si>
  <si>
    <t>Loader Wellplate Bracket</t>
  </si>
  <si>
    <t>N0-00520</t>
  </si>
  <si>
    <t>Loader Wellplate Base</t>
  </si>
  <si>
    <t>N0-00521</t>
  </si>
  <si>
    <t>Loader Cleaning Tank Base</t>
  </si>
  <si>
    <t>N0-00522</t>
  </si>
  <si>
    <t>Loader TEC Heatsink</t>
  </si>
  <si>
    <t>N0-00523</t>
  </si>
  <si>
    <t>Loader Z Base</t>
  </si>
  <si>
    <t>N0-00525</t>
  </si>
  <si>
    <t>Loader Z Guide Support</t>
  </si>
  <si>
    <t>N0-00526</t>
  </si>
  <si>
    <t>Loader Z Guide</t>
  </si>
  <si>
    <t>N0-00527</t>
  </si>
  <si>
    <t>Loader Z Sensor Baffle</t>
  </si>
  <si>
    <t>N0-00529</t>
  </si>
  <si>
    <t>Loader Theta Base</t>
  </si>
  <si>
    <t>N0-00530</t>
  </si>
  <si>
    <t>Loader Mixing Stick</t>
  </si>
  <si>
    <t>N0-00531</t>
  </si>
  <si>
    <t>Loader Mix Stick Bush</t>
  </si>
  <si>
    <t>N0-00532</t>
  </si>
  <si>
    <t>Loader Mix Stick Sensor Trigger</t>
  </si>
  <si>
    <t>N0-00533</t>
  </si>
  <si>
    <t>Loader Mix Stick Sensor Baffle</t>
  </si>
  <si>
    <t>N0-00534</t>
  </si>
  <si>
    <t>Loader Hit Sensor Plate</t>
  </si>
  <si>
    <t>N0-00535</t>
  </si>
  <si>
    <t>Loader Side Panel</t>
  </si>
  <si>
    <t>N0-00536</t>
  </si>
  <si>
    <t>Loader Front Panel</t>
  </si>
  <si>
    <t>N0-00537</t>
  </si>
  <si>
    <t>Loader Hinge Base</t>
  </si>
  <si>
    <t>N0-00538</t>
  </si>
  <si>
    <t>Loader Front Bottom Panel</t>
  </si>
  <si>
    <t>N0-00539</t>
  </si>
  <si>
    <t>Loader Panel Studdle</t>
  </si>
  <si>
    <t>N0-00540</t>
  </si>
  <si>
    <t>Loader Hinge Mount Plate</t>
  </si>
  <si>
    <t>N0-00541</t>
  </si>
  <si>
    <t>Loader Left Panel</t>
  </si>
  <si>
    <t>N0-00542</t>
  </si>
  <si>
    <t>Loader Right Panel</t>
  </si>
  <si>
    <t>N0-00543</t>
  </si>
  <si>
    <t>Loader Y0 Limit</t>
  </si>
  <si>
    <t>N0-00544</t>
  </si>
  <si>
    <t>Loader Y1 Limit</t>
  </si>
  <si>
    <t>N0-00545</t>
  </si>
  <si>
    <t>Loader Y Rail Shield</t>
  </si>
  <si>
    <t>N0-00546</t>
  </si>
  <si>
    <t>Loader Wellplate Spring Nut</t>
  </si>
  <si>
    <t>N0-00547</t>
  </si>
  <si>
    <t>Loader Manual Stopper</t>
  </si>
  <si>
    <t>N0-00548</t>
  </si>
  <si>
    <t>Loader Manual Level</t>
  </si>
  <si>
    <t>N0-00549</t>
  </si>
  <si>
    <t>Loader Manual Handle</t>
  </si>
  <si>
    <t>N0-00550</t>
  </si>
  <si>
    <t>Loader Front Cover Baffle</t>
  </si>
  <si>
    <t>N0-00551</t>
  </si>
  <si>
    <t>Loader Cover Sensor Bracket</t>
  </si>
  <si>
    <t>N0-00552</t>
  </si>
  <si>
    <t>Loader X Chain Mount</t>
  </si>
  <si>
    <t>N0-00553</t>
  </si>
  <si>
    <t>Loader Manual Chain Mount</t>
  </si>
  <si>
    <t>N0-00554</t>
  </si>
  <si>
    <t>Loader Right Panel Support</t>
  </si>
  <si>
    <t>N0-00555</t>
  </si>
  <si>
    <t>Loader Cleaning SS Tubing</t>
  </si>
  <si>
    <t>N0-00556</t>
  </si>
  <si>
    <t>LMB Pump Bracket</t>
  </si>
  <si>
    <t>N0-00557</t>
  </si>
  <si>
    <t>N0-00558</t>
  </si>
  <si>
    <t>Rainbow Right Panel (4 and 5 Lasers)</t>
  </si>
  <si>
    <t>N0-00559</t>
  </si>
  <si>
    <t>APD-2 Module Base</t>
  </si>
  <si>
    <t>N0-00560</t>
  </si>
  <si>
    <t>APD-2 Heatsink Side Plate</t>
  </si>
  <si>
    <t>N0-00561</t>
  </si>
  <si>
    <t>APD-2 Heatsink Middle Plate</t>
  </si>
  <si>
    <t>N0-00562</t>
  </si>
  <si>
    <t>APD-2 Heatsink Bottom Plate</t>
  </si>
  <si>
    <t>N0-00563</t>
  </si>
  <si>
    <t>APD-2 Baseplate</t>
  </si>
  <si>
    <t>N0-00564</t>
  </si>
  <si>
    <t>APD-2 Support-Long</t>
  </si>
  <si>
    <t>N0-00565-0A</t>
  </si>
  <si>
    <t>APD-2 Support-Short</t>
  </si>
  <si>
    <t>N0-00566-0A</t>
  </si>
  <si>
    <t>APD-2 Fan Duct</t>
  </si>
  <si>
    <t>N0-00567</t>
  </si>
  <si>
    <t>APD-2 Mount Wedge</t>
  </si>
  <si>
    <t>N0-00568</t>
  </si>
  <si>
    <t>APD-2 Mount Baffle</t>
  </si>
  <si>
    <t>N0-00569</t>
  </si>
  <si>
    <t>APD-2 Fan Bracket</t>
  </si>
  <si>
    <t>N0-00570</t>
  </si>
  <si>
    <t>BL Prism Block</t>
  </si>
  <si>
    <t>N0-00572</t>
  </si>
  <si>
    <t>Telescope Mount Spacer</t>
  </si>
  <si>
    <t>N0-00573-0A</t>
  </si>
  <si>
    <t>Loader TEC Sensor Shield</t>
  </si>
  <si>
    <t>N0-00574</t>
  </si>
  <si>
    <t>Loader Wellplate Spring</t>
  </si>
  <si>
    <t>N0-00575</t>
  </si>
  <si>
    <t>Loader Manual Block Adapter</t>
  </si>
  <si>
    <t>N0-00576</t>
  </si>
  <si>
    <t>Loader Y Block Fastener</t>
  </si>
  <si>
    <t>N0-00577</t>
  </si>
  <si>
    <t>Loader TEC Cable Bracket</t>
  </si>
  <si>
    <t>N0-00578</t>
  </si>
  <si>
    <t>Loader Belt Fastener Adapter</t>
  </si>
  <si>
    <t>N0-00579</t>
  </si>
  <si>
    <t>Loader X Motor Spacer</t>
  </si>
  <si>
    <t>N0-00580</t>
  </si>
  <si>
    <t>Loader Idler Rod</t>
  </si>
  <si>
    <t>N0-00581</t>
  </si>
  <si>
    <t>Loader Chain Nut</t>
  </si>
  <si>
    <t>N0-00582</t>
  </si>
  <si>
    <t>Loader Top Cover</t>
  </si>
  <si>
    <t>N0-00583</t>
  </si>
  <si>
    <t>Loader Connector Cover</t>
  </si>
  <si>
    <t>N0-00584</t>
  </si>
  <si>
    <t>Loader TEC Board Fan Bracket</t>
  </si>
  <si>
    <t>N0-00585</t>
  </si>
  <si>
    <t>Loader Y Rail Wedge</t>
  </si>
  <si>
    <t>N0-00586</t>
  </si>
  <si>
    <t>Loader Theta Timing Pulleys</t>
  </si>
  <si>
    <t>N0-00587</t>
  </si>
  <si>
    <t>Loader Timing Pulleys Idler</t>
  </si>
  <si>
    <t>N0-00588</t>
  </si>
  <si>
    <t>Loader Y Timing Belt</t>
  </si>
  <si>
    <t>N0-00589</t>
  </si>
  <si>
    <t>Loader X Timing Belt</t>
  </si>
  <si>
    <t>N0-00590</t>
  </si>
  <si>
    <t>SIT Detector Fitting</t>
  </si>
  <si>
    <t>N0-00591</t>
  </si>
  <si>
    <t>SIT Detector Base</t>
  </si>
  <si>
    <t>N0-00592</t>
  </si>
  <si>
    <t>Final Focus Tube - NL</t>
  </si>
  <si>
    <t>N0-00593</t>
  </si>
  <si>
    <t>N0-00594</t>
  </si>
  <si>
    <t>N0-00595</t>
  </si>
  <si>
    <t>OBIS Core Laser Base Shim</t>
  </si>
  <si>
    <t>N0-00596</t>
  </si>
  <si>
    <t>YG Telescope Shim</t>
  </si>
  <si>
    <t>N0-00597</t>
  </si>
  <si>
    <t>Prism Cover</t>
  </si>
  <si>
    <t>N0-00598-0A</t>
  </si>
  <si>
    <t>Loader Front Bracing</t>
  </si>
  <si>
    <t>N0-00600</t>
  </si>
  <si>
    <t>Loader Back Bracing</t>
  </si>
  <si>
    <t>N0-00601</t>
  </si>
  <si>
    <t>PCBA Base</t>
  </si>
  <si>
    <t>N0-00602</t>
  </si>
  <si>
    <t>MB Shielding Cover</t>
  </si>
  <si>
    <t>N0-00603</t>
  </si>
  <si>
    <t>LD Vacuum Manifold</t>
  </si>
  <si>
    <t>N0-00604-0A</t>
  </si>
  <si>
    <t>Mirror Mount Laser Shield</t>
  </si>
  <si>
    <t>N0-00605</t>
  </si>
  <si>
    <t>Switch Power 12 Support, MSP-300 12&amp;24V</t>
  </si>
  <si>
    <t>N0-00607</t>
  </si>
  <si>
    <t>Switch Power 24 Support-2</t>
  </si>
  <si>
    <t>N0-00608</t>
  </si>
  <si>
    <t>N0-00612</t>
  </si>
  <si>
    <t>40 Tube Rack</t>
  </si>
  <si>
    <t>N0-00613</t>
  </si>
  <si>
    <t>Loader Package Case</t>
  </si>
  <si>
    <t>N0-00614-0A</t>
  </si>
  <si>
    <t>Loader Shipping Inner Support</t>
  </si>
  <si>
    <t>N0-00615-0A</t>
  </si>
  <si>
    <t>NL-1000 Fluidics Panel</t>
  </si>
  <si>
    <t>N0-00616</t>
  </si>
  <si>
    <t>NL-2000 Fluidics Panel</t>
  </si>
  <si>
    <t>N0-00617</t>
  </si>
  <si>
    <t>NL-3000 Fluidics Panel</t>
  </si>
  <si>
    <t>N0-00618</t>
  </si>
  <si>
    <t>Laser Shield Side Cover</t>
  </si>
  <si>
    <t>N0-00619</t>
  </si>
  <si>
    <t>Loader Panel Sensor Rod</t>
  </si>
  <si>
    <t>N0-00620</t>
  </si>
  <si>
    <t>UV 2 Prisms Block</t>
  </si>
  <si>
    <t>N0-00621</t>
  </si>
  <si>
    <t>Loader NF25 Standoff</t>
  </si>
  <si>
    <t>N0-00622</t>
  </si>
  <si>
    <t>Fluidics NF25 Standoff</t>
  </si>
  <si>
    <t>N0-00623</t>
  </si>
  <si>
    <t>MB Back Plate 5 Laser</t>
  </si>
  <si>
    <t>N0-00624</t>
  </si>
  <si>
    <t>Optical Plate NL</t>
  </si>
  <si>
    <t>N0-00625</t>
  </si>
  <si>
    <t>Prism L-Bracket Cover</t>
  </si>
  <si>
    <t>N0-00626</t>
  </si>
  <si>
    <t>L-Bracket OMS Cover</t>
  </si>
  <si>
    <t>N0-00627</t>
  </si>
  <si>
    <t>Cytek Shielding Laser Cover</t>
  </si>
  <si>
    <t>N0-00629</t>
  </si>
  <si>
    <t>Cytek Laser Base Plate</t>
  </si>
  <si>
    <t>N0-00630</t>
  </si>
  <si>
    <t>Laser Module Cover Aurora</t>
  </si>
  <si>
    <t>N0-00631</t>
  </si>
  <si>
    <t>Laser Lens Mount</t>
  </si>
  <si>
    <t>N0-00632</t>
  </si>
  <si>
    <t>Cytek Laser Driver Mount</t>
  </si>
  <si>
    <t>N0-00633</t>
  </si>
  <si>
    <t>Windows Mirror Mount</t>
  </si>
  <si>
    <t>N0-00634</t>
  </si>
  <si>
    <t>UV Laser Telescope Mount</t>
  </si>
  <si>
    <t>N0-00635</t>
  </si>
  <si>
    <t>UV Cylindrical Lens Housing</t>
  </si>
  <si>
    <t>N0-00636</t>
  </si>
  <si>
    <t>Air Duct Pipe</t>
  </si>
  <si>
    <t>N0-00637</t>
  </si>
  <si>
    <t>Four Prism L-Bracket Cover</t>
  </si>
  <si>
    <t>N0-00638</t>
  </si>
  <si>
    <t>UV Light Shield</t>
  </si>
  <si>
    <t>N0-00639</t>
  </si>
  <si>
    <t>Dichroic Mirror Mount</t>
  </si>
  <si>
    <t>N0-00640</t>
  </si>
  <si>
    <t>TEC Board Shield</t>
  </si>
  <si>
    <t>N0-00682</t>
  </si>
  <si>
    <t>SIT Shell, Sorter</t>
  </si>
  <si>
    <t>N0-00700-0C</t>
  </si>
  <si>
    <t>SIT HUB</t>
  </si>
  <si>
    <t>N0-00706-0A</t>
  </si>
  <si>
    <t>Spacer, Insulating</t>
  </si>
  <si>
    <t>N0-00707-0A</t>
  </si>
  <si>
    <t>Aperture, 1.5mm, S Mount</t>
  </si>
  <si>
    <t>N0-00711-0A</t>
  </si>
  <si>
    <t>Apertu8re, 2mm, S Mount</t>
  </si>
  <si>
    <t>N0-00712-0A</t>
  </si>
  <si>
    <t>Aperture, 3mm, S Mount</t>
  </si>
  <si>
    <t>N0-00713-0A</t>
  </si>
  <si>
    <t>Base, Piezo Cell</t>
  </si>
  <si>
    <t>N0-00714-0A</t>
  </si>
  <si>
    <t>Bar, Obscuration, Stainless Steel</t>
  </si>
  <si>
    <t>N0-00715</t>
  </si>
  <si>
    <t>Barrel, Collection Lens</t>
  </si>
  <si>
    <t>N0-00716-0B</t>
  </si>
  <si>
    <t>Holder, Drop Imaging LED</t>
  </si>
  <si>
    <t>N0-00717-0A</t>
  </si>
  <si>
    <t>Mount, Drop Imaging LED</t>
  </si>
  <si>
    <t>N0-00718-0B</t>
  </si>
  <si>
    <t>Mounting Brkt, Camera</t>
  </si>
  <si>
    <t>N0-00719-0B</t>
  </si>
  <si>
    <t>Carriage Plate, Orifice Holder</t>
  </si>
  <si>
    <t>N0-00720-0A</t>
  </si>
  <si>
    <t>Mount, Orifice Holder</t>
  </si>
  <si>
    <t>N0-00721-0A</t>
  </si>
  <si>
    <t>Mount, Latch Hinge</t>
  </si>
  <si>
    <t>N0-00722-0A</t>
  </si>
  <si>
    <t>Handle, Latch</t>
  </si>
  <si>
    <t>N0-00723-0A</t>
  </si>
  <si>
    <t>Link Arm, Lower</t>
  </si>
  <si>
    <t>N0-00724-0A</t>
  </si>
  <si>
    <t>Link Arm, Upper</t>
  </si>
  <si>
    <t>N0-00725-0A</t>
  </si>
  <si>
    <t>Holder, Orifice</t>
  </si>
  <si>
    <t>N0-00726-0A</t>
  </si>
  <si>
    <t>Hinge Pin, Short</t>
  </si>
  <si>
    <t>N0-00728-0A</t>
  </si>
  <si>
    <t>Hinge Pin, Long</t>
  </si>
  <si>
    <t>N0-00729-0A</t>
  </si>
  <si>
    <t>Sorter Manifold</t>
  </si>
  <si>
    <t>N0-00731-0l</t>
  </si>
  <si>
    <t>Plate, Lens Mount</t>
  </si>
  <si>
    <t>N0-00732-0A</t>
  </si>
  <si>
    <t>Lever, Beam Blocker</t>
  </si>
  <si>
    <t>N0-00733-0A</t>
  </si>
  <si>
    <t>BEAM BLOCKER</t>
  </si>
  <si>
    <t>N0-00734-01</t>
  </si>
  <si>
    <t>PCBA Mount, FSC</t>
  </si>
  <si>
    <t>N0-00735-0A</t>
  </si>
  <si>
    <t>Mount, Shutter</t>
  </si>
  <si>
    <t>N0-00736-0A</t>
  </si>
  <si>
    <t>Arm, Shutter</t>
  </si>
  <si>
    <t>N0-00737-0A</t>
  </si>
  <si>
    <t>Sorter Fluidics Bucket</t>
  </si>
  <si>
    <t>N0-00741-0A</t>
  </si>
  <si>
    <t>N0-00742-0A</t>
  </si>
  <si>
    <t>Sorter Fluidics Connector Panel</t>
  </si>
  <si>
    <t>N0-00743-0A</t>
  </si>
  <si>
    <t>CHAMBER, DROP DEFLECTION</t>
  </si>
  <si>
    <t>N0-00769-01</t>
  </si>
  <si>
    <t>DOOR, DROP DEFLECTION CHAMBER</t>
  </si>
  <si>
    <t>N0-00770-01</t>
  </si>
  <si>
    <t>HINGE HALF, LEFT SIDE, NO PIN</t>
  </si>
  <si>
    <t>N0-00771-01</t>
  </si>
  <si>
    <t>HINGE HALF, LEFT SIDE, W/ PIN</t>
  </si>
  <si>
    <t>N0-00772-01</t>
  </si>
  <si>
    <t>HINGE HALF, RIGHT SIDE, NO PIN</t>
  </si>
  <si>
    <t>N0-00773-01</t>
  </si>
  <si>
    <t>HINGE HALF, RIGHT SIDE, W/ PIN</t>
  </si>
  <si>
    <t>N0-00774-01</t>
  </si>
  <si>
    <t>CARRIER, CONTACT</t>
  </si>
  <si>
    <t>N0-00775-01</t>
  </si>
  <si>
    <t>BRACKET, ELECTRODE ALIGNMENT</t>
  </si>
  <si>
    <t>N0-00776-01</t>
  </si>
  <si>
    <t>DEFLECTION PLATE, LEFT</t>
  </si>
  <si>
    <t>N0-00777-01</t>
  </si>
  <si>
    <t>DEFLECTION PLATE, RIGHT</t>
  </si>
  <si>
    <t>N0-00778-01</t>
  </si>
  <si>
    <t>BEAM DUMP</t>
  </si>
  <si>
    <t>N0-00779-01</t>
  </si>
  <si>
    <t>BRACKET, DOOR LATCH</t>
  </si>
  <si>
    <t>N0-00781-01</t>
  </si>
  <si>
    <t>ADAPTER PLATE, X AXIS</t>
  </si>
  <si>
    <t>N0-00782-01</t>
  </si>
  <si>
    <t>MT, DROP DELAY LASER</t>
  </si>
  <si>
    <t>N0-00783-01</t>
  </si>
  <si>
    <t>BAR, BEAM BLOCKER</t>
  </si>
  <si>
    <t>N0-00784-01</t>
  </si>
  <si>
    <t>BRACKET, SORT BLOCK MOTOR</t>
  </si>
  <si>
    <t>N0-00785-01</t>
  </si>
  <si>
    <t>ASPIRATOR, CENTER</t>
  </si>
  <si>
    <t>N0-00786-01</t>
  </si>
  <si>
    <t>ASPIRATOR, SIDE STREAM</t>
  </si>
  <si>
    <t>N0-00787-01</t>
  </si>
  <si>
    <t>MANIFOLD, SIDE STREAM</t>
  </si>
  <si>
    <t>N0-00788-01</t>
  </si>
  <si>
    <t>TUBE, MANIFOLD</t>
  </si>
  <si>
    <t>N0-00789-01</t>
  </si>
  <si>
    <t>ADAPTER, ASPIRATOR MANIFOLD</t>
  </si>
  <si>
    <t>N0-00790-01</t>
  </si>
  <si>
    <t>LEFT CLAMP, TUBE HOLDER</t>
  </si>
  <si>
    <t>N0-00791-01</t>
  </si>
  <si>
    <t>RIGHT CLAMP, TUBE HOLDER</t>
  </si>
  <si>
    <t>N0-00792-01</t>
  </si>
  <si>
    <t>LATCH, TUBE HOLDER</t>
  </si>
  <si>
    <t>N0-00793-01</t>
  </si>
  <si>
    <t>LEVER ARM, TUBE HOLDER</t>
  </si>
  <si>
    <t>N0-00794-01</t>
  </si>
  <si>
    <t>Tube Holder, 12 x 75</t>
  </si>
  <si>
    <t>N0-00795</t>
  </si>
  <si>
    <t>HOLDER, 12 x 75 TUBES</t>
  </si>
  <si>
    <t>N0-00795-01</t>
  </si>
  <si>
    <t>BUSHING, MODIFIED</t>
  </si>
  <si>
    <t>N0-00796-01</t>
  </si>
  <si>
    <t>BRACKET, DROP DELAY FILTER</t>
  </si>
  <si>
    <t>N0-00797-01</t>
  </si>
  <si>
    <t>BRACKET, STOP PIN</t>
  </si>
  <si>
    <t>N0-00798-01</t>
  </si>
  <si>
    <t>DOWEL PIN, MODIFIED</t>
  </si>
  <si>
    <t>N0-00799-01</t>
  </si>
  <si>
    <t>BLOCK, PIN HOLDER</t>
  </si>
  <si>
    <t>N0-00800-01</t>
  </si>
  <si>
    <t>HOLDER, FILTER</t>
  </si>
  <si>
    <t>N0-00801-01</t>
  </si>
  <si>
    <t>TIP, ACTUATOR</t>
  </si>
  <si>
    <t>N0-00802-01</t>
  </si>
  <si>
    <t>MT, ACTUATOR NUT</t>
  </si>
  <si>
    <t>N0-00803-01</t>
  </si>
  <si>
    <t>CAP, GLAND</t>
  </si>
  <si>
    <t>N0-00805-01</t>
  </si>
  <si>
    <t>TUBE, CENTER ASPIRATOR</t>
  </si>
  <si>
    <t>N0-00806-01</t>
  </si>
  <si>
    <t>ELBOW, ASPIRATOR</t>
  </si>
  <si>
    <t>N0-00807-01</t>
  </si>
  <si>
    <t>BASEPLATE, DEFLECTION ASSEMBLY</t>
  </si>
  <si>
    <t>N0-00808-01</t>
  </si>
  <si>
    <t>MT, CENTERING ACTUATOR</t>
  </si>
  <si>
    <t>N0-00809-01</t>
  </si>
  <si>
    <t>BLOCK, BUSHING</t>
  </si>
  <si>
    <t>N0-00810-01</t>
  </si>
  <si>
    <t>MT, FILTER ACTUATOR</t>
  </si>
  <si>
    <t>N0-00811-01</t>
  </si>
  <si>
    <t>HINGE PIN, PLAIN</t>
  </si>
  <si>
    <t>N0-00812-01</t>
  </si>
  <si>
    <t>HINGE PIN, 12mm</t>
  </si>
  <si>
    <t>N0-00813-01</t>
  </si>
  <si>
    <t>HINGE PIN, 16mm</t>
  </si>
  <si>
    <t>N0-00814-01</t>
  </si>
  <si>
    <t>HINGE PLATE, TUBE HOLDER</t>
  </si>
  <si>
    <t>N0-00815-01</t>
  </si>
  <si>
    <t>LATCH KEY, TUBE HOLDER</t>
  </si>
  <si>
    <t>N0-00816-01</t>
  </si>
  <si>
    <t>ELECTRODE, DEFLECTION PLATE</t>
  </si>
  <si>
    <t>N0-00817-01</t>
  </si>
  <si>
    <t>MB Bottom Plate - NL</t>
  </si>
  <si>
    <t>N0-00828</t>
  </si>
  <si>
    <t>MB Fan Mount - NL</t>
  </si>
  <si>
    <t>N0-00829</t>
  </si>
  <si>
    <t>EFT Filter</t>
  </si>
  <si>
    <t>N0-00830</t>
  </si>
  <si>
    <t>Slide Switch Shield</t>
  </si>
  <si>
    <t>N0-00832</t>
  </si>
  <si>
    <t>NL-CLC Fluidics Panel</t>
  </si>
  <si>
    <t>N0-00833</t>
  </si>
  <si>
    <t>Optics Panel Baffle</t>
  </si>
  <si>
    <t>N0-00834</t>
  </si>
  <si>
    <t>Finger Guard 8mm</t>
  </si>
  <si>
    <t>N0-00835</t>
  </si>
  <si>
    <t>Finger Guard 12mm</t>
  </si>
  <si>
    <t>N0-00836</t>
  </si>
  <si>
    <t>APD EMI Shield</t>
  </si>
  <si>
    <t>N0-00837</t>
  </si>
  <si>
    <t>N0-00838</t>
  </si>
  <si>
    <t>MB Backplane Base - NL</t>
  </si>
  <si>
    <t>N0-00839</t>
  </si>
  <si>
    <t>TEC 2CH Shield Cover Top</t>
  </si>
  <si>
    <t>N0-00840</t>
  </si>
  <si>
    <t>TEC 2CH Shield Cover Bottom</t>
  </si>
  <si>
    <t>N0-00841</t>
  </si>
  <si>
    <t>Loader Mixing Stick (PEEK)</t>
  </si>
  <si>
    <t>N0-00842</t>
  </si>
  <si>
    <t>Stainless Steel Lens Mount Plate</t>
  </si>
  <si>
    <t>N0-00844</t>
  </si>
  <si>
    <t>Blue Laser Focus Lens</t>
  </si>
  <si>
    <t>N0-00845</t>
  </si>
  <si>
    <t>HOLDER, 15ml SAMPLE TUBE</t>
  </si>
  <si>
    <t>N0-00864</t>
  </si>
  <si>
    <t>HOLDER, 12 x 75 SAMPLE TUBE</t>
  </si>
  <si>
    <t>N0-00865</t>
  </si>
  <si>
    <t>Vacuum Sealed Bag</t>
  </si>
  <si>
    <t>N0-00998</t>
  </si>
  <si>
    <t>SSC Adjust Vert</t>
  </si>
  <si>
    <t>N0-00XX1-0A</t>
  </si>
  <si>
    <t>SSC Adjust Base</t>
  </si>
  <si>
    <t>N0-00XX2-0A</t>
  </si>
  <si>
    <t>Z-Sens Bracket</t>
  </si>
  <si>
    <t>N0-00XX3-0A</t>
  </si>
  <si>
    <t>GUIDE, TUBE HOLDER</t>
  </si>
  <si>
    <t>N0-01022</t>
  </si>
  <si>
    <t>SIT Cylinder Bottom</t>
  </si>
  <si>
    <t>N0-01132</t>
  </si>
  <si>
    <t>Sorter Top Back Panel</t>
  </si>
  <si>
    <t>N0-01186</t>
  </si>
  <si>
    <t>Sorter Top Panel Open Tool</t>
  </si>
  <si>
    <t>N0-01196</t>
  </si>
  <si>
    <t>FP Right Magnet Bracket</t>
  </si>
  <si>
    <t>N0-01247</t>
  </si>
  <si>
    <t>Tube holder, 1.5ML</t>
  </si>
  <si>
    <t>N0-01254</t>
  </si>
  <si>
    <t>40 Tube Rack 2.0</t>
  </si>
  <si>
    <t>N0-01305</t>
  </si>
  <si>
    <t>SIT Sensor Rail 2.0</t>
  </si>
  <si>
    <t>N0-01306</t>
  </si>
  <si>
    <t>Telescope Lock Ring</t>
  </si>
  <si>
    <t>N0-01311</t>
  </si>
  <si>
    <t>Aurora VC+Zipper Fin Air Duct Outlet Connector</t>
  </si>
  <si>
    <t>N0-01327</t>
  </si>
  <si>
    <t>Driver Board Mount, Service</t>
  </si>
  <si>
    <t>N0-01414</t>
  </si>
  <si>
    <t>EPDM O-Ring AS568A Dash Number 008</t>
  </si>
  <si>
    <t>N0-01451</t>
  </si>
  <si>
    <t>Microscope Objective Lens Piece</t>
  </si>
  <si>
    <t>N0-01550</t>
  </si>
  <si>
    <t>Microscope Mount Head</t>
  </si>
  <si>
    <t>N0-01551</t>
  </si>
  <si>
    <t>Microscope Mount Base</t>
  </si>
  <si>
    <t>N0-01552</t>
  </si>
  <si>
    <t>Microscope Eye Piece</t>
  </si>
  <si>
    <t>N0-01553</t>
  </si>
  <si>
    <t>Microscope Body</t>
  </si>
  <si>
    <t>N0-01554</t>
  </si>
  <si>
    <t>5mL Cocktail Tube Holder</t>
  </si>
  <si>
    <t>N0-01850</t>
  </si>
  <si>
    <t>15mL Cocktail Tube Holder</t>
  </si>
  <si>
    <t>N0-01851</t>
  </si>
  <si>
    <t>Buffer Block</t>
  </si>
  <si>
    <t>N0-01853</t>
  </si>
  <si>
    <t>Antibody Reagent Block CoolerCover</t>
  </si>
  <si>
    <t>N0-01958</t>
  </si>
  <si>
    <t>Buffer Block Cooler Cover</t>
  </si>
  <si>
    <t>N0-01961</t>
  </si>
  <si>
    <t>Antibody Reagent Block Blue</t>
  </si>
  <si>
    <t>N0-01965</t>
  </si>
  <si>
    <t>Antibody Reagent Block Green</t>
  </si>
  <si>
    <t>N0-01966</t>
  </si>
  <si>
    <t>Antibody Reagent Block Red</t>
  </si>
  <si>
    <t>N0-01967</t>
  </si>
  <si>
    <t>Antibody Reagent Block White</t>
  </si>
  <si>
    <t>N0-01968</t>
  </si>
  <si>
    <t>easyCyte EMI Gasket</t>
  </si>
  <si>
    <t>N0-02734</t>
  </si>
  <si>
    <t>Adjustable Foot</t>
  </si>
  <si>
    <t>N0-10001</t>
  </si>
  <si>
    <t>Linear Stepper Motor - Pinch Valve</t>
  </si>
  <si>
    <t>N0-10002-0A</t>
  </si>
  <si>
    <t>Linear Stepper Motor - SIT</t>
  </si>
  <si>
    <t>N0-10003</t>
  </si>
  <si>
    <t>Microstepping Driver (SR2-Plus)</t>
  </si>
  <si>
    <t>N0-10004</t>
  </si>
  <si>
    <t>Ultra-small U-shaped Micro Photoelectric Sensor</t>
  </si>
  <si>
    <t>N0-10005</t>
  </si>
  <si>
    <t>SS Detachable Hinge</t>
  </si>
  <si>
    <t>N0-10006</t>
  </si>
  <si>
    <t>M4 Long Lok Plungers</t>
  </si>
  <si>
    <t>N0-10007</t>
  </si>
  <si>
    <t>Small Deep Groove Ball Bearing</t>
  </si>
  <si>
    <t>N0-10008</t>
  </si>
  <si>
    <t>Precision Aluminum Shaft</t>
  </si>
  <si>
    <t>N0-10009</t>
  </si>
  <si>
    <t>Platform Mount</t>
  </si>
  <si>
    <t>N0-10010</t>
  </si>
  <si>
    <t>N0-10011</t>
  </si>
  <si>
    <t>M3 -0.25mm X Î¦0.18" 0.20" Threaded Bushing</t>
  </si>
  <si>
    <t>N0-10012</t>
  </si>
  <si>
    <t>M3 -0.25mm X  15mm  Hex Adjustment Screw</t>
  </si>
  <si>
    <t>N0-10013</t>
  </si>
  <si>
    <t>Dichroic Spring</t>
  </si>
  <si>
    <t>N0-10014</t>
  </si>
  <si>
    <t>Rainbow Final Focus Spring</t>
  </si>
  <si>
    <t>N0-10015</t>
  </si>
  <si>
    <t>Southco Control Hinge 440F, Rainbow</t>
  </si>
  <si>
    <t>N0-10016</t>
  </si>
  <si>
    <t>Southco Control Hinge 430F, Rainbow</t>
  </si>
  <si>
    <t>N0-10017</t>
  </si>
  <si>
    <t>Fan 70mm x 70mm</t>
  </si>
  <si>
    <t>N0-10018</t>
  </si>
  <si>
    <t>Fan 80mm x 80mm</t>
  </si>
  <si>
    <t>N0-10019</t>
  </si>
  <si>
    <t>Blower 80mm x 80mm</t>
  </si>
  <si>
    <t>N0-10020</t>
  </si>
  <si>
    <t>Fan Finger Guard</t>
  </si>
  <si>
    <t>N0-10021</t>
  </si>
  <si>
    <t>0.010 SHIM WASHER</t>
  </si>
  <si>
    <t>N0-10022</t>
  </si>
  <si>
    <t>Cir Clip 19mm</t>
  </si>
  <si>
    <t>N0-10023</t>
  </si>
  <si>
    <t>APD Filter Spring</t>
  </si>
  <si>
    <t>N0-10024</t>
  </si>
  <si>
    <t>Kinematic Mirror Mount - Newport</t>
  </si>
  <si>
    <t>N0-10025</t>
  </si>
  <si>
    <t>Concealed Hinges</t>
  </si>
  <si>
    <t>N0-10026</t>
  </si>
  <si>
    <t>Round Magnetic Block</t>
  </si>
  <si>
    <t>N0-10027</t>
  </si>
  <si>
    <t>Profile Sliding Nut</t>
  </si>
  <si>
    <t>N0-10028</t>
  </si>
  <si>
    <t>Profile Sliding T Nut</t>
  </si>
  <si>
    <t>N0-10029</t>
  </si>
  <si>
    <t>Profile Cap 2020</t>
  </si>
  <si>
    <t>N0-10030</t>
  </si>
  <si>
    <t>Profile Cap 2040</t>
  </si>
  <si>
    <t>N0-10031</t>
  </si>
  <si>
    <t>Fan 120mm X 120mm, 24vdc, 75 CFM, 34dBA</t>
  </si>
  <si>
    <t>N0-10034</t>
  </si>
  <si>
    <t>Dowel Pin-?1.5 x 5mm(m6)</t>
  </si>
  <si>
    <t>N0-10035-0A</t>
  </si>
  <si>
    <t>Dowel Pin-?3 x 6mm (m6)</t>
  </si>
  <si>
    <t>N0-10036-0A</t>
  </si>
  <si>
    <t>ADHESIVE BACKED SILICONE RUBBER PAD</t>
  </si>
  <si>
    <t>N0-10037</t>
  </si>
  <si>
    <t>Indium Foil 99.99% 100mm x 10mm x 100 Micron Thick</t>
  </si>
  <si>
    <t>N0-10038</t>
  </si>
  <si>
    <t>PET Shim Stock 0.02x5x20</t>
  </si>
  <si>
    <t>N0-10039-0A</t>
  </si>
  <si>
    <t>AURORA MODIFIED FINAL FOCUS SCREW</t>
  </si>
  <si>
    <t>N0-10040</t>
  </si>
  <si>
    <t>Shutter Servo Motor</t>
  </si>
  <si>
    <t>N0-10041</t>
  </si>
  <si>
    <t>Servo Arm Horn Metal Aluminum 25t</t>
  </si>
  <si>
    <t>N0-10042</t>
  </si>
  <si>
    <t>Mirror mount, 0.5in, Newport SN050-R3</t>
  </si>
  <si>
    <t>N0-10043</t>
  </si>
  <si>
    <t>Plastic Plain Bearing</t>
  </si>
  <si>
    <t>N0-10044</t>
  </si>
  <si>
    <t>M2.5x10 SHCS</t>
  </si>
  <si>
    <t>N0-10048</t>
  </si>
  <si>
    <t>M4x8 hexagon socket cap screw</t>
  </si>
  <si>
    <t>N0-10050</t>
  </si>
  <si>
    <t>N0-10060</t>
  </si>
  <si>
    <t>M5x16 SHCS</t>
  </si>
  <si>
    <t>N0-10061</t>
  </si>
  <si>
    <t>M3x16 SHCS</t>
  </si>
  <si>
    <t>N0-10062</t>
  </si>
  <si>
    <t>M5 Internal Serrated Lock Washer</t>
  </si>
  <si>
    <t>N0-10132</t>
  </si>
  <si>
    <t>Pipette Tips</t>
  </si>
  <si>
    <t>N0-10172</t>
  </si>
  <si>
    <t>CASE</t>
  </si>
  <si>
    <t>N0-10212</t>
  </si>
  <si>
    <t>N0-10213</t>
  </si>
  <si>
    <t>N0-10214</t>
  </si>
  <si>
    <t>Loader Linear 31 Stepper Motor 1A</t>
  </si>
  <si>
    <t>N0-10501</t>
  </si>
  <si>
    <t>Loader Y Linear Guide</t>
  </si>
  <si>
    <t>N0-10502</t>
  </si>
  <si>
    <t>Loader Manual Linear Guide</t>
  </si>
  <si>
    <t>N0-10503</t>
  </si>
  <si>
    <t>Loader X Linear Guide (see notes)</t>
  </si>
  <si>
    <t>N0-10504</t>
  </si>
  <si>
    <t>Loader Idler Ball Bearing</t>
  </si>
  <si>
    <t>N0-10505</t>
  </si>
  <si>
    <t>Loader Mix Stick Spring</t>
  </si>
  <si>
    <t>N0-10506</t>
  </si>
  <si>
    <t>Loader Motor Timing Pulleys</t>
  </si>
  <si>
    <t>N0-10507</t>
  </si>
  <si>
    <t>Loader Y Timing Pulley Idler</t>
  </si>
  <si>
    <t>N0-10508</t>
  </si>
  <si>
    <t>Loader X Timing Pulley Idler</t>
  </si>
  <si>
    <t>N0-10509</t>
  </si>
  <si>
    <t>Loader Theta Timing Pulleys (Raw Material)</t>
  </si>
  <si>
    <t>N0-10510</t>
  </si>
  <si>
    <t>Loader Y Timing Belt (Raw Material)</t>
  </si>
  <si>
    <t>N0-10511</t>
  </si>
  <si>
    <t>Loader X Timing Belt (Raw Material)</t>
  </si>
  <si>
    <t>N0-10512</t>
  </si>
  <si>
    <t>Loader Theta Timing Belt</t>
  </si>
  <si>
    <t>N0-10513</t>
  </si>
  <si>
    <t>Loader TEC Fan</t>
  </si>
  <si>
    <t>N0-10514</t>
  </si>
  <si>
    <t>E Ring-4mm</t>
  </si>
  <si>
    <t>N0-10515</t>
  </si>
  <si>
    <t>Retaining Ring 10mm</t>
  </si>
  <si>
    <t>N0-10516</t>
  </si>
  <si>
    <t>E Ring-6mm</t>
  </si>
  <si>
    <t>N0-10518</t>
  </si>
  <si>
    <t>Chain X</t>
  </si>
  <si>
    <t>N0-10521</t>
  </si>
  <si>
    <t>Chain Y</t>
  </si>
  <si>
    <t>N0-10522</t>
  </si>
  <si>
    <t>Chain Manual</t>
  </si>
  <si>
    <t>N0-10523</t>
  </si>
  <si>
    <t>N0-10524 OEM Spec Sheet</t>
  </si>
  <si>
    <t>N0-10524</t>
  </si>
  <si>
    <t>Parallel Pin-Ã˜3m6x20</t>
  </si>
  <si>
    <t>N0-10525</t>
  </si>
  <si>
    <t>Hexagon Female-Female Spacer</t>
  </si>
  <si>
    <t>N0-10526</t>
  </si>
  <si>
    <t>PEEK Cross Recessed Countersunk Head Screw</t>
  </si>
  <si>
    <t>N0-10527</t>
  </si>
  <si>
    <t>Retaining Ring DIA 9mm</t>
  </si>
  <si>
    <t>N0-10529-0A</t>
  </si>
  <si>
    <t>SIT Detector Spring</t>
  </si>
  <si>
    <t>N0-10530</t>
  </si>
  <si>
    <t>SIT Detector Set-screw M2.5x0.45 x 4L</t>
  </si>
  <si>
    <t>N0-10531</t>
  </si>
  <si>
    <t>Nylon Cable Clamp-R type</t>
  </si>
  <si>
    <t>N0-10532</t>
  </si>
  <si>
    <t>Hexagon Male-Female Spacer</t>
  </si>
  <si>
    <t>N0-10533</t>
  </si>
  <si>
    <t>Loader Round Magnetic</t>
  </si>
  <si>
    <t>N0-10534</t>
  </si>
  <si>
    <t>Loader Panel Spring</t>
  </si>
  <si>
    <t>N0-10535</t>
  </si>
  <si>
    <t>Fans Filter Kit</t>
  </si>
  <si>
    <t>N0-10536</t>
  </si>
  <si>
    <t>Fan 12VDC</t>
  </si>
  <si>
    <t>N0-10539</t>
  </si>
  <si>
    <t>SIT Detector Set-screw M2.5x0.45 x 3L</t>
  </si>
  <si>
    <t>N0-10540</t>
  </si>
  <si>
    <t>PANEL NUT (MC, POLYPROPYLENE)</t>
  </si>
  <si>
    <t>N0-10541</t>
  </si>
  <si>
    <t>Sunon DC Fan, 120mm*25mm,  120cfm</t>
  </si>
  <si>
    <t>N0-10542</t>
  </si>
  <si>
    <t>316 SS Thin Hex Nut, 1/4-28 Thread</t>
  </si>
  <si>
    <t>N0-10548</t>
  </si>
  <si>
    <t>Wave Washer, 6mm ID x 8mm OD x 0.05 Thk.</t>
  </si>
  <si>
    <t>N0-10550</t>
  </si>
  <si>
    <t>Stepped Screw, 5mm Dia x 4mm HT, M3 x 0.5 x 4mm Long</t>
  </si>
  <si>
    <t>N0-10551</t>
  </si>
  <si>
    <t>Shim Ring, 5mm ID x 8mm OD x 0.2 mm Thk.</t>
  </si>
  <si>
    <t>N0-10552</t>
  </si>
  <si>
    <t>M4 SS Shoulder Bolt (5mm shoulder)</t>
  </si>
  <si>
    <t>N0-10554</t>
  </si>
  <si>
    <t>Stainless Steel Flat-Tip Set Screw 18-8, M3 x 0.5 mm Thread, 4 mm Long</t>
  </si>
  <si>
    <t>N0-10555</t>
  </si>
  <si>
    <t>Threadlocker, Loctite® 242, 0.02 oz. Capsule</t>
  </si>
  <si>
    <t>N0-10556</t>
  </si>
  <si>
    <t>1/4" SIT Base Washer, 316SS</t>
  </si>
  <si>
    <t>N0-10558</t>
  </si>
  <si>
    <t>SIT Clocking Shims (0.010 Thick)</t>
  </si>
  <si>
    <t>N0-10559</t>
  </si>
  <si>
    <t>HEPA FILTER</t>
  </si>
  <si>
    <t>2 Pack</t>
  </si>
  <si>
    <t>N0-10566</t>
  </si>
  <si>
    <t>Loader Guide Tube Seal</t>
  </si>
  <si>
    <t>N0-10568</t>
  </si>
  <si>
    <t>SIT Cylinder Upper Seal O-ring</t>
  </si>
  <si>
    <t>N0-10657</t>
  </si>
  <si>
    <t>SIT Cylinder Low Seal O-ring</t>
  </si>
  <si>
    <t>N0-10659</t>
  </si>
  <si>
    <t>Injection Bottom Seal O-ring</t>
  </si>
  <si>
    <t>N0-10661</t>
  </si>
  <si>
    <t>Sample Agitator Seal</t>
  </si>
  <si>
    <t>N0-10666</t>
  </si>
  <si>
    <t>EMO Button</t>
  </si>
  <si>
    <t>N0-10693</t>
  </si>
  <si>
    <t>Pump Vibration Isolator</t>
  </si>
  <si>
    <t>N0-10701</t>
  </si>
  <si>
    <t>Square Plastic Magnet Block</t>
  </si>
  <si>
    <t>N0-10722</t>
  </si>
  <si>
    <t>Fluidics Panel USB Connector</t>
  </si>
  <si>
    <t>N0-10773</t>
  </si>
  <si>
    <t>Black Thermal Pad</t>
  </si>
  <si>
    <t>N0-10832</t>
  </si>
  <si>
    <t>SS Split Lock Washer for M3 Screw Size, 3.4 mm ID, 6.2 mm OD</t>
  </si>
  <si>
    <t>N0-10841</t>
  </si>
  <si>
    <t>4" CABLE TIES WHITE</t>
  </si>
  <si>
    <t>N0-10842</t>
  </si>
  <si>
    <t>Split Lock Washer for M4 Socket Head Screws, 4.4 mm ID, 7 mm</t>
  </si>
  <si>
    <t>N0-10843</t>
  </si>
  <si>
    <t>Black Oxide M2.5 x 0.45 mm Thread, 25 mm Long SHCS</t>
  </si>
  <si>
    <t>N0-10854</t>
  </si>
  <si>
    <t>18-8 Stainless Steel Socket Head Cap Screw, 4-40 x 3/16</t>
  </si>
  <si>
    <t>N0-10855</t>
  </si>
  <si>
    <t>8-32 x, 1/4"  FH</t>
  </si>
  <si>
    <t>N0-10856</t>
  </si>
  <si>
    <t>Female Luer Lug Style Panel Mount 1/4-28 UNF to 200 Series Barb, 1/16</t>
  </si>
  <si>
    <t>N0-11013</t>
  </si>
  <si>
    <t>4" CABLE TIES  BLACK</t>
  </si>
  <si>
    <t>N0-19685</t>
  </si>
  <si>
    <t>Optocast 3410</t>
  </si>
  <si>
    <t>N0-19687</t>
  </si>
  <si>
    <t>Poly  Barbed Fitting Straight, 1/8"  ID x 1/4 Female Pipe</t>
  </si>
  <si>
    <t>N0-19689</t>
  </si>
  <si>
    <t>1/4 MALE COLDER R/A Orange</t>
  </si>
  <si>
    <t>N0-19690</t>
  </si>
  <si>
    <t>Nickel plated brass fitting for Aria Sheath Filter</t>
  </si>
  <si>
    <t>N0-19691</t>
  </si>
  <si>
    <t>0-100 PRESSURE GAUGE</t>
  </si>
  <si>
    <t>N0-19692</t>
  </si>
  <si>
    <t>SS Socket Head Cap Screw, M3 Thread, 40mm Long</t>
  </si>
  <si>
    <t>N0-19694</t>
  </si>
  <si>
    <t>Blk Oxide M1.6 x 0.35 mm Thread, 4 mm Long SHCS</t>
  </si>
  <si>
    <t>N0-19695</t>
  </si>
  <si>
    <t>1/16 SILASTIC TUBING(SOFT)</t>
  </si>
  <si>
    <t>Foot</t>
  </si>
  <si>
    <t>N0-19696</t>
  </si>
  <si>
    <t>1/2 CABLE WRAP BLACK</t>
  </si>
  <si>
    <t>N0-19697</t>
  </si>
  <si>
    <t>Optical Lens Gel (3CC)</t>
  </si>
  <si>
    <t>N0-19700</t>
  </si>
  <si>
    <t>Optocast 3553 Epoxy, 3cc size, Electronic Materials Inc</t>
  </si>
  <si>
    <t>N0-19701</t>
  </si>
  <si>
    <t>3M Scotch Brand Electrical Tape 3/4" Wd X 66' Lg, Black, Sup</t>
  </si>
  <si>
    <t>N0-19702</t>
  </si>
  <si>
    <t>Empty Wheeled Tool Case</t>
  </si>
  <si>
    <t>N0-19703</t>
  </si>
  <si>
    <t>Epoxy Structural Sealant for Electronics, Fast-Harden Epoxy,</t>
  </si>
  <si>
    <t>N0-19704</t>
  </si>
  <si>
    <t>1/8' COLDER NO SHUTOFF</t>
  </si>
  <si>
    <t>N0-19708</t>
  </si>
  <si>
    <t>Aurora Instrument Demo Crate</t>
  </si>
  <si>
    <t>N0-90000-0A</t>
  </si>
  <si>
    <t>QB Sure Beads</t>
  </si>
  <si>
    <t>N1-00001</t>
  </si>
  <si>
    <t>SpectroFlo Cytometer QC Beads, 2 mL</t>
  </si>
  <si>
    <t>Milliliter</t>
  </si>
  <si>
    <t>N1-00002</t>
  </si>
  <si>
    <t>2400W 120V Power Conditioner</t>
  </si>
  <si>
    <t>N1-00004</t>
  </si>
  <si>
    <t>PCBA Packaging Carton (335x254)</t>
  </si>
  <si>
    <t>N1-00005</t>
  </si>
  <si>
    <t>Nanuk 910 Case with Foam (Black)</t>
  </si>
  <si>
    <t>N1-00008</t>
  </si>
  <si>
    <t>Baker Biosafety Cabinet - US - CY401 120VAC 20A</t>
  </si>
  <si>
    <t>N1-00030</t>
  </si>
  <si>
    <t>N1-00030-INA</t>
  </si>
  <si>
    <t>Baker Biosafety Cabinet - EU - CY401-INT 230VAC 16A with Schuko plug and outlets</t>
  </si>
  <si>
    <t>N1-00031</t>
  </si>
  <si>
    <t>N1-00031-INA</t>
  </si>
  <si>
    <t>Baker Biosafety Cabinet - Japan - CY401-J 100VAC 20A</t>
  </si>
  <si>
    <t>N1-00032</t>
  </si>
  <si>
    <t>N1-00032-INA</t>
  </si>
  <si>
    <t>Baker Biosafety Cabinet - Australia - CY401-AUS 230VAC 13A</t>
  </si>
  <si>
    <t>N1-00033</t>
  </si>
  <si>
    <t>N1-00033-INA</t>
  </si>
  <si>
    <t>Compressor, Jun-Air</t>
  </si>
  <si>
    <t>N1-00034</t>
  </si>
  <si>
    <t>Oil Free Compressor with Jun-Air-230V</t>
  </si>
  <si>
    <t>N1-00037</t>
  </si>
  <si>
    <t>N1-00037-INA</t>
  </si>
  <si>
    <t>Ergotron - with Built-In Arm w/ Biosafety Cabinet</t>
  </si>
  <si>
    <t>N1-00038</t>
  </si>
  <si>
    <t>MOUNT PRO Dual Monitor Mount for 13-32</t>
  </si>
  <si>
    <t>N1-00039</t>
  </si>
  <si>
    <t>Rainbow Tri-Laser</t>
  </si>
  <si>
    <t>N2-00000</t>
  </si>
  <si>
    <t>Pavilion Blue Laser</t>
  </si>
  <si>
    <t>N2-00001</t>
  </si>
  <si>
    <t>Fiber Bundle 600um fiber core 1.5mm spacing 680mm length</t>
  </si>
  <si>
    <t>N2-00002</t>
  </si>
  <si>
    <t>fiber-bundle 800um 1.5mm</t>
  </si>
  <si>
    <t>N2-00003-0A</t>
  </si>
  <si>
    <t>Pavilion Red Laser</t>
  </si>
  <si>
    <t>N2-00005</t>
  </si>
  <si>
    <t>Pavilion Violet Laser</t>
  </si>
  <si>
    <t>N2-00006</t>
  </si>
  <si>
    <t>NE06A-DIA 25mm Absorphic ND Filter, SM1 Threaded Mount</t>
  </si>
  <si>
    <t>N2-00007-0A</t>
  </si>
  <si>
    <t>AC254-050-A, f=50mm,Ø1" Achromatic  Doublet ARC 400-700nm</t>
  </si>
  <si>
    <t>N2-00008</t>
  </si>
  <si>
    <t>NE10A DIA 25mm Absorptive ND Filter, SM1 Threaded Mount</t>
  </si>
  <si>
    <t>N2-00009</t>
  </si>
  <si>
    <t>Aurora Cuvette</t>
  </si>
  <si>
    <t>N2-00010</t>
  </si>
  <si>
    <t>Photo Diode 1226-8BK</t>
  </si>
  <si>
    <t>N2-00013</t>
  </si>
  <si>
    <t>Violet True Zero Order Half Waveplate</t>
  </si>
  <si>
    <t>N2-00041</t>
  </si>
  <si>
    <t>Blue True Zero Order Half Waveplate</t>
  </si>
  <si>
    <t>N2-00042</t>
  </si>
  <si>
    <t>Red True Zero Order Half Waveplate</t>
  </si>
  <si>
    <t>N2-00043</t>
  </si>
  <si>
    <t>Half Wave Plate Yellow Green</t>
  </si>
  <si>
    <t>N2-00044</t>
  </si>
  <si>
    <t>Bi-Crystal 2.0 degree</t>
  </si>
  <si>
    <t>N2-00050</t>
  </si>
  <si>
    <t>BI-Crystal 2.2 degree</t>
  </si>
  <si>
    <t>N2-00051</t>
  </si>
  <si>
    <t>Bi-Crystal 2.7 degree</t>
  </si>
  <si>
    <t>N2-00052</t>
  </si>
  <si>
    <t>Bi-Crystal 3.7 degree</t>
  </si>
  <si>
    <t>N2-00054</t>
  </si>
  <si>
    <t>Bi-Crystal 3.15 degree</t>
  </si>
  <si>
    <t>N2-00055</t>
  </si>
  <si>
    <t>Bi-Crystal 2.4 degree</t>
  </si>
  <si>
    <t>N2-00056</t>
  </si>
  <si>
    <t>Bi-Crystal 3.4 degree</t>
  </si>
  <si>
    <t>N2-00058</t>
  </si>
  <si>
    <t>Beam waist adjustor Neg Len -100mm</t>
  </si>
  <si>
    <t>N2-00061-0A</t>
  </si>
  <si>
    <t>Beam waist adjustor Pos Len +125mm</t>
  </si>
  <si>
    <t>N2-00062-0A</t>
  </si>
  <si>
    <t>Beam waist adjustor Neg Len -80mm</t>
  </si>
  <si>
    <t>N2-00063-0A</t>
  </si>
  <si>
    <t>Beam waist adjustor Pos Len +100mm</t>
  </si>
  <si>
    <t>N2-00064</t>
  </si>
  <si>
    <t>Beam waist adjustor Neg Len -200mm</t>
  </si>
  <si>
    <t>N2-00065</t>
  </si>
  <si>
    <t>Beam waist adjustor Pos Len +225mm</t>
  </si>
  <si>
    <t>N2-00066</t>
  </si>
  <si>
    <t>Beam Waist Adjustor Neg Len -75mm</t>
  </si>
  <si>
    <t>N2-00067</t>
  </si>
  <si>
    <t>Beam Waist Adjustor Neg Len +85mm</t>
  </si>
  <si>
    <t>N2-00068</t>
  </si>
  <si>
    <t>OBIS Core 561nm 50mW Laser</t>
  </si>
  <si>
    <t>N2-00071</t>
  </si>
  <si>
    <t>OBIS Core 561nm 100mW Laser</t>
  </si>
  <si>
    <t>N2-00072-0A</t>
  </si>
  <si>
    <t>OBIS Core LS Controller Kit</t>
  </si>
  <si>
    <t>N2-00073</t>
  </si>
  <si>
    <t>PCB, OBIS Core LS Flexboard, 300mm</t>
  </si>
  <si>
    <t>N2-00074</t>
  </si>
  <si>
    <t>Focusing Lens ACH 18x35</t>
  </si>
  <si>
    <t>N2-00075</t>
  </si>
  <si>
    <t>30-Degree UV Prism</t>
  </si>
  <si>
    <t>N2-00076</t>
  </si>
  <si>
    <t>OBIS Core 488nm 60mW Laser</t>
  </si>
  <si>
    <t>N2-00077</t>
  </si>
  <si>
    <t>Bi-Crystal 1.3 degree</t>
  </si>
  <si>
    <t>N2-00078</t>
  </si>
  <si>
    <t>Bi-Crystal 1.5 degree</t>
  </si>
  <si>
    <t>N2-00079</t>
  </si>
  <si>
    <t>Bi-Crystal 1.7 degree</t>
  </si>
  <si>
    <t>N2-00080</t>
  </si>
  <si>
    <t>Half Wave Plate UV 355</t>
  </si>
  <si>
    <t>N2-00081</t>
  </si>
  <si>
    <t>OBIS Core 488nm LS 100mW Laser</t>
  </si>
  <si>
    <t>N2-00082</t>
  </si>
  <si>
    <t>OBIS Core 488nm LS 150mW Laser</t>
  </si>
  <si>
    <t>N2-00083</t>
  </si>
  <si>
    <t>LENS PCV F-133.3 D25.4</t>
  </si>
  <si>
    <t>N2-00085</t>
  </si>
  <si>
    <t>LENS PCX F150 D25.4</t>
  </si>
  <si>
    <t>N2-00086</t>
  </si>
  <si>
    <t>Cytek Violet Laser</t>
  </si>
  <si>
    <t>N2-00087</t>
  </si>
  <si>
    <t>Cytek Red Laser</t>
  </si>
  <si>
    <t>N2-00088</t>
  </si>
  <si>
    <t>Bi-Crystal 2.9 degree UV</t>
  </si>
  <si>
    <t>N2-00089</t>
  </si>
  <si>
    <t>Cytek Laser Set (Violet &amp; Red)</t>
  </si>
  <si>
    <t>N2-00090</t>
  </si>
  <si>
    <t>45° Polarization Mirror Red</t>
  </si>
  <si>
    <t>N2-00091</t>
  </si>
  <si>
    <t>Cytek Blue Laser</t>
  </si>
  <si>
    <t>N2-00092</t>
  </si>
  <si>
    <t>Cytek Laser Set (V/B/R)</t>
  </si>
  <si>
    <t>N2-00094</t>
  </si>
  <si>
    <t>Focusing Lens ACH 18x30</t>
  </si>
  <si>
    <t>N2-00095</t>
  </si>
  <si>
    <t>APD S12053-05 Blue</t>
  </si>
  <si>
    <t>N2-00097</t>
  </si>
  <si>
    <t>Si APD S12053-10</t>
  </si>
  <si>
    <t>N2-00098</t>
  </si>
  <si>
    <t>Si APD S12023-05</t>
  </si>
  <si>
    <t>N2-00099</t>
  </si>
  <si>
    <t>LG355NM 20MW OBIS UV LASER</t>
  </si>
  <si>
    <t>N2-00100</t>
  </si>
  <si>
    <t>355nm Dichroic Mirror</t>
  </si>
  <si>
    <t>N2-00101</t>
  </si>
  <si>
    <t>405nm Dichroic Mirror</t>
  </si>
  <si>
    <t>N2-00102</t>
  </si>
  <si>
    <t>BI-Crystal 1.15 degree</t>
  </si>
  <si>
    <t>N2-00106</t>
  </si>
  <si>
    <t>Lens Plano-Convex f75 Dia25</t>
  </si>
  <si>
    <t>N2-00107</t>
  </si>
  <si>
    <t>Lens Plano-Concave f-50 Dia25</t>
  </si>
  <si>
    <t>N2-00108</t>
  </si>
  <si>
    <t>Coherent Obis Core 561LS Laser, 150mW</t>
  </si>
  <si>
    <t>N2-00109-01</t>
  </si>
  <si>
    <t>Coherent Obis Core 488LS Laser, 150mW</t>
  </si>
  <si>
    <t>N2-00110-01</t>
  </si>
  <si>
    <t>10x7x2mm Uncoated Glass</t>
  </si>
  <si>
    <t>N2-00116</t>
  </si>
  <si>
    <t>FILTER LINE 20A STUDS</t>
  </si>
  <si>
    <t>N2-00131</t>
  </si>
  <si>
    <t>30 Degree Equilateral Prism for DxP SF and New Instrument</t>
  </si>
  <si>
    <t>N2-00132</t>
  </si>
  <si>
    <t>488/10 BP FS 12.5MM DIA FILTER</t>
  </si>
  <si>
    <t>N2-00133</t>
  </si>
  <si>
    <t>Objective Lens, DxP SF and New Instrument</t>
  </si>
  <si>
    <t>N2-00134</t>
  </si>
  <si>
    <t>Violet laser, service</t>
  </si>
  <si>
    <t>N2-00143</t>
  </si>
  <si>
    <t>Blue laser, service</t>
  </si>
  <si>
    <t>N2-00144</t>
  </si>
  <si>
    <t>Red laser, service</t>
  </si>
  <si>
    <t>N2-00145</t>
  </si>
  <si>
    <t>Blue Laser 2nm</t>
  </si>
  <si>
    <t>N2-00156</t>
  </si>
  <si>
    <t>NL 1L Optics Hardware</t>
  </si>
  <si>
    <t>N2-00200</t>
  </si>
  <si>
    <t>NL 2L Optics Hardware</t>
  </si>
  <si>
    <t>N2-00201</t>
  </si>
  <si>
    <t>NL 3L Optics Hardware</t>
  </si>
  <si>
    <t>N2-00202</t>
  </si>
  <si>
    <t>Aurora 3L Optics Hardware</t>
  </si>
  <si>
    <t>N2-00203</t>
  </si>
  <si>
    <t>Aurora 4L YG Optics Hardware</t>
  </si>
  <si>
    <t>N2-00204</t>
  </si>
  <si>
    <t>Aurora 4L UV Optics Hardware</t>
  </si>
  <si>
    <t>N2-00205</t>
  </si>
  <si>
    <t>Aurora 5L Optics Hardware</t>
  </si>
  <si>
    <t>N2-00206</t>
  </si>
  <si>
    <t>Cytek Blue Bundle</t>
  </si>
  <si>
    <t>N2-00210</t>
  </si>
  <si>
    <t>Cytek Violet Bundle</t>
  </si>
  <si>
    <t>N2-00211</t>
  </si>
  <si>
    <t>Cytek Red Bundle</t>
  </si>
  <si>
    <t>N2-00212</t>
  </si>
  <si>
    <t>Coherent Blue Bundle</t>
  </si>
  <si>
    <t>N2-00213</t>
  </si>
  <si>
    <t>Coherent YG Bundle</t>
  </si>
  <si>
    <t>N2-00214</t>
  </si>
  <si>
    <t>Coherent UV Bundle</t>
  </si>
  <si>
    <t>N2-00215</t>
  </si>
  <si>
    <t>Cytek Blue Bundle (without beam adjusters)</t>
  </si>
  <si>
    <t>N2-00216</t>
  </si>
  <si>
    <t>Coherent Blue Bundle (without beam adjusters)</t>
  </si>
  <si>
    <t>N2-00217</t>
  </si>
  <si>
    <t>Coherent UV Bundle (without UV laser)</t>
  </si>
  <si>
    <t>N2-00218</t>
  </si>
  <si>
    <t>Aurora 3L- 4L YG Optics Hardware- Upgrade Kit</t>
  </si>
  <si>
    <t>N2-00219</t>
  </si>
  <si>
    <t>418 LP Filter New Instrument</t>
  </si>
  <si>
    <t>N2-00301</t>
  </si>
  <si>
    <t>418 LP Filter, 1"</t>
  </si>
  <si>
    <t>N2-00302</t>
  </si>
  <si>
    <t>427 Bandpass Filter</t>
  </si>
  <si>
    <t>N2-00303</t>
  </si>
  <si>
    <t>443 BP Filter New Instrument</t>
  </si>
  <si>
    <t>N2-00304</t>
  </si>
  <si>
    <t>458 Bandpass Filter</t>
  </si>
  <si>
    <t>N2-00305</t>
  </si>
  <si>
    <t>473 Bandpass Filter</t>
  </si>
  <si>
    <t>N2-00306</t>
  </si>
  <si>
    <t>503 LP Filter New Instrument</t>
  </si>
  <si>
    <t>N2-00308</t>
  </si>
  <si>
    <t>503 LP Filter 1"</t>
  </si>
  <si>
    <t>N2-00309</t>
  </si>
  <si>
    <t>508 Bandpass Filter</t>
  </si>
  <si>
    <t>N2-00310</t>
  </si>
  <si>
    <t>528 BP Filter New Instrument</t>
  </si>
  <si>
    <t>N2-00311</t>
  </si>
  <si>
    <t>548 BP Filter New Instrument</t>
  </si>
  <si>
    <t>N2-00312</t>
  </si>
  <si>
    <t>571 BP Filter New Instrument</t>
  </si>
  <si>
    <t>N2-00313</t>
  </si>
  <si>
    <t>582 Dichroic Filter New Instrument</t>
  </si>
  <si>
    <t>N2-00314</t>
  </si>
  <si>
    <t>594 BP Filter New Instrument</t>
  </si>
  <si>
    <t>N2-00315</t>
  </si>
  <si>
    <t>617 BP Filter New Instrument</t>
  </si>
  <si>
    <t>N2-00316</t>
  </si>
  <si>
    <t>653 LP Filter New Instrument</t>
  </si>
  <si>
    <t>N2-00317</t>
  </si>
  <si>
    <t>653 LP Filter 1"</t>
  </si>
  <si>
    <t>N2-00318</t>
  </si>
  <si>
    <t>664 BP Filter New Instrument</t>
  </si>
  <si>
    <t>N2-00319</t>
  </si>
  <si>
    <t>691 BP Filter New Instrument</t>
  </si>
  <si>
    <t>N2-00320</t>
  </si>
  <si>
    <t>720 BP Filter New Instrument</t>
  </si>
  <si>
    <t>N2-00321</t>
  </si>
  <si>
    <t>749 Bandpass Filter</t>
  </si>
  <si>
    <t>N2-00322</t>
  </si>
  <si>
    <t>779 Bandpass Filter</t>
  </si>
  <si>
    <t>N2-00323</t>
  </si>
  <si>
    <t>811 Bandpass Filter</t>
  </si>
  <si>
    <t>N2-00324</t>
  </si>
  <si>
    <t>UV Filter, CWL 372.5, BW 15</t>
  </si>
  <si>
    <t>N2-00401</t>
  </si>
  <si>
    <t>UV Filter, CWL 387.5, BW 15</t>
  </si>
  <si>
    <t>N2-00402</t>
  </si>
  <si>
    <t>UV Filter, CWL 514, BW 28</t>
  </si>
  <si>
    <t>N2-00403</t>
  </si>
  <si>
    <t>UV Filter, CWL 542, BW 28</t>
  </si>
  <si>
    <t>N2-00404</t>
  </si>
  <si>
    <t>UV Filter, CWL 581.5, BW 31</t>
  </si>
  <si>
    <t>N2-00405</t>
  </si>
  <si>
    <t>UV Filter, CWL 612.5, BW 31</t>
  </si>
  <si>
    <t>N2-00406</t>
  </si>
  <si>
    <t>615 Bandpass Filter</t>
  </si>
  <si>
    <t>N2-00407</t>
  </si>
  <si>
    <t>660nm 20nm Bandpass Filter</t>
  </si>
  <si>
    <t>N2-00408</t>
  </si>
  <si>
    <t>661 Bandpass Filter</t>
  </si>
  <si>
    <t>N2-00409</t>
  </si>
  <si>
    <t>678nm 21nm Bandpass Filter</t>
  </si>
  <si>
    <t>N2-00411</t>
  </si>
  <si>
    <t>679 Bandpass Filter</t>
  </si>
  <si>
    <t>N2-00412</t>
  </si>
  <si>
    <t>697nm 22nm Bandpass Filter</t>
  </si>
  <si>
    <t>N2-00413</t>
  </si>
  <si>
    <t>717 Bandpass Filter</t>
  </si>
  <si>
    <t>N2-00414</t>
  </si>
  <si>
    <t>738 Bandpass Filter</t>
  </si>
  <si>
    <t>N2-00415</t>
  </si>
  <si>
    <t>760 Bandpass Filter</t>
  </si>
  <si>
    <t>N2-00416</t>
  </si>
  <si>
    <t>783 Bandpass Filter</t>
  </si>
  <si>
    <t>N2-00417</t>
  </si>
  <si>
    <t>CW 577nm, BW 20nm</t>
  </si>
  <si>
    <t>N2-00418</t>
  </si>
  <si>
    <t>Semrock 561 Notch Filter, 0.5 inch</t>
  </si>
  <si>
    <t>N2-00501</t>
  </si>
  <si>
    <t>Fiber Bundle 600- 4 Laser</t>
  </si>
  <si>
    <t>N2-00502</t>
  </si>
  <si>
    <t>Objective Lens for Microscope Tool</t>
  </si>
  <si>
    <t>N2-00503-0A</t>
  </si>
  <si>
    <t>APD 561 nm Long Pass Filter, 12.5 mm</t>
  </si>
  <si>
    <t>N2-00504</t>
  </si>
  <si>
    <t>Polyester Pad Filter</t>
  </si>
  <si>
    <t>N2-00505-0A</t>
  </si>
  <si>
    <t>UV mirror 355nm 12.5mm</t>
  </si>
  <si>
    <t>N2-00506</t>
  </si>
  <si>
    <t>Optical Filter BP 541.5-17</t>
  </si>
  <si>
    <t>N2-00507</t>
  </si>
  <si>
    <t>Optical Filter BP 580.5-19</t>
  </si>
  <si>
    <t>N2-00508</t>
  </si>
  <si>
    <t>Optical Filter BP 598-20</t>
  </si>
  <si>
    <t>N2-00509</t>
  </si>
  <si>
    <t>Cylindrical Lens F66 12X12</t>
  </si>
  <si>
    <t>N2-00510</t>
  </si>
  <si>
    <t>Cylindrical Lens F-33 12X12</t>
  </si>
  <si>
    <t>N2-00511</t>
  </si>
  <si>
    <t>Fiber Bundle 600um 1000mm- 5 Laser</t>
  </si>
  <si>
    <t>N2-00512</t>
  </si>
  <si>
    <t>Optical Filter BP 524.5-17</t>
  </si>
  <si>
    <t>N2-00513</t>
  </si>
  <si>
    <t>638/14 BANDPASS FILTER</t>
  </si>
  <si>
    <t>N2-00514</t>
  </si>
  <si>
    <t>Optical filter UV 355nm long pass 12.5mm</t>
  </si>
  <si>
    <t>N2-00515</t>
  </si>
  <si>
    <t>Polarization Mirror Blue</t>
  </si>
  <si>
    <t>N2-00516</t>
  </si>
  <si>
    <t>Polarization Mirror Red</t>
  </si>
  <si>
    <t>N2-00517</t>
  </si>
  <si>
    <t>Polarization Mirror Violet</t>
  </si>
  <si>
    <t>N2-00518</t>
  </si>
  <si>
    <t>Si Photodiode</t>
  </si>
  <si>
    <t>N2-00519</t>
  </si>
  <si>
    <t>Windows Mirror</t>
  </si>
  <si>
    <t>N2-00520</t>
  </si>
  <si>
    <t>TOSA-488nm with TEC (Inactive)</t>
  </si>
  <si>
    <t>N2-00522-INA</t>
  </si>
  <si>
    <t>TOSA-405nm with TEC (Inactive)</t>
  </si>
  <si>
    <t>N2-00523-INA</t>
  </si>
  <si>
    <t>TOSA-638nm with TEC (Inactive)</t>
  </si>
  <si>
    <t>N2-00524-INA</t>
  </si>
  <si>
    <t>Blue Laser Diode</t>
  </si>
  <si>
    <t>N2-00525</t>
  </si>
  <si>
    <t>Violet Laser Diode</t>
  </si>
  <si>
    <t>N2-00526</t>
  </si>
  <si>
    <t>UV Focus lens</t>
  </si>
  <si>
    <t>N2-00527</t>
  </si>
  <si>
    <t>Optical Filter BP 488/10 8D 10x8x2</t>
  </si>
  <si>
    <t>N2-00528</t>
  </si>
  <si>
    <t>Red Laser Diode 638nm 110mW</t>
  </si>
  <si>
    <t>N2-00543</t>
  </si>
  <si>
    <t>Fiber Collimation Lens 6.25 Dia x 7.5mm FL</t>
  </si>
  <si>
    <t>N2-01000</t>
  </si>
  <si>
    <t>Focusing Lens 10 Dia x 15mm FL</t>
  </si>
  <si>
    <t>N2-01001</t>
  </si>
  <si>
    <t>SSC 1 Side AR 12mm dia x 1mm Window</t>
  </si>
  <si>
    <t>N2-01002</t>
  </si>
  <si>
    <t>Fused Silica Plate, Single AR, D=12mm</t>
  </si>
  <si>
    <t>N2-01002-00</t>
  </si>
  <si>
    <t>SSC 1 Side AR 2mm Window (Inactive)</t>
  </si>
  <si>
    <t>N2-01002-0A</t>
  </si>
  <si>
    <t>12 degree wedge 1side AR</t>
  </si>
  <si>
    <t>N2-01005</t>
  </si>
  <si>
    <t>F28mm Mirror</t>
  </si>
  <si>
    <t>N2-01006</t>
  </si>
  <si>
    <t>4mm Half Ball Lens N=2.0</t>
  </si>
  <si>
    <t>N2-01010</t>
  </si>
  <si>
    <t>Fused Silica Block, 100x20x11.4mm</t>
  </si>
  <si>
    <t>N2-01030</t>
  </si>
  <si>
    <t>NUV Fiber Collimator Lens 6.25 Dia x 7.5mm FL</t>
  </si>
  <si>
    <t>N2-05000</t>
  </si>
  <si>
    <t>NUV Focusing Lens 10 Dia x 15mm FL</t>
  </si>
  <si>
    <t>N2-05001</t>
  </si>
  <si>
    <t>NUV Wedge 12D</t>
  </si>
  <si>
    <t>N2-05005</t>
  </si>
  <si>
    <t>NUV Glass Block</t>
  </si>
  <si>
    <t>N2-05030</t>
  </si>
  <si>
    <t>Microscope Objective Lens 4X Achromatic with Black Finish</t>
  </si>
  <si>
    <t>N2-10001</t>
  </si>
  <si>
    <t>Absorptive ND Filter OD: 3.0 Ø25 mm SM1-Threaded Mount NE30A</t>
  </si>
  <si>
    <t>N2-10002</t>
  </si>
  <si>
    <t>APD S12023-05 Red</t>
  </si>
  <si>
    <t>N2-12001-01</t>
  </si>
  <si>
    <t>Hamamatsu PMT</t>
  </si>
  <si>
    <t>N2-12005-0A</t>
  </si>
  <si>
    <t>N2-12006-0A</t>
  </si>
  <si>
    <t>N2-56355-45</t>
  </si>
  <si>
    <t>488nm Dichroic Mirror</t>
  </si>
  <si>
    <t>N2-56488-45</t>
  </si>
  <si>
    <t>561nm Dichroic Mirror</t>
  </si>
  <si>
    <t>N2-56561-45</t>
  </si>
  <si>
    <t>640nm Dichroic Mirror</t>
  </si>
  <si>
    <t>N2-56640-0A</t>
  </si>
  <si>
    <t>N2-56640-45</t>
  </si>
  <si>
    <t>Ø1" Round Protected Aluminum Mirror, 3.2 mm Thick</t>
  </si>
  <si>
    <t>N2-56691</t>
  </si>
  <si>
    <t>427 BP Filter New Instrument</t>
  </si>
  <si>
    <t>N256-56427-15</t>
  </si>
  <si>
    <t>N256-56443-15</t>
  </si>
  <si>
    <t>458 BP Filter New Instrument</t>
  </si>
  <si>
    <t>N256-56458-15</t>
  </si>
  <si>
    <t>473 BP Filter New Instrument</t>
  </si>
  <si>
    <t>N256-56473-15</t>
  </si>
  <si>
    <t>482 Dichroic Filter New Instrument(OBS)</t>
  </si>
  <si>
    <t>N256-56482-00</t>
  </si>
  <si>
    <t>N256-56617-15</t>
  </si>
  <si>
    <t>N256-56664-15</t>
  </si>
  <si>
    <t>N256-56720-15</t>
  </si>
  <si>
    <t>Cuvette Tool</t>
  </si>
  <si>
    <t>N3-00001-0A</t>
  </si>
  <si>
    <t>SIT Plunger Tool</t>
  </si>
  <si>
    <t>N3-00002-0A</t>
  </si>
  <si>
    <t>Optics Cam Tool</t>
  </si>
  <si>
    <t>N3-00003</t>
  </si>
  <si>
    <t>Aurora Pinhole Slit</t>
  </si>
  <si>
    <t>N3-00004</t>
  </si>
  <si>
    <t>Tube Bending Fixture Transparent</t>
  </si>
  <si>
    <t>N3-00005-0B</t>
  </si>
  <si>
    <t>Tube Bending Fixture Orange</t>
  </si>
  <si>
    <t>N3-00006-0A</t>
  </si>
  <si>
    <t>Fiber Focus Tool</t>
  </si>
  <si>
    <t>N3-00007</t>
  </si>
  <si>
    <t>APD Fluorescent Calibration Bead</t>
  </si>
  <si>
    <t>N3-00008</t>
  </si>
  <si>
    <t>APD SSC Calibration Bead</t>
  </si>
  <si>
    <t>N3-00009</t>
  </si>
  <si>
    <t>wrench, 6-point, 5/16-in</t>
  </si>
  <si>
    <t>N3-00010</t>
  </si>
  <si>
    <t>JTAG EMULATOR TOOL</t>
  </si>
  <si>
    <t>N3-00014</t>
  </si>
  <si>
    <t>1/4-28 Union Bypass Tool</t>
  </si>
  <si>
    <t>N3-00015</t>
  </si>
  <si>
    <t>APD Fixture Block</t>
  </si>
  <si>
    <t>N3-00016-0A</t>
  </si>
  <si>
    <t>N3-00016-0B</t>
  </si>
  <si>
    <t>APD Fixture Block Cover</t>
  </si>
  <si>
    <t>N3-00017-0A</t>
  </si>
  <si>
    <t>16-Channel Teflon Block</t>
  </si>
  <si>
    <t>N3-00018-0A</t>
  </si>
  <si>
    <t>Fluoresbrite YG Microspheres Bead (concentrate), 1mL bottle</t>
  </si>
  <si>
    <t>N3-00019</t>
  </si>
  <si>
    <t>BP209-VIS Dual Scanning Slit Beam Profiler</t>
  </si>
  <si>
    <t>N3-00020-0A</t>
  </si>
  <si>
    <t>SM1L05 Lens Tube 0.05" Thread Depth</t>
  </si>
  <si>
    <t>N3-00021</t>
  </si>
  <si>
    <t>M-MT-X Compact Dovetail Linear Stage, M-MT-X</t>
  </si>
  <si>
    <t>N3-00022</t>
  </si>
  <si>
    <t>SMR1/M-01” Lens Mount with SM1 Internal Threads, SMR1/M</t>
  </si>
  <si>
    <t>N3-00023</t>
  </si>
  <si>
    <t>TR1-Ø 1/2 " Optical Post SS 8-32 Setscrew 1/4"-20, L=1"</t>
  </si>
  <si>
    <t>N3-00024</t>
  </si>
  <si>
    <t>Flat Top Tool Base</t>
  </si>
  <si>
    <t>N3-00025</t>
  </si>
  <si>
    <t>N3-00025-0A</t>
  </si>
  <si>
    <t>Flat Top Tool Mount</t>
  </si>
  <si>
    <t>N3-00026</t>
  </si>
  <si>
    <t>N3-00026-0B</t>
  </si>
  <si>
    <t>Lens Mount Adapter</t>
  </si>
  <si>
    <t>N3-00027</t>
  </si>
  <si>
    <t>Aurora Pinhole Slit Off Centered</t>
  </si>
  <si>
    <t>N3-00030</t>
  </si>
  <si>
    <t>PRISM TOP SHIELD COVER</t>
  </si>
  <si>
    <t>N3-00031-0A</t>
  </si>
  <si>
    <t>LOADER ALIGNMENT BASE TOOL</t>
  </si>
  <si>
    <t>N3-00032</t>
  </si>
  <si>
    <t>UV Laser Alignment Tool</t>
  </si>
  <si>
    <t>N3-00033</t>
  </si>
  <si>
    <t>Sheath Tubing Fixture</t>
  </si>
  <si>
    <t>N3-00034-0A</t>
  </si>
  <si>
    <t>2 mL Vial 6 Peak Rainbow Beads (1,3,4,5,6,8)</t>
  </si>
  <si>
    <t>N3-00041</t>
  </si>
  <si>
    <t>Rainbow Calibration Particules Label</t>
  </si>
  <si>
    <t>N3-00043</t>
  </si>
  <si>
    <t>SpectroFlo Cytometer QC Beads, 500mL</t>
  </si>
  <si>
    <t>N3-00044</t>
  </si>
  <si>
    <t>Lens Mount Bracket</t>
  </si>
  <si>
    <t>N3-00046</t>
  </si>
  <si>
    <t>Bottom Adjuster</t>
  </si>
  <si>
    <t>N3-00047</t>
  </si>
  <si>
    <t>SM1 Lens Tube, 0.30" Thread Depth, SM1L03</t>
  </si>
  <si>
    <t>N3-00048</t>
  </si>
  <si>
    <t>USB 2.0 CMOS Camera, 1280 x 1024, Color Sensor, DCC1645C</t>
  </si>
  <si>
    <t>N3-00049</t>
  </si>
  <si>
    <t>Adapter w/ External C-Mount Threads &amp; Internal SM05 Threads</t>
  </si>
  <si>
    <t>N3-00050</t>
  </si>
  <si>
    <t>SM05 Lens Tube, 1" Thread Depth, SM05L10</t>
  </si>
  <si>
    <t>N3-00051</t>
  </si>
  <si>
    <t>SM05 Lens Tube, 1.5" Thread Depth, SM05L15</t>
  </si>
  <si>
    <t>N3-00052</t>
  </si>
  <si>
    <t>SM05 Lens Tube, 3" Thread Depth, SM05L30</t>
  </si>
  <si>
    <t>N3-00053</t>
  </si>
  <si>
    <t>Adapter with External SM05 Threads &amp; Internal SM1 Threads</t>
  </si>
  <si>
    <t>N3-00054</t>
  </si>
  <si>
    <t>Adapter w/ External SM1 Threads &amp; Internal RMS Threads SM1A3</t>
  </si>
  <si>
    <t>N3-00055</t>
  </si>
  <si>
    <t>Ø0.70" Clamp for SM05 Lens Tubes, SM05TC</t>
  </si>
  <si>
    <t>N3-00056</t>
  </si>
  <si>
    <t>SM1 Quick-Release Adapter (Female Half), SM1QAF</t>
  </si>
  <si>
    <t>N3-00057</t>
  </si>
  <si>
    <t>SM1 Quick-Release Adapter (Male Half), SM1QAM</t>
  </si>
  <si>
    <t>N3-00058</t>
  </si>
  <si>
    <t>Post, 1", Dia 0.5"</t>
  </si>
  <si>
    <t>N3-00059</t>
  </si>
  <si>
    <t>Plastic-Head Thumb Screw Knurled 1/4"-20 Thread Size 1" Long</t>
  </si>
  <si>
    <t>N3-00060</t>
  </si>
  <si>
    <t>Spring-Loaded 3/16" Hex-Locking Thumbscrew, 1/4"-20 Thread</t>
  </si>
  <si>
    <t>N3-00061</t>
  </si>
  <si>
    <t>NI Vision Development Module Run-Time License, 778044-35</t>
  </si>
  <si>
    <t>N3-00062</t>
  </si>
  <si>
    <t>Service Camera</t>
  </si>
  <si>
    <t>N3-00065</t>
  </si>
  <si>
    <t>Service Microscope Adapter</t>
  </si>
  <si>
    <t>N3-00066</t>
  </si>
  <si>
    <t>FALCON 12X75 TUBE</t>
  </si>
  <si>
    <t>N3-00067</t>
  </si>
  <si>
    <t>U-Bottom Microtiter Plate</t>
  </si>
  <si>
    <t>N3-00068</t>
  </si>
  <si>
    <t>Flow Meter Installation Tool</t>
  </si>
  <si>
    <t>N3-00069</t>
  </si>
  <si>
    <t>Ball-End Hex Screwdriver, 1.5 mm Size, 5-15/16" Overall Length</t>
  </si>
  <si>
    <t>N3-00070</t>
  </si>
  <si>
    <t>Ball-End Hex Screwdriver, 2 mm Size, 6-1/4" Overall Length</t>
  </si>
  <si>
    <t>N3-00071</t>
  </si>
  <si>
    <t>Ball-End Hex Screwdriver, 2.5 mm Size, 6-3/4" Overall Length</t>
  </si>
  <si>
    <t>N3-00072</t>
  </si>
  <si>
    <t>Ball-End Hex Screwdriver, 3 mm Size, 9-3/4" Overall Length</t>
  </si>
  <si>
    <t>N3-00073</t>
  </si>
  <si>
    <t>Ball-End Hex Screwdriver, 4 mm Size, 11-1/2" Overall Length</t>
  </si>
  <si>
    <t>N3-00074</t>
  </si>
  <si>
    <t>O-ring Lubricant</t>
  </si>
  <si>
    <t>N3-00075</t>
  </si>
  <si>
    <t>Sorter Microscope Tool</t>
  </si>
  <si>
    <t>N3-00113</t>
  </si>
  <si>
    <t>N3-00113R</t>
  </si>
  <si>
    <t>N3-00113R.1</t>
  </si>
  <si>
    <t>N3-00113R.1 (old)</t>
  </si>
  <si>
    <t>SIT Sensor Rail Upgrade Kit</t>
  </si>
  <si>
    <t>N3-00122</t>
  </si>
  <si>
    <t>Cytek Laser Service Kit</t>
  </si>
  <si>
    <t>N3-00124</t>
  </si>
  <si>
    <t>Red laser(service) with 6 to 5 cable</t>
  </si>
  <si>
    <t>N3-00127</t>
  </si>
  <si>
    <t>Flat Top Viewing Tool</t>
  </si>
  <si>
    <t>N3-10000-0A</t>
  </si>
  <si>
    <t>Flat Top Viewing Camera Tool</t>
  </si>
  <si>
    <t>N3-10001</t>
  </si>
  <si>
    <t>N3-10001-0A</t>
  </si>
  <si>
    <t>N3-10001R</t>
  </si>
  <si>
    <t>N3-10001R.1</t>
  </si>
  <si>
    <t>N3-10001R.1 (old)</t>
  </si>
  <si>
    <t>Aurora Demo Kit in 96 Well Plate Format</t>
  </si>
  <si>
    <t>N3-10007-INV</t>
  </si>
  <si>
    <t>AURORA DEMO KIT IN 96 WELL PLATE FORMAT FOR UV LASER SYSTEMS</t>
  </si>
  <si>
    <t>N3-10008-INV</t>
  </si>
  <si>
    <t>Cross Check Fast-Dry Torque Seal</t>
  </si>
  <si>
    <t>N3-10022</t>
  </si>
  <si>
    <t>Cleanroom Swab Mini Head</t>
  </si>
  <si>
    <t>N3-10027</t>
  </si>
  <si>
    <t>Cleanroom Swab Small</t>
  </si>
  <si>
    <t>N3-10028</t>
  </si>
  <si>
    <t>Cleanroom Swap Mini Pointed Head</t>
  </si>
  <si>
    <t>N3-10029</t>
  </si>
  <si>
    <t>Cleanroom Swab Pointed Foam Tip</t>
  </si>
  <si>
    <t>N3-10030</t>
  </si>
  <si>
    <t>Cleanroom ESD safe stick</t>
  </si>
  <si>
    <t>N3-10031</t>
  </si>
  <si>
    <t>Cleanroom Small Dry Wipe</t>
  </si>
  <si>
    <t>Box of 280</t>
  </si>
  <si>
    <t>N3-10032</t>
  </si>
  <si>
    <t>Cleanroom Presaturated Wipes</t>
  </si>
  <si>
    <t>N3-10033</t>
  </si>
  <si>
    <t>ALIGNMENT TOOL, LASER FOCUS SLIT</t>
  </si>
  <si>
    <t>N3-10040</t>
  </si>
  <si>
    <t>Loader 2.0 Stage Calibration Device</t>
  </si>
  <si>
    <t>N3-10049</t>
  </si>
  <si>
    <t>High Pressure Digital Pressure Gauge</t>
  </si>
  <si>
    <t>N3-10058</t>
  </si>
  <si>
    <t>Laser Safety Glasses (355nm ONLY, size: Large adjustable)</t>
  </si>
  <si>
    <t>N3-10059</t>
  </si>
  <si>
    <t>Laser Safety Glasses (355nm and 561nm), size: Large adjustable)</t>
  </si>
  <si>
    <t>N3-10060</t>
  </si>
  <si>
    <t>Laser Safety Glasses (355nm, 405nm, 488nm, 532nm, size: Large adjustable)</t>
  </si>
  <si>
    <t>N3-10061</t>
  </si>
  <si>
    <t>Laser Safety Glasses (355nm, 638nm, size: Large adjustable)</t>
  </si>
  <si>
    <t>N3-10062</t>
  </si>
  <si>
    <t>High Voltage Probe</t>
  </si>
  <si>
    <t>N3-10063</t>
  </si>
  <si>
    <t>Oscilloscope</t>
  </si>
  <si>
    <t>N3-10064</t>
  </si>
  <si>
    <t>N3-10064R</t>
  </si>
  <si>
    <t>N3-10064R.1</t>
  </si>
  <si>
    <t>J-LINK PLUS COMPACT</t>
  </si>
  <si>
    <t>N3-10065</t>
  </si>
  <si>
    <t>Cleaning Swab, Micro Absorbent</t>
  </si>
  <si>
    <t>N3-10066</t>
  </si>
  <si>
    <t>Hex Key Thumbscrew 6-Piece Kit</t>
  </si>
  <si>
    <t>N3-10067</t>
  </si>
  <si>
    <t>Set of 7 Balldriver Stubby L-wrenches</t>
  </si>
  <si>
    <t>N3-10080</t>
  </si>
  <si>
    <t>Metric Hex Bit Set</t>
  </si>
  <si>
    <t>N3-10081</t>
  </si>
  <si>
    <t>Cotton Swabs, 1/8" Diameter x 7/16" Long Tip</t>
  </si>
  <si>
    <t>N3-10082</t>
  </si>
  <si>
    <t>cutting pliers, mini, steel, ESD safe</t>
  </si>
  <si>
    <t>N3-10083</t>
  </si>
  <si>
    <t>Lens Paper</t>
  </si>
  <si>
    <t>N3-10084</t>
  </si>
  <si>
    <t>O-ring Picker</t>
  </si>
  <si>
    <t>N3-10085</t>
  </si>
  <si>
    <t>TOHNICHI TORQUE SCREWDRIVER, 2-10 LBF*IN</t>
  </si>
  <si>
    <t>N3-10086</t>
  </si>
  <si>
    <t>Torx Bit Set</t>
  </si>
  <si>
    <t>N3-10087</t>
  </si>
  <si>
    <t>Tweezer, ESD safe</t>
  </si>
  <si>
    <t>N3-10088</t>
  </si>
  <si>
    <t>Thorlabs Laser Power Meter</t>
  </si>
  <si>
    <t>N3-10089</t>
  </si>
  <si>
    <t>N3-10089R</t>
  </si>
  <si>
    <t>N3-10089R.1</t>
  </si>
  <si>
    <t>Graduated cylinder, 25mL</t>
  </si>
  <si>
    <t>N3-10091</t>
  </si>
  <si>
    <t>Fluke 117 Electricians True RMS Multimeter Certified</t>
  </si>
  <si>
    <t>N3-10094</t>
  </si>
  <si>
    <t>N3-10094R</t>
  </si>
  <si>
    <t>N3-10094R.1</t>
  </si>
  <si>
    <t>CORD MINIGRABBER PATCH 8" RED</t>
  </si>
  <si>
    <t>N3-10095</t>
  </si>
  <si>
    <t>CORD MINIGRABBER PATCH 8" BLACK</t>
  </si>
  <si>
    <t>N3-10096</t>
  </si>
  <si>
    <t>Tohnichi Torque Screwdriver 0.4-3 kgfcm</t>
  </si>
  <si>
    <t>N3-10097</t>
  </si>
  <si>
    <t>N3-10097R</t>
  </si>
  <si>
    <t>N3-10097R.1</t>
  </si>
  <si>
    <t>Tohnichi Torque Screwdriver, 6-26 kgfcm</t>
  </si>
  <si>
    <t>N3-10098</t>
  </si>
  <si>
    <t>N3-10098R</t>
  </si>
  <si>
    <t>N3-10098R.1</t>
  </si>
  <si>
    <t>Contrad 70, liquid detergent, Decon Labs, 1 Liter.</t>
  </si>
  <si>
    <t>N3-10103</t>
  </si>
  <si>
    <t>ULINE Air in a Can</t>
  </si>
  <si>
    <t>N3-10104</t>
  </si>
  <si>
    <t>TORQUE WRENCH TBIH PRESET BREAK-OVER (BLUE)</t>
  </si>
  <si>
    <t>N3-10106</t>
  </si>
  <si>
    <t>N3-10106R</t>
  </si>
  <si>
    <t>N3-10106R.1</t>
  </si>
  <si>
    <t>Dual Temp Thermometer</t>
  </si>
  <si>
    <t>N3-10108</t>
  </si>
  <si>
    <t>N3-10108R</t>
  </si>
  <si>
    <t>N3-10108R.1</t>
  </si>
  <si>
    <t>Portable Handheld Variable DC Power Supply</t>
  </si>
  <si>
    <t>N3-10109</t>
  </si>
  <si>
    <t>12mm/13mm Open End Wrench</t>
  </si>
  <si>
    <t>N3-10115</t>
  </si>
  <si>
    <t>0.9mm L Wrench</t>
  </si>
  <si>
    <t>N3-10116</t>
  </si>
  <si>
    <t>Metric Allen Wrench Set</t>
  </si>
  <si>
    <t>N3-10131</t>
  </si>
  <si>
    <t>Bondhus 15554 2.5mm Loop T-Handle</t>
  </si>
  <si>
    <t>N3-10132</t>
  </si>
  <si>
    <t>#0 Phillips Screwdriver</t>
  </si>
  <si>
    <t>N3-10133</t>
  </si>
  <si>
    <t>Adjustable Wrench, Chrome, Standard, Plain Handle, 4" Long,</t>
  </si>
  <si>
    <t>N3-10134</t>
  </si>
  <si>
    <t>RTV 162 Epoxy</t>
  </si>
  <si>
    <t>N3-10135</t>
  </si>
  <si>
    <t>20L Cube Clear Flow Sheath Fluid</t>
  </si>
  <si>
    <t>N3-10136</t>
  </si>
  <si>
    <t>Flashlight for p/n 19-21695-00</t>
  </si>
  <si>
    <t>N3-10139</t>
  </si>
  <si>
    <t>.005 Cleaning Wire Kit</t>
  </si>
  <si>
    <t>N3-10140</t>
  </si>
  <si>
    <t>Thermo-Hygrometer</t>
  </si>
  <si>
    <t>N3-10147</t>
  </si>
  <si>
    <t>Torque Wrench for 5/16" Hex Fluidic Barb 0.17 N.m</t>
  </si>
  <si>
    <t>N3-10172</t>
  </si>
  <si>
    <t>Solder-Wick Lead-Free 10' 0.06"</t>
  </si>
  <si>
    <t>N3-10186</t>
  </si>
  <si>
    <t>99% IPA</t>
  </si>
  <si>
    <t>N3-10187</t>
  </si>
  <si>
    <t>O-Ring Super Lube</t>
  </si>
  <si>
    <t>N3-10188</t>
  </si>
  <si>
    <t>Aurora Demo Kit 1</t>
  </si>
  <si>
    <t>N3-90000-0A</t>
  </si>
  <si>
    <t>Vacuum Pump</t>
  </si>
  <si>
    <t>N4-00001</t>
  </si>
  <si>
    <t>Pressure Pump</t>
  </si>
  <si>
    <t>N4-00002</t>
  </si>
  <si>
    <t>Plenum Float Sensor</t>
  </si>
  <si>
    <t>N4-00003</t>
  </si>
  <si>
    <t>DeGasser G591</t>
  </si>
  <si>
    <t>N4-00004</t>
  </si>
  <si>
    <t>Tubing, PEEK 178um ID [mm] (0.007") 25 FT.</t>
  </si>
  <si>
    <t>N4-00009-0A</t>
  </si>
  <si>
    <t>Tubing, Pinch 0.063 ID x 0.031W [mm]</t>
  </si>
  <si>
    <t>100 FT Roll</t>
  </si>
  <si>
    <t>N4-00010</t>
  </si>
  <si>
    <t>.0625 ID x .250 Pinch Tubing</t>
  </si>
  <si>
    <t>N4-00011-0A</t>
  </si>
  <si>
    <t>Tubing, Tygon 0.050 ID [mm]</t>
  </si>
  <si>
    <t>N4-00012</t>
  </si>
  <si>
    <t>Manifold Valve, Aurora</t>
  </si>
  <si>
    <t>N4-00013</t>
  </si>
  <si>
    <t>Pinch Valve</t>
  </si>
  <si>
    <t>N4-00014</t>
  </si>
  <si>
    <t>Vacuum Switch (Preset to 9-PSIV)</t>
  </si>
  <si>
    <t>N4-00016</t>
  </si>
  <si>
    <t>Orange PMCD Fitting</t>
  </si>
  <si>
    <t>N4-00018</t>
  </si>
  <si>
    <t>1/4-48 Flangeless nut, PEEK</t>
  </si>
  <si>
    <t>N4-00022</t>
  </si>
  <si>
    <t>Flangeless Ferrule Fitting</t>
  </si>
  <si>
    <t>N4-00023</t>
  </si>
  <si>
    <t>1/4-28 to 1/8 barb fitting, PEEK</t>
  </si>
  <si>
    <t>N4-00024</t>
  </si>
  <si>
    <t>Sheath Filter, Rainbow</t>
  </si>
  <si>
    <t>N4-00025</t>
  </si>
  <si>
    <t>Sheath/Waste Tank</t>
  </si>
  <si>
    <t>N4-00028-0A</t>
  </si>
  <si>
    <t>Sorter cuvette O-ring</t>
  </si>
  <si>
    <t>N4-00031</t>
  </si>
  <si>
    <t>Accumulator O-Ring, 3”ID X 0.067”CS 70EP Black</t>
  </si>
  <si>
    <t>N4-00032</t>
  </si>
  <si>
    <t>O-Ring UV Fan</t>
  </si>
  <si>
    <t>N4-00033-0A</t>
  </si>
  <si>
    <t>Sensirion Flowmeter</t>
  </si>
  <si>
    <t>N4-00036</t>
  </si>
  <si>
    <t>5-Pin Molex to Pigtail Cable</t>
  </si>
  <si>
    <t>N4-00036-01</t>
  </si>
  <si>
    <t>Peek Fitting, Aurora</t>
  </si>
  <si>
    <t>N4-00037</t>
  </si>
  <si>
    <t>Tubing, PEEK, .005 ID</t>
  </si>
  <si>
    <t>N4-00038</t>
  </si>
  <si>
    <t>Tubing, PEEK, .010 ID</t>
  </si>
  <si>
    <t>N4-00039-INA</t>
  </si>
  <si>
    <t>Male Luer 1/16 ID Barb PP</t>
  </si>
  <si>
    <t>N4-00040</t>
  </si>
  <si>
    <t>SIT O-Ring, 0.093 x 0.028 70SLR</t>
  </si>
  <si>
    <t>N4-00041</t>
  </si>
  <si>
    <t>250-ml Plenum Bottle</t>
  </si>
  <si>
    <t>N4-00042</t>
  </si>
  <si>
    <t>PISTON PUMP</t>
  </si>
  <si>
    <t>N4-00043</t>
  </si>
  <si>
    <t>0.05  x 1.60 mm PTFE Tube natural 20m</t>
  </si>
  <si>
    <t>Meter</t>
  </si>
  <si>
    <t>N4-00044</t>
  </si>
  <si>
    <t>LG16 Sample Line</t>
  </si>
  <si>
    <t>N4-00045-0B</t>
  </si>
  <si>
    <t>Silicone-011 O-Ring</t>
  </si>
  <si>
    <t>N4-00046</t>
  </si>
  <si>
    <t>25mm Dia., 20-micron Disk Filter with Lure fittings</t>
  </si>
  <si>
    <t>N4-00047</t>
  </si>
  <si>
    <t>254 um Dia LG16 Sample Line</t>
  </si>
  <si>
    <t>N4-00048-0B</t>
  </si>
  <si>
    <t>Flexelene Tubing 1/16 ID x 1/8 OD</t>
  </si>
  <si>
    <t>N4-00049</t>
  </si>
  <si>
    <t>Compression Flexelene Tubing, 1/8 ID x 1/4 OD</t>
  </si>
  <si>
    <t>N4-00050</t>
  </si>
  <si>
    <t>CLR 1/16 Tubing, E-3603 Tygon</t>
  </si>
  <si>
    <t>Centimeter</t>
  </si>
  <si>
    <t>N4-00051</t>
  </si>
  <si>
    <t>Clear Plastic Tube</t>
  </si>
  <si>
    <t>N4-00052</t>
  </si>
  <si>
    <t>Barbed 1/16" Check Valve</t>
  </si>
  <si>
    <t>N4-00054</t>
  </si>
  <si>
    <t>Manifold Improvement Vacuum Pump</t>
  </si>
  <si>
    <t>N4-00055</t>
  </si>
  <si>
    <t>Manifold Improvement Pressure Pump</t>
  </si>
  <si>
    <t>N4-00056</t>
  </si>
  <si>
    <t>Nozzle O-ring, 17-65 EPDM 80 Duro</t>
  </si>
  <si>
    <t>N4-00058</t>
  </si>
  <si>
    <t>O-ring, AS568A-003 EPDM 70 Duro</t>
  </si>
  <si>
    <t>25 Pack</t>
  </si>
  <si>
    <t>N4-00064</t>
  </si>
  <si>
    <t>Sorter Aspirator Pump</t>
  </si>
  <si>
    <t>N4-00086</t>
  </si>
  <si>
    <t>0.07" EPDM O-ring Cord Stock</t>
  </si>
  <si>
    <t>N4-00095</t>
  </si>
  <si>
    <t>MMC 9616K11</t>
  </si>
  <si>
    <t>O-RING, AS568A-159, EPDM 70 DURO</t>
  </si>
  <si>
    <t>N4-00100</t>
  </si>
  <si>
    <t>1/4-28 x 1/8 FEMALE Luer BARB PANEL MT</t>
  </si>
  <si>
    <t>N4-00104</t>
  </si>
  <si>
    <t>Tee Tube Fitting with Classic Series Barbs, 1/8" (3.2</t>
  </si>
  <si>
    <t>N4-00105</t>
  </si>
  <si>
    <t>Aria 1/32" Ferrule for PEEK Tubing in PMI Kit</t>
  </si>
  <si>
    <t>N4-00106</t>
  </si>
  <si>
    <t>N4-00107</t>
  </si>
  <si>
    <t>FEMALE 1/4 NPT COLDER</t>
  </si>
  <si>
    <t>N4-00112</t>
  </si>
  <si>
    <t>ALMOND MALE COLDER 1/8"</t>
  </si>
  <si>
    <t>N4-00114</t>
  </si>
  <si>
    <t>ORG MALE COLDER 1/8"</t>
  </si>
  <si>
    <t>N4-00116</t>
  </si>
  <si>
    <t>SHEATH LEVEL SENSOR CAP</t>
  </si>
  <si>
    <t>N4-00118</t>
  </si>
  <si>
    <t>NC FLOAT SWITCH Brown Wires</t>
  </si>
  <si>
    <t>N4-00120</t>
  </si>
  <si>
    <t>Pressure Transducer Athena/Rainbow</t>
  </si>
  <si>
    <t>N4-00122</t>
  </si>
  <si>
    <t>4L Tank</t>
  </si>
  <si>
    <t>N4-00124</t>
  </si>
  <si>
    <t>Accumulator Plenum, SF</t>
  </si>
  <si>
    <t>N4-00126</t>
  </si>
  <si>
    <t>Reservoir Holder, Athena, Aurora</t>
  </si>
  <si>
    <t>N4-00128</t>
  </si>
  <si>
    <t>Mount, Float Switch, Waste, Aurora</t>
  </si>
  <si>
    <t>N4-00130</t>
  </si>
  <si>
    <t>1.0um steam trap</t>
  </si>
  <si>
    <t>N4-00132</t>
  </si>
  <si>
    <t>Check Valve, Waste</t>
  </si>
  <si>
    <t>N4-00134</t>
  </si>
  <si>
    <t>CLR 1/8"ID x 1/4"OD TUBING TYGON</t>
  </si>
  <si>
    <t>N4-00136</t>
  </si>
  <si>
    <t>1/8" SILASTIC TUBING SOFT (ROLL 25 FT.)</t>
  </si>
  <si>
    <t>N4-00138</t>
  </si>
  <si>
    <t>Compression Flexelene 1/8 ID x 1/4 OD, Blue</t>
  </si>
  <si>
    <t>N4-00140</t>
  </si>
  <si>
    <t>Orange Compression Flexelene Tubing 1/8 ID x 1/4 OD</t>
  </si>
  <si>
    <t>N4-00142</t>
  </si>
  <si>
    <t>1/8" ID, 1/4" OD Tygon 2735 Tubing</t>
  </si>
  <si>
    <t>N4-00146</t>
  </si>
  <si>
    <t>O-RING (2-010)  .25ID x .070W /MOLY</t>
  </si>
  <si>
    <t>N4-00148</t>
  </si>
  <si>
    <t>Buna-N O-Ring, AS568A Dash Number 022</t>
  </si>
  <si>
    <t>N4-00150</t>
  </si>
  <si>
    <t>UL Recognized Buna-N O-Ring AS568A Dash Number 110</t>
  </si>
  <si>
    <t>N4-00152</t>
  </si>
  <si>
    <t>1/8 X 1/16 BARB FITTING</t>
  </si>
  <si>
    <t>N4-00154</t>
  </si>
  <si>
    <t>1/4 NPT Valved Coupling Insert</t>
  </si>
  <si>
    <t>N4-00158</t>
  </si>
  <si>
    <t>1/4 NPT Valved CPC Coupling Body</t>
  </si>
  <si>
    <t>N4-00159</t>
  </si>
  <si>
    <t>Relief Valve for Steel Tank</t>
  </si>
  <si>
    <t>N4-00160</t>
  </si>
  <si>
    <t>Hex Head Plug, Pipe 1/4", HEX 9/16 Stainless Steel</t>
  </si>
  <si>
    <t>N4-00171</t>
  </si>
  <si>
    <t>Colder Quick Disconnect Male to 1/16 in barb; color Almond</t>
  </si>
  <si>
    <t>N4-00173</t>
  </si>
  <si>
    <t>Aurora Sample Line</t>
  </si>
  <si>
    <t>N4-00174-0A</t>
  </si>
  <si>
    <t>Sorter Fluidics Line 1</t>
  </si>
  <si>
    <t>N4-00181</t>
  </si>
  <si>
    <t>Sorter Fluidics Line 2</t>
  </si>
  <si>
    <t>N4-00182</t>
  </si>
  <si>
    <t>Sorter Fluidics Line 3</t>
  </si>
  <si>
    <t>N4-00183</t>
  </si>
  <si>
    <t>Sorter Fluidics Line 6</t>
  </si>
  <si>
    <t>N4-00184</t>
  </si>
  <si>
    <t>Sorter Fluidics Line 8</t>
  </si>
  <si>
    <t>N4-00185</t>
  </si>
  <si>
    <t>Sorter Fluidics Line 11</t>
  </si>
  <si>
    <t>N4-00186</t>
  </si>
  <si>
    <t>Sorter Fluidics Line 12</t>
  </si>
  <si>
    <t>N4-00187</t>
  </si>
  <si>
    <t>Sorter Fluidics Line 13</t>
  </si>
  <si>
    <t>N4-00188</t>
  </si>
  <si>
    <t>Sorter Fluidics Line 15</t>
  </si>
  <si>
    <t>N4-00189</t>
  </si>
  <si>
    <t>Sorter Fluidics Line 16</t>
  </si>
  <si>
    <t>N4-00190</t>
  </si>
  <si>
    <t>Sorter Fluidics Line 18</t>
  </si>
  <si>
    <t>N4-00191</t>
  </si>
  <si>
    <t>Sorter Fluidics Line 19-21</t>
  </si>
  <si>
    <t>N4-00192</t>
  </si>
  <si>
    <t>Sorter Fluidics Line 20</t>
  </si>
  <si>
    <t>N4-00193</t>
  </si>
  <si>
    <t>1/8 Male SS colder R/A</t>
  </si>
  <si>
    <t>N4-00195</t>
  </si>
  <si>
    <t>1/8 Male SS Colder Straight</t>
  </si>
  <si>
    <t>N4-00196</t>
  </si>
  <si>
    <t>96 U-Bottom Well-plate</t>
  </si>
  <si>
    <t>N4-00198</t>
  </si>
  <si>
    <t>In-Line Air Filter, Sorter</t>
  </si>
  <si>
    <t>N4-00212</t>
  </si>
  <si>
    <t>O-ring, 4ID*7.2OD</t>
  </si>
  <si>
    <t>N4-00213</t>
  </si>
  <si>
    <t>Forming Tube, Plenum To SF</t>
  </si>
  <si>
    <t>N4-00216</t>
  </si>
  <si>
    <t>Aurora PMI Kit</t>
  </si>
  <si>
    <t>N4-10000</t>
  </si>
  <si>
    <t>Flow Cell Barb Threaded Nut Sleeve</t>
  </si>
  <si>
    <t>N4-40100</t>
  </si>
  <si>
    <t>Flow Cell Barb Nipple Core for 0.125in ID Tubing</t>
  </si>
  <si>
    <t>N4-40101</t>
  </si>
  <si>
    <t>Flow Cell Barb Nipple Core for 0.0625in ID Tubing</t>
  </si>
  <si>
    <t>N4-40102</t>
  </si>
  <si>
    <t>Rubber Washer Seal 0.110in ID</t>
  </si>
  <si>
    <t>N4-40104</t>
  </si>
  <si>
    <t>Rubber Washer Seal 0.090in ID</t>
  </si>
  <si>
    <t>N4-40105</t>
  </si>
  <si>
    <t>Fluidic Barb O-ring .118 x .030 70SLR</t>
  </si>
  <si>
    <t>N4-40154</t>
  </si>
  <si>
    <t>Tee 1/16x1/16x1/16 POLY.</t>
  </si>
  <si>
    <t>N4-40156</t>
  </si>
  <si>
    <t>Kinesis KX Syringe Filter, Nylon, 25 mm dia., 10 µm</t>
  </si>
  <si>
    <t>N4-40159</t>
  </si>
  <si>
    <t>Extruded Aurora Sample Line</t>
  </si>
  <si>
    <t>N4-40248</t>
  </si>
  <si>
    <t>1/4" Tube OD White Polypropylene Union Tee</t>
  </si>
  <si>
    <t>N4-40264</t>
  </si>
  <si>
    <t>Tank fitting for air-line (Swagelok)</t>
  </si>
  <si>
    <t>N4-40270</t>
  </si>
  <si>
    <t>Tank fitting for liquid line (Swagelok)</t>
  </si>
  <si>
    <t>N4-40272</t>
  </si>
  <si>
    <t>Dig-Acq-Board</t>
  </si>
  <si>
    <t>N5-00001</t>
  </si>
  <si>
    <t>Fluidic Mother Board</t>
  </si>
  <si>
    <t>N5-00002</t>
  </si>
  <si>
    <t>DC-Power Board, Rainbow</t>
  </si>
  <si>
    <t>N5-00003</t>
  </si>
  <si>
    <t>Pressure Amp Board</t>
  </si>
  <si>
    <t>N5-00004</t>
  </si>
  <si>
    <t>N5-00004R</t>
  </si>
  <si>
    <t>N5-00004R.1</t>
  </si>
  <si>
    <t>PMt Converter Board, Rainbow</t>
  </si>
  <si>
    <t>N5-00005-0C</t>
  </si>
  <si>
    <t>SSC Board</t>
  </si>
  <si>
    <t>N5-00006</t>
  </si>
  <si>
    <t>FSC Board, Aurora</t>
  </si>
  <si>
    <t>N5-00007</t>
  </si>
  <si>
    <t>N5-00007R</t>
  </si>
  <si>
    <t>N5-00007R.1</t>
  </si>
  <si>
    <t>TEC 2CH Board</t>
  </si>
  <si>
    <t>N5-00008</t>
  </si>
  <si>
    <t>APD 8ch Power Board, Rainbow</t>
  </si>
  <si>
    <t>N5-00009-0C</t>
  </si>
  <si>
    <t>RS232 Board, Rainbow</t>
  </si>
  <si>
    <t>N5-00010-0A</t>
  </si>
  <si>
    <t>Back Plane - 6BRD, Rainbow</t>
  </si>
  <si>
    <t>N5-00011</t>
  </si>
  <si>
    <t>16 Channel pre-AMP Board, Rainbow</t>
  </si>
  <si>
    <t>N5-00015-0B</t>
  </si>
  <si>
    <t>16 Channel Pre-Amp Board</t>
  </si>
  <si>
    <t>N5-00015-0D</t>
  </si>
  <si>
    <t>N5-00015-0E</t>
  </si>
  <si>
    <t>16 Channel Pre-amp Board</t>
  </si>
  <si>
    <t>N5-00015-0F</t>
  </si>
  <si>
    <t>N5-00015-0G</t>
  </si>
  <si>
    <t>16 Channel HV Board</t>
  </si>
  <si>
    <t>N5-00017</t>
  </si>
  <si>
    <t>DAQ-adapter board</t>
  </si>
  <si>
    <t>N5-00018</t>
  </si>
  <si>
    <t>DAQ-adaptor board</t>
  </si>
  <si>
    <t>N5-00018-0B</t>
  </si>
  <si>
    <t>N5-00018R</t>
  </si>
  <si>
    <t>N5-00018R.1</t>
  </si>
  <si>
    <t>Pre-Amp Adaptor Board</t>
  </si>
  <si>
    <t>N5-00019</t>
  </si>
  <si>
    <t>N5-00019-0A</t>
  </si>
  <si>
    <t>Dummy Board</t>
  </si>
  <si>
    <t>N5-00020</t>
  </si>
  <si>
    <t>N5-00020R</t>
  </si>
  <si>
    <t>N5-00020R.1</t>
  </si>
  <si>
    <t>Socket Extension Board-1</t>
  </si>
  <si>
    <t>N5-00021</t>
  </si>
  <si>
    <t>Socket Extension Board-2</t>
  </si>
  <si>
    <t>N5-00022</t>
  </si>
  <si>
    <t>Laser Power Board</t>
  </si>
  <si>
    <t>N5-00023</t>
  </si>
  <si>
    <t>Blue Laser ??RF Board - PCB</t>
  </si>
  <si>
    <t>N5-00024-0D-B</t>
  </si>
  <si>
    <t>Red RF Board</t>
  </si>
  <si>
    <t>N5-00024-0D_R</t>
  </si>
  <si>
    <t>N5-00024-0D_R.1</t>
  </si>
  <si>
    <t>Violet RF Board</t>
  </si>
  <si>
    <t>N5-00024-0D_V</t>
  </si>
  <si>
    <t>Loader Mother Board</t>
  </si>
  <si>
    <t>N5-00025</t>
  </si>
  <si>
    <t>N5-00025-0B</t>
  </si>
  <si>
    <t>Laser Power Transfer Board</t>
  </si>
  <si>
    <t>N5-00026</t>
  </si>
  <si>
    <t>Loader TEC control Board</t>
  </si>
  <si>
    <t>N5-00027</t>
  </si>
  <si>
    <t>N5-00027R</t>
  </si>
  <si>
    <t>N5-00027R.1</t>
  </si>
  <si>
    <t>4-Laser DAQ Adapter Board</t>
  </si>
  <si>
    <t>N5-00028</t>
  </si>
  <si>
    <t>5-Laser DAQ Adapter</t>
  </si>
  <si>
    <t>N5-00029</t>
  </si>
  <si>
    <t>5-Laser Backplane</t>
  </si>
  <si>
    <t>N5-00031</t>
  </si>
  <si>
    <t>SIT DETECTOR PCBA</t>
  </si>
  <si>
    <t>N5-00032</t>
  </si>
  <si>
    <t>Laser Switchboard</t>
  </si>
  <si>
    <t>N5-00033</t>
  </si>
  <si>
    <t>5 Laser DAQ Adapter, Ribbon</t>
  </si>
  <si>
    <t>N5-00034</t>
  </si>
  <si>
    <t>Pre-AMP Board Adapter - Ribbon Cable</t>
  </si>
  <si>
    <t>N5-00035</t>
  </si>
  <si>
    <t>3 Laser DAQ Adapter, Ribbon</t>
  </si>
  <si>
    <t>N5-00038</t>
  </si>
  <si>
    <t>Northern Lights DAQ Adapter Board</t>
  </si>
  <si>
    <t>N5-00039</t>
  </si>
  <si>
    <t>N5-00039R</t>
  </si>
  <si>
    <t>N5-00039R.1</t>
  </si>
  <si>
    <t>TEC Adapter Board</t>
  </si>
  <si>
    <t>N5-00040</t>
  </si>
  <si>
    <t>N5-00040R</t>
  </si>
  <si>
    <t>N5-00040R.1</t>
  </si>
  <si>
    <t>N5-00043</t>
  </si>
  <si>
    <t>10 Channel Pre-amp Board</t>
  </si>
  <si>
    <t>N5-00044</t>
  </si>
  <si>
    <t>Laser Driver Board-Blue</t>
  </si>
  <si>
    <t>N5-00046</t>
  </si>
  <si>
    <t>Laser Driver Board-Violet</t>
  </si>
  <si>
    <t>N5-00047</t>
  </si>
  <si>
    <t>Laser Driver Board-Red</t>
  </si>
  <si>
    <t>N5-00048</t>
  </si>
  <si>
    <t>Pre-AMP Board Adapter- Ribbon Cable</t>
  </si>
  <si>
    <t>N5-00059</t>
  </si>
  <si>
    <t>Aurora DAQ Adapter Board</t>
  </si>
  <si>
    <t>N5-00060</t>
  </si>
  <si>
    <t>N5-00063</t>
  </si>
  <si>
    <t>Sorter HV Deflection Plate Power Supply</t>
  </si>
  <si>
    <t>N5-00065</t>
  </si>
  <si>
    <t>APD Power Board(HV Board, Flex)</t>
  </si>
  <si>
    <t>N5-00080</t>
  </si>
  <si>
    <t>DDU X Interconnect PCB</t>
  </si>
  <si>
    <t>N5-00081</t>
  </si>
  <si>
    <t>Sorter Slot 0 DAQ PCBA</t>
  </si>
  <si>
    <t>N5-00086</t>
  </si>
  <si>
    <t>Sorter Fluidic Mother Board</t>
  </si>
  <si>
    <t>N5-00091</t>
  </si>
  <si>
    <t>DDU TEC Adaptor Board</t>
  </si>
  <si>
    <t>N5-00093</t>
  </si>
  <si>
    <t>45° Fused Silica Glass</t>
  </si>
  <si>
    <t>N5-00093-0A</t>
  </si>
  <si>
    <t>Heater Control Board</t>
  </si>
  <si>
    <t>N5-00096</t>
  </si>
  <si>
    <t>EMO isolator board</t>
  </si>
  <si>
    <t>N5-00097</t>
  </si>
  <si>
    <t>DDU LMB board</t>
  </si>
  <si>
    <t>N5-00099</t>
  </si>
  <si>
    <t>24 AWG BLACK</t>
  </si>
  <si>
    <t>N5-00100</t>
  </si>
  <si>
    <t>24 AWG RED</t>
  </si>
  <si>
    <t>N5-00101</t>
  </si>
  <si>
    <t>24 AWG WHITE</t>
  </si>
  <si>
    <t>N5-00102</t>
  </si>
  <si>
    <t>Blue Wires /26 AWG</t>
  </si>
  <si>
    <t>Millimeter</t>
  </si>
  <si>
    <t>N5-00104</t>
  </si>
  <si>
    <t>Receptacle Housing 2 Pin</t>
  </si>
  <si>
    <t>N5-00107</t>
  </si>
  <si>
    <t>Conn Plug 2 Pos. Panel Mount</t>
  </si>
  <si>
    <t>N5-00108</t>
  </si>
  <si>
    <t>4 PIN MALE REDEL (PAGM04GLAC39G)</t>
  </si>
  <si>
    <t>N5-00109</t>
  </si>
  <si>
    <t>4 Pin Female R BLK HD</t>
  </si>
  <si>
    <t>N5-00110</t>
  </si>
  <si>
    <t>CONN RECEPT 6POS DUAL</t>
  </si>
  <si>
    <t>N5-00111</t>
  </si>
  <si>
    <t>CONN RECEPT 3POS 3MM SINGLE ROW</t>
  </si>
  <si>
    <t>N5-00112</t>
  </si>
  <si>
    <t>Term con FM</t>
  </si>
  <si>
    <t>N5-00113</t>
  </si>
  <si>
    <t>CONN TERM MALE 18-24AWG TIN</t>
  </si>
  <si>
    <t>N5-00114</t>
  </si>
  <si>
    <t>CONN CONTACT 22-26AWG GOLD</t>
  </si>
  <si>
    <t>N5-00115</t>
  </si>
  <si>
    <t>DDU TEC Board</t>
  </si>
  <si>
    <t>N5-00116</t>
  </si>
  <si>
    <t>Sorter SA Board</t>
  </si>
  <si>
    <t>N5-00117</t>
  </si>
  <si>
    <t>N5-00117R</t>
  </si>
  <si>
    <t>N5-00117R.1</t>
  </si>
  <si>
    <t>Sorter DAQ Isolator PCB</t>
  </si>
  <si>
    <t>N5-00118</t>
  </si>
  <si>
    <t>TEC 1CH Board</t>
  </si>
  <si>
    <t>N5-00137</t>
  </si>
  <si>
    <t>DC-DC Power Input Cable</t>
  </si>
  <si>
    <t>N5-10001</t>
  </si>
  <si>
    <t>DC Power Output and Fluidics Input Cable</t>
  </si>
  <si>
    <t>N5-10002</t>
  </si>
  <si>
    <t>Filter Out Switch Power In Cable</t>
  </si>
  <si>
    <t>N5-10003</t>
  </si>
  <si>
    <t>Backplane Board Out DAQ Conn Adapter In Cable</t>
  </si>
  <si>
    <t>N5-10004-03 (Inactive)</t>
  </si>
  <si>
    <t>Backplane Board Out DAQ Conn Adapter In Cable (Inactive)</t>
  </si>
  <si>
    <t>N5-10004-INA</t>
  </si>
  <si>
    <t>Backplane Board &amp; DC Power Board</t>
  </si>
  <si>
    <t>N5-10005-0A</t>
  </si>
  <si>
    <t>Switch Power Out Backplane Board In Cable</t>
  </si>
  <si>
    <t>N5-10005-0D</t>
  </si>
  <si>
    <t>Switch Power Out Backplane Board in Cable</t>
  </si>
  <si>
    <t>N5-10005-0E</t>
  </si>
  <si>
    <t>Analog Power Board &amp; Backplane Board</t>
  </si>
  <si>
    <t>N5-10006-0A</t>
  </si>
  <si>
    <t>Linear Power Out &amp; PMT Power Board In Cable</t>
  </si>
  <si>
    <t>N5-10007-0A</t>
  </si>
  <si>
    <t>APD Power Board Out-SSC Board In Cable</t>
  </si>
  <si>
    <t>N5-10008</t>
  </si>
  <si>
    <t>Power Socket Out &amp; Power Socket Switch</t>
  </si>
  <si>
    <t>N5-10009</t>
  </si>
  <si>
    <t>Backplane Board Out PMT Power Cable In</t>
  </si>
  <si>
    <t>N5-10010-0A</t>
  </si>
  <si>
    <t>FSC Board Out-Main Board In Cable</t>
  </si>
  <si>
    <t>N5-10011</t>
  </si>
  <si>
    <t>PreAMP Board or PMT Board Out -Mainboard In Cable</t>
  </si>
  <si>
    <t>N5-10012-0A</t>
  </si>
  <si>
    <t>PMT Power Board Out-FSC Board In Cable</t>
  </si>
  <si>
    <t>N5-10013-0A</t>
  </si>
  <si>
    <t>APD preAMP Board Out-FSC Board In Cable</t>
  </si>
  <si>
    <t>N5-10014</t>
  </si>
  <si>
    <t>APD Power Board Out-preAMP Board In Cable</t>
  </si>
  <si>
    <t>N5-10015-0A</t>
  </si>
  <si>
    <t>Power Out-Panel Switch LED In Cable</t>
  </si>
  <si>
    <t>N5-10016-0A</t>
  </si>
  <si>
    <t>Power Socket Switch Out-Panel Switch In &amp; Panel Switch Out-Filter In Cable</t>
  </si>
  <si>
    <t>N5-10017</t>
  </si>
  <si>
    <t>SSC board Out-APD In Cable</t>
  </si>
  <si>
    <t>N5-10018</t>
  </si>
  <si>
    <t>Backplane Board Out DAQ Connection Adapter Cable</t>
  </si>
  <si>
    <t>N5-10022</t>
  </si>
  <si>
    <t>DAQ Adapter board Out - DAQ board In cable</t>
  </si>
  <si>
    <t>N5-10023</t>
  </si>
  <si>
    <t>Linear Power Out DAQ Connection Adapter In Cable</t>
  </si>
  <si>
    <t>N5-10024</t>
  </si>
  <si>
    <t>Fan Combination Power Cable</t>
  </si>
  <si>
    <t>N5-10027</t>
  </si>
  <si>
    <t>FLAT FLEX RIBBON CABLE #1</t>
  </si>
  <si>
    <t>N5-10030</t>
  </si>
  <si>
    <t>N5-10030-0A</t>
  </si>
  <si>
    <t>FLAT FLEX RIBBON CABLE #2</t>
  </si>
  <si>
    <t>N5-10031</t>
  </si>
  <si>
    <t>N5-10031-0A</t>
  </si>
  <si>
    <t>FLAT FLEX RIBBON CABLE #3</t>
  </si>
  <si>
    <t>N5-10032</t>
  </si>
  <si>
    <t>N5-10032-0A</t>
  </si>
  <si>
    <t>FLAT FLEX RIBBON CABLE #4</t>
  </si>
  <si>
    <t>N5-10033</t>
  </si>
  <si>
    <t>N5-10033-0A</t>
  </si>
  <si>
    <t>FLAT FLEX RIBBON CABLE #5</t>
  </si>
  <si>
    <t>N5-10034</t>
  </si>
  <si>
    <t>N5-10034-0A</t>
  </si>
  <si>
    <t>FLAT FLEX RIBBON CABLE #6</t>
  </si>
  <si>
    <t>N5-10035</t>
  </si>
  <si>
    <t>N5-10035-0A</t>
  </si>
  <si>
    <t>1m USB 2.0 A to Left Angle B Cable Cord, Black</t>
  </si>
  <si>
    <t>N5-10036</t>
  </si>
  <si>
    <t>1m USB 2.0 A to B Cable Cord, Black</t>
  </si>
  <si>
    <t>N5-10037</t>
  </si>
  <si>
    <t>1m USB 2.0 A to B Cable Cord, Black with integrated Ferrite</t>
  </si>
  <si>
    <t>N5-10038</t>
  </si>
  <si>
    <t>TEC connection cable #1 Violet</t>
  </si>
  <si>
    <t>N5-10039</t>
  </si>
  <si>
    <t>TEC connection cable #2 Blue</t>
  </si>
  <si>
    <t>N5-10040</t>
  </si>
  <si>
    <t>TEC connection cable #3</t>
  </si>
  <si>
    <t>N5-10041</t>
  </si>
  <si>
    <t>CHASSIS GROUND CABLE SET</t>
  </si>
  <si>
    <t>N5-10042</t>
  </si>
  <si>
    <t>250V 2.5A CARTRIDGE FUSE</t>
  </si>
  <si>
    <t>N5-10043</t>
  </si>
  <si>
    <t>Inline Fuse Holder</t>
  </si>
  <si>
    <t>N5-10044</t>
  </si>
  <si>
    <t>Loader PUMP Cable</t>
  </si>
  <si>
    <t>N5-10045</t>
  </si>
  <si>
    <t>Vacuum switch cable</t>
  </si>
  <si>
    <t>N5-10046</t>
  </si>
  <si>
    <t>TEC connection cable #4 YG</t>
  </si>
  <si>
    <t>N5-10047</t>
  </si>
  <si>
    <t>Stepper Driver Module to Fluidics Cable</t>
  </si>
  <si>
    <t>N5-10048</t>
  </si>
  <si>
    <t>Stepper Driver Module to Stepper Motor Cable</t>
  </si>
  <si>
    <t>N5-10049</t>
  </si>
  <si>
    <t>Yellow Green Flat Flex Ribbon Cable #6  L=975mm</t>
  </si>
  <si>
    <t>N5-10050</t>
  </si>
  <si>
    <t>YELLOW GREEN FLAT FLEX RIBBON CABLE #6</t>
  </si>
  <si>
    <t>N5-10050-0A</t>
  </si>
  <si>
    <t>Yellow Green Flat Ribbon Cable #7 L=1060mm</t>
  </si>
  <si>
    <t>N5-10051</t>
  </si>
  <si>
    <t>YELLOW GREEN FLAT FLEX RIBBON CABLE #7</t>
  </si>
  <si>
    <t>N5-10051-0A</t>
  </si>
  <si>
    <t>5 LASER FLAT FLEX RIBBON CABLE #4, L=466mm</t>
  </si>
  <si>
    <t>N5-10055-0B</t>
  </si>
  <si>
    <t>5 LASER FLAT FLEX RIBBON CABLE #5, L=637mm</t>
  </si>
  <si>
    <t>N5-10056-0B</t>
  </si>
  <si>
    <t>5 LASER FLAT FLEX RIBBON CABLE #7, L=1100mm</t>
  </si>
  <si>
    <t>N5-10057-0B</t>
  </si>
  <si>
    <t>5 LASER FLAT FLEX RIBBON CABLE #7, L=1190mm</t>
  </si>
  <si>
    <t>N5-10058-0B</t>
  </si>
  <si>
    <t>5 LASER FLAT FLEX RIBBON CABLE #8, L=1230mm</t>
  </si>
  <si>
    <t>N5-10059-0B</t>
  </si>
  <si>
    <t>5 LASER FLAT FLEX RIBBON CABLE #9, L=1350mm</t>
  </si>
  <si>
    <t>N5-10060-0B</t>
  </si>
  <si>
    <t>FLAT FLEX RIBBON #6</t>
  </si>
  <si>
    <t>N5-10061</t>
  </si>
  <si>
    <t>Cable, Laser Power Board-to-4 Laser Driver Board</t>
  </si>
  <si>
    <t>N5-10062</t>
  </si>
  <si>
    <t>Cable, DC-DC Power Board-to-Laser Power Board and Fluidics</t>
  </si>
  <si>
    <t>N5-10063</t>
  </si>
  <si>
    <t>Cable, 4 Laser Enable</t>
  </si>
  <si>
    <t>N5-10064</t>
  </si>
  <si>
    <t>Cable, 4-Laser Enable</t>
  </si>
  <si>
    <t>N5-10064-0A</t>
  </si>
  <si>
    <t>SIT Detector Cable Assy</t>
  </si>
  <si>
    <t>N5-10065</t>
  </si>
  <si>
    <t>Flow Meter Cable</t>
  </si>
  <si>
    <t>N5-10068</t>
  </si>
  <si>
    <t>JTAG-HS1 Programming Cable</t>
  </si>
  <si>
    <t>N5-10074</t>
  </si>
  <si>
    <t>Motor Driver To LMB Cable</t>
  </si>
  <si>
    <t>N5-10501</t>
  </si>
  <si>
    <t>Loader Motor Driver Extension Cable</t>
  </si>
  <si>
    <t>N5-10502</t>
  </si>
  <si>
    <t>DC Power Cable, From LMB to TEC Control Board</t>
  </si>
  <si>
    <t>N5-10503</t>
  </si>
  <si>
    <t>Loader LMB to TEC Control Board Communication Cable</t>
  </si>
  <si>
    <t>N5-10504</t>
  </si>
  <si>
    <t>Type-A to Left Angle B USB Cable, 30cm</t>
  </si>
  <si>
    <t>N5-10505-0A</t>
  </si>
  <si>
    <t>Type-A to Type-A  USB Cable, Panel to PC Station, 100cm</t>
  </si>
  <si>
    <t>N5-10506</t>
  </si>
  <si>
    <t>Loader TEC control cable</t>
  </si>
  <si>
    <t>N5-10507</t>
  </si>
  <si>
    <t>Loader Motor Driver to Motor Cable</t>
  </si>
  <si>
    <t>N5-10508</t>
  </si>
  <si>
    <t>Loader TEC FAN cable</t>
  </si>
  <si>
    <t>N5-10509</t>
  </si>
  <si>
    <t>AC Adaptor Power's AC Side Cable, 150 cm length (IEC320-C8)</t>
  </si>
  <si>
    <t>N5-10510-0A</t>
  </si>
  <si>
    <t>Loader Motor Driver to LMB Cable</t>
  </si>
  <si>
    <t>N5-10512</t>
  </si>
  <si>
    <t>Loader Motor Driver to motor Cable 2</t>
  </si>
  <si>
    <t>N5-10513</t>
  </si>
  <si>
    <t>Loader Motor Driver to motor Cable 3</t>
  </si>
  <si>
    <t>N5-10514</t>
  </si>
  <si>
    <t>Loader Motor Driver to motor Cable 4</t>
  </si>
  <si>
    <t>N5-10515</t>
  </si>
  <si>
    <t>Power Supply Cord 1.5m, AC Cable, China Standard</t>
  </si>
  <si>
    <t>N5-10516</t>
  </si>
  <si>
    <t>Power Supply Cord, 1.5m AC cable, US Standard</t>
  </si>
  <si>
    <t>N5-10517</t>
  </si>
  <si>
    <t>Power Supply Cord 1.5m, AC cable, European Standard</t>
  </si>
  <si>
    <t>N5-10518</t>
  </si>
  <si>
    <t>5 Laser I2C control cable of DAQ Adapter board to BP board</t>
  </si>
  <si>
    <t>N5-10519</t>
  </si>
  <si>
    <t>RF Board Cable</t>
  </si>
  <si>
    <t>N5-10520</t>
  </si>
  <si>
    <t>CYTEK Laser Power Cable</t>
  </si>
  <si>
    <t>N5-10521</t>
  </si>
  <si>
    <t>TEC Adapter Cable 1x2</t>
  </si>
  <si>
    <t>N5-10522</t>
  </si>
  <si>
    <t>Blue &amp;YG laser power cable - 5 laser Aurora Obis Core</t>
  </si>
  <si>
    <t>N5-10523</t>
  </si>
  <si>
    <t>UV Laser Power Cable - 5 Laser Aurora Obis</t>
  </si>
  <si>
    <t>N5-10524</t>
  </si>
  <si>
    <t>TEC 6 Position Cable</t>
  </si>
  <si>
    <t>N5-10525</t>
  </si>
  <si>
    <t>5 Laser TEC Power Cable</t>
  </si>
  <si>
    <t>N5-10526</t>
  </si>
  <si>
    <t>UV Fan Assembly</t>
  </si>
  <si>
    <t>N5-10527</t>
  </si>
  <si>
    <t>TEC 4 Position Cable for SSC</t>
  </si>
  <si>
    <t>N5-10528</t>
  </si>
  <si>
    <t>5 Laser Switch Power Out Backplane Board in Cable</t>
  </si>
  <si>
    <t>N5-10529</t>
  </si>
  <si>
    <t>LASER POWER CABLE ADAPTER (R,B,V)</t>
  </si>
  <si>
    <t>N5-10530</t>
  </si>
  <si>
    <t>UV Power Cable for 4 Laser to 5 Laser Kit</t>
  </si>
  <si>
    <t>N5-10532</t>
  </si>
  <si>
    <t>Vention 2.0 USB Cable, Male A to Male B, 1m</t>
  </si>
  <si>
    <t>N5-10533</t>
  </si>
  <si>
    <t>12V Fan Combination Power Cable 1 foot</t>
  </si>
  <si>
    <t>N5-10535</t>
  </si>
  <si>
    <t>12V Fan Combination Power Cable 4 inches</t>
  </si>
  <si>
    <t>N5-10536</t>
  </si>
  <si>
    <t>N5-10537</t>
  </si>
  <si>
    <t>Obis Core Adapter Cable</t>
  </si>
  <si>
    <t>N5-10538</t>
  </si>
  <si>
    <t>3L Ribbon Cable Violet 1 400mm</t>
  </si>
  <si>
    <t>N5-10539</t>
  </si>
  <si>
    <t>5 Laser Violet 1 Ribbon Cable 455mm</t>
  </si>
  <si>
    <t>N5-10540</t>
  </si>
  <si>
    <t>5 Laser Violet 2 Ribbon Cable 505mm</t>
  </si>
  <si>
    <t>N5-10541</t>
  </si>
  <si>
    <t>5 Laser Blue 1 Ribbon Cable 570mm</t>
  </si>
  <si>
    <t>N5-10542</t>
  </si>
  <si>
    <t>5 Laser Blue2 Ribbon Cable 625mm</t>
  </si>
  <si>
    <t>N5-10543</t>
  </si>
  <si>
    <t>5 Laser Red 1 Ribbon Cable 685mm</t>
  </si>
  <si>
    <t>N5-10544</t>
  </si>
  <si>
    <t>5 Laser Red 2 Ribbon Cable 735mm</t>
  </si>
  <si>
    <t>N5-10545</t>
  </si>
  <si>
    <t>5 Laser Yellow Green 1 Ribbon Cable 1005mm</t>
  </si>
  <si>
    <t>N5-10546</t>
  </si>
  <si>
    <t>5 Laser Yellow Green 2 Ribbon Cable 1085mm</t>
  </si>
  <si>
    <t>N5-10547</t>
  </si>
  <si>
    <t>5 Laser UV 1 Ribbon Cable 930mm</t>
  </si>
  <si>
    <t>N5-10548</t>
  </si>
  <si>
    <t>5 Laser UV 2 Ribbon Cable 965mm</t>
  </si>
  <si>
    <t>N5-10549</t>
  </si>
  <si>
    <t>TEC Adapter Cable for Field Upgrade Kit</t>
  </si>
  <si>
    <t>N5-10553</t>
  </si>
  <si>
    <t>Laser Power Adapter Cable 6 to 5</t>
  </si>
  <si>
    <t>N5-10555</t>
  </si>
  <si>
    <t>PCB, OBIS Core LS Flexboard, 500mm</t>
  </si>
  <si>
    <t>N5-10558</t>
  </si>
  <si>
    <t>NL V1 Ribbon Cable 400mm</t>
  </si>
  <si>
    <t>N5-10559</t>
  </si>
  <si>
    <t>Aurora V1 &amp; NL V2 Ribbon Cable 455mm</t>
  </si>
  <si>
    <t>N5-10560</t>
  </si>
  <si>
    <t>Aurora V2 &amp; NL B1 Ribbon Cable 505mm</t>
  </si>
  <si>
    <t>N5-10561</t>
  </si>
  <si>
    <t>Aurora B1 &amp; NL B2 Ribbon Cable 570mm</t>
  </si>
  <si>
    <t>N5-10562</t>
  </si>
  <si>
    <t>Aurora B2 &amp; NL R1 Ribbon Cable 625mm</t>
  </si>
  <si>
    <t>N5-10563</t>
  </si>
  <si>
    <t>Aurora R1 &amp; NL R2 Ribbon Cable 685mm</t>
  </si>
  <si>
    <t>N5-10564</t>
  </si>
  <si>
    <t>Aurora R2 Ribbon Cable 735mm</t>
  </si>
  <si>
    <t>N5-10565</t>
  </si>
  <si>
    <t>Aurora UV1 Ribbon Cable 930mm</t>
  </si>
  <si>
    <t>N5-10566</t>
  </si>
  <si>
    <t>Aurora UV2 Ribbon Cable 965mm</t>
  </si>
  <si>
    <t>N5-10567</t>
  </si>
  <si>
    <t>Aurora YG1 Ribbon Cable 1005mm</t>
  </si>
  <si>
    <t>N5-10568</t>
  </si>
  <si>
    <t>Aurora YG2 Ribbon Cable 1065mm</t>
  </si>
  <si>
    <t>N5-10569</t>
  </si>
  <si>
    <t>4L Waste Tank Adapter</t>
  </si>
  <si>
    <t>N5-10570</t>
  </si>
  <si>
    <t>SA board to isolation board cable</t>
  </si>
  <si>
    <t>N5-10571</t>
  </si>
  <si>
    <t>Sorter SA PCB 24Vdc Power Cable</t>
  </si>
  <si>
    <t>N5-10572</t>
  </si>
  <si>
    <t>Sorter SA Deflection Plate HV Cable</t>
  </si>
  <si>
    <t>N5-10573</t>
  </si>
  <si>
    <t>Sorter SA Sort Voltage Cable</t>
  </si>
  <si>
    <t>N5-10574</t>
  </si>
  <si>
    <t>Sorter SA Piezo Drive Cable</t>
  </si>
  <si>
    <t>N5-10575</t>
  </si>
  <si>
    <t>Sorter Strobe LED light cable</t>
  </si>
  <si>
    <t>N5-10576</t>
  </si>
  <si>
    <t>YG Ribbon cable  1150mm</t>
  </si>
  <si>
    <t>N5-10581</t>
  </si>
  <si>
    <t>YG Ribbon cable  1200mm</t>
  </si>
  <si>
    <t>N5-10582</t>
  </si>
  <si>
    <t>SIT DETECTOR CABLE</t>
  </si>
  <si>
    <t>N5-10584</t>
  </si>
  <si>
    <t>Extension cable to the existing Aurora Shutter Assy</t>
  </si>
  <si>
    <t>N5-10586</t>
  </si>
  <si>
    <t>TEC Power Cable</t>
  </si>
  <si>
    <t>N5-10587</t>
  </si>
  <si>
    <t>LMB/TEC Power Cable</t>
  </si>
  <si>
    <t>N5-10599</t>
  </si>
  <si>
    <t>X Stepper Motor Interconnect Cable</t>
  </si>
  <si>
    <t>N5-10600</t>
  </si>
  <si>
    <t>X Stepper Motor Cable</t>
  </si>
  <si>
    <t>N5-10601</t>
  </si>
  <si>
    <t>DDU X Encoder / X Limit Flag Interconnect Cable</t>
  </si>
  <si>
    <t>N5-10602</t>
  </si>
  <si>
    <t>X Encoder Cable</t>
  </si>
  <si>
    <t>N5-10603</t>
  </si>
  <si>
    <t>X Limit Flag Cable</t>
  </si>
  <si>
    <t>N5-10604</t>
  </si>
  <si>
    <t>Y Stepper Motor Cable</t>
  </si>
  <si>
    <t>N5-10605</t>
  </si>
  <si>
    <t>Y Encoder Signal Cable</t>
  </si>
  <si>
    <t>N5-10606</t>
  </si>
  <si>
    <t>Y Limit Flag Cable</t>
  </si>
  <si>
    <t>N5-10607</t>
  </si>
  <si>
    <t>Mixer Stepper Motor Cable</t>
  </si>
  <si>
    <t>N5-10608</t>
  </si>
  <si>
    <t>Puck Drive Plate Interconnect Cable</t>
  </si>
  <si>
    <t>N5-10609</t>
  </si>
  <si>
    <t>Puck Drive Plate Cable</t>
  </si>
  <si>
    <t>N5-10610</t>
  </si>
  <si>
    <t>Sorter SA Block Stepper Motor cable</t>
  </si>
  <si>
    <t>N5-10613</t>
  </si>
  <si>
    <t>Sorter Sort Block/Filter Stepper Cable</t>
  </si>
  <si>
    <t>N5-10614</t>
  </si>
  <si>
    <t>USB Right Angle Cable</t>
  </si>
  <si>
    <t>N5-10617</t>
  </si>
  <si>
    <t>Sorter Internal USB Hub</t>
  </si>
  <si>
    <t>N5-10619</t>
  </si>
  <si>
    <t>Sorter Sort Block Limit Sensor Cable</t>
  </si>
  <si>
    <t>N5-10620</t>
  </si>
  <si>
    <t>Sorter FMB EMO Cable</t>
  </si>
  <si>
    <t>N5-10630</t>
  </si>
  <si>
    <t>Sensirion cable</t>
  </si>
  <si>
    <t>N5-10638</t>
  </si>
  <si>
    <t>PC-Camera USB3.0 cable 1.0m</t>
  </si>
  <si>
    <t>N5-10639</t>
  </si>
  <si>
    <t>Sorter AC Power Cable - American</t>
  </si>
  <si>
    <t>N5-10644</t>
  </si>
  <si>
    <t>Sorter DAQ Isolation to DAQ0 Cable</t>
  </si>
  <si>
    <t>N5-10651</t>
  </si>
  <si>
    <t>DDU TEC 36V Power Cable</t>
  </si>
  <si>
    <t>N5-10652</t>
  </si>
  <si>
    <t>DDU TEC Adaptor Cable</t>
  </si>
  <si>
    <t>N5-10653</t>
  </si>
  <si>
    <t>DDU TEC Reed Sensor Cable</t>
  </si>
  <si>
    <t>N5-10656</t>
  </si>
  <si>
    <t>Sorter Sheath Scale USB Cable</t>
  </si>
  <si>
    <t>N5-10658</t>
  </si>
  <si>
    <t>DDU to FMB Isolator Cable</t>
  </si>
  <si>
    <t>N5-10659</t>
  </si>
  <si>
    <t>Sort Motor Driver to motor Cable 1</t>
  </si>
  <si>
    <t>N5-10660</t>
  </si>
  <si>
    <t>Sort Motor Driver to motor Cable 2</t>
  </si>
  <si>
    <t>N5-10661</t>
  </si>
  <si>
    <t>Sorter 12V FAN cable</t>
  </si>
  <si>
    <t>N5-10662</t>
  </si>
  <si>
    <t>Sorter Switch power out to Backplane and TEC Cable</t>
  </si>
  <si>
    <t>N5-10665</t>
  </si>
  <si>
    <t>DDU to TEC Communication Cable</t>
  </si>
  <si>
    <t>N5-10668</t>
  </si>
  <si>
    <t>Sorter Vacuum Switch Cable</t>
  </si>
  <si>
    <t>N5-10670</t>
  </si>
  <si>
    <t>Sort Air Regulator Cable</t>
  </si>
  <si>
    <t>N5-10673</t>
  </si>
  <si>
    <t>Sorter SIT Sensor Adaptor Cable</t>
  </si>
  <si>
    <t>N5-10674</t>
  </si>
  <si>
    <t>Sorter Pinch Valve Adaptor Cable</t>
  </si>
  <si>
    <t>N5-10675</t>
  </si>
  <si>
    <t>USB Cable Type A - A, 3.0m</t>
  </si>
  <si>
    <t>N5-10679</t>
  </si>
  <si>
    <t>USB Cable Type A - B, 3.0m</t>
  </si>
  <si>
    <t>N5-10681</t>
  </si>
  <si>
    <t>Heater board 24V power cable 1-to-2 splitter</t>
  </si>
  <si>
    <t>N5-10682</t>
  </si>
  <si>
    <t>Optical plate heatpad and thermistor cable</t>
  </si>
  <si>
    <t>N5-10683</t>
  </si>
  <si>
    <t>POWER STRIPS</t>
  </si>
  <si>
    <t>N5-10690</t>
  </si>
  <si>
    <t>Computer to Monitor Displayport Cable</t>
  </si>
  <si>
    <t>N5-10691</t>
  </si>
  <si>
    <t>Instrument Power Cable - NA/Japan</t>
  </si>
  <si>
    <t>N5-10699</t>
  </si>
  <si>
    <t>Switch Power (24V-300W)</t>
  </si>
  <si>
    <t>N5-20001</t>
  </si>
  <si>
    <t>Linear Power</t>
  </si>
  <si>
    <t>N5-20002</t>
  </si>
  <si>
    <t>N5-20002-0A</t>
  </si>
  <si>
    <t>Power Socket</t>
  </si>
  <si>
    <t>N5-20003</t>
  </si>
  <si>
    <t>Power Slide Switch</t>
  </si>
  <si>
    <t>N5-20004</t>
  </si>
  <si>
    <t>Power Rocker Switch</t>
  </si>
  <si>
    <t>N5-20005</t>
  </si>
  <si>
    <t>Plate Switch</t>
  </si>
  <si>
    <t>N5-20006</t>
  </si>
  <si>
    <t>Switch Power (12V-200W)</t>
  </si>
  <si>
    <t>N5-20007</t>
  </si>
  <si>
    <t>APD TEC</t>
  </si>
  <si>
    <t>N5-20008</t>
  </si>
  <si>
    <t>APD Thermistor</t>
  </si>
  <si>
    <t>N5-20009</t>
  </si>
  <si>
    <t>CONN SOCKET 18-24AWG CRIMP TIN</t>
  </si>
  <si>
    <t>N5-20010</t>
  </si>
  <si>
    <t>MICRO FIT 3.0 CONN TERM FEMALE 20-24AWG TIN</t>
  </si>
  <si>
    <t>N5-20011</t>
  </si>
  <si>
    <t>CONN RECEPT 4POS 3MM SINGLE ROW</t>
  </si>
  <si>
    <t>N5-20012</t>
  </si>
  <si>
    <t>MICRO FIT 3.0 CONN TERM FEMALE 26-30AWG TIN</t>
  </si>
  <si>
    <t>N5-20013</t>
  </si>
  <si>
    <t>CONN RECEPT 10POS 3MM SINGLE ROW</t>
  </si>
  <si>
    <t>N5-20014</t>
  </si>
  <si>
    <t>CONN HOUSING PH 4POS 2MM WHITE</t>
  </si>
  <si>
    <t>N5-20015</t>
  </si>
  <si>
    <t>CONN TERMINAL 28-24AWG TIN</t>
  </si>
  <si>
    <t>N5-20016</t>
  </si>
  <si>
    <t>CONN TERM MALE 20-24AWG TIN</t>
  </si>
  <si>
    <t>N5-20017</t>
  </si>
  <si>
    <t>CONN PLUG 4POS 3MM SINGLE ROW</t>
  </si>
  <si>
    <t>N5-20018</t>
  </si>
  <si>
    <t>NTC THERMISTOR 10K OHM 2% BEAD</t>
  </si>
  <si>
    <t>N5-20019</t>
  </si>
  <si>
    <t>CONN USB B-A 2.0 BLKHD THREADED</t>
  </si>
  <si>
    <t>N5-20020</t>
  </si>
  <si>
    <t>CONN RECEPT 14POS 2MM IDT GOLD</t>
  </si>
  <si>
    <t>N5-20021-0A</t>
  </si>
  <si>
    <t>HV Power Module</t>
  </si>
  <si>
    <t>N5-20024</t>
  </si>
  <si>
    <t>TSC 5A 250V Fuse</t>
  </si>
  <si>
    <t>N5-20026</t>
  </si>
  <si>
    <t>SVT 18/3C 1.8M PHP-301/PHS-301</t>
  </si>
  <si>
    <t>N5-20027</t>
  </si>
  <si>
    <t>UFR-16-16-8</t>
  </si>
  <si>
    <t>N5-20030</t>
  </si>
  <si>
    <t>M3 X 6MM Nylon Standoff</t>
  </si>
  <si>
    <t>N5-20031-0A</t>
  </si>
  <si>
    <t>Ground Coupling Capacitor</t>
  </si>
  <si>
    <t>N5-20032</t>
  </si>
  <si>
    <t>ConnTerm Female 24-30AWG Tin</t>
  </si>
  <si>
    <t>N5-20034-0A</t>
  </si>
  <si>
    <t>EMI Suppression Ferrite Bearing</t>
  </si>
  <si>
    <t>N5-20035</t>
  </si>
  <si>
    <t>EMI Suppression Ferrite Ring</t>
  </si>
  <si>
    <t>N5-20036</t>
  </si>
  <si>
    <t>1/8" fitting 1/4-28 UNF Bottom Sealing Rotating Thread</t>
  </si>
  <si>
    <t>N5-20040</t>
  </si>
  <si>
    <t>1/4-28 Bottom Seal Rotating Thread w 5/16" Hex to 1/16 barb</t>
  </si>
  <si>
    <t>N5-20041</t>
  </si>
  <si>
    <t>WHITE MALE COLDER 1/8"</t>
  </si>
  <si>
    <t>N5-20042</t>
  </si>
  <si>
    <t>1/8 MALE COLDER R/A</t>
  </si>
  <si>
    <t>N5-20043</t>
  </si>
  <si>
    <t>1/8 X 1/8 X 1/16 TEE NATURAL POLY</t>
  </si>
  <si>
    <t>N5-20046</t>
  </si>
  <si>
    <t>COLDER QUICK DISCONNECT no shutoff 1/16 in</t>
  </si>
  <si>
    <t>N5-20047</t>
  </si>
  <si>
    <t>MINIFIT JR RECEPTACLE HOUSING DUAL ROW 2-24 CKT</t>
  </si>
  <si>
    <t>N5-20052</t>
  </si>
  <si>
    <t>MICRO-FIT (3.0) RECEPTACLE, SINGLE ROW 2 THRU 12 CIRCUIT</t>
  </si>
  <si>
    <t>N5-20053</t>
  </si>
  <si>
    <t>Loader power supply CHN CLC</t>
  </si>
  <si>
    <t>N5-20055</t>
  </si>
  <si>
    <t>DELTA N-3K 3000VA/2400W</t>
  </si>
  <si>
    <t>N5-20062</t>
  </si>
  <si>
    <t>3.00mm 2PIN Female single row receptacle WR-MPC3</t>
  </si>
  <si>
    <t>N5-20501</t>
  </si>
  <si>
    <t>3.00mm 3PIN Female single row receptacle WR-MPC3</t>
  </si>
  <si>
    <t>N5-20502</t>
  </si>
  <si>
    <t>3.00mm 4PIN Female Single Row Receptacle WR-MPC3</t>
  </si>
  <si>
    <t>N5-20503-0A</t>
  </si>
  <si>
    <t>3.00mm Female Crimp Terminal AWG 20-24 WR-MPC3</t>
  </si>
  <si>
    <t>N5-20504</t>
  </si>
  <si>
    <t>4.20mm 2PIN Female Dual Row Plug WR-MPC4</t>
  </si>
  <si>
    <t>N5-20505</t>
  </si>
  <si>
    <t>4.20mm 6PIN Female Dual Row Plug WR-MPC4</t>
  </si>
  <si>
    <t>N5-20506-0A</t>
  </si>
  <si>
    <t>4.20mm 12PIN Female Dual Row Plug WR-MPC4</t>
  </si>
  <si>
    <t>N5-20507-0A</t>
  </si>
  <si>
    <t>4.20mm Female Crimp Terminal WR-MPC4</t>
  </si>
  <si>
    <t>N5-20508</t>
  </si>
  <si>
    <t>Stepping Motor</t>
  </si>
  <si>
    <t>N5-20509</t>
  </si>
  <si>
    <t>Loader 42 Stepper Motor</t>
  </si>
  <si>
    <t>N5-20510</t>
  </si>
  <si>
    <t>Loader 31 Stepper Motor</t>
  </si>
  <si>
    <t>N5-20511</t>
  </si>
  <si>
    <t>Thermoelectric Module</t>
  </si>
  <si>
    <t>N5-20512</t>
  </si>
  <si>
    <t>Thermistor, Probe Length =15mm, Diameter = 2mm</t>
  </si>
  <si>
    <t>N5-20513</t>
  </si>
  <si>
    <t>AC-DC Adaptor Power 160W</t>
  </si>
  <si>
    <t>N5-20514</t>
  </si>
  <si>
    <t>USB Panel Mount</t>
  </si>
  <si>
    <t>N5-20515</t>
  </si>
  <si>
    <t>19.2 x12.9 mm Panel Terminal Rocker Swtich</t>
  </si>
  <si>
    <t>N5-20516</t>
  </si>
  <si>
    <t>WE-FLAT Flat Ferrite Core</t>
  </si>
  <si>
    <t>N5-20517-0A</t>
  </si>
  <si>
    <t>STAR-TEC Snap Ferrite</t>
  </si>
  <si>
    <t>N5-20518</t>
  </si>
  <si>
    <t>3.00mm 4PIN Male single row receptacle WR-MPC3</t>
  </si>
  <si>
    <t>N5-20519-0A</t>
  </si>
  <si>
    <t>Power Connector</t>
  </si>
  <si>
    <t>N5-20520-0A</t>
  </si>
  <si>
    <t>DC Fan, 40*40mm 12VDC 720mw, 8000 RPM, Plastic, 9.5CFM</t>
  </si>
  <si>
    <t>N5-20521</t>
  </si>
  <si>
    <t>14PIN 2mm  Flat Cable Use</t>
  </si>
  <si>
    <t>N5-20522-0A</t>
  </si>
  <si>
    <t>2 Position Rectangular Housing Connector Receptacle White 2mm</t>
  </si>
  <si>
    <t>N5-20523</t>
  </si>
  <si>
    <t>Socket Contact Tin 24-30 AWG Crimp Stamped</t>
  </si>
  <si>
    <t>N5-20524</t>
  </si>
  <si>
    <t>Switch Power (24V-600W)</t>
  </si>
  <si>
    <t>N5-20525</t>
  </si>
  <si>
    <t>Switch Power (12V-300W)</t>
  </si>
  <si>
    <t>N5-20526</t>
  </si>
  <si>
    <t>Miniature cable holder self-adhesive 1</t>
  </si>
  <si>
    <t>N5-20527</t>
  </si>
  <si>
    <t>Miniature cable holder self-adhesive 2</t>
  </si>
  <si>
    <t>N5-20528</t>
  </si>
  <si>
    <t>Miniature cable holder self-adhesive 3</t>
  </si>
  <si>
    <t>N5-20529</t>
  </si>
  <si>
    <t>Flat Cable Clamp with Arrow-Head, Self-Adhesive</t>
  </si>
  <si>
    <t>N5-20530</t>
  </si>
  <si>
    <t>Removable Flat Cable Clamp Self-Adhesive WA-CHFCHAD</t>
  </si>
  <si>
    <t>N5-20531</t>
  </si>
  <si>
    <t>3.00mm 4Pin Male Single Row Plug with Mounting Ears</t>
  </si>
  <si>
    <t>N5-20532</t>
  </si>
  <si>
    <t>3.00mm Male Crimp Terminal</t>
  </si>
  <si>
    <t>N5-20533</t>
  </si>
  <si>
    <t>Cable Clip</t>
  </si>
  <si>
    <t>N5-20534</t>
  </si>
  <si>
    <t>Ferrite Core</t>
  </si>
  <si>
    <t>N5-20535</t>
  </si>
  <si>
    <t>4-Pin Diode Socket</t>
  </si>
  <si>
    <t>N5-20536</t>
  </si>
  <si>
    <t>Thermal Sensor</t>
  </si>
  <si>
    <t>N5-20537</t>
  </si>
  <si>
    <t>Black Aluminum Foil Tape</t>
  </si>
  <si>
    <t>N5-20552</t>
  </si>
  <si>
    <t>Switch Power (36V-600W)</t>
  </si>
  <si>
    <t>N5-20672</t>
  </si>
  <si>
    <t>USB 3 TYPE A TO A F/F Panel Adapter</t>
  </si>
  <si>
    <t>N5-20674</t>
  </si>
  <si>
    <t>.007 ORIFICE (Yellow) air line restrictor</t>
  </si>
  <si>
    <t>N5-20700</t>
  </si>
  <si>
    <t>Aurora Model Label RUO</t>
  </si>
  <si>
    <t>N5-50000-00</t>
  </si>
  <si>
    <t>Class 3B Visible Laser Warning Label</t>
  </si>
  <si>
    <t>N5-50007-01</t>
  </si>
  <si>
    <t>CW 524nm, BW 20nm</t>
  </si>
  <si>
    <t>N56-56524-20-18</t>
  </si>
  <si>
    <t>CW 543nm, BW 21nm</t>
  </si>
  <si>
    <t>N56-56543-21-18</t>
  </si>
  <si>
    <t>N56-56577-20-18</t>
  </si>
  <si>
    <t>CW 595nm, BW 22nm</t>
  </si>
  <si>
    <t>N56-56595-22-18</t>
  </si>
  <si>
    <t>N56-56660-20</t>
  </si>
  <si>
    <t>N56-56678-21</t>
  </si>
  <si>
    <t>N56-56697-22</t>
  </si>
  <si>
    <t>Aurora 41 Channel System</t>
  </si>
  <si>
    <t>N7-00000</t>
  </si>
  <si>
    <t>Aurora 41 Channel</t>
  </si>
  <si>
    <t>N7-00000-0A (Inactive)</t>
  </si>
  <si>
    <t>N7-00000-NOSN</t>
  </si>
  <si>
    <t>Aurora 41 Channel System (Refurbished)</t>
  </si>
  <si>
    <t>N7-00000R</t>
  </si>
  <si>
    <t>N7-00000R-NOSN</t>
  </si>
  <si>
    <t>Aurora 8 Channel Blue</t>
  </si>
  <si>
    <t>N7-00001</t>
  </si>
  <si>
    <t>N7-00001-NOSN</t>
  </si>
  <si>
    <t>Aurora 51 Channel System</t>
  </si>
  <si>
    <t>N7-00002</t>
  </si>
  <si>
    <t>Aurora 51 Channel</t>
  </si>
  <si>
    <t>N7-00002-0A (Inactive)</t>
  </si>
  <si>
    <t>N7-00002-NOSN</t>
  </si>
  <si>
    <t>Aurora 51 Channel System (Refurbished)</t>
  </si>
  <si>
    <t>N7-00002R</t>
  </si>
  <si>
    <t>N7-00002R-NOSN</t>
  </si>
  <si>
    <t>Aurora 43 Channel System [3L YG Special Build (SB)]</t>
  </si>
  <si>
    <t>N7-00002SB</t>
  </si>
  <si>
    <t>N7-00002SB-NOSN</t>
  </si>
  <si>
    <t>Aurora 43 Channel System [3L YG Special Build (SB)] - Refurbished</t>
  </si>
  <si>
    <t>N7-00002SBR</t>
  </si>
  <si>
    <t>N7-00002SBR-NOSN</t>
  </si>
  <si>
    <t>Aurora 67 Channel System</t>
  </si>
  <si>
    <t>N7-00003</t>
  </si>
  <si>
    <t>Aurora 67 Channel</t>
  </si>
  <si>
    <t>N7-00003-0A (Inactive)</t>
  </si>
  <si>
    <t>N7-00003-NOSN</t>
  </si>
  <si>
    <t>Aurora 67 Channel System (Refurbished)</t>
  </si>
  <si>
    <t>N7-00003R</t>
  </si>
  <si>
    <t>N7-00003R-NOSN</t>
  </si>
  <si>
    <t>Northern Lights - Wuxi</t>
  </si>
  <si>
    <t>N7-00004</t>
  </si>
  <si>
    <t>N7-00004-NOSN</t>
  </si>
  <si>
    <t>Aurora 41 Channel - Fremont</t>
  </si>
  <si>
    <t>N7-00005</t>
  </si>
  <si>
    <t>N7-00005-NOSN</t>
  </si>
  <si>
    <t>Northern Lights 1000 System</t>
  </si>
  <si>
    <t>N7-00006</t>
  </si>
  <si>
    <t>N7-00006-NOSN</t>
  </si>
  <si>
    <t>Northern Lights 1000 System (Refurbished)</t>
  </si>
  <si>
    <t>N7-00006R</t>
  </si>
  <si>
    <t>N7-00006R-NOSN</t>
  </si>
  <si>
    <t>Northern Lights 2000 (B &amp; R) System</t>
  </si>
  <si>
    <t>N7-00007</t>
  </si>
  <si>
    <t>NL-2000 24 Channel</t>
  </si>
  <si>
    <t>N7-00007-0A (Inactive)</t>
  </si>
  <si>
    <t>N7-00007-NOSN</t>
  </si>
  <si>
    <t>Northern Lights 2000 (Blue &amp; Red) System (Refurbished)</t>
  </si>
  <si>
    <t>N7-00007R</t>
  </si>
  <si>
    <t>N7-00007R-NOSN</t>
  </si>
  <si>
    <t>Northern Lights 3000 (B, V, &amp; R) System</t>
  </si>
  <si>
    <t>N7-00008</t>
  </si>
  <si>
    <t>NL-3000 41 Channel</t>
  </si>
  <si>
    <t>N7-00008-0A (Inactive)</t>
  </si>
  <si>
    <t>N7-00008-NOSN</t>
  </si>
  <si>
    <t>Northern Lights 3000 System (Refurbished)</t>
  </si>
  <si>
    <t>N7-00008R</t>
  </si>
  <si>
    <t>N7-00008R-NOSN</t>
  </si>
  <si>
    <t>Aurora 51 Channel - Wuxi</t>
  </si>
  <si>
    <t>N7-00009</t>
  </si>
  <si>
    <t>N7-00009-NOSN</t>
  </si>
  <si>
    <t>Aurora 67 Channels, Wuxi</t>
  </si>
  <si>
    <t>N7-00010</t>
  </si>
  <si>
    <t>N7-00010-NOSN</t>
  </si>
  <si>
    <t>Aurora 57 Channel System</t>
  </si>
  <si>
    <t>N7-00011</t>
  </si>
  <si>
    <t>N7-00011-NOSN</t>
  </si>
  <si>
    <t>Aurora 57 Channel System (Refurbished)</t>
  </si>
  <si>
    <t>N7-00011R</t>
  </si>
  <si>
    <t>N7-00011R-NOSN</t>
  </si>
  <si>
    <t>Northern Lights 2000 (B &amp; V) System</t>
  </si>
  <si>
    <t>N7-00017</t>
  </si>
  <si>
    <t>N7-00017-NOSN</t>
  </si>
  <si>
    <t>Northern Lights 2000 (Blue &amp; Violet) System (Refurbished)</t>
  </si>
  <si>
    <t>N7-00017R</t>
  </si>
  <si>
    <t>N7-00017R-NOSN</t>
  </si>
  <si>
    <t>Aurora Plate Loader</t>
  </si>
  <si>
    <t>N7-00020</t>
  </si>
  <si>
    <t>N7-00020-NOSN</t>
  </si>
  <si>
    <t>Plate Loader (AMS) - Refurbished</t>
  </si>
  <si>
    <t>N7-00020R</t>
  </si>
  <si>
    <t>N7-00020R-NOSN</t>
  </si>
  <si>
    <t>N7-00020R.1</t>
  </si>
  <si>
    <t>Cytek Automated Sample Loader (ASL)</t>
  </si>
  <si>
    <t>N7-00021</t>
  </si>
  <si>
    <t>N7-00021-NOSN</t>
  </si>
  <si>
    <t>Cytek Automated Sample Loader (ASL) - Refurbished</t>
  </si>
  <si>
    <t>N7-00021R</t>
  </si>
  <si>
    <t>Cytek Automated Sample Loader (ASL) - CFDA</t>
  </si>
  <si>
    <t>N7-00022-NOSN</t>
  </si>
  <si>
    <t>3L to 4L Field Upgrade Kit BOM</t>
  </si>
  <si>
    <t>N7-00030</t>
  </si>
  <si>
    <t>355nm Aurora Field Upgrade Kit</t>
  </si>
  <si>
    <t>N7-00031</t>
  </si>
  <si>
    <t>N7-00031R</t>
  </si>
  <si>
    <t>N7-00031R.1</t>
  </si>
  <si>
    <t>N7-00031R.1 (old)</t>
  </si>
  <si>
    <t>3L to 4L Field Upgrade Kit - Wuxi</t>
  </si>
  <si>
    <t>N7-00032</t>
  </si>
  <si>
    <t>355nm Aurora Field Upgrade Kit - Wuxi</t>
  </si>
  <si>
    <t>N7-00033</t>
  </si>
  <si>
    <t>405nm Field Upgrade Kit</t>
  </si>
  <si>
    <t>N7-00034</t>
  </si>
  <si>
    <t>638nm Field Upgrade Kit</t>
  </si>
  <si>
    <t>N7-00035</t>
  </si>
  <si>
    <t>Loader 1.5 Upgrade Kit</t>
  </si>
  <si>
    <t>N7-00036</t>
  </si>
  <si>
    <t>3L to 4L Field Upgrade Kit BOM-Wuxi</t>
  </si>
  <si>
    <t>N7-00037</t>
  </si>
  <si>
    <t>SIT Base and Flag Field Upgrade Kit</t>
  </si>
  <si>
    <t>N7-00040</t>
  </si>
  <si>
    <t>Cytek Automated Sample Loader (ASL) – CE</t>
  </si>
  <si>
    <t>N7-00044</t>
  </si>
  <si>
    <t>N7-00044-NOSN</t>
  </si>
  <si>
    <t>355nm Aurora CS Field Upgrade Kit</t>
  </si>
  <si>
    <t>N7-00046</t>
  </si>
  <si>
    <t>Aurora 51 Channel with Fluidics Bucket- Wuxi</t>
  </si>
  <si>
    <t>N7-00050</t>
  </si>
  <si>
    <t>Northern Lights 41 Channel with Fluidics Bucket- Wuxi</t>
  </si>
  <si>
    <t>N7-00051</t>
  </si>
  <si>
    <t>Northern Lights with Fluidics Bucket - Wuxi</t>
  </si>
  <si>
    <t>N7-00052</t>
  </si>
  <si>
    <t>Aurora Evo 25 Channel System (2L B/R)</t>
  </si>
  <si>
    <t>N7-00053</t>
  </si>
  <si>
    <t>Aurora Evo 33 Channel System (2L B/V)</t>
  </si>
  <si>
    <t>N7-00054</t>
  </si>
  <si>
    <t>Aurora Evo 35 Channel System (3L B/R/YG)</t>
  </si>
  <si>
    <t>N7-00055</t>
  </si>
  <si>
    <t>Aurora Evo 43 Channel System (3L B/V/YG)</t>
  </si>
  <si>
    <t>N7-00056</t>
  </si>
  <si>
    <t>Aurora Evo 41 Channel System (3L B/R/V)</t>
  </si>
  <si>
    <t>N7-00057</t>
  </si>
  <si>
    <t>Aurora Evo 51 Channel System</t>
  </si>
  <si>
    <t>N7-00058</t>
  </si>
  <si>
    <t>Aurora Evo 67 Channel System</t>
  </si>
  <si>
    <t>N7-00059</t>
  </si>
  <si>
    <t>Northern Lights 1000 Complete - Wuxi System</t>
  </si>
  <si>
    <t>N7-00060</t>
  </si>
  <si>
    <t>N7-00060-NOSN</t>
  </si>
  <si>
    <t>Northern Lights 2000 (B &amp; V) Complete - Wuxi System</t>
  </si>
  <si>
    <t>N7-00061</t>
  </si>
  <si>
    <t>N7-00061-NOSN</t>
  </si>
  <si>
    <t>Northern Lights 2000 (B &amp; R) Complete - Wuxi System</t>
  </si>
  <si>
    <t>N7-00062</t>
  </si>
  <si>
    <t>N7-00062-NOSN</t>
  </si>
  <si>
    <t>Northern Lights 3000 (B, V, &amp; R) Complete - Wuxi System</t>
  </si>
  <si>
    <t>N7-00063</t>
  </si>
  <si>
    <t>N7-00063-NOSN</t>
  </si>
  <si>
    <t>Aurora 41 Channel Complete - Wuxi System</t>
  </si>
  <si>
    <t>N7-00064</t>
  </si>
  <si>
    <t>N7-00064-NOSN</t>
  </si>
  <si>
    <t>Aurora 51 Channel Complete - Wuxi System</t>
  </si>
  <si>
    <t>N7-00065</t>
  </si>
  <si>
    <t>N7-00065-NOSN</t>
  </si>
  <si>
    <t>Aurora 57 Channel Complete - Wuxi System</t>
  </si>
  <si>
    <t>N7-00066</t>
  </si>
  <si>
    <t>N7-00066-NOSN</t>
  </si>
  <si>
    <t>Aurora 67 Channel Complete - Wuxi System</t>
  </si>
  <si>
    <t>N7-00067</t>
  </si>
  <si>
    <t>N7-00067-NOSN</t>
  </si>
  <si>
    <t>Northern Lights 3000 (B, V, &amp; YG) Complete - Wuxi System</t>
  </si>
  <si>
    <t>N7-00068</t>
  </si>
  <si>
    <t>NL-CLC 1000 System - EU (CE-IVD)</t>
  </si>
  <si>
    <t>N7-00071</t>
  </si>
  <si>
    <t>NL-CLC 1000 System - EU</t>
  </si>
  <si>
    <t>N7-00071-NOSN</t>
  </si>
  <si>
    <t>NL-CLC 1000 System - EU (CE-IVD) - Refurbished</t>
  </si>
  <si>
    <t>N7-00071R</t>
  </si>
  <si>
    <t>NL-CLC 2000 (B &amp; V) System - EU  (CE-IVD)</t>
  </si>
  <si>
    <t>N7-00072</t>
  </si>
  <si>
    <t>NL-CLC 2000 (B &amp; V) System - EU</t>
  </si>
  <si>
    <t>N7-00072-NOSN</t>
  </si>
  <si>
    <t>NL-CLC 2000 (B &amp; V) System - EU (CE-IVD) - Refurbished</t>
  </si>
  <si>
    <t>N7-00072R</t>
  </si>
  <si>
    <t>NL-CLC 2000 (B &amp; R) System - EU (CE-IVD)</t>
  </si>
  <si>
    <t>N7-00073</t>
  </si>
  <si>
    <t>NL-CLC 2000 (B &amp; R) System - EU</t>
  </si>
  <si>
    <t>N7-00073-NOSN</t>
  </si>
  <si>
    <t>NL-CLC 2000 (B &amp; R) System - EU (CE-IVD) - Refurbished</t>
  </si>
  <si>
    <t>N7-00073R</t>
  </si>
  <si>
    <t>NL-CLC 3000 (B, V, &amp; R) System - EU (CE-IVD)</t>
  </si>
  <si>
    <t>N7-00074</t>
  </si>
  <si>
    <t>NL-CLC 3000 (B, V, &amp; R) System - EU</t>
  </si>
  <si>
    <t>N7-00074-NOSN</t>
  </si>
  <si>
    <t>NL-CLC 3000 (B, V, &amp; R) System - EU (CE-IVD) (Refurbished)</t>
  </si>
  <si>
    <t>N7-00074R</t>
  </si>
  <si>
    <t>NL-CLC 1000 System - CHN</t>
  </si>
  <si>
    <t>N7-00081-NOSN</t>
  </si>
  <si>
    <t>NL-CLC 2000 (B &amp; V) System - CHN</t>
  </si>
  <si>
    <t>N7-00082-NOSN</t>
  </si>
  <si>
    <t>NL-CLC 2000 (B &amp; R) System - CHN</t>
  </si>
  <si>
    <t>N7-00083-NOSN</t>
  </si>
  <si>
    <t>NL-CLC 3000 (B, V, &amp; R) System - CHN</t>
  </si>
  <si>
    <t>N7-00084-NOSN</t>
  </si>
  <si>
    <t>3 laser Cytek® Aurora CS</t>
  </si>
  <si>
    <t>N7-00090</t>
  </si>
  <si>
    <t>N7-00090-NOSN</t>
  </si>
  <si>
    <t>3 laser Cytek® Aurora CS - Refurbished</t>
  </si>
  <si>
    <t>N7-00090R</t>
  </si>
  <si>
    <t>4 laser Cytek® Aurora CS (YG)</t>
  </si>
  <si>
    <t>N7-00092</t>
  </si>
  <si>
    <t>N7-00092-NOSN</t>
  </si>
  <si>
    <t>4 laser Cytek® Aurora CS (YG) - Refurbished</t>
  </si>
  <si>
    <t>N7-00092R</t>
  </si>
  <si>
    <t>4 laser Cytek® Aurora CS (UV)</t>
  </si>
  <si>
    <t>N7-00093</t>
  </si>
  <si>
    <t>N7-00093-NOSN</t>
  </si>
  <si>
    <t>4 laser Cytek® Aurora CS (UV) - Refurbished</t>
  </si>
  <si>
    <t>N7-00093R</t>
  </si>
  <si>
    <t>5 laser Cytek® Aurora CS</t>
  </si>
  <si>
    <t>N7-00094</t>
  </si>
  <si>
    <t>N7-00094-NOSN</t>
  </si>
  <si>
    <t>5 laser Cytek® Aurora CS - Refurbished</t>
  </si>
  <si>
    <t>N7-00094R</t>
  </si>
  <si>
    <t>Northern Lights 3000 (B, V, &amp; R) Instrument Bundle RUO</t>
  </si>
  <si>
    <t>N7-00108</t>
  </si>
  <si>
    <t>N7-00108-NOSN</t>
  </si>
  <si>
    <t>N7-00120</t>
  </si>
  <si>
    <t>N7-00120-NOSN</t>
  </si>
  <si>
    <t>1 laser (B) Cytek® Aurora CS</t>
  </si>
  <si>
    <t>N7-00121</t>
  </si>
  <si>
    <t>2 laser (B, R) Cytek® Aurora CS</t>
  </si>
  <si>
    <t>N7-00122</t>
  </si>
  <si>
    <t>2 laser (B, V) Cytek® Aurora CS</t>
  </si>
  <si>
    <t>N7-00123</t>
  </si>
  <si>
    <t>Cytek® Muse® Micro- Blue 3 Channel​</t>
  </si>
  <si>
    <t>N7-00141</t>
  </si>
  <si>
    <t>Cytek® Muse® Micro- Blue 5 Channel​</t>
  </si>
  <si>
    <t>N7-00142</t>
  </si>
  <si>
    <t>Loader Bottom Plate Assy</t>
  </si>
  <si>
    <t>N7-00501</t>
  </si>
  <si>
    <t>Loader Y Assy</t>
  </si>
  <si>
    <t>N7-00502</t>
  </si>
  <si>
    <t>Loader X Assy</t>
  </si>
  <si>
    <t>N7-00503</t>
  </si>
  <si>
    <t>Loader Wellplate Assy</t>
  </si>
  <si>
    <t>N7-00504</t>
  </si>
  <si>
    <t>Loader Z Assy</t>
  </si>
  <si>
    <t>N7-00505</t>
  </si>
  <si>
    <t>Loader Theta Assy</t>
  </si>
  <si>
    <t>N7-00506</t>
  </si>
  <si>
    <t>Loader Front Panel Assy</t>
  </si>
  <si>
    <t>N7-00507</t>
  </si>
  <si>
    <t>Loader Right Panel Assy</t>
  </si>
  <si>
    <t>N7-00508</t>
  </si>
  <si>
    <t>Loader Assy</t>
  </si>
  <si>
    <t>N7-00509</t>
  </si>
  <si>
    <t>Loader Package Assy</t>
  </si>
  <si>
    <t>N7-00510</t>
  </si>
  <si>
    <t>APD-2 Module Chassis Assy</t>
  </si>
  <si>
    <t>N7-00511</t>
  </si>
  <si>
    <t>N7-00511-01 (Inactive)</t>
  </si>
  <si>
    <t>Loader Cable Assy</t>
  </si>
  <si>
    <t>N7-00512</t>
  </si>
  <si>
    <t>Loader Mainboard</t>
  </si>
  <si>
    <t>N7-00513</t>
  </si>
  <si>
    <t>Loader Mixer Service Assembly</t>
  </si>
  <si>
    <t>N7-00514</t>
  </si>
  <si>
    <t>Field Service Loader Latch Replacement Kit</t>
  </si>
  <si>
    <t>N7-00524</t>
  </si>
  <si>
    <t>Aurora Sample Line 2.0 Assy w/ Packaging</t>
  </si>
  <si>
    <t>N7-00530</t>
  </si>
  <si>
    <t>Sorter Sample Line Assy w/ Packaging</t>
  </si>
  <si>
    <t>N7-00540</t>
  </si>
  <si>
    <t>Aurora 41 Channel Instrument</t>
  </si>
  <si>
    <t>N7-01000</t>
  </si>
  <si>
    <t>N7-01000-NOSN</t>
  </si>
  <si>
    <t>Aurora 51 Channel Instrument</t>
  </si>
  <si>
    <t>N7-01002</t>
  </si>
  <si>
    <t>N7-01002-NOSN</t>
  </si>
  <si>
    <t>Aurora 67 Channel Instrument</t>
  </si>
  <si>
    <t>N7-01003</t>
  </si>
  <si>
    <t>N7-01003-NOSN</t>
  </si>
  <si>
    <t>Northern Lights 1000 Instrument</t>
  </si>
  <si>
    <t>N7-01006</t>
  </si>
  <si>
    <t>N7-01006-NOSN</t>
  </si>
  <si>
    <t>Northern Lights 2000 (B &amp; R) Instrument</t>
  </si>
  <si>
    <t>N7-01007</t>
  </si>
  <si>
    <t>N7-01007-NOSN</t>
  </si>
  <si>
    <t>Northern Lights 3000 (B, V, &amp; R) Instrument</t>
  </si>
  <si>
    <t>N7-01008</t>
  </si>
  <si>
    <t>N7-01008-NOSN</t>
  </si>
  <si>
    <t>Aurora 57 Channel Instrument</t>
  </si>
  <si>
    <t>N7-01011</t>
  </si>
  <si>
    <t>N7-01011-NOSN</t>
  </si>
  <si>
    <t>Shaker (FUXING Motor)</t>
  </si>
  <si>
    <t>N7-01012</t>
  </si>
  <si>
    <t>Northern Lights 2000 (B &amp; V) Instrument</t>
  </si>
  <si>
    <t>N7-01017</t>
  </si>
  <si>
    <t>N7-01017-NOSN</t>
  </si>
  <si>
    <t>Northern Lights 3000 (B, V, &amp; YG) Instrument</t>
  </si>
  <si>
    <t>N7-01018</t>
  </si>
  <si>
    <t>N7-01018-NOSN</t>
  </si>
  <si>
    <t>Northern Lights 3000 (B, V, &amp; YG) Instrument - Refurbished</t>
  </si>
  <si>
    <t>N7-01018R</t>
  </si>
  <si>
    <t>N7-01018R-NOSN</t>
  </si>
  <si>
    <t>Northern Lights 1000 Complete - Wuxi Instrument</t>
  </si>
  <si>
    <t>N7-01060</t>
  </si>
  <si>
    <t>N7-01060-NOSN</t>
  </si>
  <si>
    <t>Northern Lights 2000 (B &amp; V) Complete - Wuxi Instrument</t>
  </si>
  <si>
    <t>N7-01061</t>
  </si>
  <si>
    <t>N7-01061-NOSN</t>
  </si>
  <si>
    <t>Northern Lights 2000 (B &amp; R) Complete - Wuxi Instrument</t>
  </si>
  <si>
    <t>N7-01062</t>
  </si>
  <si>
    <t>N7-01062-NOSN</t>
  </si>
  <si>
    <t>Northern Lights 3000 (B, V, R) Complete - Wuxi Instrument</t>
  </si>
  <si>
    <t>N7-01063</t>
  </si>
  <si>
    <t>N7-01063-NOSN</t>
  </si>
  <si>
    <t>Aurora 41 Channel Complete - Wuxi Instrument</t>
  </si>
  <si>
    <t>N7-01064</t>
  </si>
  <si>
    <t>N7-01064-NOSN</t>
  </si>
  <si>
    <t>Aurora 51 Channel Complete - Wuxi Instrument</t>
  </si>
  <si>
    <t>N7-01065</t>
  </si>
  <si>
    <t>N7-01065-NOSN</t>
  </si>
  <si>
    <t>Aurora 57 Channel Complete - Wuxi Instrument</t>
  </si>
  <si>
    <t>N7-01066</t>
  </si>
  <si>
    <t>N7-01066-NOSN</t>
  </si>
  <si>
    <t>Aurora 67 Channel Complete - Wuxi Instrument</t>
  </si>
  <si>
    <t>N7-01067</t>
  </si>
  <si>
    <t>N7-01067-NOSN</t>
  </si>
  <si>
    <t>NL-CLC 1000 Instrument - EU (CE-IVD)</t>
  </si>
  <si>
    <t>N7-01071</t>
  </si>
  <si>
    <t>NL-CLC 1000 Instrument - EU</t>
  </si>
  <si>
    <t>N7-01071-NOSN</t>
  </si>
  <si>
    <t>NL-CLC 2000 (B &amp; V) Instrument - EU (CE-IVD)</t>
  </si>
  <si>
    <t>N7-01072</t>
  </si>
  <si>
    <t>NL-CLC 2000 (B &amp; V) Instrument - EU</t>
  </si>
  <si>
    <t>N7-01072-NOSN</t>
  </si>
  <si>
    <t>NL-CLC 2000 (B &amp; R) Instrument - EU  (CE-IVD)</t>
  </si>
  <si>
    <t>N7-01073</t>
  </si>
  <si>
    <t>NL-CLC 2000 (B &amp; R) Instrument - EU</t>
  </si>
  <si>
    <t>N7-01073-NOSN</t>
  </si>
  <si>
    <t>NL-CLC 3000 (B, V, &amp; R) Instrument - EU (CE-IVD)</t>
  </si>
  <si>
    <t>N7-01074</t>
  </si>
  <si>
    <t>NL-CLC 3000 (B, V, &amp; R) Instrument - EU</t>
  </si>
  <si>
    <t>N7-01074-NOSN</t>
  </si>
  <si>
    <t>NL 1000 Instrument</t>
  </si>
  <si>
    <t>N7-01081</t>
  </si>
  <si>
    <t>N7-01081-NOSN</t>
  </si>
  <si>
    <t>NL 2000 (B &amp; V) Instrument</t>
  </si>
  <si>
    <t>N7-01082</t>
  </si>
  <si>
    <t>N7-01082-NOSN</t>
  </si>
  <si>
    <t>NL 2000 (B &amp; R) Instrument</t>
  </si>
  <si>
    <t>N7-01083</t>
  </si>
  <si>
    <t>N7-01083-NOSN</t>
  </si>
  <si>
    <t>NL 3000 (B, V, &amp; R) Instrument</t>
  </si>
  <si>
    <t>N7-01084</t>
  </si>
  <si>
    <t>N7-01084-NOSN</t>
  </si>
  <si>
    <t>Computer Assy - Northern Lights</t>
  </si>
  <si>
    <t>N7-10000</t>
  </si>
  <si>
    <t>Computer Assy</t>
  </si>
  <si>
    <t>N7-10000-0A</t>
  </si>
  <si>
    <t>Chassis Assy</t>
  </si>
  <si>
    <t>N7-10001</t>
  </si>
  <si>
    <t>Fluidics Assy</t>
  </si>
  <si>
    <t>N7-10002</t>
  </si>
  <si>
    <t>N7-10002-01 (Inactive)</t>
  </si>
  <si>
    <t>Optics Module Assy NL 3000 (B, V &amp; R)</t>
  </si>
  <si>
    <t>N7-10003</t>
  </si>
  <si>
    <t>Optics Module Assy</t>
  </si>
  <si>
    <t>N7-10003-0A</t>
  </si>
  <si>
    <t>APD Assy B-R-V</t>
  </si>
  <si>
    <t>N7-10004</t>
  </si>
  <si>
    <t>NL Main Board Assy</t>
  </si>
  <si>
    <t>N7-10005</t>
  </si>
  <si>
    <t>Main Board Assy</t>
  </si>
  <si>
    <t>N7-10005-01 (Inactive)</t>
  </si>
  <si>
    <t>NL Power Assy</t>
  </si>
  <si>
    <t>N7-10006</t>
  </si>
  <si>
    <t>Power Assy</t>
  </si>
  <si>
    <t>N7-10006-0A</t>
  </si>
  <si>
    <t>8 Color Optics Module - Blue</t>
  </si>
  <si>
    <t>N7-10007</t>
  </si>
  <si>
    <t>APD Assy 8 Color Blue</t>
  </si>
  <si>
    <t>N7-10008</t>
  </si>
  <si>
    <t>Main Board Assy 8 Color Blue</t>
  </si>
  <si>
    <t>N7-10009</t>
  </si>
  <si>
    <t>Fluidics Assy - Wuxi</t>
  </si>
  <si>
    <t>N7-10010</t>
  </si>
  <si>
    <t>N7-10010-0A</t>
  </si>
  <si>
    <t>N7-10010-0B</t>
  </si>
  <si>
    <t>N7-10010-0C</t>
  </si>
  <si>
    <t>Optics Module Assy - NL, Wuxi</t>
  </si>
  <si>
    <t>N7-10011</t>
  </si>
  <si>
    <t>Optics Module Assy - Wuxi</t>
  </si>
  <si>
    <t>N7-10011-0A</t>
  </si>
  <si>
    <t>APD Assy - Wuxi</t>
  </si>
  <si>
    <t>N7-10012-0A</t>
  </si>
  <si>
    <t>Optics Module Assy 3L</t>
  </si>
  <si>
    <t>N7-10013</t>
  </si>
  <si>
    <t>NL Chassis Assy</t>
  </si>
  <si>
    <t>N7-10014</t>
  </si>
  <si>
    <t>Optics Module Assy 4L YG</t>
  </si>
  <si>
    <t>N7-10015</t>
  </si>
  <si>
    <t>4 Laser Optics Module Assembly</t>
  </si>
  <si>
    <t>N7-10015-0A</t>
  </si>
  <si>
    <t>APD Assy B-R-V-Y</t>
  </si>
  <si>
    <t>N7-10016-0A</t>
  </si>
  <si>
    <t>4 Laser Chassis Assy</t>
  </si>
  <si>
    <t>N7-10017</t>
  </si>
  <si>
    <t>Frame Assy</t>
  </si>
  <si>
    <t>N7-10018</t>
  </si>
  <si>
    <t>4 Laser Frame Assy</t>
  </si>
  <si>
    <t>N7-10018-02 (Inactive)</t>
  </si>
  <si>
    <t>4 Laser Main Board Assy</t>
  </si>
  <si>
    <t>N7-10019</t>
  </si>
  <si>
    <t>4 Laser DAQ Adapter Assy</t>
  </si>
  <si>
    <t>N7-10020</t>
  </si>
  <si>
    <t>4 Laser Cable Assy Complete</t>
  </si>
  <si>
    <t>N7-10021-0A</t>
  </si>
  <si>
    <t>Aurora Power Assy</t>
  </si>
  <si>
    <t>N7-10022</t>
  </si>
  <si>
    <t>4 Laser Power Assy</t>
  </si>
  <si>
    <t>N7-10022-0A</t>
  </si>
  <si>
    <t>Power Supply Assy - Aurora</t>
  </si>
  <si>
    <t>N7-10023</t>
  </si>
  <si>
    <t>4 Laser Power Supply Assy</t>
  </si>
  <si>
    <t>N7-10023-0A</t>
  </si>
  <si>
    <t>4 Laser Telescope Assy, Blue</t>
  </si>
  <si>
    <t>N7-10025</t>
  </si>
  <si>
    <t>N7-10026-0A</t>
  </si>
  <si>
    <t>Main Board Assy 5L</t>
  </si>
  <si>
    <t>N7-10027</t>
  </si>
  <si>
    <t>Optics Module Assy 5L</t>
  </si>
  <si>
    <t>N7-10028</t>
  </si>
  <si>
    <t>N7-10028-0A</t>
  </si>
  <si>
    <t>APD Assy B-R-V-Y-UV</t>
  </si>
  <si>
    <t>N7-10029-0A</t>
  </si>
  <si>
    <t>Aurora Chassis Assy</t>
  </si>
  <si>
    <t>N7-10030</t>
  </si>
  <si>
    <t>5 Laser Chassis Assy</t>
  </si>
  <si>
    <t>N7-10030-0A</t>
  </si>
  <si>
    <t>Cable Assy Complete - Aurora</t>
  </si>
  <si>
    <t>N7-10031</t>
  </si>
  <si>
    <t>5 Laser Cable Assy Complete</t>
  </si>
  <si>
    <t>N7-10031-02 (Inactive)</t>
  </si>
  <si>
    <t>N7-10031-03 (Inactive)</t>
  </si>
  <si>
    <t>Fluidics Assy - 4L UV &amp; 5L</t>
  </si>
  <si>
    <t>N7-10032</t>
  </si>
  <si>
    <t>5 Laser Fluidics Assy</t>
  </si>
  <si>
    <t>N7-10032-0A</t>
  </si>
  <si>
    <t>Aurora Platform 4 Laser</t>
  </si>
  <si>
    <t>N7-10033</t>
  </si>
  <si>
    <t>Optics Module Assy - 5L, Wuxi</t>
  </si>
  <si>
    <t>N7-10035</t>
  </si>
  <si>
    <t>Optics Module Assy - Aurora 5 Lasers, Wuxi</t>
  </si>
  <si>
    <t>N7-10035-0A</t>
  </si>
  <si>
    <t>N7-10035-0C</t>
  </si>
  <si>
    <t>Optics Module Assy - 4L YG, Wuxi</t>
  </si>
  <si>
    <t>N7-10038</t>
  </si>
  <si>
    <t>N7-10038-0A</t>
  </si>
  <si>
    <t>Packaging Carton for the Aurora Loader</t>
  </si>
  <si>
    <t>N7-10040</t>
  </si>
  <si>
    <t>Aurora Packaging Carton</t>
  </si>
  <si>
    <t>N7-10041</t>
  </si>
  <si>
    <t>N7-10043</t>
  </si>
  <si>
    <t>N7-10043R</t>
  </si>
  <si>
    <t>N7-10043R.1</t>
  </si>
  <si>
    <t>N7-10043R.1 (old)</t>
  </si>
  <si>
    <t>Optics Module Assy 4L UV</t>
  </si>
  <si>
    <t>N7-10044</t>
  </si>
  <si>
    <t>Computer Assy - Aurora 1L, 3L, &amp; 4L YG</t>
  </si>
  <si>
    <t>N7-10045</t>
  </si>
  <si>
    <t>Computer Assy - Aurora</t>
  </si>
  <si>
    <t>N7-10046</t>
  </si>
  <si>
    <t>Main Board Assy-Upgrade Kit</t>
  </si>
  <si>
    <t>N7-10047</t>
  </si>
  <si>
    <t>Cable Assy Complete - NL</t>
  </si>
  <si>
    <t>N7-10049</t>
  </si>
  <si>
    <t>Main Board Additional Kit - 4L UV</t>
  </si>
  <si>
    <t>N7-10050</t>
  </si>
  <si>
    <t>Main Board Additional Kit - 4L YG</t>
  </si>
  <si>
    <t>N7-10051</t>
  </si>
  <si>
    <t>Main Board Additional Kit - 3L</t>
  </si>
  <si>
    <t>N7-10052</t>
  </si>
  <si>
    <t>Main Board Additional Kit - 5L</t>
  </si>
  <si>
    <t>N7-10053</t>
  </si>
  <si>
    <t>N7-10053-00 (Inactive)</t>
  </si>
  <si>
    <t>Optics Module Assy NL 1000</t>
  </si>
  <si>
    <t>N7-10055</t>
  </si>
  <si>
    <t>Optics Module Assy NL 2000 (B &amp; V)</t>
  </si>
  <si>
    <t>N7-10056</t>
  </si>
  <si>
    <t>Optics Module Assy NL 2000 (B &amp; R)</t>
  </si>
  <si>
    <t>N7-10057</t>
  </si>
  <si>
    <t>NL Platform</t>
  </si>
  <si>
    <t>N7-10059</t>
  </si>
  <si>
    <t>Aurora Platform</t>
  </si>
  <si>
    <t>N7-10060</t>
  </si>
  <si>
    <t>Northern Lights Platform</t>
  </si>
  <si>
    <t>N7-10061</t>
  </si>
  <si>
    <t>Optics Module Assy NL 1000 - Wuxi (Complete)</t>
  </si>
  <si>
    <t>N7-10062</t>
  </si>
  <si>
    <t>Optics Module Assy NL 3000 (B, V, &amp; R) - Wuxi (Complete)</t>
  </si>
  <si>
    <t>N7-10063</t>
  </si>
  <si>
    <t>Optics Module Assy 3L - Wuxi (Complete)</t>
  </si>
  <si>
    <t>N7-10064</t>
  </si>
  <si>
    <t>Optics Module Assy 4L YG - Wuxi (Complete)</t>
  </si>
  <si>
    <t>N7-10065</t>
  </si>
  <si>
    <t>Optics Module Assy 4L UV - Wuxi (Complete)</t>
  </si>
  <si>
    <t>N7-10066</t>
  </si>
  <si>
    <t>Optics Module Assy 5L - Wuxi (Complete)</t>
  </si>
  <si>
    <t>N7-10067</t>
  </si>
  <si>
    <t>Optics Module Assy NL 2000 (B &amp; V) - Wuxi (Complete)</t>
  </si>
  <si>
    <t>N7-10068</t>
  </si>
  <si>
    <t>Optics Module Assy NL 2000 (B &amp; R) - Wuxi (Complete)</t>
  </si>
  <si>
    <t>N7-10069</t>
  </si>
  <si>
    <t>NLCLC Main Board Assy -CHN</t>
  </si>
  <si>
    <t>N7-10071</t>
  </si>
  <si>
    <t>N7-10072</t>
  </si>
  <si>
    <t>NL-CLC Chassis Assy - EU</t>
  </si>
  <si>
    <t>N7-10073</t>
  </si>
  <si>
    <t>Wooden System Crate</t>
  </si>
  <si>
    <t>N7-10075</t>
  </si>
  <si>
    <t>NL-CLC Platform - EU</t>
  </si>
  <si>
    <t>N7-10078</t>
  </si>
  <si>
    <t>NL-CLC Power Assy - EU</t>
  </si>
  <si>
    <t>N7-10079</t>
  </si>
  <si>
    <t>Deflection Chamber Assy</t>
  </si>
  <si>
    <t>N7-10080</t>
  </si>
  <si>
    <t>N7-10080R</t>
  </si>
  <si>
    <t>N7-10080R.1</t>
  </si>
  <si>
    <t>N7-10080R.1 (old)</t>
  </si>
  <si>
    <t>Computer Assy - NL</t>
  </si>
  <si>
    <t>N7-10081</t>
  </si>
  <si>
    <t>Main Board Additional Kit - NL 1000</t>
  </si>
  <si>
    <t>N7-10082</t>
  </si>
  <si>
    <t>Main Board Additional Kit - NL 2000 (B &amp; R)</t>
  </si>
  <si>
    <t>N7-10083</t>
  </si>
  <si>
    <t>Main Board Additional Kit - NL 2000 (B &amp; V)</t>
  </si>
  <si>
    <t>N7-10084</t>
  </si>
  <si>
    <t>Main Board Additional Kit - NL 3000 (B, V, &amp; R)</t>
  </si>
  <si>
    <t>N7-10085</t>
  </si>
  <si>
    <t>Main Board Additional Kit - NL 3000 (B, V, &amp; YG)</t>
  </si>
  <si>
    <t>N7-10086</t>
  </si>
  <si>
    <t>Flow Meter Removal Kit</t>
  </si>
  <si>
    <t>N7-10100</t>
  </si>
  <si>
    <t>Data Logger and Mounting Bracket</t>
  </si>
  <si>
    <t>N7-10101</t>
  </si>
  <si>
    <t>Loader Calibration Kit</t>
  </si>
  <si>
    <t>N7-10102</t>
  </si>
  <si>
    <t>DDU Cooling Assy</t>
  </si>
  <si>
    <t>N7-10114</t>
  </si>
  <si>
    <t>Aspiration Cleaning Assy</t>
  </si>
  <si>
    <t>N7-10115</t>
  </si>
  <si>
    <t>Microplate Handler Assy</t>
  </si>
  <si>
    <t>N7-10116</t>
  </si>
  <si>
    <t>Sample Injection Chamber Assy</t>
  </si>
  <si>
    <t>N7-10117</t>
  </si>
  <si>
    <t>NL CLC Shell for Trade Shows</t>
  </si>
  <si>
    <t>N7-10123</t>
  </si>
  <si>
    <t>AURORA Shell for trade show</t>
  </si>
  <si>
    <t>N7-10176</t>
  </si>
  <si>
    <t>Computer Assembly - Northern Lights</t>
  </si>
  <si>
    <t>N7-11000</t>
  </si>
  <si>
    <t>N7-21000</t>
  </si>
  <si>
    <t>Covers Assy</t>
  </si>
  <si>
    <t>N7-21001</t>
  </si>
  <si>
    <t>N7-21001-0A</t>
  </si>
  <si>
    <t>Cable Assembly Complete</t>
  </si>
  <si>
    <t>N7-21002</t>
  </si>
  <si>
    <t>Covers Assy - NL</t>
  </si>
  <si>
    <t>N7-21003</t>
  </si>
  <si>
    <t>NL Covers Assy</t>
  </si>
  <si>
    <t>N7-21004</t>
  </si>
  <si>
    <t>Sorter Right Panel Assy</t>
  </si>
  <si>
    <t>N7-21013</t>
  </si>
  <si>
    <t>Sorter Left Panel Assy</t>
  </si>
  <si>
    <t>N7-21014</t>
  </si>
  <si>
    <t>Sorter Back DDU Panel Assy</t>
  </si>
  <si>
    <t>N7-21015</t>
  </si>
  <si>
    <t>Sorter Top Panel Assy</t>
  </si>
  <si>
    <t>N7-21016</t>
  </si>
  <si>
    <t>Sorter Front Top Panel Assy</t>
  </si>
  <si>
    <t>N7-21017</t>
  </si>
  <si>
    <t>Sorter Fluidics Panel Assy</t>
  </si>
  <si>
    <t>N7-21018</t>
  </si>
  <si>
    <t>Sorter Flowcell Panel Assy</t>
  </si>
  <si>
    <t>N7-21019</t>
  </si>
  <si>
    <t>Sorter Sample Panel Assy</t>
  </si>
  <si>
    <t>N7-21020</t>
  </si>
  <si>
    <t>Sorter Wellplate Panel Assy</t>
  </si>
  <si>
    <t>N7-21021</t>
  </si>
  <si>
    <t>Sorter Front DDU Panel Assy</t>
  </si>
  <si>
    <t>N7-21022</t>
  </si>
  <si>
    <t>Sorter Back Fans Panel Assy</t>
  </si>
  <si>
    <t>N7-21023</t>
  </si>
  <si>
    <t>Sorter Back USB Panel Assy</t>
  </si>
  <si>
    <t>N7-21024</t>
  </si>
  <si>
    <t>Manifold Assy</t>
  </si>
  <si>
    <t>N7-22000</t>
  </si>
  <si>
    <t>DeGasser Assy</t>
  </si>
  <si>
    <t>N7-22001</t>
  </si>
  <si>
    <t>Tube Set Assy</t>
  </si>
  <si>
    <t>N7-22002</t>
  </si>
  <si>
    <t>N7-22002-00 (Inactive)</t>
  </si>
  <si>
    <t>Fluidics Bucket Assy</t>
  </si>
  <si>
    <t>N7-22003</t>
  </si>
  <si>
    <t>SIT Assy</t>
  </si>
  <si>
    <t>N7-22004</t>
  </si>
  <si>
    <t>Linear Valve Assy</t>
  </si>
  <si>
    <t>N7-22005</t>
  </si>
  <si>
    <t>Sheath Filter Assy, 0.2 micron</t>
  </si>
  <si>
    <t>N7-22006</t>
  </si>
  <si>
    <t>Aurora Sample Line Assy (OBSOLETE)</t>
  </si>
  <si>
    <t>N7-22007-0A</t>
  </si>
  <si>
    <t>Sheath Filter Assy, 0.20Âµm</t>
  </si>
  <si>
    <t>N7-22008-0A</t>
  </si>
  <si>
    <t>SIT Z-Probe Assy (OBSOLETE)</t>
  </si>
  <si>
    <t>N7-22009-0A</t>
  </si>
  <si>
    <t>Sheath Filter Bypass Assembly</t>
  </si>
  <si>
    <t>N7-22010</t>
  </si>
  <si>
    <t>Manifold Assy - Wuxi</t>
  </si>
  <si>
    <t>N7-22011</t>
  </si>
  <si>
    <t>N7-22011-0A</t>
  </si>
  <si>
    <t>Linear Valve Assy - Wuxi</t>
  </si>
  <si>
    <t>N7-22012</t>
  </si>
  <si>
    <t>N7-22012-0A</t>
  </si>
  <si>
    <t>Sample Line Assy - Wuxi</t>
  </si>
  <si>
    <t>N7-22013-0A</t>
  </si>
  <si>
    <t>Sample Line Assembly</t>
  </si>
  <si>
    <t>N7-22014</t>
  </si>
  <si>
    <t>254 um Dia Sample Line Assy (OBS)</t>
  </si>
  <si>
    <t>N7-22014-0A (Inactive)</t>
  </si>
  <si>
    <t>SIT Probe Base Assy</t>
  </si>
  <si>
    <t>N7-22015</t>
  </si>
  <si>
    <t>SIT PROBE ASSEMBLY</t>
  </si>
  <si>
    <t>N7-22015-01 (Inactive)</t>
  </si>
  <si>
    <t>Sheath Filter Assy, 0.04 micron</t>
  </si>
  <si>
    <t>N7-22016</t>
  </si>
  <si>
    <t>SIT DET SLEEVE ASSY</t>
  </si>
  <si>
    <t>N7-22017</t>
  </si>
  <si>
    <t>5 Laser Fluidics Bucket Assy</t>
  </si>
  <si>
    <t>N7-22018</t>
  </si>
  <si>
    <t>Degasser Assy - Wuxi</t>
  </si>
  <si>
    <t>N7-22021-0A</t>
  </si>
  <si>
    <t>Fluidics Bucket Assy - Wuxi</t>
  </si>
  <si>
    <t>N7-22023-0A</t>
  </si>
  <si>
    <t>N7-22023-0B</t>
  </si>
  <si>
    <t>Plenum Sensor and Bottle Assy</t>
  </si>
  <si>
    <t>N7-22024</t>
  </si>
  <si>
    <t>Sorter 3-Way Valve Assembly</t>
  </si>
  <si>
    <t>N7-22025</t>
  </si>
  <si>
    <t>Pressure Transducer Assy, Sorter</t>
  </si>
  <si>
    <t>N7-22026</t>
  </si>
  <si>
    <t>Sorter Manifold Assy</t>
  </si>
  <si>
    <t>N7-22031</t>
  </si>
  <si>
    <t>Sorter Vacuum Pump Assy</t>
  </si>
  <si>
    <t>N7-22034</t>
  </si>
  <si>
    <t>Sample Regulator Assy</t>
  </si>
  <si>
    <t>N7-22035</t>
  </si>
  <si>
    <t>Sheath Regulator Assy</t>
  </si>
  <si>
    <t>N7-22036</t>
  </si>
  <si>
    <t>Cleaning Tank Assy</t>
  </si>
  <si>
    <t>N7-22037</t>
  </si>
  <si>
    <t>Sheath Tank Assy</t>
  </si>
  <si>
    <t>N7-22038</t>
  </si>
  <si>
    <t>Sorter Sample Line Assy</t>
  </si>
  <si>
    <t>N7-22040</t>
  </si>
  <si>
    <t>Sorter Sample Chamber Clean Line Assy</t>
  </si>
  <si>
    <t>N7-22042</t>
  </si>
  <si>
    <t>Waste Pinch Valve Assy</t>
  </si>
  <si>
    <t>N7-22043</t>
  </si>
  <si>
    <t>Sample Pinch Valve Assy</t>
  </si>
  <si>
    <t>N7-22044</t>
  </si>
  <si>
    <t>Sorter Umbilical Assembly</t>
  </si>
  <si>
    <t>N7-22046</t>
  </si>
  <si>
    <t>Sorter Waste Cap Assy</t>
  </si>
  <si>
    <t>N7-22047</t>
  </si>
  <si>
    <t>Bypass Nozzle Assy</t>
  </si>
  <si>
    <t>N7-22049</t>
  </si>
  <si>
    <t>Sorter Umbilical Assembly BSC</t>
  </si>
  <si>
    <t>N7-22050</t>
  </si>
  <si>
    <t>Waste Tank Assy (Aurora CS)</t>
  </si>
  <si>
    <t>N7-22051</t>
  </si>
  <si>
    <t>Sorter Air Regulator Assy</t>
  </si>
  <si>
    <t>N7-22052</t>
  </si>
  <si>
    <t>N7-22052R.1</t>
  </si>
  <si>
    <t>Sorter Compressor Assy-120V</t>
  </si>
  <si>
    <t>N7-22053</t>
  </si>
  <si>
    <t>N7-22053-INA</t>
  </si>
  <si>
    <t>Sorter Compressor Assy-230V</t>
  </si>
  <si>
    <t>N7-22054</t>
  </si>
  <si>
    <t>N7-22054-INA</t>
  </si>
  <si>
    <t>Large ID Fluidic Barb Assy</t>
  </si>
  <si>
    <t>N7-22056</t>
  </si>
  <si>
    <t>Small ID Fluidic Barb Assy</t>
  </si>
  <si>
    <t>N7-22057</t>
  </si>
  <si>
    <t>Aurora Sample Line Assembly 2.0</t>
  </si>
  <si>
    <t>N7-22058</t>
  </si>
  <si>
    <t>SIT Cylinder Top Assy</t>
  </si>
  <si>
    <t>N7-22060</t>
  </si>
  <si>
    <t>Self-Locking Bypass Nozzle Assy</t>
  </si>
  <si>
    <t>N7-22063</t>
  </si>
  <si>
    <t>DeGasser Replacement Kit</t>
  </si>
  <si>
    <t>N7-22100</t>
  </si>
  <si>
    <t>Cleaning Tank Assy (Swagelok)</t>
  </si>
  <si>
    <t>N7-22137</t>
  </si>
  <si>
    <t>Aurora Flow Cell Assy</t>
  </si>
  <si>
    <t>N7-23000</t>
  </si>
  <si>
    <t>N7-23000-0A</t>
  </si>
  <si>
    <t>Telescope Assy, Blue (without beam adjusters)</t>
  </si>
  <si>
    <t>N7-23001</t>
  </si>
  <si>
    <t>Telescope Assy, Red</t>
  </si>
  <si>
    <t>N7-23002</t>
  </si>
  <si>
    <t>Telescope Assy, Violet</t>
  </si>
  <si>
    <t>N7-23003</t>
  </si>
  <si>
    <t>Dichroic Adjuster Assy, Blue</t>
  </si>
  <si>
    <t>N7-23004</t>
  </si>
  <si>
    <t>Dichroic Adjuster Assy, Red</t>
  </si>
  <si>
    <t>N7-23005</t>
  </si>
  <si>
    <t>N7-23005-0 (Inactive)</t>
  </si>
  <si>
    <t>N7-23005R</t>
  </si>
  <si>
    <t>N7-23005R.1</t>
  </si>
  <si>
    <t>N7-23005R.1 (old)</t>
  </si>
  <si>
    <t>Dichroic Adjuster Assy, Violet</t>
  </si>
  <si>
    <t>N7-23006</t>
  </si>
  <si>
    <t>N7-23006-0 (Inactive)</t>
  </si>
  <si>
    <t>N7-23006R</t>
  </si>
  <si>
    <t>N7-23006R.1</t>
  </si>
  <si>
    <t>N7-23006R.1 (old)</t>
  </si>
  <si>
    <t>Prism Assy, Blue</t>
  </si>
  <si>
    <t>N7-23007</t>
  </si>
  <si>
    <t>N7-23007-0 (Inactive)</t>
  </si>
  <si>
    <t>Prism Assy, Red</t>
  </si>
  <si>
    <t>N7-23008</t>
  </si>
  <si>
    <t>N7-23008-0 (Inactive)</t>
  </si>
  <si>
    <t>Prism Assy, Violet</t>
  </si>
  <si>
    <t>N7-23009</t>
  </si>
  <si>
    <t>N7-23009-0 (Inactive)</t>
  </si>
  <si>
    <t>Objective Lens Assy</t>
  </si>
  <si>
    <t>N7-23010</t>
  </si>
  <si>
    <t>Final Focus Assy</t>
  </si>
  <si>
    <t>N7-23011</t>
  </si>
  <si>
    <t>FSC Obscuration Bar Assy</t>
  </si>
  <si>
    <t>N7-23012</t>
  </si>
  <si>
    <t>FSC Assy</t>
  </si>
  <si>
    <t>N7-23013</t>
  </si>
  <si>
    <t>Fiber Mount Assy</t>
  </si>
  <si>
    <t>N7-23014</t>
  </si>
  <si>
    <t>Flow Cell Assy - Wuxi</t>
  </si>
  <si>
    <t>N7-23015-0A</t>
  </si>
  <si>
    <t>N7-23015-0B</t>
  </si>
  <si>
    <t>Shutter Assembly</t>
  </si>
  <si>
    <t>N7-23016</t>
  </si>
  <si>
    <t>Flow Meter Assembly</t>
  </si>
  <si>
    <t>N7-23017</t>
  </si>
  <si>
    <t>Dichroic Adjuster Assy, Blue For Aurora</t>
  </si>
  <si>
    <t>N7-23018</t>
  </si>
  <si>
    <t>Dichroic Adjuster Assy, Blue For Four Laser</t>
  </si>
  <si>
    <t>N7-23018-0 (Inactive)</t>
  </si>
  <si>
    <t>Dichroic Adjuster Assy, Violet For Aurora</t>
  </si>
  <si>
    <t>N7-23019</t>
  </si>
  <si>
    <t>Dichroic Adjuster Assy, Violet For Four Laser</t>
  </si>
  <si>
    <t>N7-23019-0 (Inactive)</t>
  </si>
  <si>
    <t>Dichroic Adjuster Assy, Red For Aurora</t>
  </si>
  <si>
    <t>N7-23020</t>
  </si>
  <si>
    <t>Dichroic Adjuster Assy, Red For Four Laser</t>
  </si>
  <si>
    <t>N7-23020-0 (Inactive)</t>
  </si>
  <si>
    <t>Dichroic Adjuster Assy, YellowGreen For Aurora</t>
  </si>
  <si>
    <t>N7-23021</t>
  </si>
  <si>
    <t>Dichroic Adjuster Assy, YellowGreen For Four Laser</t>
  </si>
  <si>
    <t>N7-23021-0 (Inactive)</t>
  </si>
  <si>
    <t>Telescope Assy, YG</t>
  </si>
  <si>
    <t>N7-23022</t>
  </si>
  <si>
    <t>Telescope Assy YellowGreen For Four Laser</t>
  </si>
  <si>
    <t>N7-23022-0 (Inactive)</t>
  </si>
  <si>
    <t>Prism Assy, YellowGreen</t>
  </si>
  <si>
    <t>N7-23023</t>
  </si>
  <si>
    <t>N7-23023-0 (Inactive)</t>
  </si>
  <si>
    <t>Final Focus Assy - NL</t>
  </si>
  <si>
    <t>N7-23024</t>
  </si>
  <si>
    <t>N7-23025</t>
  </si>
  <si>
    <t>Thermal Stability Upgrade Kit #2</t>
  </si>
  <si>
    <t>N7-23026-0A</t>
  </si>
  <si>
    <t>Thermal Stability Upgrade Kit #3</t>
  </si>
  <si>
    <t>N7-23027-0A</t>
  </si>
  <si>
    <t>UV thermal stability upgrade kit Hardware</t>
  </si>
  <si>
    <t>N7-23028</t>
  </si>
  <si>
    <t>Waveplate Upgrade Kit</t>
  </si>
  <si>
    <t>N7-23028-0A</t>
  </si>
  <si>
    <t>N7-23028R</t>
  </si>
  <si>
    <t>N7-23028R.1</t>
  </si>
  <si>
    <t>N7-23028R.1 (old)</t>
  </si>
  <si>
    <t>3 Laser System to 4 Laser System Depot Upgrade</t>
  </si>
  <si>
    <t>N7-23029-0A</t>
  </si>
  <si>
    <t>3 Laser System to 4 Laser System Depot Upgrade-Wuxi</t>
  </si>
  <si>
    <t>N7-23031-0A</t>
  </si>
  <si>
    <t>Final Focus Assy - Aurora</t>
  </si>
  <si>
    <t>N7-23032</t>
  </si>
  <si>
    <t>Final Focus Assy Five Laser</t>
  </si>
  <si>
    <t>N7-23032-0 (Inactive)</t>
  </si>
  <si>
    <t>Prism Assy, Blue OBIS Core</t>
  </si>
  <si>
    <t>N7-23033</t>
  </si>
  <si>
    <t>N7-23033-0 (Inactive)</t>
  </si>
  <si>
    <t>N7-23033R</t>
  </si>
  <si>
    <t>N7-23033R.1</t>
  </si>
  <si>
    <t>N7-23033R.1 (old)</t>
  </si>
  <si>
    <t>Telescope Assy, UV</t>
  </si>
  <si>
    <t>N7-23034</t>
  </si>
  <si>
    <t>Dichroic Adjuster Assy, UV For Aurora</t>
  </si>
  <si>
    <t>N7-23035</t>
  </si>
  <si>
    <t>Prism Assy, UV</t>
  </si>
  <si>
    <t>N7-23036</t>
  </si>
  <si>
    <t>N7-23036-01 (Inactive)</t>
  </si>
  <si>
    <t>Telescope Assy, Cytek Violet</t>
  </si>
  <si>
    <t>N7-23037</t>
  </si>
  <si>
    <t>Telescope Assy. Cytek Violet</t>
  </si>
  <si>
    <t>N7-23037-0 (Inactive)</t>
  </si>
  <si>
    <t>Telescope Assy, Cytek Red</t>
  </si>
  <si>
    <t>N7-23038</t>
  </si>
  <si>
    <t>Telescope Assy. Cytek Red</t>
  </si>
  <si>
    <t>N7-23038-0 (Inactive)</t>
  </si>
  <si>
    <t>Telescope Assy, OBIS Blue</t>
  </si>
  <si>
    <t>N7-23039</t>
  </si>
  <si>
    <t>Telescope Assy. OBIS Blue</t>
  </si>
  <si>
    <t>N7-23039-0 (Inactive)</t>
  </si>
  <si>
    <t>N7-23040</t>
  </si>
  <si>
    <t>Shutter Assembly - Wuxi</t>
  </si>
  <si>
    <t>N7-23041</t>
  </si>
  <si>
    <t>Shutter Assembly - Fremont</t>
  </si>
  <si>
    <t>N7-23042</t>
  </si>
  <si>
    <t>Telescope Assy, Blue</t>
  </si>
  <si>
    <t>N7-23043</t>
  </si>
  <si>
    <t>Telescope Assy, OBIS Blue (without beam adjusters)</t>
  </si>
  <si>
    <t>N7-23044</t>
  </si>
  <si>
    <t>Telescope Assy, Cytek Blue</t>
  </si>
  <si>
    <t>N7-23049</t>
  </si>
  <si>
    <t>Sorter Flow Cell Assy</t>
  </si>
  <si>
    <t>N7-23050</t>
  </si>
  <si>
    <t>N7-23050R</t>
  </si>
  <si>
    <t>N7-23050R.1</t>
  </si>
  <si>
    <t>N7-23050R.1 (old)</t>
  </si>
  <si>
    <t>Violet Laser Pairing Set</t>
  </si>
  <si>
    <t>N7-23051</t>
  </si>
  <si>
    <t>Blue Laser Pairing Set (Obis Core)</t>
  </si>
  <si>
    <t>N7-23052</t>
  </si>
  <si>
    <t>Yellow-Green Laser Pairing Set</t>
  </si>
  <si>
    <t>N7-23053</t>
  </si>
  <si>
    <t>Red Laser Pairing Set</t>
  </si>
  <si>
    <t>N7-23054</t>
  </si>
  <si>
    <t>UV Laser Pairing Set</t>
  </si>
  <si>
    <t>N7-23055</t>
  </si>
  <si>
    <t>Flow Cell Body Assembly</t>
  </si>
  <si>
    <t>N7-23056</t>
  </si>
  <si>
    <t>Blue Laser Pairing Set</t>
  </si>
  <si>
    <t>N7-23057</t>
  </si>
  <si>
    <t>Piezo Transducer Assy</t>
  </si>
  <si>
    <t>N7-23058</t>
  </si>
  <si>
    <t>N7-23058R</t>
  </si>
  <si>
    <t>N7-23058R.1</t>
  </si>
  <si>
    <t>N7-23058R.1 (old)</t>
  </si>
  <si>
    <t>Fiber Mount Assy Axial and Rotation Adjustable</t>
  </si>
  <si>
    <t>N7-23064</t>
  </si>
  <si>
    <t>Cytek Blue Laser Pairing Set</t>
  </si>
  <si>
    <t>N7-23069</t>
  </si>
  <si>
    <t>N7-23069R</t>
  </si>
  <si>
    <t>N7-23069R.1</t>
  </si>
  <si>
    <t>N7-23069R.1 (old)</t>
  </si>
  <si>
    <t>Dichroic Adjuster Assy, Blue - Sorter</t>
  </si>
  <si>
    <t>N7-23071</t>
  </si>
  <si>
    <t>Dichroic Adjuster Assy, Violet - Sorter</t>
  </si>
  <si>
    <t>N7-23073</t>
  </si>
  <si>
    <t>Dichroic Adjuster Assy, Red - Sorter</t>
  </si>
  <si>
    <t>N7-23075</t>
  </si>
  <si>
    <t>Dichroic Adjuster Assy, YG - Sorter</t>
  </si>
  <si>
    <t>N7-23077</t>
  </si>
  <si>
    <t>Dichroic Adjuster Assy, UV - Sorter</t>
  </si>
  <si>
    <t>N7-23080</t>
  </si>
  <si>
    <t>Sorter Shutter Assy</t>
  </si>
  <si>
    <t>N7-23081</t>
  </si>
  <si>
    <t>Sorter Upright Camera Assy</t>
  </si>
  <si>
    <t>N7-23083</t>
  </si>
  <si>
    <t>Sorter FSC Assy</t>
  </si>
  <si>
    <t>N7-23084</t>
  </si>
  <si>
    <t>Sorter Upright LED Assy</t>
  </si>
  <si>
    <t>N7-23085</t>
  </si>
  <si>
    <t>Sorter Focus Assy</t>
  </si>
  <si>
    <t>N7-23087</t>
  </si>
  <si>
    <t>N7-23087R</t>
  </si>
  <si>
    <t>N7-23087R.1</t>
  </si>
  <si>
    <t>N7-23087R.1 (old)</t>
  </si>
  <si>
    <t>Laser 660nm Viewing Laser</t>
  </si>
  <si>
    <t>N7-23088</t>
  </si>
  <si>
    <t>Sorter Wellplate Camera Assy</t>
  </si>
  <si>
    <t>N7-23089</t>
  </si>
  <si>
    <t>ASSY, PKGD FLOWCELL, MUSE MICRO</t>
  </si>
  <si>
    <t>N7-23149</t>
  </si>
  <si>
    <t>Obis 561 Core Assy.</t>
  </si>
  <si>
    <t>N7-23500</t>
  </si>
  <si>
    <t>SIT Detector Assy</t>
  </si>
  <si>
    <t>N7-23501</t>
  </si>
  <si>
    <t>Obis 488 Core Assy.</t>
  </si>
  <si>
    <t>N7-23502</t>
  </si>
  <si>
    <t>Filter Bracket Assy, Blue</t>
  </si>
  <si>
    <t>N7-24000</t>
  </si>
  <si>
    <t>Filter Bracket Assy, Red</t>
  </si>
  <si>
    <t>N7-24001</t>
  </si>
  <si>
    <t>Filter Bracket Assy, Violet</t>
  </si>
  <si>
    <t>N7-24002</t>
  </si>
  <si>
    <t>Mirror Block Optical Assy, Violet and Blue</t>
  </si>
  <si>
    <t>N7-24003</t>
  </si>
  <si>
    <t>APD Lens Assy, Red 0.5</t>
  </si>
  <si>
    <t>N7-24004</t>
  </si>
  <si>
    <t>N7-24004-0 (Inactive)</t>
  </si>
  <si>
    <t>APD Lens Assy, Red 1.0</t>
  </si>
  <si>
    <t>N7-24005</t>
  </si>
  <si>
    <t>APD Lens Assy, Blue 0.5</t>
  </si>
  <si>
    <t>N7-24006</t>
  </si>
  <si>
    <t>N7-24006-0 (Inactive)</t>
  </si>
  <si>
    <t>APD Lens Assy, Blue 1.0</t>
  </si>
  <si>
    <t>N7-24007</t>
  </si>
  <si>
    <t>N7-24007-0 (Inactive)</t>
  </si>
  <si>
    <t>APD Bracket Assy, Blue</t>
  </si>
  <si>
    <t>N7-24008</t>
  </si>
  <si>
    <t>APD Bracket Assy, Red</t>
  </si>
  <si>
    <t>N7-24009</t>
  </si>
  <si>
    <t>APD Bracket Assy, Violet</t>
  </si>
  <si>
    <t>N7-24010</t>
  </si>
  <si>
    <t>SSC APD Assy</t>
  </si>
  <si>
    <t>N7-24011</t>
  </si>
  <si>
    <t>APD TEC Thermistor Cable Assy</t>
  </si>
  <si>
    <t>N7-24012-0A</t>
  </si>
  <si>
    <t>N7-24012-0B</t>
  </si>
  <si>
    <t>Filter Bracket Assy 8 Color Blue</t>
  </si>
  <si>
    <t>N7-24013</t>
  </si>
  <si>
    <t>Mirror Block Assy 8 Color Blue</t>
  </si>
  <si>
    <t>N7-24014</t>
  </si>
  <si>
    <t>APD Assy Blue - Wuxi</t>
  </si>
  <si>
    <t>N7-24015</t>
  </si>
  <si>
    <t>APD Assy Red - Wuxi</t>
  </si>
  <si>
    <t>N7-24016</t>
  </si>
  <si>
    <t>APD Assy Violet - Wuxi</t>
  </si>
  <si>
    <t>N7-24017</t>
  </si>
  <si>
    <t>SSC APD Assy - Wuxi</t>
  </si>
  <si>
    <t>N7-24018</t>
  </si>
  <si>
    <t>APD Assy, Blue 14 Channel (w/out TEC Assy)</t>
  </si>
  <si>
    <t>N7-24019</t>
  </si>
  <si>
    <t>APD Assy, Red 8 Channel (w/out TEC Assy)</t>
  </si>
  <si>
    <t>N7-24020</t>
  </si>
  <si>
    <t>APD Assy, Violet 16 Channel (w/out TEC Assy)</t>
  </si>
  <si>
    <t>N7-24021</t>
  </si>
  <si>
    <t>APD Assy YG - Wuxi</t>
  </si>
  <si>
    <t>N7-24023</t>
  </si>
  <si>
    <t>APD Assy, Yellow-Green 10 channel (w/out TEC Assy)</t>
  </si>
  <si>
    <t>N7-24024</t>
  </si>
  <si>
    <t>Filter Bracket Assy, YG</t>
  </si>
  <si>
    <t>N7-24025</t>
  </si>
  <si>
    <t>APD Bracket Assy, YG</t>
  </si>
  <si>
    <t>N7-24026</t>
  </si>
  <si>
    <t>4 Laser Optics Module Assembly-Wuxi</t>
  </si>
  <si>
    <t>N7-24027</t>
  </si>
  <si>
    <t>APD Assy B-R-V-Y-wuxi</t>
  </si>
  <si>
    <t>N7-24028-0A</t>
  </si>
  <si>
    <t>Dichroic Adjuster Assy - Wuxi</t>
  </si>
  <si>
    <t>N7-24029</t>
  </si>
  <si>
    <t>Dichroic Adjuster Assy, YG For Four Laser-Wuxi</t>
  </si>
  <si>
    <t>N7-24029-0 (Inactive)</t>
  </si>
  <si>
    <t>Telescope Assy, B, R, V, &amp; YG - Wuxi (without telescope lens)</t>
  </si>
  <si>
    <t>N7-24030</t>
  </si>
  <si>
    <t>Filter Bracket Assy, UV</t>
  </si>
  <si>
    <t>N7-24031</t>
  </si>
  <si>
    <t>Mirror Block Assy, UV</t>
  </si>
  <si>
    <t>N7-24032</t>
  </si>
  <si>
    <t>APD Bracket Assy, UV</t>
  </si>
  <si>
    <t>N7-24033-0A</t>
  </si>
  <si>
    <t>APD Assy, UV 16 Channel</t>
  </si>
  <si>
    <t>N7-24034</t>
  </si>
  <si>
    <t>N7-24034-01 (Inactive)</t>
  </si>
  <si>
    <t>APD Assy, Blue 14 Channel</t>
  </si>
  <si>
    <t>N7-24035</t>
  </si>
  <si>
    <t>APD Assy, Blue 14 Channel, 5 Laser</t>
  </si>
  <si>
    <t>N7-24035-0A (Inactive)</t>
  </si>
  <si>
    <t>N7-24035-0B (Inactive)</t>
  </si>
  <si>
    <t>APD Assy, Red 8 Channel</t>
  </si>
  <si>
    <t>N7-24036</t>
  </si>
  <si>
    <t>APD Assy, Red 8 Channel, 5 Laser</t>
  </si>
  <si>
    <t>N7-24036-02 (Inactive)</t>
  </si>
  <si>
    <t>APD Assy, Violet 16 Channel</t>
  </si>
  <si>
    <t>N7-24037</t>
  </si>
  <si>
    <t>APD ASSY, Violet 16 CH, 5 Laser</t>
  </si>
  <si>
    <t>N7-24037-02 (Inactive)</t>
  </si>
  <si>
    <t>APD Assy, Violet 16 Channel - R&amp;D Tested</t>
  </si>
  <si>
    <t>N7-24037Q</t>
  </si>
  <si>
    <t>APD Assy, Yellow-Green 10 Channel</t>
  </si>
  <si>
    <t>N7-24038</t>
  </si>
  <si>
    <t>APD Assy, Yellow-Green 10 channel, 5 Laser</t>
  </si>
  <si>
    <t>N7-24038-0A (Inactive)</t>
  </si>
  <si>
    <t>N7-24038-0B (Inactive)</t>
  </si>
  <si>
    <t>APD Assy, Violet 16 Channel with Small Particle Enhanced Performance (V-SPE)</t>
  </si>
  <si>
    <t>N7-24039</t>
  </si>
  <si>
    <t>N7-24039R</t>
  </si>
  <si>
    <t>N7-24039R.1</t>
  </si>
  <si>
    <t>N7-24039R.1 (old)</t>
  </si>
  <si>
    <t>APD Assy, Red &amp; YG - Wuxi</t>
  </si>
  <si>
    <t>N7-24040</t>
  </si>
  <si>
    <t>APD Assy, Blue &amp; Violet - Wuxi</t>
  </si>
  <si>
    <t>N7-24041</t>
  </si>
  <si>
    <t>Telescope Assy, UV - Wuxi</t>
  </si>
  <si>
    <t>N7-24042</t>
  </si>
  <si>
    <t>Dichroic Adjuster Assy, UV - Wuxi</t>
  </si>
  <si>
    <t>N7-24043-0A</t>
  </si>
  <si>
    <t>Prism Assy, UV - Wuxi</t>
  </si>
  <si>
    <t>N7-24044</t>
  </si>
  <si>
    <t>Telescope Assy, B, R, V, &amp; YG - Wuxi</t>
  </si>
  <si>
    <t>N7-24045</t>
  </si>
  <si>
    <t>APD Assy, UV - Wuxi</t>
  </si>
  <si>
    <t>N7-24048</t>
  </si>
  <si>
    <t>Filter Bracket Assy - Wuxi</t>
  </si>
  <si>
    <t>N7-24060</t>
  </si>
  <si>
    <t>APD Bracket 16 CH - Wuxi</t>
  </si>
  <si>
    <t>N7-24061</t>
  </si>
  <si>
    <t>APD Bracket 10 CH - Wuxi</t>
  </si>
  <si>
    <t>N7-24062</t>
  </si>
  <si>
    <t>Filter Bracket Assy, Blue - Fremont</t>
  </si>
  <si>
    <t>N7-24065</t>
  </si>
  <si>
    <t>Filter Bracket Assy, Red - Fremont</t>
  </si>
  <si>
    <t>N7-24066</t>
  </si>
  <si>
    <t>Filter Bracket Assy, Violet - Fremont</t>
  </si>
  <si>
    <t>N7-24067</t>
  </si>
  <si>
    <t>Filter Bracket Assy, YG - Fremont</t>
  </si>
  <si>
    <t>N7-24068</t>
  </si>
  <si>
    <t>Filter Bracket Assy, UV, Fremont</t>
  </si>
  <si>
    <t>N7-24069</t>
  </si>
  <si>
    <t>APD Assy, Blue - Fremont</t>
  </si>
  <si>
    <t>N7-24071</t>
  </si>
  <si>
    <t>APD Assy, Red - Fremont</t>
  </si>
  <si>
    <t>N7-24072</t>
  </si>
  <si>
    <t>APD Assy, Violet - Fremont</t>
  </si>
  <si>
    <t>N7-24073</t>
  </si>
  <si>
    <t>APD Assy, YG - Fremont</t>
  </si>
  <si>
    <t>N7-24074</t>
  </si>
  <si>
    <t>APD Assy, UV - Fremont</t>
  </si>
  <si>
    <t>N7-24075</t>
  </si>
  <si>
    <t>3L DAQ ADAPTER ASSY.</t>
  </si>
  <si>
    <t>N7-25001</t>
  </si>
  <si>
    <t>INACTIVE, DAQ Adapter Assy. 5L</t>
  </si>
  <si>
    <t>N7-25002</t>
  </si>
  <si>
    <t>16Chn Violet  APD Module Kit</t>
  </si>
  <si>
    <t>N7-25004</t>
  </si>
  <si>
    <t>14Chn Blue APD Module Kit</t>
  </si>
  <si>
    <t>N7-25005</t>
  </si>
  <si>
    <t>8Chn Red APD Module Kit</t>
  </si>
  <si>
    <t>N7-25006</t>
  </si>
  <si>
    <t>10 Chn YG APD Module Kit</t>
  </si>
  <si>
    <t>N7-25007</t>
  </si>
  <si>
    <t>16 Chn UV APD Module Kit</t>
  </si>
  <si>
    <t>N7-25008</t>
  </si>
  <si>
    <t>NL DAQ Adapter Assy - 1L B</t>
  </si>
  <si>
    <t>N7-25009</t>
  </si>
  <si>
    <t>Sorter YG Field Upgrade Kit</t>
  </si>
  <si>
    <t>N7-25027</t>
  </si>
  <si>
    <t>N7-25027-INA</t>
  </si>
  <si>
    <t>Deflection Plate Left Assy</t>
  </si>
  <si>
    <t>N7-25033</t>
  </si>
  <si>
    <t>Deflection Plate Right Assy</t>
  </si>
  <si>
    <t>N7-25034</t>
  </si>
  <si>
    <t>Beam Dump Assy</t>
  </si>
  <si>
    <t>N7-25035</t>
  </si>
  <si>
    <t>Side Stream Camera Assy</t>
  </si>
  <si>
    <t>N7-25045</t>
  </si>
  <si>
    <t>N7-25045R</t>
  </si>
  <si>
    <t>N7-25045R.1</t>
  </si>
  <si>
    <t>N7-25045R.1 (old)</t>
  </si>
  <si>
    <t>Fan Panel Assy</t>
  </si>
  <si>
    <t>N7-26001</t>
  </si>
  <si>
    <t>N7-26001-01 (Inactive)</t>
  </si>
  <si>
    <t>Power Entry Assy - Aurora</t>
  </si>
  <si>
    <t>N7-26002</t>
  </si>
  <si>
    <t>Power Supply Assy</t>
  </si>
  <si>
    <t>N7-26003-0A</t>
  </si>
  <si>
    <t>N7-26003-0B</t>
  </si>
  <si>
    <t>N7-26003-0C</t>
  </si>
  <si>
    <t>Fan Panel Assy - NL</t>
  </si>
  <si>
    <t>N7-26005</t>
  </si>
  <si>
    <t>Power Supply Assy - NL</t>
  </si>
  <si>
    <t>N7-26006</t>
  </si>
  <si>
    <t>Power Entry Assy - NL</t>
  </si>
  <si>
    <t>N7-26007</t>
  </si>
  <si>
    <t>Fan Panel Assy - NL-CLC EU</t>
  </si>
  <si>
    <t>N7-26008</t>
  </si>
  <si>
    <t>Power Supply Assy - NL-CLC EU</t>
  </si>
  <si>
    <t>N7-26009</t>
  </si>
  <si>
    <t>Power Entry Assy - NL-CLC EU</t>
  </si>
  <si>
    <t>N7-26010</t>
  </si>
  <si>
    <t>MB Fan Assy</t>
  </si>
  <si>
    <t>N7-26017</t>
  </si>
  <si>
    <t>Warning LED Assy</t>
  </si>
  <si>
    <t>N7-26031</t>
  </si>
  <si>
    <t>Sorter APD Blower Assy</t>
  </si>
  <si>
    <t>N7-26032</t>
  </si>
  <si>
    <t>Sample Mixing Motor Assy</t>
  </si>
  <si>
    <t>N7-26034</t>
  </si>
  <si>
    <t>Welplate Door Sensor Assy</t>
  </si>
  <si>
    <t>N7-26037</t>
  </si>
  <si>
    <t>Sample Door Sensor Assy</t>
  </si>
  <si>
    <t>N7-26038</t>
  </si>
  <si>
    <t>Fluidics Fan Assy</t>
  </si>
  <si>
    <t>N7-26039</t>
  </si>
  <si>
    <t>Back Fan Assy</t>
  </si>
  <si>
    <t>N7-26040</t>
  </si>
  <si>
    <t>DDU LED Cable Assy</t>
  </si>
  <si>
    <t>N7-26042</t>
  </si>
  <si>
    <t>SORTER Cable BUNDLE</t>
  </si>
  <si>
    <t>N7-26044</t>
  </si>
  <si>
    <t>Sorter Pressure Tank Weight Scale</t>
  </si>
  <si>
    <t>N7-26047</t>
  </si>
  <si>
    <t>DROP STREAM LED ASSEMBLY, 20 DEG</t>
  </si>
  <si>
    <t>N7-26050</t>
  </si>
  <si>
    <t>SA Board with fans Assy</t>
  </si>
  <si>
    <t>N7-26051</t>
  </si>
  <si>
    <t>N7-26051R</t>
  </si>
  <si>
    <t>N7-26051R.1</t>
  </si>
  <si>
    <t>N7-26051R.1 (old)</t>
  </si>
  <si>
    <t>JTAG Program Adapter Assembly For DAQ Board</t>
  </si>
  <si>
    <t>N7-26067</t>
  </si>
  <si>
    <t>NL-CLC - EU - Documents &amp; Labels</t>
  </si>
  <si>
    <t>N7-27003</t>
  </si>
  <si>
    <t>ASSEMBLY, 70 MICRON NOZZLE</t>
  </si>
  <si>
    <t>N7-28002</t>
  </si>
  <si>
    <t>N7-28002R</t>
  </si>
  <si>
    <t>N7-28002R.1</t>
  </si>
  <si>
    <t>N7-28002R.1 (old)</t>
  </si>
  <si>
    <t>ASSEMBLY, 85 MICRON NOZZLE</t>
  </si>
  <si>
    <t>N7-28003</t>
  </si>
  <si>
    <t>ASSEMBLY, 100 MICRON NOZZLE</t>
  </si>
  <si>
    <t>N7-28004</t>
  </si>
  <si>
    <t>N7-28004R</t>
  </si>
  <si>
    <t>N7-28004R.1</t>
  </si>
  <si>
    <t>N7-28004R.1 (old)</t>
  </si>
  <si>
    <t>ASSEMBLY, 130 MICRON NOZZLE</t>
  </si>
  <si>
    <t>N7-28005</t>
  </si>
  <si>
    <t>N7-28005R</t>
  </si>
  <si>
    <t>N7-28005R.1</t>
  </si>
  <si>
    <t>N7-28005R.1 (old)</t>
  </si>
  <si>
    <t>Magnet Drive Plate Assy</t>
  </si>
  <si>
    <t>N7-29002</t>
  </si>
  <si>
    <t>Separate Plate Assy</t>
  </si>
  <si>
    <t>N7-29003</t>
  </si>
  <si>
    <t>Microplate Puck Assy</t>
  </si>
  <si>
    <t>N7-29004</t>
  </si>
  <si>
    <t>Electric Magnet Assy</t>
  </si>
  <si>
    <t>N7-29006</t>
  </si>
  <si>
    <t>SIT Detector Assembly 2.0</t>
  </si>
  <si>
    <t>N7-29008</t>
  </si>
  <si>
    <t>Pressure Transducer Assy, Aurora</t>
  </si>
  <si>
    <t>N7-32001</t>
  </si>
  <si>
    <t>N7-32001R</t>
  </si>
  <si>
    <t>N7-32001R.1</t>
  </si>
  <si>
    <t>N7-32001R.1 (old)</t>
  </si>
  <si>
    <t>Vacuum Pump Assy</t>
  </si>
  <si>
    <t>N7-32002</t>
  </si>
  <si>
    <t>Pressure Pump Assy</t>
  </si>
  <si>
    <t>N7-32003</t>
  </si>
  <si>
    <t>Aurora 2-way Valve Assy</t>
  </si>
  <si>
    <t>N7-32004</t>
  </si>
  <si>
    <t>Pinch Valve Assy</t>
  </si>
  <si>
    <t>N7-32005</t>
  </si>
  <si>
    <t>Optical Switch Assy</t>
  </si>
  <si>
    <t>N7-32006</t>
  </si>
  <si>
    <t>Stepper Driver Assy</t>
  </si>
  <si>
    <t>N7-32007</t>
  </si>
  <si>
    <t>Pinch Valve Stepper Assy</t>
  </si>
  <si>
    <t>N7-32008-0A</t>
  </si>
  <si>
    <t>SIT Stepper Assy</t>
  </si>
  <si>
    <t>N7-32009</t>
  </si>
  <si>
    <t>Fluidics Thermistor Assy</t>
  </si>
  <si>
    <t>N7-32010</t>
  </si>
  <si>
    <t>LED Cable Assy</t>
  </si>
  <si>
    <t>N7-32011</t>
  </si>
  <si>
    <t>N7-32011-0 (Inactive)</t>
  </si>
  <si>
    <t>Flow Meter Cable Assy</t>
  </si>
  <si>
    <t>N7-32012</t>
  </si>
  <si>
    <t>Vacuum Switch Cable Assy</t>
  </si>
  <si>
    <t>N7-32013</t>
  </si>
  <si>
    <t>4L Waste Cap Assembly</t>
  </si>
  <si>
    <t>N7-32014</t>
  </si>
  <si>
    <t>4L Supply Cap Assembly</t>
  </si>
  <si>
    <t>N7-32015</t>
  </si>
  <si>
    <t>20L Cubitainer Adapter Assembly</t>
  </si>
  <si>
    <t>N7-32016</t>
  </si>
  <si>
    <t>Linear Valve Sub-Assembly</t>
  </si>
  <si>
    <t>N7-32017</t>
  </si>
  <si>
    <t>Stepper Driver Assy - Wuxi</t>
  </si>
  <si>
    <t>N7-32018</t>
  </si>
  <si>
    <t>N7-32018-0A</t>
  </si>
  <si>
    <t>Reservoir Holder Assy</t>
  </si>
  <si>
    <t>N7-32019</t>
  </si>
  <si>
    <t>SIT Body Assy</t>
  </si>
  <si>
    <t>N7-32020</t>
  </si>
  <si>
    <t>FSC Board Assembly</t>
  </si>
  <si>
    <t>N7-32021</t>
  </si>
  <si>
    <t>Pressure Switch Assy</t>
  </si>
  <si>
    <t>N7-32022</t>
  </si>
  <si>
    <t>Sorter Vacuum Switch Assy</t>
  </si>
  <si>
    <t>N7-32023</t>
  </si>
  <si>
    <t>Sorter 2-way Valve Assy</t>
  </si>
  <si>
    <t>N7-32024</t>
  </si>
  <si>
    <t>Sorter Fluidics Thermistor Assy</t>
  </si>
  <si>
    <t>N7-32026</t>
  </si>
  <si>
    <t>SIT flush rinse tubing assembly</t>
  </si>
  <si>
    <t>N7-32027</t>
  </si>
  <si>
    <t>Tube assembly ，from LV to P1</t>
  </si>
  <si>
    <t>N7-32039</t>
  </si>
  <si>
    <t>Tube assembly ，from flow cell waste-out port to P4</t>
  </si>
  <si>
    <t>N7-32041</t>
  </si>
  <si>
    <t>Tube assembly ,  from flow cell sense port to P3</t>
  </si>
  <si>
    <t>N7-32042</t>
  </si>
  <si>
    <t>Tube assembly, from sheath filter air bubble removing port to P5</t>
  </si>
  <si>
    <t>N7-32043</t>
  </si>
  <si>
    <t>Tube assembly ，from degasser to vacuum switch</t>
  </si>
  <si>
    <t>N7-32044</t>
  </si>
  <si>
    <t>Tube Assembly ，From Sheath Tank To P1 Inlet</t>
  </si>
  <si>
    <t>N7-32045</t>
  </si>
  <si>
    <t>Tube Assembly ，From P1 Outlet To Plenum</t>
  </si>
  <si>
    <t>N7-32046</t>
  </si>
  <si>
    <t>Tube Assembly, between SF And DG</t>
  </si>
  <si>
    <t>N7-32047</t>
  </si>
  <si>
    <t>Tube Assembly, DG To P2 Port</t>
  </si>
  <si>
    <t>N7-32048</t>
  </si>
  <si>
    <t>Tube Assembly ，From P9 To VAC Inlet</t>
  </si>
  <si>
    <t>N7-32049</t>
  </si>
  <si>
    <t>Tube Assembly ，From 2 Pumps To Waste Tank</t>
  </si>
  <si>
    <t>N7-32050</t>
  </si>
  <si>
    <t>Tube Assembly ，Degasser/Pinch Valve Waste To 2 Pumps</t>
  </si>
  <si>
    <t>N7-32051</t>
  </si>
  <si>
    <t>Air Restrictor Assembly</t>
  </si>
  <si>
    <t>N7-32052</t>
  </si>
  <si>
    <t>1/8”ID Waste-Out Tube，Inside the Accumulator</t>
  </si>
  <si>
    <t>N7-32053</t>
  </si>
  <si>
    <t>1/16”ID Waste-In Tube，Inside the Accumulator</t>
  </si>
  <si>
    <t>N7-32054</t>
  </si>
  <si>
    <t>Field Service Upgrade Kit, Mounting Hardware - 638/405nm</t>
  </si>
  <si>
    <t>N7-32088</t>
  </si>
  <si>
    <t>355nm Laser Upgrade Kit Screw Sets</t>
  </si>
  <si>
    <t>N7-40001</t>
  </si>
  <si>
    <t>Aurora/NL Shipping Assembly</t>
  </si>
  <si>
    <t>N7-90000</t>
  </si>
  <si>
    <t>Aurora/NL Start-up Kit</t>
  </si>
  <si>
    <t>N7-90001</t>
  </si>
  <si>
    <t>Aurora Start-Up Kit</t>
  </si>
  <si>
    <t>N7-90001-0A</t>
  </si>
  <si>
    <t>Aurora Service Tool Set</t>
  </si>
  <si>
    <t>N7-90002-0A</t>
  </si>
  <si>
    <t>N7-90002-0A (Inactive)</t>
  </si>
  <si>
    <t>Aurora Service Tool Set (Complete, for new hires)</t>
  </si>
  <si>
    <t>N7-90002-1A</t>
  </si>
  <si>
    <t>N7-90002-1A (Inactive)</t>
  </si>
  <si>
    <t>Aurora Loader Service Tool Set</t>
  </si>
  <si>
    <t>N7-90002-2A</t>
  </si>
  <si>
    <t>Aurora Service Tool Set (for remote customers)</t>
  </si>
  <si>
    <t>N7-90002-3A</t>
  </si>
  <si>
    <t>Aurora Thermal Stability Upgrade Kit</t>
  </si>
  <si>
    <t>N7-90003-0A</t>
  </si>
  <si>
    <t>Aurora Service Specialty Tools (for distributors)</t>
  </si>
  <si>
    <t>N7-90004-0A</t>
  </si>
  <si>
    <t>N7-90004-0A (Inactive)</t>
  </si>
  <si>
    <t>5 Laser Aurora Final Test Kit</t>
  </si>
  <si>
    <t>N7-90005</t>
  </si>
  <si>
    <t>4L Aurora Wuxi Labor and OH (OEM Cost Assumption)</t>
  </si>
  <si>
    <t>N7-90009-0A</t>
  </si>
  <si>
    <t>Pavilion Red Laser Service Kit</t>
  </si>
  <si>
    <t>N7-90010</t>
  </si>
  <si>
    <t>Pavilion Violet Laser Service Kit</t>
  </si>
  <si>
    <t>N7-90011</t>
  </si>
  <si>
    <t>Pavilion Blue Laser Service Kit</t>
  </si>
  <si>
    <t>N7-90012</t>
  </si>
  <si>
    <t>Fluidics Mother Board Service Upgrade Kit</t>
  </si>
  <si>
    <t>N7-90013</t>
  </si>
  <si>
    <t>Aurora/NL Start-up Kit (Stocked)</t>
  </si>
  <si>
    <t>N7-90019</t>
  </si>
  <si>
    <t>Service Microscope Camera Assembly</t>
  </si>
  <si>
    <t>N7-90020</t>
  </si>
  <si>
    <t>N7-90020R</t>
  </si>
  <si>
    <t>N7-90020R.1</t>
  </si>
  <si>
    <t>N7-90020R.1 (old)</t>
  </si>
  <si>
    <t>Field Service Flow Cell Barb Fittings Kit</t>
  </si>
  <si>
    <t>N7-90021</t>
  </si>
  <si>
    <t>Aurora Start-Up Kit (4L UV &amp; 5L)</t>
  </si>
  <si>
    <t>N7-90030</t>
  </si>
  <si>
    <t>Aurora Start-Up Kit UV</t>
  </si>
  <si>
    <t>N7-90030-0A</t>
  </si>
  <si>
    <t>Start-up Kit (NL-CLC) - CHN</t>
  </si>
  <si>
    <t>N7-90040</t>
  </si>
  <si>
    <t>Start-up Kit (NL-CLC) - EU</t>
  </si>
  <si>
    <t>N7-90041</t>
  </si>
  <si>
    <t>High Voltage Board Kit</t>
  </si>
  <si>
    <t>N7-90043</t>
  </si>
  <si>
    <t>Float Sensor Replacement Kit</t>
  </si>
  <si>
    <t>N7-90050</t>
  </si>
  <si>
    <t>High Pressure Digital Pressure Gauge Assy</t>
  </si>
  <si>
    <t>N7-90051</t>
  </si>
  <si>
    <t>N7-90051R</t>
  </si>
  <si>
    <t>N7-90051R.1</t>
  </si>
  <si>
    <t>N7-90051R.1 (old)</t>
  </si>
  <si>
    <t>Sorter Sample Flow Calibration Tool Assy</t>
  </si>
  <si>
    <t>N7-90052</t>
  </si>
  <si>
    <t>Aurora Flow Cell Fluidic Barb Kit 2.0</t>
  </si>
  <si>
    <t>N7-90055</t>
  </si>
  <si>
    <t>Aurora Sample Line 2.0 Replacement Kit</t>
  </si>
  <si>
    <t>N7-90058</t>
  </si>
  <si>
    <t>Bulk Injection Chamber Top and Sample Line Ferrule Replacement Kit</t>
  </si>
  <si>
    <t>N7-90060</t>
  </si>
  <si>
    <t>Aurora CS Flow Cell Service Upgrade Kit</t>
  </si>
  <si>
    <t>N7-90061</t>
  </si>
  <si>
    <t>SS Bucket Deflection Chamber Replacement Kit</t>
  </si>
  <si>
    <t>N7-90063</t>
  </si>
  <si>
    <t>Aurora CS PMI Kit</t>
  </si>
  <si>
    <t>N7-90064</t>
  </si>
  <si>
    <t>Aurora to CS Service Microscope Adaptor Kit</t>
  </si>
  <si>
    <t>N7-90066</t>
  </si>
  <si>
    <t>Audible noise reduction kit for Aurora</t>
  </si>
  <si>
    <t>N7-90070</t>
  </si>
  <si>
    <t>Certified tool kits for Service</t>
  </si>
  <si>
    <t>N7-90078</t>
  </si>
  <si>
    <t>THREE STAGE AIR DRYING SYSTEM FILTER, MIST SEPARATOR, &amp; REGULATOR ASSY</t>
  </si>
  <si>
    <t>N7-90087</t>
  </si>
  <si>
    <t>FIELD SERVICE TOOL KIT (AURORA/NL)</t>
  </si>
  <si>
    <t>N7-90089</t>
  </si>
  <si>
    <t>Tank Fitting (Swagelock), Waste Fitting, and Umbilical Service Kit</t>
  </si>
  <si>
    <t>N7-90091</t>
  </si>
  <si>
    <t>Antibody Reagent Vial CapMount</t>
  </si>
  <si>
    <t>N7-90101</t>
  </si>
  <si>
    <t>Antibody Vials Cap</t>
  </si>
  <si>
    <t>N7-90102</t>
  </si>
  <si>
    <t>Buffer Bottle</t>
  </si>
  <si>
    <t>N7-90103</t>
  </si>
  <si>
    <t>5ml tube</t>
  </si>
  <si>
    <t>N7-90104</t>
  </si>
  <si>
    <t>15ml tube</t>
  </si>
  <si>
    <t>N7-90105</t>
  </si>
  <si>
    <t>Antibody 0.5ml Vial</t>
  </si>
  <si>
    <t>N7-90106</t>
  </si>
  <si>
    <t>Antibody 2ml Vial</t>
  </si>
  <si>
    <t>N7-90107</t>
  </si>
  <si>
    <t>Temp. Control Module Upgrade KIT</t>
  </si>
  <si>
    <t>N7-90113</t>
  </si>
  <si>
    <t>Auto Start up/Shut down Upgrade Kit</t>
  </si>
  <si>
    <t>N7-90115</t>
  </si>
  <si>
    <t>SpectroFlo® QC Beads 2000 Series, 2ml</t>
  </si>
  <si>
    <t>N7-97355</t>
  </si>
  <si>
    <t>Flow Cell Barb 0.125in ID Assy</t>
  </si>
  <si>
    <t>N7-97418</t>
  </si>
  <si>
    <t>Flow Cell Barb 0.0625in ID Assy</t>
  </si>
  <si>
    <t>N7-97419</t>
  </si>
  <si>
    <t>Aurora Test Transducer Assembly (Service Test Kit)</t>
  </si>
  <si>
    <t>N7-97549</t>
  </si>
  <si>
    <t>Pressure Transducer Assy</t>
  </si>
  <si>
    <t>N7-97549-INA</t>
  </si>
  <si>
    <t>UV Thermal Stability Upgrade Kit (Field Service Orderable)</t>
  </si>
  <si>
    <t>N7-97553</t>
  </si>
  <si>
    <t>Service Microscope (complete)</t>
  </si>
  <si>
    <t>N7-97560</t>
  </si>
  <si>
    <t>N7-97560R</t>
  </si>
  <si>
    <t>N7-97560R.1</t>
  </si>
  <si>
    <t>N7-97560R.1 (old)</t>
  </si>
  <si>
    <t>Aurora Flow Meter Assembly (for service bypass ONLY)</t>
  </si>
  <si>
    <t>N7-97563</t>
  </si>
  <si>
    <t>Digital Pressure Gauge Assembly</t>
  </si>
  <si>
    <t>N7-97564</t>
  </si>
  <si>
    <t>Ergotron Sit-Stand Mobile Desk with MountPro Dual Monitor Mount</t>
  </si>
  <si>
    <t>N7-97568</t>
  </si>
  <si>
    <t>Aurora CS Shell for trade show</t>
  </si>
  <si>
    <t>N7-97571</t>
  </si>
  <si>
    <t>Service Telescope Assy with 8 wedge, Violet</t>
  </si>
  <si>
    <t>N7-97597</t>
  </si>
  <si>
    <t>SpectroFlo Software Dongle v1.0</t>
  </si>
  <si>
    <t>N8-00002</t>
  </si>
  <si>
    <t>Cytek Software USB (Blank)</t>
  </si>
  <si>
    <t>N8-00003</t>
  </si>
  <si>
    <t>FCS Express 7 Flow Cytometry RUO Professional Software</t>
  </si>
  <si>
    <t>N8-00005</t>
  </si>
  <si>
    <t>SpectroFlo Software v1.3.2</t>
  </si>
  <si>
    <t>N8-00006</t>
  </si>
  <si>
    <t>NL Compact Desktop, 16GB RAM/1+1TB SSD</t>
  </si>
  <si>
    <t>N8-10000</t>
  </si>
  <si>
    <t>28" UHD Monitor (Northern Lights)</t>
  </si>
  <si>
    <t>N8-10001</t>
  </si>
  <si>
    <t>Aurora Tower PC, 64GB RAM/3TB SSD，13th Gen i7</t>
  </si>
  <si>
    <t>N8-10002</t>
  </si>
  <si>
    <t>32" 4K UHD Monitor</t>
  </si>
  <si>
    <t>N8-10003</t>
  </si>
  <si>
    <t>Cytek Software USB with SpectroFlo Software</t>
  </si>
  <si>
    <t>N8-10008</t>
  </si>
  <si>
    <t>34 Inch 5K2K Aurora Monitor</t>
  </si>
  <si>
    <t>N8-10009</t>
  </si>
  <si>
    <t>USB with Spectroflo Software v1.3.2</t>
  </si>
  <si>
    <t>N8-10011</t>
  </si>
  <si>
    <t>USB with Spectroflo Software v2.2.3</t>
  </si>
  <si>
    <t>N8-10012</t>
  </si>
  <si>
    <t>Dell OptiPlex 3070 PC</t>
  </si>
  <si>
    <t>N8-10013</t>
  </si>
  <si>
    <t>LG 27" Resolution 3840x2160</t>
  </si>
  <si>
    <t>N8-10014</t>
  </si>
  <si>
    <t>USB with Spectroflo Software v1.3.3</t>
  </si>
  <si>
    <t>N8-10017</t>
  </si>
  <si>
    <t>Aurora Sever PC, Precision 7960, Xeon w5, 256GB, 8TB</t>
  </si>
  <si>
    <t>N8-10058</t>
  </si>
  <si>
    <t>Muse Micro Monitor</t>
  </si>
  <si>
    <t>N8-10092</t>
  </si>
  <si>
    <t>Clip Cord Adhesive Natural .38"</t>
  </si>
  <si>
    <t>N9-20070</t>
  </si>
  <si>
    <t>FAN DC AXIAL 24V 60X15 4600 RPM</t>
  </si>
  <si>
    <t>N9-20071</t>
  </si>
  <si>
    <t>Aurora Quick Reference Guide</t>
  </si>
  <si>
    <t>N9-20072</t>
  </si>
  <si>
    <t>High Voltage Warning Label</t>
  </si>
  <si>
    <t>N9-50000-01</t>
  </si>
  <si>
    <t>Pinch Hazard Label</t>
  </si>
  <si>
    <t>N9-50000-02</t>
  </si>
  <si>
    <t>Laser Aperture Label</t>
  </si>
  <si>
    <t>N9-50000-03</t>
  </si>
  <si>
    <t>Caution Label</t>
  </si>
  <si>
    <t>N9-50000-04</t>
  </si>
  <si>
    <t>Biohazard Label</t>
  </si>
  <si>
    <t>N9-50000-05</t>
  </si>
  <si>
    <t>Hot Label</t>
  </si>
  <si>
    <t>N9-50000-06</t>
  </si>
  <si>
    <t>Class 3B Laser Warning Label ENG</t>
  </si>
  <si>
    <t>N9-50000-07</t>
  </si>
  <si>
    <t>Class 3B Laser Warning Label FR</t>
  </si>
  <si>
    <t>N9-50000-08</t>
  </si>
  <si>
    <t>VOID IF BROKEN Security Label</t>
  </si>
  <si>
    <t>N9-50000-09</t>
  </si>
  <si>
    <t>WARNING Label-Warranty voided</t>
  </si>
  <si>
    <t>N9-50000-10</t>
  </si>
  <si>
    <t>WARNING- D0 NOT OPERATE WHILE RUNNING</t>
  </si>
  <si>
    <t>N9-50000-11</t>
  </si>
  <si>
    <t>LOADER CE LABEL</t>
  </si>
  <si>
    <t>N9-50000-12</t>
  </si>
  <si>
    <t>Northern Lights Model Plate Label UL CE</t>
  </si>
  <si>
    <t>N9-50000-13</t>
  </si>
  <si>
    <t>Warning Label, Hand Injury</t>
  </si>
  <si>
    <t>N9-50002</t>
  </si>
  <si>
    <t>Warning Label, Laser Beam Hazard</t>
  </si>
  <si>
    <t>N9-50003</t>
  </si>
  <si>
    <t>Warning Label, Danger</t>
  </si>
  <si>
    <t>N9-50004</t>
  </si>
  <si>
    <t>Warning Label, Biohazard</t>
  </si>
  <si>
    <t>N9-50005</t>
  </si>
  <si>
    <t>Warning Label, Hot Surface</t>
  </si>
  <si>
    <t>N9-50006</t>
  </si>
  <si>
    <t>Label, SpectroFlo TM</t>
  </si>
  <si>
    <t>N9-50008</t>
  </si>
  <si>
    <t>NL-CLC Certificate</t>
  </si>
  <si>
    <t>N9-50010</t>
  </si>
  <si>
    <t>NL-CLC Operation Manual</t>
  </si>
  <si>
    <t>N9-50011</t>
  </si>
  <si>
    <t>NL-CLC Fuse Spec</t>
  </si>
  <si>
    <t>N9-50012</t>
  </si>
  <si>
    <t>NL-CLC USB Sign Label</t>
  </si>
  <si>
    <t>N9-50013</t>
  </si>
  <si>
    <t>NL-CLC Do Not Open Label</t>
  </si>
  <si>
    <t>N9-50014</t>
  </si>
  <si>
    <t>NL-CLC Laser Variety Label</t>
  </si>
  <si>
    <t>N9-50015</t>
  </si>
  <si>
    <t>NL-CLC Laser Radiation Warning Label</t>
  </si>
  <si>
    <t>N9-50016</t>
  </si>
  <si>
    <t>NL-CLC Power Button Label</t>
  </si>
  <si>
    <t>N9-50017</t>
  </si>
  <si>
    <t>NL-CLC Grounding Label</t>
  </si>
  <si>
    <t>N9-50018</t>
  </si>
  <si>
    <t>NL-CLC Hand Harm Label</t>
  </si>
  <si>
    <t>N9-50019</t>
  </si>
  <si>
    <t>NL-CLC Nameplate Label</t>
  </si>
  <si>
    <t>N9-50020</t>
  </si>
  <si>
    <t>Laser Spec Label</t>
  </si>
  <si>
    <t>N9-50021</t>
  </si>
  <si>
    <t>ESD Label</t>
  </si>
  <si>
    <t>N9-50022</t>
  </si>
  <si>
    <t>Caution Laser Radiation Label</t>
  </si>
  <si>
    <t>N9-50023</t>
  </si>
  <si>
    <t>Warning Label, Class 3B Visible and Invisible Laser, French</t>
  </si>
  <si>
    <t>N9-50026</t>
  </si>
  <si>
    <t>Tech Support Magnet</t>
  </si>
  <si>
    <t>N9-50027</t>
  </si>
  <si>
    <t>NL-CLC Waste Label</t>
  </si>
  <si>
    <t>N9-50028</t>
  </si>
  <si>
    <t>NL-CLC Supply Label</t>
  </si>
  <si>
    <t>N9-50029</t>
  </si>
  <si>
    <t>EU CE-IVD Model Plate</t>
  </si>
  <si>
    <t>N9-50030</t>
  </si>
  <si>
    <t>Do Not Open Label</t>
  </si>
  <si>
    <t>N9-50032</t>
  </si>
  <si>
    <t>USB Label</t>
  </si>
  <si>
    <t>N9-50033</t>
  </si>
  <si>
    <t>Grounding Label</t>
  </si>
  <si>
    <t>N9-50034</t>
  </si>
  <si>
    <t>Power Button Label</t>
  </si>
  <si>
    <t>N9-50035</t>
  </si>
  <si>
    <t>Laser Radiation Warning Label</t>
  </si>
  <si>
    <t>N9-50036</t>
  </si>
  <si>
    <t>Warning Label, High Voltage</t>
  </si>
  <si>
    <t>N9-50037</t>
  </si>
  <si>
    <t>Warning Label, Class 3B Visible and Invisible Laser, English</t>
  </si>
  <si>
    <t>N9-50038</t>
  </si>
  <si>
    <t>Warning Label, Class 3B Visible Laser, English</t>
  </si>
  <si>
    <t>N9-50039</t>
  </si>
  <si>
    <t>N9-50040</t>
  </si>
  <si>
    <t>N9-50041</t>
  </si>
  <si>
    <t>Waste Bottle Label</t>
  </si>
  <si>
    <t>N9-50042</t>
  </si>
  <si>
    <t>Sheath Fluid Supply Bottle Label</t>
  </si>
  <si>
    <t>N9-50043</t>
  </si>
  <si>
    <t>Warranty Void Label</t>
  </si>
  <si>
    <t>N9-50044</t>
  </si>
  <si>
    <t>Cytek Name Label</t>
  </si>
  <si>
    <t>N9-50045</t>
  </si>
  <si>
    <t>N9-50046</t>
  </si>
  <si>
    <t>WASTE LABEL</t>
  </si>
  <si>
    <t>N9-50065</t>
  </si>
  <si>
    <t>SUPPLY LABEL</t>
  </si>
  <si>
    <t>N9-50066</t>
  </si>
  <si>
    <t>Cytek Spectral Cytometry Training</t>
  </si>
  <si>
    <t>N9-90000</t>
  </si>
  <si>
    <t>Aurora Base Model and NL3000 - Premium</t>
  </si>
  <si>
    <t>Year</t>
  </si>
  <si>
    <t>N9-90001</t>
  </si>
  <si>
    <t>N9-90001-INA</t>
  </si>
  <si>
    <t>Aurora Base Model and NL3000 - Value</t>
  </si>
  <si>
    <t>N9-90002</t>
  </si>
  <si>
    <t>N9-90002-INA</t>
  </si>
  <si>
    <t>Aurora/NL Base Model - PMI</t>
  </si>
  <si>
    <t>N9-90003</t>
  </si>
  <si>
    <t>N9-90003-INA</t>
  </si>
  <si>
    <t>Aurora/NL Base Model - T&amp;M PMI</t>
  </si>
  <si>
    <t>N9-90004</t>
  </si>
  <si>
    <t>Aurora 4 Laser - V/B/YG/R - Premium</t>
  </si>
  <si>
    <t>N9-90005</t>
  </si>
  <si>
    <t>N9-90005-INA</t>
  </si>
  <si>
    <t>Aurora 4 Laser - V/B/YG/R - Value</t>
  </si>
  <si>
    <t>N9-90006</t>
  </si>
  <si>
    <t>N9-90006-INA</t>
  </si>
  <si>
    <t>Aurora 5 Laser - UV/V/B/YG/R - Premium</t>
  </si>
  <si>
    <t>N9-90007</t>
  </si>
  <si>
    <t>N9-90007-INA</t>
  </si>
  <si>
    <t>Aurora 5 Laser - UV/V/B/YG/R - Value</t>
  </si>
  <si>
    <t>N9-90008</t>
  </si>
  <si>
    <t>N9-90008-INA</t>
  </si>
  <si>
    <t>NL 1000 - Premium</t>
  </si>
  <si>
    <t>N9-90009</t>
  </si>
  <si>
    <t>N9-90009-INA</t>
  </si>
  <si>
    <t>NL 1000 - Value</t>
  </si>
  <si>
    <t>N9-90010</t>
  </si>
  <si>
    <t>N9-90010-INA</t>
  </si>
  <si>
    <t>NL 2000 - Premium</t>
  </si>
  <si>
    <t>N9-90011</t>
  </si>
  <si>
    <t>N9-90011-INA</t>
  </si>
  <si>
    <t>NL 2000 - Value</t>
  </si>
  <si>
    <t>N9-90012</t>
  </si>
  <si>
    <t>N9-90012-INA</t>
  </si>
  <si>
    <t>Aurora Loader - Premium</t>
  </si>
  <si>
    <t>N9-90013</t>
  </si>
  <si>
    <t>N9-90013-INA</t>
  </si>
  <si>
    <t>Aurora Loader - PMI</t>
  </si>
  <si>
    <t>N9-90014</t>
  </si>
  <si>
    <t>N9-90014-INA</t>
  </si>
  <si>
    <t>Aurora Loader - T&amp;M PMI</t>
  </si>
  <si>
    <t>N9-90015</t>
  </si>
  <si>
    <t>Aurora Loader - Value</t>
  </si>
  <si>
    <t>N9-90016</t>
  </si>
  <si>
    <t>N9-90016-INA</t>
  </si>
  <si>
    <t>NL 1000 - PMI</t>
  </si>
  <si>
    <t>N9-90017</t>
  </si>
  <si>
    <t>N9-90017-INA</t>
  </si>
  <si>
    <t>NL 1000 - T&amp;M PMI</t>
  </si>
  <si>
    <t>N9-90018</t>
  </si>
  <si>
    <t>N9-90018-INA</t>
  </si>
  <si>
    <t>NL 2000 - PMI</t>
  </si>
  <si>
    <t>N9-90019</t>
  </si>
  <si>
    <t>N9-90019-INA</t>
  </si>
  <si>
    <t>NL 2000 - T&amp;M PMI</t>
  </si>
  <si>
    <t>N9-90020</t>
  </si>
  <si>
    <t>N9-90020-INA</t>
  </si>
  <si>
    <t>Aurora 4 Laser - V/B/YG/R - PMI</t>
  </si>
  <si>
    <t>N9-90021</t>
  </si>
  <si>
    <t>N9-90021-INA</t>
  </si>
  <si>
    <t>Aurora 4 Laser - V/B/YG/R - T&amp;M PMI</t>
  </si>
  <si>
    <t>N9-90022</t>
  </si>
  <si>
    <t>N9-90022-INA</t>
  </si>
  <si>
    <t>Aurora 5 Laser - UV/V/B/YG/ R - PMI</t>
  </si>
  <si>
    <t>N9-90023</t>
  </si>
  <si>
    <t>N9-90023-INA</t>
  </si>
  <si>
    <t>Aurora 5 Laser - UV/V/B/YG/R - T&amp;M PMI</t>
  </si>
  <si>
    <t>N9-90024</t>
  </si>
  <si>
    <t>N9-90024-INA</t>
  </si>
  <si>
    <t>Aurora 4 Laser - UV/V/B/R - Premium</t>
  </si>
  <si>
    <t>N9-90025</t>
  </si>
  <si>
    <t>N9-90025-INA</t>
  </si>
  <si>
    <t>Aurora 4 Laser - UV/V/B/R - Value</t>
  </si>
  <si>
    <t>N9-90026</t>
  </si>
  <si>
    <t>N9-90026-INA</t>
  </si>
  <si>
    <t>Aurora 4 Laser - UV/V/B/R - PMI</t>
  </si>
  <si>
    <t>N9-90027</t>
  </si>
  <si>
    <t>N9-90027-INA</t>
  </si>
  <si>
    <t>Aurora 4 Laser - UV/V/B/R - T&amp;M PMI</t>
  </si>
  <si>
    <t>N9-90028</t>
  </si>
  <si>
    <t>N9-90028-INA</t>
  </si>
  <si>
    <t>NL 1000 - 2 Year Extended Warranty</t>
  </si>
  <si>
    <t>2 Years</t>
  </si>
  <si>
    <t>N9-90029</t>
  </si>
  <si>
    <t>N9-90029-INA</t>
  </si>
  <si>
    <t>NL 1000 - 3 Year Extended Warranty</t>
  </si>
  <si>
    <t>3 Years</t>
  </si>
  <si>
    <t>N9-90030</t>
  </si>
  <si>
    <t>N9-90030-INA</t>
  </si>
  <si>
    <t>NL 1000 - 4 Year Extended Warranty</t>
  </si>
  <si>
    <t>N9-90031</t>
  </si>
  <si>
    <t>N9-90031-INA</t>
  </si>
  <si>
    <t>NL 1000 - 5 Year Extended Warranty</t>
  </si>
  <si>
    <t>N9-90032</t>
  </si>
  <si>
    <t>N9-90032-INA</t>
  </si>
  <si>
    <t>NL 2000 - 2 Year Extended Warranty</t>
  </si>
  <si>
    <t>N9-90033</t>
  </si>
  <si>
    <t>N9-90033-INA</t>
  </si>
  <si>
    <t>NL 2000 - 3 Year Extended Warranty</t>
  </si>
  <si>
    <t>N9-90034</t>
  </si>
  <si>
    <t>N9-90034-INA</t>
  </si>
  <si>
    <t>NL 2000 - 4 Year Extended Warranty</t>
  </si>
  <si>
    <t>N9-90035</t>
  </si>
  <si>
    <t>N9-90035-INA</t>
  </si>
  <si>
    <t>NL 2000 - 5 Year Extended Warranty</t>
  </si>
  <si>
    <t>N9-90036</t>
  </si>
  <si>
    <t>N9-90036-INA</t>
  </si>
  <si>
    <t>NL 3000 - 2 Year Extended Warranty</t>
  </si>
  <si>
    <t>N9-90037</t>
  </si>
  <si>
    <t>N9-90037-INA</t>
  </si>
  <si>
    <t>NL 3000 - 3 Year Extended Warranty</t>
  </si>
  <si>
    <t>N9-90038</t>
  </si>
  <si>
    <t>N9-90038-INA</t>
  </si>
  <si>
    <t>NL 3000 - 4 Year Extended Warranty</t>
  </si>
  <si>
    <t>N9-90039</t>
  </si>
  <si>
    <t>N9-90039-INA</t>
  </si>
  <si>
    <t>NL 3000 - 5 Year Extended Warranty</t>
  </si>
  <si>
    <t>N9-90040</t>
  </si>
  <si>
    <t>N9-90040-INA</t>
  </si>
  <si>
    <t>Aurora 3 Laser - 2 Year Warranty</t>
  </si>
  <si>
    <t>N9-90041</t>
  </si>
  <si>
    <t>N9-90041-INA</t>
  </si>
  <si>
    <t>Aurora 3 Laser - 3 Year Warranty</t>
  </si>
  <si>
    <t>N9-90042</t>
  </si>
  <si>
    <t>N9-90042-INA</t>
  </si>
  <si>
    <t>Aurora 3 Laser - 4 Year Warranty</t>
  </si>
  <si>
    <t>N9-90043</t>
  </si>
  <si>
    <t>N9-90043-INA</t>
  </si>
  <si>
    <t>Aurora 3 Laser - 5 Year Warranty</t>
  </si>
  <si>
    <t>N9-90044</t>
  </si>
  <si>
    <t>N9-90044-INA</t>
  </si>
  <si>
    <t>Aurora 4 Laser - V/B/YG/R - 2 Year Extended Warranty</t>
  </si>
  <si>
    <t>N9-90045</t>
  </si>
  <si>
    <t>N9-90045-INA</t>
  </si>
  <si>
    <t>Aurora 4 Laser - V/B/YG/R - 3 Year Extended Warranty</t>
  </si>
  <si>
    <t>N9-90046</t>
  </si>
  <si>
    <t>N9-90046-INA</t>
  </si>
  <si>
    <t>Aurora 4 Laser - V/B/YG/R - 4 Year Extended Warranty</t>
  </si>
  <si>
    <t>N9-90047</t>
  </si>
  <si>
    <t>N9-90047-INA</t>
  </si>
  <si>
    <t>Aurora 4 Laser - V/B/YG/R - 5 Year Extended Warranty</t>
  </si>
  <si>
    <t>N9-90048</t>
  </si>
  <si>
    <t>N9-90048-INA</t>
  </si>
  <si>
    <t>Aurora 4 Laser - UV/V/B/R - 2 Year Extended Warranty</t>
  </si>
  <si>
    <t>N9-90049</t>
  </si>
  <si>
    <t>N9-90049-INA</t>
  </si>
  <si>
    <t>Aurora 4 Laser - UV/V/B/R - 3 Year Extended Warranty</t>
  </si>
  <si>
    <t>N9-90050</t>
  </si>
  <si>
    <t>N9-90050-INA</t>
  </si>
  <si>
    <t>Aurora 4 Laser - UV/V/B/R - 4 Year Extended Warranty</t>
  </si>
  <si>
    <t>N9-90051</t>
  </si>
  <si>
    <t>N9-90051-INA</t>
  </si>
  <si>
    <t>Aurora 4 Laser - UV/V/B/R - 5 Year Extended Warranty</t>
  </si>
  <si>
    <t>N9-90052</t>
  </si>
  <si>
    <t>N9-90052-INA</t>
  </si>
  <si>
    <t>Aurora 5 Laser - UV/V/B/YG/R - 2 Year Extended Warranty</t>
  </si>
  <si>
    <t>N9-90053</t>
  </si>
  <si>
    <t>N9-90053-INA</t>
  </si>
  <si>
    <t>Aurora 5 Laser - UV/V/B/YG/R - 3 Year Extended Warranty</t>
  </si>
  <si>
    <t>N9-90054</t>
  </si>
  <si>
    <t>N9-90054-INA</t>
  </si>
  <si>
    <t>Aurora 5 Laser - UV/V/B/YG/R - 4 Year Extended Warranty</t>
  </si>
  <si>
    <t>N9-90055</t>
  </si>
  <si>
    <t>N9-90055-INA</t>
  </si>
  <si>
    <t>Aurora 5 Laser - UV/V/B/YG/R - 5 Year Extended Warranty</t>
  </si>
  <si>
    <t>N9-90056</t>
  </si>
  <si>
    <t>N9-90056-INA</t>
  </si>
  <si>
    <t>Loader - 2 Year Extended Warranty</t>
  </si>
  <si>
    <t>N9-90057</t>
  </si>
  <si>
    <t>N9-90057-INA</t>
  </si>
  <si>
    <t>Loader - 3 Year Extended Warranty</t>
  </si>
  <si>
    <t>N9-90058</t>
  </si>
  <si>
    <t>N9-90058-INA</t>
  </si>
  <si>
    <t>Loader - 4 Year Extended Warranty</t>
  </si>
  <si>
    <t>N9-90059</t>
  </si>
  <si>
    <t>N9-90059-INA</t>
  </si>
  <si>
    <t>Loader - 5 Year Extended Warranty</t>
  </si>
  <si>
    <t>N9-90060</t>
  </si>
  <si>
    <t>N9-90060-INA</t>
  </si>
  <si>
    <t>Aurora Base Model and NL3000 - Parts Only</t>
  </si>
  <si>
    <t>N9-90061</t>
  </si>
  <si>
    <t>N9-90061-INA</t>
  </si>
  <si>
    <t>Aurora 4 Laser - V/B /YG/R - Parts Only</t>
  </si>
  <si>
    <t>N9-90062</t>
  </si>
  <si>
    <t>N9-90062-INA</t>
  </si>
  <si>
    <t>Aurora 5 Laser - UV/V/B/YG/R - Parts Only</t>
  </si>
  <si>
    <t>N9-90063</t>
  </si>
  <si>
    <t>N9-90063-INA</t>
  </si>
  <si>
    <t>NL 1000 - Parts Only</t>
  </si>
  <si>
    <t>N9-90064</t>
  </si>
  <si>
    <t>N9-90064-INA</t>
  </si>
  <si>
    <t>NL 2000 - Parts Only</t>
  </si>
  <si>
    <t>N9-90065</t>
  </si>
  <si>
    <t>N9-90065-INA</t>
  </si>
  <si>
    <t>Aurora Loader - Parts Only</t>
  </si>
  <si>
    <t>N9-90066</t>
  </si>
  <si>
    <t>N9-90066-INA</t>
  </si>
  <si>
    <t>Aurora 4 laser - UV - Parts Only</t>
  </si>
  <si>
    <t>N9-90067</t>
  </si>
  <si>
    <t>N9-90067-INA</t>
  </si>
  <si>
    <t>Sorter 3L - Premium</t>
  </si>
  <si>
    <t>N9-90068</t>
  </si>
  <si>
    <t>N9-90068-INA</t>
  </si>
  <si>
    <t>Sorter 4L YG - Premium</t>
  </si>
  <si>
    <t>N9-90069</t>
  </si>
  <si>
    <t>N9-90069-INA</t>
  </si>
  <si>
    <t>Sorter 4L UV - Premium</t>
  </si>
  <si>
    <t>N9-90070</t>
  </si>
  <si>
    <t>N9-90070-INA</t>
  </si>
  <si>
    <t>Sorter 5L - Premium</t>
  </si>
  <si>
    <t>N9-90071</t>
  </si>
  <si>
    <t>N9-90071-INA</t>
  </si>
  <si>
    <t>Aurora 4 Laser - V/B /YG/R - Premium</t>
  </si>
  <si>
    <t>N9-90072</t>
  </si>
  <si>
    <t>N9-90072-INA</t>
  </si>
  <si>
    <t>Aurora 4 Laser - V/B /YG/R - Value</t>
  </si>
  <si>
    <t>N9-90073</t>
  </si>
  <si>
    <t>N9-90073-INA</t>
  </si>
  <si>
    <t>N9-90074</t>
  </si>
  <si>
    <t>N9-90074-INA</t>
  </si>
  <si>
    <t>N9-90075</t>
  </si>
  <si>
    <t>N9-90075-INA</t>
  </si>
  <si>
    <t>N9-90076</t>
  </si>
  <si>
    <t>N9-90076-INA</t>
  </si>
  <si>
    <t>Aurora-CS 3 Laser - 2 Year Additional Warranty</t>
  </si>
  <si>
    <t>N9-90080</t>
  </si>
  <si>
    <t>N9-90080-INA</t>
  </si>
  <si>
    <t>Aurora-CS 3 Laser - 3 Year Additional Warranty</t>
  </si>
  <si>
    <t>N9-90081</t>
  </si>
  <si>
    <t>N9-90081-INA</t>
  </si>
  <si>
    <t>Aurora-CS 3 Laser - 4 Year Additional  Warranty</t>
  </si>
  <si>
    <t>N9-90082</t>
  </si>
  <si>
    <t>N9-90082-INA</t>
  </si>
  <si>
    <t>Aurora-CS 3 Laser - 5 Year Additional Warranty</t>
  </si>
  <si>
    <t>N9-90083</t>
  </si>
  <si>
    <t>N9-90083-INA</t>
  </si>
  <si>
    <t>Aurora-CS 4-Laser (B/R/V/YG)  - 2 Year Additional Warranty</t>
  </si>
  <si>
    <t>N9-90084</t>
  </si>
  <si>
    <t>N9-90084-INA</t>
  </si>
  <si>
    <t>Aurora-CS 4-Laser (B/R/V/YG)  - 3 Year Additional Warranty</t>
  </si>
  <si>
    <t>N9-90085</t>
  </si>
  <si>
    <t>N9-90085-INA</t>
  </si>
  <si>
    <t>Aurora-CS 4-Laser (B/R/V/YG)  - 4 Year Additional  Warranty</t>
  </si>
  <si>
    <t>N9-90086</t>
  </si>
  <si>
    <t>N9-90086-INA</t>
  </si>
  <si>
    <t>Aurora-CS 4-Laser (B/R/V/YG)  - 5 Year Additional Warranty</t>
  </si>
  <si>
    <t>N9-90087</t>
  </si>
  <si>
    <t>N9-90087-INA</t>
  </si>
  <si>
    <t>Aurora-CS 4-Laser (B/R/V/UV)  - 2 Year Additional Warranty</t>
  </si>
  <si>
    <t>N9-90088</t>
  </si>
  <si>
    <t>N9-90088-INA</t>
  </si>
  <si>
    <t>Aurora-CS 4-Laser (B/R/V/UV)  - 3 Year Additional Warranty</t>
  </si>
  <si>
    <t>N9-90089</t>
  </si>
  <si>
    <t>N9-90089-INA</t>
  </si>
  <si>
    <t>Aurora-CS 4-Laser (B/R/V/UV)  - 4 Year Additional  Warranty</t>
  </si>
  <si>
    <t>N9-90090</t>
  </si>
  <si>
    <t>N9-90090-INA</t>
  </si>
  <si>
    <t>Aurora-CS 4-Laser (B/R/V/UV)  - 5 Year Additional Warranty</t>
  </si>
  <si>
    <t>N9-90091</t>
  </si>
  <si>
    <t>N9-90091-INA</t>
  </si>
  <si>
    <t>Aurora-CS 5- Laser (B/R/V/YG/UV)  - 2 Year Additional Warranty</t>
  </si>
  <si>
    <t>N9-90092</t>
  </si>
  <si>
    <t>N9-90092-INA</t>
  </si>
  <si>
    <t>Aurora-CS 5- Laser (B/R/V/YG/UV)  - 3 Year Additional Warranty</t>
  </si>
  <si>
    <t>N9-90093</t>
  </si>
  <si>
    <t>N9-90093-INA</t>
  </si>
  <si>
    <t>Aurora-CS 5- Laser (B/R/V/YG/UV)  - 4 Year Additional  Warranty</t>
  </si>
  <si>
    <t>N9-90094</t>
  </si>
  <si>
    <t>N9-90094-INA</t>
  </si>
  <si>
    <t>Aurora-CS 5- Laser (B/R/V/YG/UV)  - 5 Year Additional Warranty</t>
  </si>
  <si>
    <t>N9-90095</t>
  </si>
  <si>
    <t>N9-90095-INA</t>
  </si>
  <si>
    <t>UV Upgrade SVC Contract (Monthly)</t>
  </si>
  <si>
    <t>N9-90096</t>
  </si>
  <si>
    <t>RYV Upgrade (Monthly)</t>
  </si>
  <si>
    <t>N9-90097</t>
  </si>
  <si>
    <t>OQ Package (2PM visits)</t>
  </si>
  <si>
    <t>N9-90099</t>
  </si>
  <si>
    <t>OQ Package (All service visits)</t>
  </si>
  <si>
    <t>N9-90100</t>
  </si>
  <si>
    <t>IQ/OQ</t>
  </si>
  <si>
    <t>N9-90101</t>
  </si>
  <si>
    <t>Annual Surcharge</t>
  </si>
  <si>
    <t>N9-90102</t>
  </si>
  <si>
    <t>Quarterly Surcharge</t>
  </si>
  <si>
    <t>N9-90103</t>
  </si>
  <si>
    <t>BSL3/4 Surcharge</t>
  </si>
  <si>
    <t>N9-90104</t>
  </si>
  <si>
    <t>N9-90104-INA</t>
  </si>
  <si>
    <t>Priority Response</t>
  </si>
  <si>
    <t>N9-90105</t>
  </si>
  <si>
    <t>Cytek Spectral Cytometry Additional Training Provisions</t>
  </si>
  <si>
    <t>N9-90106</t>
  </si>
  <si>
    <t>Cytek Spectral Cytometry Online Lecture Series</t>
  </si>
  <si>
    <t>N9-90107</t>
  </si>
  <si>
    <t>Cytek Spectral Cytometry On-site Instrument Training</t>
  </si>
  <si>
    <t>N9-90108</t>
  </si>
  <si>
    <t>Cytek Spectral Cytometry Remote Instrument Training</t>
  </si>
  <si>
    <t>N9-90109</t>
  </si>
  <si>
    <t>Aurora-CS 3- Laser (B/R/V) - Value</t>
  </si>
  <si>
    <t>N9-90110</t>
  </si>
  <si>
    <t>N9-90110-INA</t>
  </si>
  <si>
    <t>Aurora-CS 4- Laser (B/R/V/YG) - Value</t>
  </si>
  <si>
    <t>N9-90112</t>
  </si>
  <si>
    <t>N9-90112-INA</t>
  </si>
  <si>
    <t>Aurora-CS 4- Laser (B/R/V/UV) - Value</t>
  </si>
  <si>
    <t>N9-90113</t>
  </si>
  <si>
    <t>N9-90113-INA</t>
  </si>
  <si>
    <t>Cytek Aurora-CS 5L - Value</t>
  </si>
  <si>
    <t>N9-90114</t>
  </si>
  <si>
    <t>N9-90114-INA</t>
  </si>
  <si>
    <t>Aurora-CS 3- Laser (B/R/V) - PMI</t>
  </si>
  <si>
    <t>N9-90115</t>
  </si>
  <si>
    <t>N9-90115-INA</t>
  </si>
  <si>
    <t>Cytek Aurora-CS 3L YG  - PMI</t>
  </si>
  <si>
    <t>N9-90116</t>
  </si>
  <si>
    <t>N9-90116-INA</t>
  </si>
  <si>
    <t>Aurora-CS 4- Laser (B/R/V/YG) - PMI</t>
  </si>
  <si>
    <t>N9-90117</t>
  </si>
  <si>
    <t>N9-90117-INA</t>
  </si>
  <si>
    <t>Aurora-CS 4- Laser (B/R/V/UV) - PMI</t>
  </si>
  <si>
    <t>N9-90118</t>
  </si>
  <si>
    <t>N9-90118-INA</t>
  </si>
  <si>
    <t>Aurora-CS 5- Laser (B/R/V/YG/UV) - PMI</t>
  </si>
  <si>
    <t>N9-90119</t>
  </si>
  <si>
    <t>N9-90119-INA</t>
  </si>
  <si>
    <t>Blue &amp; Periscope laser Pairing Set replacement</t>
  </si>
  <si>
    <t>N9-90120</t>
  </si>
  <si>
    <t>Red &amp; Periscope laser Pairing Set replacement</t>
  </si>
  <si>
    <t>N9-90121</t>
  </si>
  <si>
    <t>Violet &amp; Periscope laser Pairing Set replacement</t>
  </si>
  <si>
    <t>N9-90122</t>
  </si>
  <si>
    <t>YG &amp; Periscope laser Pairing Set replacement</t>
  </si>
  <si>
    <t>N9-90123</t>
  </si>
  <si>
    <t>UV &amp; Periscope laser Pairing Set replacement</t>
  </si>
  <si>
    <t>N9-90124</t>
  </si>
  <si>
    <t>APD Assy, Violet 16 Channel replacement</t>
  </si>
  <si>
    <t>N9-90125</t>
  </si>
  <si>
    <t>APD Assy, Blue 14 Channel replacement</t>
  </si>
  <si>
    <t>N9-90126</t>
  </si>
  <si>
    <t>APD Assy, Yellow-Green 10 Channel replacement</t>
  </si>
  <si>
    <t>N9-90127</t>
  </si>
  <si>
    <t>APD Assy, Red 14 Channel replacement</t>
  </si>
  <si>
    <t>N9-90128</t>
  </si>
  <si>
    <t>APD Assy, UV 16 Channel replacement</t>
  </si>
  <si>
    <t>N9-90129</t>
  </si>
  <si>
    <t>Aurora 3 Laser with loader - Premium  (RUO and CLC)</t>
  </si>
  <si>
    <t>N9-90130</t>
  </si>
  <si>
    <t>N9-90130-INA</t>
  </si>
  <si>
    <t>Aurora 3 Laser with loader - Value</t>
  </si>
  <si>
    <t>N9-90131</t>
  </si>
  <si>
    <t>N9-90131-INA</t>
  </si>
  <si>
    <t>Aurora 4 Laser with loader - V/B/YG/R - Premium</t>
  </si>
  <si>
    <t>N9-90132</t>
  </si>
  <si>
    <t>N9-90132-INA</t>
  </si>
  <si>
    <t>Aurora 4 Laser with loader - V/B/YG/R - Value</t>
  </si>
  <si>
    <t>N9-90133</t>
  </si>
  <si>
    <t>N9-90133-INA</t>
  </si>
  <si>
    <t>Aurora 4 Laser with loader - UV/V/B/R  - Premium</t>
  </si>
  <si>
    <t>N9-90134</t>
  </si>
  <si>
    <t>N9-90134-INA</t>
  </si>
  <si>
    <t>Aurora 4 Laser with loader - UV/V/B/R  - Value</t>
  </si>
  <si>
    <t>N9-90135</t>
  </si>
  <si>
    <t>N9-90135-INA</t>
  </si>
  <si>
    <t>Aurora 5 Laser with loader - UV/V/B/YG/R  - Premium</t>
  </si>
  <si>
    <t>N9-90136</t>
  </si>
  <si>
    <t>N9-90136-INA</t>
  </si>
  <si>
    <t>Aurora 5 Laser with loader - UV/V/B/YG/R  - Value</t>
  </si>
  <si>
    <t>N9-90137</t>
  </si>
  <si>
    <t>N9-90137-INA</t>
  </si>
  <si>
    <t>NL-1000 with loader - Premium (RUO and CLC)</t>
  </si>
  <si>
    <t>N9-90138</t>
  </si>
  <si>
    <t>N9-90138-INA</t>
  </si>
  <si>
    <t>NL-1000 with loader - Value (RUO and CLC)</t>
  </si>
  <si>
    <t>N9-90139</t>
  </si>
  <si>
    <t>N9-90139-INA</t>
  </si>
  <si>
    <t>NL 2000 with loader - Premium  (RUO and CLC)</t>
  </si>
  <si>
    <t>N9-90140</t>
  </si>
  <si>
    <t>N9-90140-INA</t>
  </si>
  <si>
    <t>NL 2000 with loader - Value  (RUO and CLC)</t>
  </si>
  <si>
    <t>N9-90141</t>
  </si>
  <si>
    <t>N9-90141-INA</t>
  </si>
  <si>
    <t>NL 3000 V/B/R with Loader - Premium (RUO and CLC)</t>
  </si>
  <si>
    <t>N9-90142</t>
  </si>
  <si>
    <t>N9-90142-INA</t>
  </si>
  <si>
    <t>NL 3000 V/B/R - Premium (RUO and CLC)</t>
  </si>
  <si>
    <t>N9-90143</t>
  </si>
  <si>
    <t>N9-90143-INA</t>
  </si>
  <si>
    <t>NL 3000 V/B/R with Loader - Value (RUO and CLC)</t>
  </si>
  <si>
    <t>N9-90144</t>
  </si>
  <si>
    <t>N9-90144-INA</t>
  </si>
  <si>
    <t>NL 3000 V/B/R - Value (RUO and CLC) (RUO and CLC)</t>
  </si>
  <si>
    <t>N9-90145</t>
  </si>
  <si>
    <t>N9-90145-INA</t>
  </si>
  <si>
    <t>NL 3000 V/B/R - Parts Only (RUO and CLC)</t>
  </si>
  <si>
    <t>N9-90146</t>
  </si>
  <si>
    <t>N9-90146-INA</t>
  </si>
  <si>
    <t>NL 3000 V/B/R -  1 PMI (RUO and CLC)</t>
  </si>
  <si>
    <t>N9-90147</t>
  </si>
  <si>
    <t>N9-90147-INA</t>
  </si>
  <si>
    <t>NL 3000 V/B/YG with Loader - Premium</t>
  </si>
  <si>
    <t>N9-90148</t>
  </si>
  <si>
    <t>N9-90148-INA</t>
  </si>
  <si>
    <t>NL 3000 V/B/YG - Premium</t>
  </si>
  <si>
    <t>N9-90149</t>
  </si>
  <si>
    <t>N9-90149-INA</t>
  </si>
  <si>
    <t>NL 3000 V/B/YG with Loader - Value</t>
  </si>
  <si>
    <t>N9-90150</t>
  </si>
  <si>
    <t>N9-90150-INA</t>
  </si>
  <si>
    <t>NL 3000 V/B/YG - Value</t>
  </si>
  <si>
    <t>N9-90151</t>
  </si>
  <si>
    <t>N9-90151-INA</t>
  </si>
  <si>
    <t>NL 3000 V/B/YG - Parts Only</t>
  </si>
  <si>
    <t>N9-90152</t>
  </si>
  <si>
    <t>N9-90152-INA</t>
  </si>
  <si>
    <t>NL 3000 V/B/YG -  1 PMI</t>
  </si>
  <si>
    <t>N9-90153</t>
  </si>
  <si>
    <t>N9-90153-INA</t>
  </si>
  <si>
    <t>Northern Lights- CLC IVDD 1000 with Loader Premium</t>
  </si>
  <si>
    <t>N9-90154</t>
  </si>
  <si>
    <t>N9-90154-INA</t>
  </si>
  <si>
    <t>Northern Lights- CLC IVDD 1000 - Premium</t>
  </si>
  <si>
    <t>N9-90155</t>
  </si>
  <si>
    <t>N9-90155-INA</t>
  </si>
  <si>
    <t>Northern Lights- CLC IVDD 1000 - with Value loader</t>
  </si>
  <si>
    <t>N9-90156</t>
  </si>
  <si>
    <t>N9-90156-INA</t>
  </si>
  <si>
    <t>Northern Lights- CLC IVDD 1000 - Value</t>
  </si>
  <si>
    <t>N9-90157</t>
  </si>
  <si>
    <t>N9-90157-INA</t>
  </si>
  <si>
    <t>Northern Lights- CLC IVDD - Parts Only</t>
  </si>
  <si>
    <t>N9-90158</t>
  </si>
  <si>
    <t>N9-90158-INA</t>
  </si>
  <si>
    <t>Northern Lights- CLC IVDD 1000 - PMI</t>
  </si>
  <si>
    <t>N9-90159</t>
  </si>
  <si>
    <t>N9-90159-INA</t>
  </si>
  <si>
    <t>Northern Lights- CLC IVDD 2000 B&amp;R with Loader Premium</t>
  </si>
  <si>
    <t>N9-90160</t>
  </si>
  <si>
    <t>N9-90160-INA</t>
  </si>
  <si>
    <t>Northern Lights- CLC IVDD 2000 B&amp;R - Premium</t>
  </si>
  <si>
    <t>N9-90161</t>
  </si>
  <si>
    <t>N9-90161-INA</t>
  </si>
  <si>
    <t>Northern Lights- CLC IVDD 2000 B&amp;R - with Value loader</t>
  </si>
  <si>
    <t>N9-90162</t>
  </si>
  <si>
    <t>N9-90162-INA</t>
  </si>
  <si>
    <t>Northern Lights- CLC IVDD 2000 B&amp;R - Value</t>
  </si>
  <si>
    <t>N9-90163</t>
  </si>
  <si>
    <t>N9-90163-INA</t>
  </si>
  <si>
    <t>Northern Lights- CLC IVDD 2000 B&amp;R - Parts Only</t>
  </si>
  <si>
    <t>N9-90164</t>
  </si>
  <si>
    <t>N9-90164-INA</t>
  </si>
  <si>
    <t>Northern Lights- CLC IVDD 2000 B&amp;R - PMI</t>
  </si>
  <si>
    <t>N9-90165</t>
  </si>
  <si>
    <t>N9-90165-INA</t>
  </si>
  <si>
    <t>Northern Lights- CLC IVDD 2000 B&amp;V with Loader Premium</t>
  </si>
  <si>
    <t>N9-90166</t>
  </si>
  <si>
    <t>N9-90166-INA</t>
  </si>
  <si>
    <t>Northern Lights- CLC IVDD 2000 B&amp;V - Premium</t>
  </si>
  <si>
    <t>N9-90167</t>
  </si>
  <si>
    <t>N9-90167-INA</t>
  </si>
  <si>
    <t>Northern Lights- CLC IVDD 2000 B&amp;V - with Value loader</t>
  </si>
  <si>
    <t>N9-90168</t>
  </si>
  <si>
    <t>N9-90168-INA</t>
  </si>
  <si>
    <t>N9-90169</t>
  </si>
  <si>
    <t>N9-90169-INA</t>
  </si>
  <si>
    <t>N9-90170</t>
  </si>
  <si>
    <t>N9-90170-INA</t>
  </si>
  <si>
    <t>N9-90171</t>
  </si>
  <si>
    <t>N9-90171-INA</t>
  </si>
  <si>
    <t>Northern Lights- CLC IVDD 3000 B&amp;V with Loader Premium</t>
  </si>
  <si>
    <t>N9-90172</t>
  </si>
  <si>
    <t>N9-90172-INA</t>
  </si>
  <si>
    <t>Northern Lights- CLC IVDD 3000 B&amp;V - Premium</t>
  </si>
  <si>
    <t>N9-90173</t>
  </si>
  <si>
    <t>N9-90173-INA</t>
  </si>
  <si>
    <t>Northern Lights- CLC IVDD 3000 B&amp;V - with Value loader</t>
  </si>
  <si>
    <t>N9-90174</t>
  </si>
  <si>
    <t>N9-90174-INA</t>
  </si>
  <si>
    <t>Northern Lights- CLC IVDD 3000 B&amp;R - Value</t>
  </si>
  <si>
    <t>N9-90175</t>
  </si>
  <si>
    <t>N9-90175-INA</t>
  </si>
  <si>
    <t>Northern Lights- CLC IVDD 3000 B&amp;R - Parts Only</t>
  </si>
  <si>
    <t>N9-90176</t>
  </si>
  <si>
    <t>N9-90176-INA</t>
  </si>
  <si>
    <t>Northern Lights- CLC IVDD 3000 B&amp;R – PMI</t>
  </si>
  <si>
    <t>N9-90177</t>
  </si>
  <si>
    <t>N9-90177-INA</t>
  </si>
  <si>
    <t>Cytek Spectral Cytometry &amp; Aurora CS Training</t>
  </si>
  <si>
    <t>N9-90178</t>
  </si>
  <si>
    <t>Cytek Spectral Cytometry &amp; Aurora CS Additional Training Provisions</t>
  </si>
  <si>
    <t>N9-90179</t>
  </si>
  <si>
    <t>Cytek Cell Sorting Theory Online Lecture</t>
  </si>
  <si>
    <t>N9-90180</t>
  </si>
  <si>
    <t>Cytek Aurora CS On-Site Instrument Training</t>
  </si>
  <si>
    <t>N9-90181</t>
  </si>
  <si>
    <t>Cytek Aurora CS Remote Instrument Training</t>
  </si>
  <si>
    <t>N9-90182</t>
  </si>
  <si>
    <t>Data Analysis Service</t>
  </si>
  <si>
    <t>Hour</t>
  </si>
  <si>
    <t>N9-90183</t>
  </si>
  <si>
    <t>Cytek Spectral Cytometry Online Lecture Series (CS)</t>
  </si>
  <si>
    <t>N9-90185</t>
  </si>
  <si>
    <t>Sample Loader (1.5 and 2.0) - Value</t>
  </si>
  <si>
    <t>N9-90186</t>
  </si>
  <si>
    <t>Cytek Northern Lights 3000  V/B/YG 2-year warranty</t>
  </si>
  <si>
    <t>N9-90187</t>
  </si>
  <si>
    <t>Cytek Northern Lights 3000  V/B/YG 3-year warranty</t>
  </si>
  <si>
    <t>N9-90188</t>
  </si>
  <si>
    <t>Cytek Northern Lights 3000  V/B/YG 4-year warranty</t>
  </si>
  <si>
    <t>N9-90189</t>
  </si>
  <si>
    <t>Cytek Northern Lights 3000  V/B/YG 5-year warranty</t>
  </si>
  <si>
    <t>N9-90190</t>
  </si>
  <si>
    <t>Northern Lights- CLC IVDD 1000 2-year warranty</t>
  </si>
  <si>
    <t>N9-90191</t>
  </si>
  <si>
    <t>Northern Lights- CLC IVDD 1000 3-year warranty</t>
  </si>
  <si>
    <t>N9-90192</t>
  </si>
  <si>
    <t>Northern Lights- CLC IVDD 1000 4-year warranty</t>
  </si>
  <si>
    <t>N9-90193</t>
  </si>
  <si>
    <t>Northern Lights- CLC IVDD 1000 5-year warranty</t>
  </si>
  <si>
    <t>N9-90194</t>
  </si>
  <si>
    <t>Northern Lights- CLC IVDD 2000 B&amp;R 2-year warranty</t>
  </si>
  <si>
    <t>N9-90195</t>
  </si>
  <si>
    <t>Northern Lights- CLC IVDD 2000 B&amp;R 3-year warranty</t>
  </si>
  <si>
    <t>N9-90196</t>
  </si>
  <si>
    <t>Northern Lights- CLC IVDD 2000 B&amp;R 4-year warranty</t>
  </si>
  <si>
    <t>N9-90197</t>
  </si>
  <si>
    <t>Northern Lights- CLC IVDD 2000 B&amp;R 5-year warranty</t>
  </si>
  <si>
    <t>N9-90198</t>
  </si>
  <si>
    <t>Northern Lights- CLC IVDD 2000 B&amp;V 2-year warranty</t>
  </si>
  <si>
    <t>N9-90199</t>
  </si>
  <si>
    <t>Northern Lights- CLC IVDD 2000 B&amp;V 3-year warranty</t>
  </si>
  <si>
    <t>N9-90244</t>
  </si>
  <si>
    <t>Northern Lights- CLC IVDD 2000 B&amp;V 4-year warranty</t>
  </si>
  <si>
    <t>N9-90245</t>
  </si>
  <si>
    <t>Northern Lights- CLC IVDD 2000 B&amp;V 5-year warranty</t>
  </si>
  <si>
    <t>N9-90246</t>
  </si>
  <si>
    <t>Northern Lights- CLC IVDD 3000 BRV 2-year warranty</t>
  </si>
  <si>
    <t>N9-90247</t>
  </si>
  <si>
    <t>Northern Lights- CLC IVDD 3000 BRV 3-year warranty</t>
  </si>
  <si>
    <t>N9-90248</t>
  </si>
  <si>
    <t>Northern Lights- CLC IVDD 3000 BRV 4-year warranty</t>
  </si>
  <si>
    <t>N9-90249</t>
  </si>
  <si>
    <t>Northern Lights- CLC IVDD 3000 BRV 5-year warranty</t>
  </si>
  <si>
    <t>N9-90250</t>
  </si>
  <si>
    <t>New Instrument Reagent Start-up Credit $2,000</t>
  </si>
  <si>
    <t>N9-90332</t>
  </si>
  <si>
    <t>New Instrument Reagent Start-up Credit $5,000</t>
  </si>
  <si>
    <t>N9-90333</t>
  </si>
  <si>
    <t>New Instrument Reagent Start-up Credit $7,000</t>
  </si>
  <si>
    <t>N9-90334</t>
  </si>
  <si>
    <t>New Instrument Reagent Start-up Credit $10,000</t>
  </si>
  <si>
    <t>N9-90335</t>
  </si>
  <si>
    <t>New Instrument Reagent Start-up Credit $12,500</t>
  </si>
  <si>
    <t>N9-90336</t>
  </si>
  <si>
    <t>New Instrument Reagent Start-up Credit $15,000</t>
  </si>
  <si>
    <t>N9-90337</t>
  </si>
  <si>
    <t>Aurora-CS 3- Laser (B/R/V) - Parts Only</t>
  </si>
  <si>
    <t>N9-90338</t>
  </si>
  <si>
    <t>Aurora-CS 4- Laser (B/R/V/YG) - Parts Only</t>
  </si>
  <si>
    <t>N9-90339</t>
  </si>
  <si>
    <t>Aurora-CS 4- Laser (B/R/V/UV) - Parts Only</t>
  </si>
  <si>
    <t>N9-90340</t>
  </si>
  <si>
    <t>Aurora-CS 5- Laser (B/R/V/YG/UV) - Parts Only</t>
  </si>
  <si>
    <t>N9-90341</t>
  </si>
  <si>
    <t>NL 24 hours Response Time add-on</t>
  </si>
  <si>
    <t>N9-90342</t>
  </si>
  <si>
    <t>Cytek Spectral Cytometry Training for Analyzers</t>
  </si>
  <si>
    <t>N9-90343</t>
  </si>
  <si>
    <t>Cytek Spectral Cytometry Training (onsite only)</t>
  </si>
  <si>
    <t>N9-90344</t>
  </si>
  <si>
    <t>Install / Deinstall / 30-day Crate Rental</t>
  </si>
  <si>
    <t>N9-90350</t>
  </si>
  <si>
    <t>Weekly Crate Rental</t>
  </si>
  <si>
    <t>N9-90351</t>
  </si>
  <si>
    <t>Cytek Aurora/Northern Lights Instrument Training</t>
  </si>
  <si>
    <t>N9-90352</t>
  </si>
  <si>
    <t>Cytek Aurora/Northern Lights Instrument Training (1 Student)</t>
  </si>
  <si>
    <t>N9-90353</t>
  </si>
  <si>
    <t>1-Day Service Training</t>
  </si>
  <si>
    <t>N9-90354</t>
  </si>
  <si>
    <t>Install Fee - Aurora/NL</t>
  </si>
  <si>
    <t>N9-90355</t>
  </si>
  <si>
    <t>Install Fee - CS</t>
  </si>
  <si>
    <t>N9-90356</t>
  </si>
  <si>
    <t>Install Fee - Loader</t>
  </si>
  <si>
    <t>N9-90357</t>
  </si>
  <si>
    <t>Cytek® Orion™ Installation</t>
  </si>
  <si>
    <t>N9-90388</t>
  </si>
  <si>
    <t>Cytek® Orion™ service contract (1 year after warranty)</t>
  </si>
  <si>
    <t>N9-90389</t>
  </si>
  <si>
    <t>Cytek® Orion™ IQ/OQ</t>
  </si>
  <si>
    <t>N9-90390</t>
  </si>
  <si>
    <t>Harmonization Qualification (HQ)</t>
  </si>
  <si>
    <t>N9-90497</t>
  </si>
  <si>
    <t>Aurora 5 Laser - UV/V/B/YG/R - HQ PLATINUM</t>
  </si>
  <si>
    <t>N9-90498</t>
  </si>
  <si>
    <t>Cytek Aurora-CS 1L (B) system - Premium</t>
  </si>
  <si>
    <t>N9-90499</t>
  </si>
  <si>
    <t>Cytek Aurora-CS 2L (B, R) system - Premium</t>
  </si>
  <si>
    <t>N9-90500</t>
  </si>
  <si>
    <t>Cytek Aurora-CS 2L (B, V) system - Premium</t>
  </si>
  <si>
    <t>N9-90501</t>
  </si>
  <si>
    <t>SVC Platinum Contract</t>
  </si>
  <si>
    <t>N9-90502</t>
  </si>
  <si>
    <t>SVC Gold Contract</t>
  </si>
  <si>
    <t>N9-90503</t>
  </si>
  <si>
    <t>SVC Silver Contract</t>
  </si>
  <si>
    <t>N9-90504</t>
  </si>
  <si>
    <t>SVC Bronze Contract</t>
  </si>
  <si>
    <t>N9-90505</t>
  </si>
  <si>
    <t>Aurora Evo 3L B/YG/R - Value Maintenance &amp; Service Plan</t>
  </si>
  <si>
    <t>N9-90509</t>
  </si>
  <si>
    <t>Aurora Evo 3L V/B/YG - Value Maintenance &amp; Service Plan</t>
  </si>
  <si>
    <t>N9-90510</t>
  </si>
  <si>
    <t>Aurora Evo 3L V/B/R - Value Maintenance &amp; Service Plan</t>
  </si>
  <si>
    <t>N9-90511</t>
  </si>
  <si>
    <t>Aurora Evo 4L V/B/YG/R - Value Maintenance &amp; Service Plan</t>
  </si>
  <si>
    <t>N9-90512</t>
  </si>
  <si>
    <t>Aurora Evo 5L UV/V/B/YG/R - Value Maintenance &amp; Service Plan</t>
  </si>
  <si>
    <t>N9-90513</t>
  </si>
  <si>
    <t>Aurora Evo 2L B/R - PMI Maintenance &amp; Service Plan</t>
  </si>
  <si>
    <t>N9-90514</t>
  </si>
  <si>
    <t>Aurora Evo 2L V/B - PMI Maintenance &amp; Service Plan</t>
  </si>
  <si>
    <t>N9-90515</t>
  </si>
  <si>
    <t>Aurora Evo 3L B/YG/R - PMI Maintenance &amp; Service Plan</t>
  </si>
  <si>
    <t>N9-90516</t>
  </si>
  <si>
    <t>Aurora Evo 3L V/B/YG - PMI Maintenance &amp; Service Plan</t>
  </si>
  <si>
    <t>N9-90517</t>
  </si>
  <si>
    <t>Aurora Evo 3L V/B/R - PMI Maintenance &amp; Service Plan</t>
  </si>
  <si>
    <t>N9-90518</t>
  </si>
  <si>
    <t>Aurora Evo 4L V/B/YG/R - PMI Maintenance &amp; Service Plan</t>
  </si>
  <si>
    <t>N9-90519</t>
  </si>
  <si>
    <t>Aurora Evo 5L UV/V/B/YG/R - PMI Maintenance &amp; Service Plan</t>
  </si>
  <si>
    <t>N9-90520</t>
  </si>
  <si>
    <t>Aurora Evo 2L B/R - Parts Only Service Plan</t>
  </si>
  <si>
    <t>N9-90521</t>
  </si>
  <si>
    <t>Aurora Evo 2L V/B - Parts Only Service Plan</t>
  </si>
  <si>
    <t>N9-90522</t>
  </si>
  <si>
    <t>Aurora Evo 3L B/YG/R - Parts Only Service Plan</t>
  </si>
  <si>
    <t>N9-90523</t>
  </si>
  <si>
    <t>Aurora Evo 3L V/B/YG - Parts Only Service Plan</t>
  </si>
  <si>
    <t>N9-90524</t>
  </si>
  <si>
    <t>Aurora Evo 3L V/B/R - Parts Only Service Plan</t>
  </si>
  <si>
    <t>N9-90525</t>
  </si>
  <si>
    <t>Aurora Evo 4L V/B/YG/R - Parts Only Service Plan</t>
  </si>
  <si>
    <t>N9-90526</t>
  </si>
  <si>
    <t>Aurora Evo 5L UV/V/B/YG/R - Parts Only Service Plan</t>
  </si>
  <si>
    <t>N9-90527</t>
  </si>
  <si>
    <t>Aurora Evo 2L B/R - Premium Maintenance &amp; Service Plan</t>
  </si>
  <si>
    <t>N9-90528</t>
  </si>
  <si>
    <t>Aurora Evo 2L V/B - Premium Maintenance &amp; Service Plan</t>
  </si>
  <si>
    <t>N9-90529</t>
  </si>
  <si>
    <t>Aurora Evo 3L B/YG/R - Premium Maintenance &amp; Service Plan</t>
  </si>
  <si>
    <t>N9-90530</t>
  </si>
  <si>
    <t>Aurora Evo 3L V/B/YG - Premium Maintenance &amp; Service Plan</t>
  </si>
  <si>
    <t>N9-90531</t>
  </si>
  <si>
    <t>Aurora Evo 3L V/B/R - Premium Maintenance &amp; Service Plan</t>
  </si>
  <si>
    <t>N9-90532</t>
  </si>
  <si>
    <t>Aurora Evo 4L V/B/YG/R - Premium Maintenance &amp; Service Plan</t>
  </si>
  <si>
    <t>N9-90533</t>
  </si>
  <si>
    <t>Aurora Evo 5L UV/V/B/YG/R - Premium Maintenance &amp; Service Plan</t>
  </si>
  <si>
    <t>N9-90534</t>
  </si>
  <si>
    <t>Aurora Evo 2L B/R - Value Maintenance &amp; Service Plan</t>
  </si>
  <si>
    <t>N9-90535</t>
  </si>
  <si>
    <t>Aurora Evo 2L V/B - Value Maintenance &amp; Service Plan</t>
  </si>
  <si>
    <t>N9-90536</t>
  </si>
  <si>
    <t>Muse Micro, 3-Channel, Installation and Application Review Service</t>
  </si>
  <si>
    <t>N9-90537</t>
  </si>
  <si>
    <t>Muse Micro, 3-Channel, Annual Preventative Maintenance, Depot Service</t>
  </si>
  <si>
    <t>N9-90538</t>
  </si>
  <si>
    <t>Muse Micro, 3-Channel, Annual Preventative Maintenance, On-Site Service</t>
  </si>
  <si>
    <t>N9-90539</t>
  </si>
  <si>
    <t>Muse Micro, 5-Channel, Installation and Application Review Service</t>
  </si>
  <si>
    <t>N9-90540</t>
  </si>
  <si>
    <t>Muse Micro, 5-Channel, Annual Preventative Maintenance, Depot Service</t>
  </si>
  <si>
    <t>N9-90541</t>
  </si>
  <si>
    <t>Muse Micro, 5-Channel, Annual Preventative Maintenance, On-Site Service</t>
  </si>
  <si>
    <t>N9-90542</t>
  </si>
  <si>
    <t>Muse Micro (3 and 5 Channel) Installation Qualification and Operational Qualification Service Visit</t>
  </si>
  <si>
    <t>N9-90543</t>
  </si>
  <si>
    <t>guava eacyCyte HT Preventative Maintenance</t>
  </si>
  <si>
    <t>PM-EASYCYTE-HT</t>
  </si>
  <si>
    <t>guava eacyCyte SL Preventative Maintenance</t>
  </si>
  <si>
    <t>PM-EASYCYTE-SL</t>
  </si>
  <si>
    <t>FlowSight Preventative Maintenance</t>
  </si>
  <si>
    <t>PM-FLOWSIGHT</t>
  </si>
  <si>
    <t>ImageStream Preventative Maintenance Service</t>
  </si>
  <si>
    <t>PM-IMAGESTREAM</t>
  </si>
  <si>
    <t>Pre-amp Board Test Station</t>
  </si>
  <si>
    <t>cFluor®R720 anti-Mouse/Human CD44 (IM7), 25 tests (Kit Only)</t>
  </si>
  <si>
    <t>R6-20030</t>
  </si>
  <si>
    <t>cFluor™ B520 Anti-Human CD3 (SK7)</t>
  </si>
  <si>
    <t>R7-11001</t>
  </si>
  <si>
    <t>Fluorochrome: cFluor™ B520</t>
  </si>
  <si>
    <t>Clone: SK7</t>
  </si>
  <si>
    <t>Isotype: IgG1, kappa</t>
  </si>
  <si>
    <t>Host: Mouse</t>
  </si>
  <si>
    <t>Size: 100 Tests</t>
  </si>
  <si>
    <t>R7-11002</t>
  </si>
  <si>
    <t>Size: 25 Tests</t>
  </si>
  <si>
    <t>cFluor BYG781 Anti-Human CD4 (SK3)</t>
  </si>
  <si>
    <t>R7-11003</t>
  </si>
  <si>
    <t>Fluorochrome: cFluor BYG781</t>
  </si>
  <si>
    <t>Clone: SK3</t>
  </si>
  <si>
    <t>R7-11004</t>
  </si>
  <si>
    <t>cFluor R780 Anti-Human CD8 (SK1)</t>
  </si>
  <si>
    <t>R7-11005</t>
  </si>
  <si>
    <t>Fluorochrome: cFluor R780</t>
  </si>
  <si>
    <t>Clone: SK1</t>
  </si>
  <si>
    <t>R7-11006</t>
  </si>
  <si>
    <t>cFluor™ BYG575 Anti-Human CD16 (3G8)</t>
  </si>
  <si>
    <t>R7-11007</t>
  </si>
  <si>
    <t>Fluorochrome: cFluor™ BYG575</t>
  </si>
  <si>
    <t>Clone: 3G8</t>
  </si>
  <si>
    <t>R7-11008</t>
  </si>
  <si>
    <t>cFluor™ B690 Anti-Human CD45 (2D1)</t>
  </si>
  <si>
    <t>R7-11009</t>
  </si>
  <si>
    <t>Fluorochrome: cFluor™ B690</t>
  </si>
  <si>
    <t>Clone: 2D1</t>
  </si>
  <si>
    <t>R7-11010</t>
  </si>
  <si>
    <t>cFluor™ V547 Anti-Human CD45 (HI30)</t>
  </si>
  <si>
    <t>R7-11011</t>
  </si>
  <si>
    <t>Fluorochrome: cFluor™ V547</t>
  </si>
  <si>
    <t>Clone: HI30</t>
  </si>
  <si>
    <t>Size 100 Tests</t>
  </si>
  <si>
    <t>R7-11012</t>
  </si>
  <si>
    <t>Size 25 Tests</t>
  </si>
  <si>
    <t>cFluor BYG610 Anti-Human CD8 (SK1)</t>
  </si>
  <si>
    <t>R7-11013</t>
  </si>
  <si>
    <t>Fluorochrome: cFluor BYG610</t>
  </si>
  <si>
    <t>R7-11014</t>
  </si>
  <si>
    <t>cFluor™ BYG575 Anti-Human CD56 (5.1H11)</t>
  </si>
  <si>
    <t>R7-11015</t>
  </si>
  <si>
    <t>Clone: 5.1H11</t>
  </si>
  <si>
    <t>R7-11016</t>
  </si>
  <si>
    <t>cFluor® BYG610 Anti-Human CD33 (WM53) Format: cFluor® BYG610 Clone: WM53 Isotype: Mouse IgG1, kappa Size: 100Tests</t>
  </si>
  <si>
    <t>R7-11021</t>
  </si>
  <si>
    <t>cFluor® BYG610 Anti-Human CD33 (WM53) Format: cFluor® BYG610 Clone: WM53 Isotype: Mouse IgG1, kappa Size: 25 Tests</t>
  </si>
  <si>
    <t>R7-11022</t>
  </si>
  <si>
    <t>cFluor® BYG610 Anti-Human CD117 (104D2)</t>
  </si>
  <si>
    <t>R7-11023</t>
  </si>
  <si>
    <t>Fluorochrome: cFluor® BYG610</t>
  </si>
  <si>
    <t>Clone: 104D2</t>
  </si>
  <si>
    <t>Isotype: Mouse IgG1, kappa</t>
  </si>
  <si>
    <t>R7-11024</t>
  </si>
  <si>
    <t>cFluor™ B548 Anti-Human CD15 (HI98)</t>
  </si>
  <si>
    <t>R7-11025</t>
  </si>
  <si>
    <t>Fluorochrome: cFluor™ B548</t>
  </si>
  <si>
    <t>Clone: HI98</t>
  </si>
  <si>
    <t>Isotype: IgM, κ</t>
  </si>
  <si>
    <t>R7-11026</t>
  </si>
  <si>
    <t>cFluor B515 Anti-Human CD4 (SK3)</t>
  </si>
  <si>
    <t>R7-11027</t>
  </si>
  <si>
    <t>Fluorochrome: cFluor B515</t>
  </si>
  <si>
    <t>Isotype: IgG1, κ</t>
  </si>
  <si>
    <t>R7-11028</t>
  </si>
  <si>
    <t>cFluor™ R668 Anti-Human CD7 (CD7-6B7)</t>
  </si>
  <si>
    <t>R7-11029</t>
  </si>
  <si>
    <t>Fluorochrome: cFluor™ R668</t>
  </si>
  <si>
    <t>Clone: CD7-6B7</t>
  </si>
  <si>
    <t>Isotype: IgG2a, kappa</t>
  </si>
  <si>
    <t>R7-11030</t>
  </si>
  <si>
    <t>cFluor™ V420 Anti-Human CD7 (CD7-6B7)</t>
  </si>
  <si>
    <t>R7-11033</t>
  </si>
  <si>
    <t>Fluorochrome: cFluor™ V420</t>
  </si>
  <si>
    <t>R7-11034</t>
  </si>
  <si>
    <t>cFluor B515 Anti-Human CD8 (SK1) Fluorochrome: cFluor B515 Clone: SK1 Isotype: IgG1, kappa Host: Mouse Size: 100 Tests</t>
  </si>
  <si>
    <t>R7-11035</t>
  </si>
  <si>
    <t>cFluor B515 Anti-Human CD8 (SK1)</t>
  </si>
  <si>
    <t>R7-11036</t>
  </si>
  <si>
    <t>cFluor B532 Anti-Human CD4 (SK3)</t>
  </si>
  <si>
    <t>R7-11037</t>
  </si>
  <si>
    <t>Fluorochrome: cFluor B532</t>
  </si>
  <si>
    <t>R7-11038</t>
  </si>
  <si>
    <t>cFluor B548 Anti-Human CD4 (SK3)</t>
  </si>
  <si>
    <t>R7-11043</t>
  </si>
  <si>
    <t>Fluorochrome: cFluor B548</t>
  </si>
  <si>
    <t>R7-11044</t>
  </si>
  <si>
    <t>cFluor R720 Anti-Human CD4 (SK3)</t>
  </si>
  <si>
    <t>R7-11045</t>
  </si>
  <si>
    <t>Fluorochrome: cFluor R720</t>
  </si>
  <si>
    <t>R7-11046</t>
  </si>
  <si>
    <t>cFluor R668 Anti-Human CD4 (SK3)</t>
  </si>
  <si>
    <t>R7-11049</t>
  </si>
  <si>
    <t>Fluorochrome: cFluor R668</t>
  </si>
  <si>
    <t>R7-11050</t>
  </si>
  <si>
    <t>cFluor™ V420 Anti-Human CD3 (SK7)</t>
  </si>
  <si>
    <t>R7-11053</t>
  </si>
  <si>
    <t>R7-11054</t>
  </si>
  <si>
    <t>cFluor V450 Anti-Human CD4 (SK3)</t>
  </si>
  <si>
    <t>R7-11057</t>
  </si>
  <si>
    <t>Fluorochrome: cFluor V450</t>
  </si>
  <si>
    <t>R7-11058</t>
  </si>
  <si>
    <t>cFluor V547 Anti-Human CD8 (SK1)</t>
  </si>
  <si>
    <t>R7-11063</t>
  </si>
  <si>
    <t>Fluorochrome: cFluor V547</t>
  </si>
  <si>
    <t>Size:100 Tests</t>
  </si>
  <si>
    <t>cFluor V547 Anti-Human CD8 (SK1) Fluorochrome: cFluor V547 Clone: SK1 Isotype: IgG1, kappa Host: Mouse Size:25 Tests</t>
  </si>
  <si>
    <t>R7-11064</t>
  </si>
  <si>
    <t>cFluor™ R668 Anti-Human CD16 (3G8)</t>
  </si>
  <si>
    <t>R7-11069</t>
  </si>
  <si>
    <t>R7-11070</t>
  </si>
  <si>
    <t>cFluor™ R720 Anti-Human CD16 (3G8)</t>
  </si>
  <si>
    <t>R7-11075</t>
  </si>
  <si>
    <t>Fluorochrome: cFluor™ R720</t>
  </si>
  <si>
    <t>R7-11076</t>
  </si>
  <si>
    <t>cFluor™ V450 Anti-Human CD14 (M5E2)</t>
  </si>
  <si>
    <t>R7-11077</t>
  </si>
  <si>
    <t>Fluorochrome: cFluor™ V450</t>
  </si>
  <si>
    <t>Clone: M5E2</t>
  </si>
  <si>
    <t>R7-11078</t>
  </si>
  <si>
    <t>cFluor® R720 Anti-Human CD5 (L17F12)</t>
  </si>
  <si>
    <t>R7-11095</t>
  </si>
  <si>
    <t>Format: cFluor® R720</t>
  </si>
  <si>
    <t>Clone: L17F12</t>
  </si>
  <si>
    <t>Isotype: Mouse IgG2a, kappa</t>
  </si>
  <si>
    <t>R7-11096</t>
  </si>
  <si>
    <t>cFluor® B515 Anti-Human HLA-DR (L243)</t>
  </si>
  <si>
    <t>R7-11101</t>
  </si>
  <si>
    <t>Format: cFluor® B515</t>
  </si>
  <si>
    <t>Clone: L243</t>
  </si>
  <si>
    <t>R7-11102</t>
  </si>
  <si>
    <t>cFluor® B515 Anti-Human CD5 (L17F12)</t>
  </si>
  <si>
    <t>R7-11141</t>
  </si>
  <si>
    <t>Size: 100Tests</t>
  </si>
  <si>
    <t>R7-11142</t>
  </si>
  <si>
    <t>cFluor R720 Anti-Human CD2 (RPA-2.10)</t>
  </si>
  <si>
    <t>R7-11143</t>
  </si>
  <si>
    <t>Format: cFluor R720</t>
  </si>
  <si>
    <t>Clone: RPA-2.10</t>
  </si>
  <si>
    <t>R7-11144</t>
  </si>
  <si>
    <t>Size: 25Tests</t>
  </si>
  <si>
    <t>cFluor® V450 Anti-Human CD14 (M5E2)</t>
  </si>
  <si>
    <t>R7-20003</t>
  </si>
  <si>
    <t>cFluor™ V450 Anti-Human CD14 (M5E2) Size: 100 tests</t>
  </si>
  <si>
    <t>R7-20003-NOLOT</t>
  </si>
  <si>
    <t>cFluor® V450 Anti-Human CD14,</t>
  </si>
  <si>
    <t>R7-20004</t>
  </si>
  <si>
    <t>cFluor™ V450 Anti-Human CD14 (M5E2) - 25 Tests</t>
  </si>
  <si>
    <t>R7-20004-NOLOT</t>
  </si>
  <si>
    <t>cFluor® R720 Anti-Human CD16,</t>
  </si>
  <si>
    <t>R7-20005</t>
  </si>
  <si>
    <t>cFluor™ R720 Anti-Human CD16 Size: 100 tests</t>
  </si>
  <si>
    <t>R7-20005-NOLOT</t>
  </si>
  <si>
    <t>R7-20006</t>
  </si>
  <si>
    <t>cFluor™ R720 Anti-Human CD16 Size: 25 tests</t>
  </si>
  <si>
    <t>R7-20006-NOLOT</t>
  </si>
  <si>
    <t>cFluor® BYG710 anti-Human CD19 (HIB19), 100 Tests</t>
  </si>
  <si>
    <t>R7-20009</t>
  </si>
  <si>
    <t>cFluor™ BYG710 Anti-Human CD19 Size: 100 tests</t>
  </si>
  <si>
    <t>R7-20009-NOLOT</t>
  </si>
  <si>
    <t>cFluor® BYG710 anti-Human CD19 (HIB19), 25 Tests</t>
  </si>
  <si>
    <t>R7-20010</t>
  </si>
  <si>
    <t>cFluor™ BYG710 Anti-Human CD19 Size: 25 tests</t>
  </si>
  <si>
    <t>R7-20010-NOLOT</t>
  </si>
  <si>
    <t>cFluor® V547 Anti-Human CD45</t>
  </si>
  <si>
    <t>R7-20011</t>
  </si>
  <si>
    <t>cFluor™ V547 Anti-Human CD45 ize: 100 tests</t>
  </si>
  <si>
    <t>R7-20011-NOLOT</t>
  </si>
  <si>
    <t>R7-20012</t>
  </si>
  <si>
    <t>cFluor™ V547 Anti-Human CD45 Size: 25 tests</t>
  </si>
  <si>
    <t>R7-20012-NOLOT</t>
  </si>
  <si>
    <t>cFluor® R720 Anti-Human CD123</t>
  </si>
  <si>
    <t>R7-20013</t>
  </si>
  <si>
    <t>Clone: 6H6</t>
  </si>
  <si>
    <t>cFluor™ R720 Anti-Human CD123 Size: 100 tests</t>
  </si>
  <si>
    <t>R7-20013-NOLOT</t>
  </si>
  <si>
    <t>R7-20014</t>
  </si>
  <si>
    <t>cFluor™ R720 Anti-Human CD123 Size: 25 tests</t>
  </si>
  <si>
    <t>R7-20014-NOLOT</t>
  </si>
  <si>
    <t>cFluor® V450 Anti-Human CD20</t>
  </si>
  <si>
    <t>R7-20015</t>
  </si>
  <si>
    <t>Clone: 2H7</t>
  </si>
  <si>
    <t>Isotype: IgG2b, kappa</t>
  </si>
  <si>
    <t>cFluor™ V450 Anti-Human CD20 Size: 100 tests</t>
  </si>
  <si>
    <t>R7-20015-NOLOT</t>
  </si>
  <si>
    <t>R7-20016</t>
  </si>
  <si>
    <t>cFluor™ V450 Anti-Human CD20 Size: 25 tests</t>
  </si>
  <si>
    <t>R7-20016-NOLOT</t>
  </si>
  <si>
    <t>cFluor® B532 Anti-Human CD73</t>
  </si>
  <si>
    <t>R7-20017</t>
  </si>
  <si>
    <t>Clone: AD2</t>
  </si>
  <si>
    <t>cFluor™ B532 Anti-Human CD73 Size: 100 tests</t>
  </si>
  <si>
    <t>R7-20017-NOLOT</t>
  </si>
  <si>
    <t>R7-20018</t>
  </si>
  <si>
    <t>cFluor™ B532 Anti-Human CD73 Size: 25 tests</t>
  </si>
  <si>
    <t>R7-20018-NOLOT</t>
  </si>
  <si>
    <t>cFluor® BYG610 Anti-Human CD33 (WM53)</t>
  </si>
  <si>
    <t>R7-20021</t>
  </si>
  <si>
    <t>Clone: WM53</t>
  </si>
  <si>
    <t>100 Tests</t>
  </si>
  <si>
    <t>R7-20022</t>
  </si>
  <si>
    <t>25 Tests</t>
  </si>
  <si>
    <t>cFluor® B548 Anti-Human CD15</t>
  </si>
  <si>
    <t>R7-20025</t>
  </si>
  <si>
    <t>Isotype: IgM, kappa</t>
  </si>
  <si>
    <t>cFluor™ B548 Anti-Human CD15 Size: 100 tests</t>
  </si>
  <si>
    <t>R7-20025-NOLOT</t>
  </si>
  <si>
    <t>R7-20026</t>
  </si>
  <si>
    <t>cFluor™ B548 Anti-Human CD15 Size: 25 tests</t>
  </si>
  <si>
    <t>R7-20026-NOLOT</t>
  </si>
  <si>
    <t>cFluor® B515 Anti-Human CD4</t>
  </si>
  <si>
    <t>R7-20027</t>
  </si>
  <si>
    <t>cFluor™ B515 Anti-Human CD4  Size: 100 tests</t>
  </si>
  <si>
    <t>R7-20027-NOLOT</t>
  </si>
  <si>
    <t>R7-20028</t>
  </si>
  <si>
    <t>cFluor™ B515 Anti-Human CD4 Size: 25 tests</t>
  </si>
  <si>
    <t>R7-20028-NOLOT</t>
  </si>
  <si>
    <t>cFluor® R668 Anti-Human CD7</t>
  </si>
  <si>
    <t>R7-20029</t>
  </si>
  <si>
    <t>cFluor™ R668 Anti-Human CD7 Size: 100 tests</t>
  </si>
  <si>
    <t>R7-20029-NOLOT</t>
  </si>
  <si>
    <t>R7-20030</t>
  </si>
  <si>
    <t>cFluor™ R668 Anti-Human CD7 Size: 25 tests</t>
  </si>
  <si>
    <t>R7-20030-NOLOT</t>
  </si>
  <si>
    <t>cFluor® V420 Anti-Human CD52</t>
  </si>
  <si>
    <t>R7-20031</t>
  </si>
  <si>
    <t>Clone: HI168</t>
  </si>
  <si>
    <t>cFluor™ V420 Anti-Human CD52 Size: 100 tests</t>
  </si>
  <si>
    <t>R7-20031-NOLOT</t>
  </si>
  <si>
    <t>R7-20032</t>
  </si>
  <si>
    <t>cFluor™ V420 Anti-Human CD52 Size: 25 tests</t>
  </si>
  <si>
    <t>R7-20032-NOLOT</t>
  </si>
  <si>
    <t>cFluor® V420 Anti-Human CD7</t>
  </si>
  <si>
    <t>R7-20033</t>
  </si>
  <si>
    <t>cFluor™ V420 Anti-Human CD7 Size: 100 tests</t>
  </si>
  <si>
    <t>R7-20033-NOLOT</t>
  </si>
  <si>
    <t>R7-20034</t>
  </si>
  <si>
    <t>cFluor™ V420 Anti-Human CD7 Size: 25 tests</t>
  </si>
  <si>
    <t>R7-20034-NOLOT</t>
  </si>
  <si>
    <t>cFluor® B515 Anti-Human CD8</t>
  </si>
  <si>
    <t>R7-20035</t>
  </si>
  <si>
    <t>cFluor™ B515 Anti-Human CD8 Size: 100 tests</t>
  </si>
  <si>
    <t>R7-20035-NOLOT</t>
  </si>
  <si>
    <t>R7-20036</t>
  </si>
  <si>
    <t>cFluor™ B515 Anti-Human CD8 Size: 25 tests</t>
  </si>
  <si>
    <t>R7-20036-NOLOT</t>
  </si>
  <si>
    <t>cFluor® B532 Anti-Human CD4</t>
  </si>
  <si>
    <t>R7-20037</t>
  </si>
  <si>
    <t>cFluor™ B532 Anti-Human CD4 Size: 100 tests</t>
  </si>
  <si>
    <t>R7-20037-NOLOT</t>
  </si>
  <si>
    <t>R7-20038</t>
  </si>
  <si>
    <t>cFluor™ B532 Anti-Human CD4 Size: 25 tests</t>
  </si>
  <si>
    <t>R7-20038-NOLOT</t>
  </si>
  <si>
    <t>cFluor™ BYG610 Anti-Human CD4 (SK3), 100 tests</t>
  </si>
  <si>
    <t>R7-20039</t>
  </si>
  <si>
    <t>cFluor™ BYG610 Anti-Human CD4 (SK3), 25 tests</t>
  </si>
  <si>
    <t>R7-20040</t>
  </si>
  <si>
    <t>cFluor® YG584 Anti-Human CD4 (SK3)</t>
  </si>
  <si>
    <t>R7-20041</t>
  </si>
  <si>
    <t>cFluor YG584 Anti-Human CD4 (SK3) – 100 tests</t>
  </si>
  <si>
    <t>R7-20041-NOLOT</t>
  </si>
  <si>
    <t>R7-20042</t>
  </si>
  <si>
    <t>cFluor YG584 Anti-Human CD4 (SK3) – 25 tests</t>
  </si>
  <si>
    <t>R7-20042-NOLOT</t>
  </si>
  <si>
    <t>cFluor® B548 Anti-Human CD4 (SK3)</t>
  </si>
  <si>
    <t>R7-20043</t>
  </si>
  <si>
    <t>cFluor B548 Anti-Human CD4 (SK3) – 100 tests</t>
  </si>
  <si>
    <t>R7-20043-NOLOT</t>
  </si>
  <si>
    <t>R7-20044</t>
  </si>
  <si>
    <t>cFluor B548 Anti-Human CD4 (SK3) – 25 tests</t>
  </si>
  <si>
    <t>R7-20044-NOLOT</t>
  </si>
  <si>
    <t>cFluor® R720 Anti-Human CD4 (SK3)</t>
  </si>
  <si>
    <t>R7-20045</t>
  </si>
  <si>
    <t>cFluor R720 Anti-Human CD4 (SK3) – 100 tests</t>
  </si>
  <si>
    <t>R7-20045-NOLOT</t>
  </si>
  <si>
    <t>R7-20046</t>
  </si>
  <si>
    <t>cFluor R720 Anti-Human CD4 (SK3) – 25 tests</t>
  </si>
  <si>
    <t>R7-20046-NOLOT</t>
  </si>
  <si>
    <t>cFluor® BYG710 anti-Human CD4 (SK3), 100 Tests</t>
  </si>
  <si>
    <t>R7-20047</t>
  </si>
  <si>
    <t>cFluor® BYG710 anti-Human CD4 (SK3), 25 Tests</t>
  </si>
  <si>
    <t>R7-20048</t>
  </si>
  <si>
    <t>cFluor® R668 Anti-Human CD4</t>
  </si>
  <si>
    <t>R7-20049</t>
  </si>
  <si>
    <t>cFluor™ R668 Anti-Human CD4 Size: 100 tests</t>
  </si>
  <si>
    <t>R7-20049-NOLOT</t>
  </si>
  <si>
    <t>R7-20050</t>
  </si>
  <si>
    <t>cFluor™ R668 Anti-Human CD4 Size: 25 tests</t>
  </si>
  <si>
    <t>R7-20050-NOLOT</t>
  </si>
  <si>
    <t>cFluor® R685 Anti-Human CD4</t>
  </si>
  <si>
    <t>R7-20051</t>
  </si>
  <si>
    <t>cFluor™ R685 Anti-Human CD4 Size: 100 tests</t>
  </si>
  <si>
    <t>R7-20051-NOLOT</t>
  </si>
  <si>
    <t>R7-20052</t>
  </si>
  <si>
    <t>cFluor™ R685 Anti-Human CD4 Size: 25 tests</t>
  </si>
  <si>
    <t>R7-20052-NOLOT</t>
  </si>
  <si>
    <t>cFluor® V420 Anti-Human CD3</t>
  </si>
  <si>
    <t>R7-20053</t>
  </si>
  <si>
    <t>cFluor™ V420 Anti-Human CD3 Size: 100 tests</t>
  </si>
  <si>
    <t>R7-20053-NOLOT</t>
  </si>
  <si>
    <t>R7-20054</t>
  </si>
  <si>
    <t>cFluor™ V420 Anti-Human CD3 Size: 25 tests</t>
  </si>
  <si>
    <t>R7-20054-NOLOT</t>
  </si>
  <si>
    <t>cFluor® V420 Anti-Human CD4</t>
  </si>
  <si>
    <t>R7-20055</t>
  </si>
  <si>
    <t>cFluor™ V420 Anti-Human CD4 Size: 100 tests</t>
  </si>
  <si>
    <t>R7-20055-NOLOT</t>
  </si>
  <si>
    <t>cFluor® V420 Anti-Human CD4 Clone: SK3 Isotype: IgG1, kappa Host: Mouse Size: 25 Tests</t>
  </si>
  <si>
    <t>R7-20056</t>
  </si>
  <si>
    <t>cFluor™ V420 Anti-Human CD4 Size: 25 Tests</t>
  </si>
  <si>
    <t>R7-20056-NOLOT</t>
  </si>
  <si>
    <t>cFluor® V450 Anti-Human CD4</t>
  </si>
  <si>
    <t>R7-20057</t>
  </si>
  <si>
    <t>cFluor™ V450 Anti-Human CD4 Size: 100 tests</t>
  </si>
  <si>
    <t>R7-20057-NOLOT</t>
  </si>
  <si>
    <t>R7-20058</t>
  </si>
  <si>
    <t>cFluor™ V450 Anti-Human CD4 Size: 25 tests</t>
  </si>
  <si>
    <t>R7-20058-NOLOT</t>
  </si>
  <si>
    <t>cFluor® R720 Anti-Human CD38 (HIT2)</t>
  </si>
  <si>
    <t>R7-20061</t>
  </si>
  <si>
    <t>Clone: HIT2</t>
  </si>
  <si>
    <t>cFluor™ R720 Anti-Human CD38 (HIT2) Size: 100 tests</t>
  </si>
  <si>
    <t>R7-20061-NOLOT</t>
  </si>
  <si>
    <t>R7-20062</t>
  </si>
  <si>
    <t>cFluor™ R720 Anti-Human CD38 (HIT2) Size: 25 tests</t>
  </si>
  <si>
    <t>R7-20062-NOLOT</t>
  </si>
  <si>
    <t>cFluor® V547 Anti-Human CD8 (SK1)</t>
  </si>
  <si>
    <t>R7-20063</t>
  </si>
  <si>
    <t>cFluor™ V547 Anti-Human CD8 (SK1) Size: 100 tests</t>
  </si>
  <si>
    <t>R7-20063-NOLOT</t>
  </si>
  <si>
    <t>R7-20064</t>
  </si>
  <si>
    <t>cFluor™ V547 Anti-Human CD8 (SK1) Size: 25 tests</t>
  </si>
  <si>
    <t>R7-20064-NOLOT</t>
  </si>
  <si>
    <t>cFluor® R668 Anti-Human CD16 (3G8)</t>
  </si>
  <si>
    <t>R7-20069</t>
  </si>
  <si>
    <t>cFluor™ R668 Anti-Human CD16 (3G8) Size: 100 tests</t>
  </si>
  <si>
    <t>R7-20069-NOLOT</t>
  </si>
  <si>
    <t>R7-20070</t>
  </si>
  <si>
    <t>cFluor™ R668 Anti-Human CD16 (3G8) Size: 25 tests</t>
  </si>
  <si>
    <t>R7-20070-NOLOT</t>
  </si>
  <si>
    <t>cFluor® B532 Anti-Human CD19 (HIB19)</t>
  </si>
  <si>
    <t>R7-20071</t>
  </si>
  <si>
    <t>Clone: HIB19</t>
  </si>
  <si>
    <t>cFluor™ B532 Anti-Human CD19 (HIB19) Size: 100 tests</t>
  </si>
  <si>
    <t>R7-20071-NOLOT</t>
  </si>
  <si>
    <t>R7-20072</t>
  </si>
  <si>
    <t>cFluor™ B532 Anti-Human CD19 (HIB19) Size: 25 tests</t>
  </si>
  <si>
    <t>R7-20072-NOLOT</t>
  </si>
  <si>
    <t>cFluor® V610 Anti-Human CD4 (SK3)</t>
  </si>
  <si>
    <t>R7-20073</t>
  </si>
  <si>
    <t>cFluor™ V610 Anti-Human CD4 (SK3) Size: 100 tests</t>
  </si>
  <si>
    <t>R7-20073-NOLOT</t>
  </si>
  <si>
    <t>R7-20074</t>
  </si>
  <si>
    <t>cFluor™ V610 Anti-Human CD4 (SK3) Size: 25 tests</t>
  </si>
  <si>
    <t>R7-20074-NOLOT</t>
  </si>
  <si>
    <t>cFluor® R780 anti-Human CD4 (SK3), 100 Tests</t>
  </si>
  <si>
    <t>R7-20083</t>
  </si>
  <si>
    <t>cFluor® R780 anti-Human CD4 (SK3), 25 Tests</t>
  </si>
  <si>
    <t>R7-20084</t>
  </si>
  <si>
    <t>cFluor® R720 Anti-Human 56 (5.1H11)</t>
  </si>
  <si>
    <t>R7-20089</t>
  </si>
  <si>
    <t>cFluor™ R720 Anti-Human 56 (5.1H11) Size: 100 tests</t>
  </si>
  <si>
    <t>R7-20089-NOLOT</t>
  </si>
  <si>
    <t>R7-20090</t>
  </si>
  <si>
    <t>cFluor™ R720 Anti-Human 56 (5.1H11) - 25 Tests</t>
  </si>
  <si>
    <t>R7-20090-NOLOT</t>
  </si>
  <si>
    <t>cFluor® R668 Anti-Human CD38 (HIT2)</t>
  </si>
  <si>
    <t>R7-20093</t>
  </si>
  <si>
    <t>R7-20094</t>
  </si>
  <si>
    <t>R7-20095</t>
  </si>
  <si>
    <t>R7-20096</t>
  </si>
  <si>
    <t>cFluor® B548 Anti-Human CD8 (SK1)</t>
  </si>
  <si>
    <t>R7-20097</t>
  </si>
  <si>
    <t>R7-20098</t>
  </si>
  <si>
    <t>cFluor® V420 Anti-Human CD9 (HI9a)</t>
  </si>
  <si>
    <t>R7-20099</t>
  </si>
  <si>
    <t>Clone: HI9a</t>
  </si>
  <si>
    <t>R7-20100</t>
  </si>
  <si>
    <t>R7-20101</t>
  </si>
  <si>
    <t>R7-20102</t>
  </si>
  <si>
    <t>cFluor® R720 Anti-Human Perforin (dG9)</t>
  </si>
  <si>
    <t>R7-20103</t>
  </si>
  <si>
    <t>Clone: dG9</t>
  </si>
  <si>
    <t>R7-20104</t>
  </si>
  <si>
    <t>cFluor® R668 Anti-Human CD3 (SK7)</t>
  </si>
  <si>
    <t>R7-20107</t>
  </si>
  <si>
    <t>R7-20108</t>
  </si>
  <si>
    <t>cFluor® V547 Anti-Human CD20 (2H7)</t>
  </si>
  <si>
    <t>R7-20111</t>
  </si>
  <si>
    <t>R7-20112</t>
  </si>
  <si>
    <t>cFluor® B515 Anti-Human CD141 (M80)</t>
  </si>
  <si>
    <t>R7-20113</t>
  </si>
  <si>
    <t>Clone: M80</t>
  </si>
  <si>
    <t>R7-20114</t>
  </si>
  <si>
    <t>cFluor® B548 Anti-Human CD14 (63D3)</t>
  </si>
  <si>
    <t>R7-20115</t>
  </si>
  <si>
    <t>Clone: 63D3</t>
  </si>
  <si>
    <t>R7-20116</t>
  </si>
  <si>
    <t>cFluor® R685 Anti-Human CD19 (HIB19)</t>
  </si>
  <si>
    <t>R7-20117</t>
  </si>
  <si>
    <t>R7-20118</t>
  </si>
  <si>
    <t>cFluor® R668 Anti-Human CD1c</t>
  </si>
  <si>
    <t>R7-20119</t>
  </si>
  <si>
    <t>Clone: L161</t>
  </si>
  <si>
    <t>R7-20120</t>
  </si>
  <si>
    <t>cFluor® V450 Anti-Human CD45RA (HI100)</t>
  </si>
  <si>
    <t>R7-20121</t>
  </si>
  <si>
    <t>Clone: HI100</t>
  </si>
  <si>
    <t>R7-20122</t>
  </si>
  <si>
    <t>cFluor® B532 Anti-Human CD8 (SK1)</t>
  </si>
  <si>
    <t>R7-20123</t>
  </si>
  <si>
    <t>R7-20124</t>
  </si>
  <si>
    <t>cFluor® B690 anti-Human HLA-DR (L243), 100 Tests</t>
  </si>
  <si>
    <t>R7-20125</t>
  </si>
  <si>
    <t>cFluor® B690 anti-Human HLA-DR (L243), 25 Tests</t>
  </si>
  <si>
    <t>R7-20126</t>
  </si>
  <si>
    <t>cFluor® BYG610 anti-Human CD16 (3G8), 25 Tests</t>
  </si>
  <si>
    <t>R7-20130</t>
  </si>
  <si>
    <t>cFluor® R780 anti-Human CD45 (2D1), 100 Tests</t>
  </si>
  <si>
    <t>R7-20133</t>
  </si>
  <si>
    <t>cFluor® R780 anti-Human CD45 (2D1), 25 Tests</t>
  </si>
  <si>
    <t>R7-20134</t>
  </si>
  <si>
    <t>cFluor® BYG710 anti-Human TCRgamma/delta (B1), 100 Tests</t>
  </si>
  <si>
    <t>R7-20135</t>
  </si>
  <si>
    <t>cFluor® BYG710 anti-Human TCRgamma/delta (B1), 25 Tests</t>
  </si>
  <si>
    <t>R7-20136</t>
  </si>
  <si>
    <t>cFluor® R668 Anti-Human CD3 (UCHT1)</t>
  </si>
  <si>
    <t>R7-20139</t>
  </si>
  <si>
    <t>Clone: UCHT1</t>
  </si>
  <si>
    <t>R7-20140</t>
  </si>
  <si>
    <t>R7-20141</t>
  </si>
  <si>
    <t>R7-20142</t>
  </si>
  <si>
    <t>cFluor® R720 Anti-Human CD2 (RPA-2.10)</t>
  </si>
  <si>
    <t>R7-20143</t>
  </si>
  <si>
    <t>R7-20144</t>
  </si>
  <si>
    <t>cFluor® B520 anti-Human CD4 (SK3), 100 Tests</t>
  </si>
  <si>
    <t>R7-20149</t>
  </si>
  <si>
    <t>cFluor® B520 anti-Human CD4 (SK3), 25 Tests</t>
  </si>
  <si>
    <t>R7-20150</t>
  </si>
  <si>
    <t>cFluor® B675 anti-Human CD4 (SK3), 100 Tests</t>
  </si>
  <si>
    <t>R7-20151</t>
  </si>
  <si>
    <t>cFluor® B675 anti-Human CD4 (SK3), 25 Tests</t>
  </si>
  <si>
    <t>R7-20152</t>
  </si>
  <si>
    <t>cFluor® B690 anti-Human CD4 (SK3), 100 Tests</t>
  </si>
  <si>
    <t>R7-20153</t>
  </si>
  <si>
    <t>cFluor® B690 anti-Human CD4 (SK3), 25 Tests</t>
  </si>
  <si>
    <t>R7-20154</t>
  </si>
  <si>
    <t>cFluor® BYG575 Anti-Human CD4 (SK3)</t>
  </si>
  <si>
    <t>R7-20155</t>
  </si>
  <si>
    <t>R7-20156</t>
  </si>
  <si>
    <t>cFluor® BYG667 anti-Human CD4 (SK3), 100 Tests</t>
  </si>
  <si>
    <t>R7-20157</t>
  </si>
  <si>
    <t>cFluor® BYG667 anti-Human CD4 (SK3), 25 Tests</t>
  </si>
  <si>
    <t>R7-20158</t>
  </si>
  <si>
    <t>cFluor® BYG750 anti-Human CD4 (SK3), 100 Tests</t>
  </si>
  <si>
    <t>R7-20159</t>
  </si>
  <si>
    <t>cFluor® BYG750 anti-Human CD4 (SK3), 25 Tests</t>
  </si>
  <si>
    <t>R7-20160</t>
  </si>
  <si>
    <t>cFluor® BYG781 anti-Human CD4 (SK3), 100 Tests</t>
  </si>
  <si>
    <t>R7-20161</t>
  </si>
  <si>
    <t>cFluor® BYG781 anti-Human CD4 (SK3), 25 Tests</t>
  </si>
  <si>
    <t>R7-20162</t>
  </si>
  <si>
    <t>cFluor® R659 anti-Human CD4 (SK3), 100 Tests</t>
  </si>
  <si>
    <t>R7-20163</t>
  </si>
  <si>
    <t>cFluor® R659 anti-Human CD4 (SK3), 25 Tests</t>
  </si>
  <si>
    <t>R7-20164</t>
  </si>
  <si>
    <t>cFluor®R840 Anti-Human CD4 (SK3)</t>
  </si>
  <si>
    <t>R7-20165</t>
  </si>
  <si>
    <t>cFluor® R840 Anti-Human CD4 (SK3)</t>
  </si>
  <si>
    <t>R7-20166</t>
  </si>
  <si>
    <t>cFluor® V547 Anti-Human CD4 (SK3)</t>
  </si>
  <si>
    <t>R7-20167</t>
  </si>
  <si>
    <t>R7-20168</t>
  </si>
  <si>
    <t>cFluor® YG610 Anti-Human CD4 (SK3)</t>
  </si>
  <si>
    <t>R7-20169</t>
  </si>
  <si>
    <t>R7-20170</t>
  </si>
  <si>
    <t>cFluor® R668 Anti-Human CD57(HNK-1)</t>
  </si>
  <si>
    <t>R7-20171</t>
  </si>
  <si>
    <t>Clone: HNK-1</t>
  </si>
  <si>
    <t>cFluor™ R668 Anti-Human CD57(HNK-1) Clone: HNK-1 Isotype: IgM, kappa Host: Mouse Size: 100 Tests</t>
  </si>
  <si>
    <t>Milligram</t>
  </si>
  <si>
    <t>R7-20171-INA</t>
  </si>
  <si>
    <t>R7-20172</t>
  </si>
  <si>
    <t>cFluor™ R668 Anti-Human CD57(HNK-1) Clone: HNK-1 Isotype: IgM, kappa Host: Mouse Size: 25 Tests</t>
  </si>
  <si>
    <t>R7-20172-INA</t>
  </si>
  <si>
    <t>cFluor® V450 Anti-Human CD16 (3G8)</t>
  </si>
  <si>
    <t>R7-20183</t>
  </si>
  <si>
    <t>R7-20184</t>
  </si>
  <si>
    <t>cFluor® V450 anti-Human CD123 (6H6)</t>
  </si>
  <si>
    <t>R7-20191</t>
  </si>
  <si>
    <t>R7-20192</t>
  </si>
  <si>
    <t>cFluor® B675 anti-Human CD20 (2H7), 100 Tests</t>
  </si>
  <si>
    <t>R7-20195</t>
  </si>
  <si>
    <t>cFluor® B675 anti-Human CD20 (2H7), 25 Tests</t>
  </si>
  <si>
    <t>R7-20196</t>
  </si>
  <si>
    <t>cFluor® B548 anti-Human CD20 (2H7)</t>
  </si>
  <si>
    <t>R7-20201</t>
  </si>
  <si>
    <t>R7-20202</t>
  </si>
  <si>
    <t>cFluor® BYG710 Anti-Human CD8 (SK1)</t>
  </si>
  <si>
    <t>R7-20219</t>
  </si>
  <si>
    <t>R7-20220</t>
  </si>
  <si>
    <t>cFluor® BYG781 anti-Human CD8 (SK1), 100 Tests</t>
  </si>
  <si>
    <t>R7-20223</t>
  </si>
  <si>
    <t>cFluor® BYG781 anti-Human CD8 (SK1), 25 Tests</t>
  </si>
  <si>
    <t>R7-20224</t>
  </si>
  <si>
    <t>cFluor® R668 Anti-Human CD8 (SK1)</t>
  </si>
  <si>
    <t>R7-20227</t>
  </si>
  <si>
    <t>R7-20228</t>
  </si>
  <si>
    <t>cFluor® R685 Anti-Human CD8 (SK1)</t>
  </si>
  <si>
    <t>R7-20229</t>
  </si>
  <si>
    <t>R7-20230</t>
  </si>
  <si>
    <t>cFluor® R720 Anti-Human CD8 (SK1)</t>
  </si>
  <si>
    <t>R7-20231</t>
  </si>
  <si>
    <t>R7-20232</t>
  </si>
  <si>
    <t>cFluor® R840 Anti-Human CD8 (SK1)</t>
  </si>
  <si>
    <t>R7-20235</t>
  </si>
  <si>
    <t>R7-20236</t>
  </si>
  <si>
    <t>cFluor® V420 Anti-Human CD8 (SK1)</t>
  </si>
  <si>
    <t>R7-20237</t>
  </si>
  <si>
    <t>R7-20238</t>
  </si>
  <si>
    <t>cFluor® V450 Anti-Human CD8 (SK1)</t>
  </si>
  <si>
    <t>R7-20239</t>
  </si>
  <si>
    <t>R7-20240</t>
  </si>
  <si>
    <t>cFluor® V610 Anti-Human CD8 (SK1)</t>
  </si>
  <si>
    <t>R7-20241</t>
  </si>
  <si>
    <t>cFluor® 610 Anti-Human CD8 (SK1)</t>
  </si>
  <si>
    <t>R7-20242</t>
  </si>
  <si>
    <t>cFluor® YG584 anti-Human CD8 (SK1)</t>
  </si>
  <si>
    <t>R7-20243</t>
  </si>
  <si>
    <t>R7-20244</t>
  </si>
  <si>
    <t>cFluor® YG610 anti-Human CD8 (SK1)</t>
  </si>
  <si>
    <t>R7-20245</t>
  </si>
  <si>
    <t>R7-20246</t>
  </si>
  <si>
    <t>cFluor® V505 anti-Human CD4 (SK3)</t>
  </si>
  <si>
    <t>R7-20247</t>
  </si>
  <si>
    <t>R7-20248</t>
  </si>
  <si>
    <t>Vial cFluor® V505 anti-Human CD16 (3G8)</t>
  </si>
  <si>
    <t>R7-20249</t>
  </si>
  <si>
    <t>R7-20250</t>
  </si>
  <si>
    <t>cFluor® V505 anti-Human HLA-DR (L243)</t>
  </si>
  <si>
    <t>R7-20253</t>
  </si>
  <si>
    <t>R7-20254</t>
  </si>
  <si>
    <t>cFluor® V505 anti-Human CD8 (SK1)</t>
  </si>
  <si>
    <t>R7-20255</t>
  </si>
  <si>
    <t>R7-20256</t>
  </si>
  <si>
    <t>cFluor® B690 anti-Human lambda (1-555-2), 100 Tests</t>
  </si>
  <si>
    <t>R7-20259</t>
  </si>
  <si>
    <t>cFluor® B690 anti-Human lambda (1-555-2), 25 Tests</t>
  </si>
  <si>
    <t>R7-20260</t>
  </si>
  <si>
    <t>cFluor® V610 Anti-Mouse CD4</t>
  </si>
  <si>
    <t>R7-20269</t>
  </si>
  <si>
    <t>Clone: RM4-5</t>
  </si>
  <si>
    <t>Host: Rat</t>
  </si>
  <si>
    <t>R7-20270</t>
  </si>
  <si>
    <t>cFluor® BYG667 Anti-Human CD19 (SJ25C1), 100 Tests</t>
  </si>
  <si>
    <t>R7-20271</t>
  </si>
  <si>
    <t>cFluor® BYG667 Anti-Human CD19 (SJ25C1), 25 Tests</t>
  </si>
  <si>
    <t>R7-20272</t>
  </si>
  <si>
    <t>cFluor® BYG781 anti-Human CD19 (SJ25C1), 100 Tests</t>
  </si>
  <si>
    <t>R7-20273</t>
  </si>
  <si>
    <t>cFluor® BYG781 anti-Human CD19 (SJ25C1), 25 Tests</t>
  </si>
  <si>
    <t>R7-20274</t>
  </si>
  <si>
    <t>cFluor® R659 anti-Human CD3 (SK7)</t>
  </si>
  <si>
    <t>R7-20275</t>
  </si>
  <si>
    <t>R7-20276</t>
  </si>
  <si>
    <t>cFluor® R720 anti-Human CD20 (2H7)</t>
  </si>
  <si>
    <t>R7-20277</t>
  </si>
  <si>
    <t>Isotype: IgG2b, k</t>
  </si>
  <si>
    <t>R7-20278</t>
  </si>
  <si>
    <t>cFluor® BYG575 anti-Human CD34 (4H11)</t>
  </si>
  <si>
    <t>R7-20279</t>
  </si>
  <si>
    <t>Clone: 4H11</t>
  </si>
  <si>
    <t>R7-20280</t>
  </si>
  <si>
    <t>cFluor® BYG750 Anti-Human CD56 (TULY56)</t>
  </si>
  <si>
    <t>R7-20283</t>
  </si>
  <si>
    <t>Clone: TULY56</t>
  </si>
  <si>
    <t>Isotype: IgG1</t>
  </si>
  <si>
    <t>R7-20284</t>
  </si>
  <si>
    <t>cFluor® R780 anti-Human CD3 (SK7)</t>
  </si>
  <si>
    <t>R7-20285</t>
  </si>
  <si>
    <t>Isotype: IgG1, ?</t>
  </si>
  <si>
    <t>R7-20286</t>
  </si>
  <si>
    <t>cFluor® B515 anti-Human IgM (CH2)</t>
  </si>
  <si>
    <t>R7-20287</t>
  </si>
  <si>
    <t>Clone: CH2</t>
  </si>
  <si>
    <t>R7-20288</t>
  </si>
  <si>
    <t>cFluor® V610 anti-Human CD11b (ICRF44)</t>
  </si>
  <si>
    <t>R7-20289</t>
  </si>
  <si>
    <t>Clone: ICRF44</t>
  </si>
  <si>
    <t>R7-20290</t>
  </si>
  <si>
    <t>cFluor B548 Anti-Human CD45 (HI30)</t>
  </si>
  <si>
    <t>R7-20291</t>
  </si>
  <si>
    <t>R7-20292</t>
  </si>
  <si>
    <t>cFluor® R840 anti-Human HLA-DR (L243)</t>
  </si>
  <si>
    <t>R7-20293</t>
  </si>
  <si>
    <t>Isotype: IgG2a</t>
  </si>
  <si>
    <t>R7-20294</t>
  </si>
  <si>
    <t>cFluor® B515 anti-Human CD7 (CD7-6B7)</t>
  </si>
  <si>
    <t>R7-20295</t>
  </si>
  <si>
    <t>R7-20296</t>
  </si>
  <si>
    <t>cFluor® B548 anti-Human CD15 (W6D3)</t>
  </si>
  <si>
    <t>R7-20297</t>
  </si>
  <si>
    <t>Clone: W6D3</t>
  </si>
  <si>
    <t>R7-20298</t>
  </si>
  <si>
    <t>cFluor® B690 anti-Human CD38 (HB-7), 100 Tests</t>
  </si>
  <si>
    <t>R7-20299</t>
  </si>
  <si>
    <t>cFluor® B690 anti-Human CD38 (HB-7), 25 Tests</t>
  </si>
  <si>
    <t>R7-20300</t>
  </si>
  <si>
    <t>cFluor® BYG710 anti-Human CD117 (104D2)</t>
  </si>
  <si>
    <t>R7-20301</t>
  </si>
  <si>
    <t>R7-20302</t>
  </si>
  <si>
    <t>cFluor® BYG781 anti-Human CD10 (HI10a), 100 Tests</t>
  </si>
  <si>
    <t>R7-20303</t>
  </si>
  <si>
    <t>cFluor® BYG781 anti-Human CD10 (HI10a), 25 Tests</t>
  </si>
  <si>
    <t>R7-20304</t>
  </si>
  <si>
    <t>cFluor® R659 anti-Human CD13 (WM15)</t>
  </si>
  <si>
    <t>R7-20305</t>
  </si>
  <si>
    <t>Clone: WM15</t>
  </si>
  <si>
    <t>R7-20306</t>
  </si>
  <si>
    <t>cFluor® R685 anti-Human CD5 (L17F12)</t>
  </si>
  <si>
    <t>R7-20309</t>
  </si>
  <si>
    <t>R7-20310</t>
  </si>
  <si>
    <t>cFluor® V420 anti-Human CD16 (3G8)</t>
  </si>
  <si>
    <t>R7-20311</t>
  </si>
  <si>
    <t>R7-20312</t>
  </si>
  <si>
    <t>cFluor® BYG667 anti-Human CD71 (OKT9), 100 Tests</t>
  </si>
  <si>
    <t>R7-20313</t>
  </si>
  <si>
    <t>cFluor® BYG667 anti-Human CD71 (OKT9), 25 Tests</t>
  </si>
  <si>
    <t>R7-20314</t>
  </si>
  <si>
    <t>cFluor® B515 anti-Human CD16 (3G8)</t>
  </si>
  <si>
    <t>R7-20315</t>
  </si>
  <si>
    <t>R7-20316</t>
  </si>
  <si>
    <t>cFluor® BYG610 anti-Human CD123 (6H6)</t>
  </si>
  <si>
    <t>R7-20317</t>
  </si>
  <si>
    <t>R7-20318</t>
  </si>
  <si>
    <t>cFluor® BYG710 anti-Human CD56 (LT56)</t>
  </si>
  <si>
    <t>R7-20321</t>
  </si>
  <si>
    <t>Clone: LT56</t>
  </si>
  <si>
    <t>R7-20322</t>
  </si>
  <si>
    <t>cFluor® BYG750 anti-Human CD19 (HIB19)</t>
  </si>
  <si>
    <t>R7-20323</t>
  </si>
  <si>
    <t>R7-20324</t>
  </si>
  <si>
    <t>cFluor® BYG781 anti-Human CD14 (MEM-15)</t>
  </si>
  <si>
    <t>R7-20325</t>
  </si>
  <si>
    <t>Clone: MEM-15</t>
  </si>
  <si>
    <t>R7-20326</t>
  </si>
  <si>
    <t>cFluor® R659 anti-Human CD7 (CD7-6B7)</t>
  </si>
  <si>
    <t>R7-20327</t>
  </si>
  <si>
    <t>R7-20328</t>
  </si>
  <si>
    <t>cFluor® R685 anti-Human CD20 (2H7)</t>
  </si>
  <si>
    <t>R7-20329</t>
  </si>
  <si>
    <t>R7-20330</t>
  </si>
  <si>
    <t>cFluor R720 anti-Human CD66b (G10F5)</t>
  </si>
  <si>
    <t>R7-20331</t>
  </si>
  <si>
    <t>Clone: G10F5</t>
  </si>
  <si>
    <t>R7-20332</t>
  </si>
  <si>
    <t>cFluor® B515 anti-Human CD14 (MEM-18), 100 Tests</t>
  </si>
  <si>
    <t>R7-20333</t>
  </si>
  <si>
    <t>cFluor® B515 anti-Human CD14 (MEM-18), 25 Tests</t>
  </si>
  <si>
    <t>R7-20334</t>
  </si>
  <si>
    <t>cFluor® BYG610 anti-Human CD11b (ICRF44)</t>
  </si>
  <si>
    <t>R7-20335</t>
  </si>
  <si>
    <t>R7-20336</t>
  </si>
  <si>
    <t>cFluor® BYG710 anti-Human CD181 (CXCR1) (8F1-1-4)</t>
  </si>
  <si>
    <t>R7-20337</t>
  </si>
  <si>
    <t>Clone: 8F1-1-4</t>
  </si>
  <si>
    <t>R7-20338</t>
  </si>
  <si>
    <t>cFluor® BYG781 anti-Human CD33 (WM53)</t>
  </si>
  <si>
    <t>R7-20341</t>
  </si>
  <si>
    <t xml:space="preserve"> Size: 100 Tests</t>
  </si>
  <si>
    <t>R7-20342</t>
  </si>
  <si>
    <t xml:space="preserve"> Size: 25 Tests</t>
  </si>
  <si>
    <t>cFluor® R685 anti-Human CD56 (TULY56)</t>
  </si>
  <si>
    <t>R7-20343</t>
  </si>
  <si>
    <t>R7-20344</t>
  </si>
  <si>
    <t>cFluor® R685 anti-Human CD3 (SK7)</t>
  </si>
  <si>
    <t>R7-20345</t>
  </si>
  <si>
    <t>R7-20346</t>
  </si>
  <si>
    <t>cFluor® V505 anti-Human CD15 (W6D3)</t>
  </si>
  <si>
    <t>R7-20347</t>
  </si>
  <si>
    <t>R7-20348</t>
  </si>
  <si>
    <t>cFluor BYG575 anti-Human CD16 (3G8)</t>
  </si>
  <si>
    <t>R7-20349</t>
  </si>
  <si>
    <t>cFluor® BYG575 anti-Human CD16 (3G8)</t>
  </si>
  <si>
    <t>R7-20350</t>
  </si>
  <si>
    <t>cFluor® BYG575 Anti-Human CD38 (HB-7)</t>
  </si>
  <si>
    <t>R7-20353</t>
  </si>
  <si>
    <t>Clone: HB-7</t>
  </si>
  <si>
    <t>R7-20354</t>
  </si>
  <si>
    <t>cFluor® B532 anti-Human CD28 (CD28.2), 100 Tests</t>
  </si>
  <si>
    <t>R7-20359</t>
  </si>
  <si>
    <t>cFluor® B532 anti-Human CD28 (CD28.2), 25 Tests</t>
  </si>
  <si>
    <t>R7-20360</t>
  </si>
  <si>
    <t>cFluor® R685 anti-Human CD2 (RPA-2.10), 100 Tests</t>
  </si>
  <si>
    <t>R7-20365</t>
  </si>
  <si>
    <t>cFluor® R685 anti-Human CD2 (RPA-2.10), 25 tests</t>
  </si>
  <si>
    <t>R7-20366</t>
  </si>
  <si>
    <t>cFluor® R720 anti-Human CD161 (HP-3G10)</t>
  </si>
  <si>
    <t>R7-20385</t>
  </si>
  <si>
    <t>Clone: HP-3G10</t>
  </si>
  <si>
    <t>R7-20386</t>
  </si>
  <si>
    <t>cFluor® R668 Anti-Human IgG (4A11)</t>
  </si>
  <si>
    <t>R7-20389</t>
  </si>
  <si>
    <t>Clone: 4A11</t>
  </si>
  <si>
    <t>Isotype: IgG2b</t>
  </si>
  <si>
    <t>R7-20390</t>
  </si>
  <si>
    <t>cFluor® BYG710 Anti-Human IgD (IgD26)</t>
  </si>
  <si>
    <t>R7-20391</t>
  </si>
  <si>
    <t>Clone: IgD26</t>
  </si>
  <si>
    <t>R7-20392</t>
  </si>
  <si>
    <t>cFluor® BYG667 Anti-Human CD14 (MEM-15)</t>
  </si>
  <si>
    <t>R7-20393</t>
  </si>
  <si>
    <t>R7-20394</t>
  </si>
  <si>
    <t>cFluor® V450 Anti-Human CD14 (MEM-18)</t>
  </si>
  <si>
    <t>R7-20395</t>
  </si>
  <si>
    <t>Clone: MEM-18</t>
  </si>
  <si>
    <t>R7-20396</t>
  </si>
  <si>
    <t>cFluor® BYG610 Anti-Human CD27 (O323)</t>
  </si>
  <si>
    <t>R7-20399</t>
  </si>
  <si>
    <t>Clone: O323</t>
  </si>
  <si>
    <t>R7-20400</t>
  </si>
  <si>
    <t>cFluor® R840 Anti-Human CD45 (HI30)</t>
  </si>
  <si>
    <t>R7-20403</t>
  </si>
  <si>
    <t>R7-20404</t>
  </si>
  <si>
    <t>cFluor® R780 Anti-Human CD64 (10.1), 100 Tests</t>
  </si>
  <si>
    <t>R7-20405</t>
  </si>
  <si>
    <t>cFluor® R780 Anti-Human CD64 (10.1), 25 Tests</t>
  </si>
  <si>
    <t>R7-20406</t>
  </si>
  <si>
    <t>cFluor® BYG667 anti-Human CD193 (5E8), 100 Tests</t>
  </si>
  <si>
    <t>R7-20455</t>
  </si>
  <si>
    <t>cFluor® BYG667 anti-Human CD193 (5E8), 25 Tests</t>
  </si>
  <si>
    <t>R7-20456</t>
  </si>
  <si>
    <t>cFluor® BYG575 anti-Human CD84 (CD84.1.21)</t>
  </si>
  <si>
    <t>R7-20459</t>
  </si>
  <si>
    <t>Clone: CD84.1.21</t>
  </si>
  <si>
    <t>cFluor® BYG575 anti-Human CD84 (CD84.1.121)</t>
  </si>
  <si>
    <t>R7-20459-0A</t>
  </si>
  <si>
    <t>Clone: CD84.1.121</t>
  </si>
  <si>
    <t>R7-20460</t>
  </si>
  <si>
    <t>R7-20460-0A</t>
  </si>
  <si>
    <t>cFluor® R659 anti-Human LOX-1 (15C4)</t>
  </si>
  <si>
    <t>R7-20461</t>
  </si>
  <si>
    <t>Clone: 15C4</t>
  </si>
  <si>
    <t>Size: 100 test</t>
  </si>
  <si>
    <t>R7-20461-0A</t>
  </si>
  <si>
    <t>cFluor® R659  anti-Human LOX-1 (15C4)</t>
  </si>
  <si>
    <t>R7-20462</t>
  </si>
  <si>
    <t>Size 25 test</t>
  </si>
  <si>
    <t>R7-20462-0A</t>
  </si>
  <si>
    <t>cFluor® R659 anti-Human CD127 (eBioRDR5), 100 test</t>
  </si>
  <si>
    <t>R7-20465</t>
  </si>
  <si>
    <t>cFluor® R659 anti-Human CD127 (eBioRDR5), 25 test</t>
  </si>
  <si>
    <t>R7-20466</t>
  </si>
  <si>
    <t>cFluor® R668 anti-Human CD314 (NKG2D) (1D11), 100 test</t>
  </si>
  <si>
    <t>R7-20471</t>
  </si>
  <si>
    <t>cFluor® R668 anti-Human CD314 (NKG2D) (1D11), 25 test</t>
  </si>
  <si>
    <t>R7-20472</t>
  </si>
  <si>
    <t>cFluor® BYG667 anti-Human CD335-NKp46 (9E2), 100 test</t>
  </si>
  <si>
    <t>R7-20473</t>
  </si>
  <si>
    <t>cFluor® BYG667 anti-Human CD335-NKp46 (9E2), 25 test</t>
  </si>
  <si>
    <t>R7-20474</t>
  </si>
  <si>
    <t>cFluor® B515 anti-Human CD226 (DNAM-1) (DX11), 100 test</t>
  </si>
  <si>
    <t>R7-20477</t>
  </si>
  <si>
    <t>cFluor® B515 anti-Human CD226 (DNAM-1) (DX11), 25 test</t>
  </si>
  <si>
    <t>R7-20478</t>
  </si>
  <si>
    <t>cFluor® BYG610 anti-Human CD337-NKp30 (p30-15), 100 test</t>
  </si>
  <si>
    <t>R7-20479</t>
  </si>
  <si>
    <t>cFluor® BYG610 anti-Human CD337-NKp30 (P30-15), 25 test</t>
  </si>
  <si>
    <t>R7-20480</t>
  </si>
  <si>
    <t>cFluor® BYG750 anti-Human CD195 (CCR5) (HEK/1/85a), 100 test</t>
  </si>
  <si>
    <t>R7-20481</t>
  </si>
  <si>
    <t>cFluor® BYG750 anti-Human CD195 (CCR5) (HEK/1/85a), 25 test</t>
  </si>
  <si>
    <t>R7-20482</t>
  </si>
  <si>
    <t>cFluor® V450 anti-Human CD19 (HIB19), 100 test</t>
  </si>
  <si>
    <t>R7-20483</t>
  </si>
  <si>
    <t>cFluor® V450 anti-Human CD19 (HIB19), 25 test</t>
  </si>
  <si>
    <t>R7-20484</t>
  </si>
  <si>
    <t>cFluor® B548 anti-Human CD57 (NK-1), 100 test</t>
  </si>
  <si>
    <t>R7-20485</t>
  </si>
  <si>
    <t>cFluor® B548 anti-Human CD57 (NK-1), 25 test</t>
  </si>
  <si>
    <t>R7-20486</t>
  </si>
  <si>
    <t>cFluor® B548 anti-Mouse Ly-6G (1A8), 100 test</t>
  </si>
  <si>
    <t>R7-20543</t>
  </si>
  <si>
    <t>cFluor® B548 anti-Mouse Ly-6G (1A8), 25 test</t>
  </si>
  <si>
    <t>R7-20544</t>
  </si>
  <si>
    <t>cFluor® B515 anti-Mouse CD8a (53-6.7), 100 test</t>
  </si>
  <si>
    <t>R7-20545</t>
  </si>
  <si>
    <t>cFluor® B515 anti-Mouse CD8a (53-6.7), 25 test</t>
  </si>
  <si>
    <t>R7-20546</t>
  </si>
  <si>
    <t>cFluor® R685 anti-Human/Mouse CD11b (M1/70), 100 test</t>
  </si>
  <si>
    <t>R7-20547</t>
  </si>
  <si>
    <t>cFluor® R685 anti-Human/Mouse CD11b (M1/70), 25 test</t>
  </si>
  <si>
    <t>R7-20548</t>
  </si>
  <si>
    <t>cFluor® V450 anti-Mouse CD11c (N418), 100 test</t>
  </si>
  <si>
    <t>R7-20549</t>
  </si>
  <si>
    <t>cFluor® V450 anti-Mouse CD11c (N418), 25 test</t>
  </si>
  <si>
    <t>R7-20550</t>
  </si>
  <si>
    <t>cFluor® B532 anti-Mouse CD19 (1D3), 100 test</t>
  </si>
  <si>
    <t>R7-20551</t>
  </si>
  <si>
    <t>cFluor® B532 anti-Mouse CD19 (1D3), 25 test</t>
  </si>
  <si>
    <t>R7-20552</t>
  </si>
  <si>
    <t>cFluor® BYG667 anti-Mouse CD317 (927), 100 test</t>
  </si>
  <si>
    <t>R7-20553</t>
  </si>
  <si>
    <t>cFluor® BYG667 anti-Mouse CD317 (927), 25 test</t>
  </si>
  <si>
    <t>R7-20554</t>
  </si>
  <si>
    <t>cFluor® BYG610 anti-Mouse F4/80 (BM8.1), 100 test</t>
  </si>
  <si>
    <t>R7-20555</t>
  </si>
  <si>
    <t>cFluor® BYG610 anti-Mouse F4/80 (BM8.1), 25 test</t>
  </si>
  <si>
    <t>R7-20556</t>
  </si>
  <si>
    <t>cFluor® R780 anti-Mouse TCR g/d (eBio GL3), 100 test</t>
  </si>
  <si>
    <t>R7-20557</t>
  </si>
  <si>
    <t>cFluor® R780 anti-Mouse TCR g/d (eBio GL3), 25 test</t>
  </si>
  <si>
    <t>R7-20558</t>
  </si>
  <si>
    <t>cFluor® R720 anti-Mouse/Human CD44 (IM7), 100 test</t>
  </si>
  <si>
    <t>R7-20561</t>
  </si>
  <si>
    <t>cFluor® R720 anti-Mouse/Human CD44 (IM7), 25 test</t>
  </si>
  <si>
    <t>R7-20562</t>
  </si>
  <si>
    <t>cFluor® BYG750 anti-Mouse I-A/I-E (M5/114.15.2), 100 test</t>
  </si>
  <si>
    <t>R7-20563</t>
  </si>
  <si>
    <t>cFluor® BYG750 anti-Mouse I-A/I-E (M5/114.15.2), 25 test</t>
  </si>
  <si>
    <t>R7-20564</t>
  </si>
  <si>
    <t>cFluor® BYG781 anti-Mouse CD62L (MEL-14), 100 test</t>
  </si>
  <si>
    <t>R7-20565</t>
  </si>
  <si>
    <t>cFluor® BYG781 anti-Mouse CD62L (MEL-14), 25 test</t>
  </si>
  <si>
    <t>R7-20566</t>
  </si>
  <si>
    <t>cFluor® V505 anti-Mouse CD161/NK-1.1 (PK136), 100 test</t>
  </si>
  <si>
    <t>R7-20567</t>
  </si>
  <si>
    <t>cFluor® V505 anti-Mouse CD161/NK-1.1 (PK136), 25 test</t>
  </si>
  <si>
    <t>R7-20568</t>
  </si>
  <si>
    <t>cFluor® BYG575 anti-Mouse CD64 (X54-5/7.1), 100 test</t>
  </si>
  <si>
    <t>R7-20569</t>
  </si>
  <si>
    <t>cFluor® BYG575 anti-Mouse CD64 (X54-5/7.1), 25 test</t>
  </si>
  <si>
    <t>R7-20570</t>
  </si>
  <si>
    <t>cFluor® V547 anti-Mouse CD45 (30-F11), 100 test</t>
  </si>
  <si>
    <t>R7-20571</t>
  </si>
  <si>
    <t>cFluor® V547 anti-Mouse CD45 (30-F11), 25 test</t>
  </si>
  <si>
    <t>R7-20572</t>
  </si>
  <si>
    <t>cFluor® R840 anti-Mouse Ly-6C (HK1.4), 100 test</t>
  </si>
  <si>
    <t>R7-20573</t>
  </si>
  <si>
    <t>cFluor® R840 anti-Mouse Ly-6C (HK1.4), 25 test</t>
  </si>
  <si>
    <t>R7-20574</t>
  </si>
  <si>
    <t>cFluor® R659 anti-Mouse CD25 (PC61.5), 100 test</t>
  </si>
  <si>
    <t>R7-20575</t>
  </si>
  <si>
    <t>cFluor® R659 anti-Mouse CD25 (PC61.5), 25 test</t>
  </si>
  <si>
    <t>R7-20576</t>
  </si>
  <si>
    <t>cFluor® BYG710 anti-Mouse CD49b (HMa2), 100 test</t>
  </si>
  <si>
    <t>R7-20577</t>
  </si>
  <si>
    <t>cFluor® BYG710 anti-Mouse CD49b (HMa2), 25 test</t>
  </si>
  <si>
    <t>R7-20578</t>
  </si>
  <si>
    <t>cFluor V670 (SBV 670) anti-mouse CD45R/B220 (RA3-6B2), 100 test</t>
  </si>
  <si>
    <t>R7-20581</t>
  </si>
  <si>
    <t>cFluor V670 (SBV 670) anti-mouse CD45R/B220 (RA3-6B2), 25 test</t>
  </si>
  <si>
    <t>R7-20582</t>
  </si>
  <si>
    <t>cFluor® BYG710 Anti-Human CD25 (BC96)</t>
  </si>
  <si>
    <t>R7-20585</t>
  </si>
  <si>
    <t>Clone: BC96</t>
  </si>
  <si>
    <t>R7-20586</t>
  </si>
  <si>
    <t>cFluor® R685 anti-Human CD11c (S-HCL-3), 100 Tests</t>
  </si>
  <si>
    <t>R7-20587</t>
  </si>
  <si>
    <t>R685 anti-Human CD11c (S-HCL-3) 25 test</t>
  </si>
  <si>
    <t>R7-20588</t>
  </si>
  <si>
    <t>cFluor® B690 anti-Human CD3 (UCHT1), 100 Tests</t>
  </si>
  <si>
    <t>R7-20589</t>
  </si>
  <si>
    <t>cFluor® B690 anti-Human CD3 (UCHT1), 25 Tests</t>
  </si>
  <si>
    <t>R7-20590</t>
  </si>
  <si>
    <t>cFluor® BYG750 anti-Human CD300e (UP-H2), 100 Tests</t>
  </si>
  <si>
    <t>R7-20591</t>
  </si>
  <si>
    <t>cFluor® BYG750 anti-Human CD300e (UP-H2), 25 Tests</t>
  </si>
  <si>
    <t>R7-20592</t>
  </si>
  <si>
    <t>cFluor® B548 anti-Human HLA-DR (L243), 100 Tests</t>
  </si>
  <si>
    <t>R7-20593</t>
  </si>
  <si>
    <t>cFluor® B548 anti-Human HLA-DR (L243), 25 Tests</t>
  </si>
  <si>
    <t>R7-20594</t>
  </si>
  <si>
    <t>cFluor® BYG667 anti-Human CD56 (B-A19), 100 Tests</t>
  </si>
  <si>
    <t>R7-20595</t>
  </si>
  <si>
    <t>cFluor® BYG667 anti-Human CD56 (B-A19), 25 Tests</t>
  </si>
  <si>
    <t>R7-20596</t>
  </si>
  <si>
    <t>cFluor® B515 anti-Human CD20 (2H7), 100 Tests</t>
  </si>
  <si>
    <t>R7-20597</t>
  </si>
  <si>
    <t>cFluor® B515 anti-Human CD20 (2H7), 25 Tests</t>
  </si>
  <si>
    <t>R7-20598</t>
  </si>
  <si>
    <t>cFluor® V610 anti-Human CD7 (CD7-6B7), 100 Tests</t>
  </si>
  <si>
    <t>R7-20599</t>
  </si>
  <si>
    <t>cFluor® V610 anti-Human CD7 (CD7-6B7), 25 Tests</t>
  </si>
  <si>
    <t>R7-20600</t>
  </si>
  <si>
    <t>cFluor® V547 anti-Human CD71 (OKT9), 100 Tests</t>
  </si>
  <si>
    <t>R7-20601</t>
  </si>
  <si>
    <t>cFluor® V547 anti-Human CD71 (OKT9), 25 Tests</t>
  </si>
  <si>
    <t>R7-20602</t>
  </si>
  <si>
    <t>cFluor® R780 anti-Human CD10 (HI10a), 100 Tests</t>
  </si>
  <si>
    <t>R7-20603</t>
  </si>
  <si>
    <t>cFluor® R780 anti-Human CD10 (HI10a), 25 Tests</t>
  </si>
  <si>
    <t>R7-20604</t>
  </si>
  <si>
    <t>cFluor® BYG750 anti-Human CD5 (L17F12), 100 Tests</t>
  </si>
  <si>
    <t>R7-20605</t>
  </si>
  <si>
    <t>BYG750 anti-Human CD5 (L17F12) 25 test</t>
  </si>
  <si>
    <t>R7-20606</t>
  </si>
  <si>
    <t>cFluor® BYG710 anti-Human Lambda (1-155-2), 100 Tests</t>
  </si>
  <si>
    <t>R7-20607</t>
  </si>
  <si>
    <t>cFluor® BYG710 anti-Human Lambda (1-155-2), 25 Tests</t>
  </si>
  <si>
    <t>R7-20608</t>
  </si>
  <si>
    <t>cFluor® BYG610 anti-Human CD25 (BC96), 100 Tests</t>
  </si>
  <si>
    <t>R7-20609</t>
  </si>
  <si>
    <t>cFluor® BYG610 anti-Human CD25 (BC96), 25 Tests</t>
  </si>
  <si>
    <t>R7-20610</t>
  </si>
  <si>
    <t>cFluor® BYG781 anti-Human CD19 (HIB19), 100 Tests</t>
  </si>
  <si>
    <t>R7-20611</t>
  </si>
  <si>
    <t>cFluor® BYG781 anti-Human CD19 (HIB19), 25 Tests</t>
  </si>
  <si>
    <t>R7-20612</t>
  </si>
  <si>
    <t>cFluor® BYG710 anti-Human CD274 (PDL1) (29E.2A3) 100 test</t>
  </si>
  <si>
    <t>R7-20613</t>
  </si>
  <si>
    <t>cFluor® BYG710 anti-Human CD274 (PDL1) (29E.2A3) 25 test</t>
  </si>
  <si>
    <t>R7-20614</t>
  </si>
  <si>
    <t>RedFluor™ 710 anti-Mouse CD45 (30-F11), 25 Tests</t>
  </si>
  <si>
    <t>R7-20642</t>
  </si>
  <si>
    <t>RedFluor® 710 anti-Mouse CD45 (30-F11), 100 Tests</t>
  </si>
  <si>
    <t>R7-20643</t>
  </si>
  <si>
    <t>cFluor® R780 Anti-Mouse CD3 (17A2) 25 tests</t>
  </si>
  <si>
    <t>R7-20644</t>
  </si>
  <si>
    <t>cFluor® R780 Anti-Mouse CD3 (17A2), 100 tests</t>
  </si>
  <si>
    <t>R7-20645</t>
  </si>
  <si>
    <t>cFluor® B690 Anti-Mouse CD8a (53-6.7), 25 tests</t>
  </si>
  <si>
    <t>R7-20646</t>
  </si>
  <si>
    <t>cFluor® B690 Anti-Mouse CD8a (53-6.7), 100 tests</t>
  </si>
  <si>
    <t>R7-20647</t>
  </si>
  <si>
    <t>cFluor® BYG667 Anti-Mouse CD19 (1D3) 25 tests</t>
  </si>
  <si>
    <t>R7-20648</t>
  </si>
  <si>
    <t>cFluor® BYG667 Anti-Mouse CD19 (1D3) 100 tests</t>
  </si>
  <si>
    <t>R7-20649</t>
  </si>
  <si>
    <t>VioletFluor™ 450 anti-Mouse F4-80 (BM8.1), 25 Tests</t>
  </si>
  <si>
    <t>R7-20650</t>
  </si>
  <si>
    <t>VioletFluor® 450 anti-Mouse F4-80 (BM8.1), 100 Tests</t>
  </si>
  <si>
    <t>R7-20651</t>
  </si>
  <si>
    <t>cFluor® BYG750 Anti-Mouse CD11c (N418), 25 tests</t>
  </si>
  <si>
    <t>R7-20652</t>
  </si>
  <si>
    <t>cFluor® BYG750 Anti-Mouse CD11c (N418), 100 tests</t>
  </si>
  <si>
    <t>R7-20653</t>
  </si>
  <si>
    <t>cFluor® V547 Anti-Mouse CD11b (M1/70), 25 tests</t>
  </si>
  <si>
    <t>R7-20654</t>
  </si>
  <si>
    <t>cFluor® V547 Anti-Mouse CD11b (M1/70), 100 tests</t>
  </si>
  <si>
    <t>R7-20655</t>
  </si>
  <si>
    <t>cFluor B532 Anti-Human CD57 (HNK-1) 25 tests</t>
  </si>
  <si>
    <t>R7-20656</t>
  </si>
  <si>
    <t>cFluor® B532 anti-Human CD57 (HNK-1), 100 Tests</t>
  </si>
  <si>
    <t>R7-20657</t>
  </si>
  <si>
    <t>cFluor® YG610 anti-Human CD24 (SN3), 25 Tests</t>
  </si>
  <si>
    <t>R7-20658</t>
  </si>
  <si>
    <t>cFluor® YG610 anti-Human CD24 (SN3), 100 Tests</t>
  </si>
  <si>
    <t>R7-20659</t>
  </si>
  <si>
    <t>cFluor® BYG710 Anti-Human CD25 (4E3), 25 tests</t>
  </si>
  <si>
    <t>R7-20660</t>
  </si>
  <si>
    <t>cFluor® BYG710 Anti-Human CD25 (4E3), 100 tests</t>
  </si>
  <si>
    <t>R7-20661</t>
  </si>
  <si>
    <t>cFluor® BYG750 anti-Human IgD (IgD26), 25 Tests</t>
  </si>
  <si>
    <t>R7-20662</t>
  </si>
  <si>
    <t>cFluor® BYG750 anti-Human IgD (IgD26), 100 Tests</t>
  </si>
  <si>
    <t>R7-20663</t>
  </si>
  <si>
    <t>cFluor® V610 anti-Human CD20 (2H7), 100 Tests</t>
  </si>
  <si>
    <t>R7-20669</t>
  </si>
  <si>
    <t>cFluor® V610 anti-Human CD20 (2H7), 25 Tests</t>
  </si>
  <si>
    <t>R7-20670</t>
  </si>
  <si>
    <t>cFluor® V610 anti-Human CD99 (3B2/TA8), 100 Tests</t>
  </si>
  <si>
    <t>R7-20671</t>
  </si>
  <si>
    <t>cFluor® V610 anti-Human CD99 (3B2/TA8), 25 Tests</t>
  </si>
  <si>
    <t>R7-20672</t>
  </si>
  <si>
    <t>cFluor® R685 anti-Human CD16 (3G8), 100 Tests</t>
  </si>
  <si>
    <t>R7-20673</t>
  </si>
  <si>
    <t>cFluor® R685 anti-Human CD16 (3G8), 25 Tests</t>
  </si>
  <si>
    <t>R7-20674</t>
  </si>
  <si>
    <t>cFluor®R659 anti-Human CD34 (4H11) 100 test</t>
  </si>
  <si>
    <t>R7-20675</t>
  </si>
  <si>
    <t>cFluor®R659 anti-Human CD34 (4H11) 25 test</t>
  </si>
  <si>
    <t>R7-20676</t>
  </si>
  <si>
    <t>cFluor® BYG667 anti-Human CD24 (SN3) 100 test</t>
  </si>
  <si>
    <t>R7-20679</t>
  </si>
  <si>
    <t>cFluor® BYG667 anti-Human CD24 (SN3), 25 Tests</t>
  </si>
  <si>
    <t>R7-20680</t>
  </si>
  <si>
    <t>cFluor® V450 anti-Human CD9 (HI9a), 100 Tests</t>
  </si>
  <si>
    <t>R7-20681</t>
  </si>
  <si>
    <t>cFluor® V450 anti-Human CD9 (HI9a), 25 tests</t>
  </si>
  <si>
    <t>R7-20682</t>
  </si>
  <si>
    <t>cFluor® R685 anti-Human CD38 (HB7), 100 Tests</t>
  </si>
  <si>
    <t>R7-20683</t>
  </si>
  <si>
    <t>cFluor® R685 anti-Human CD38 (HB7), 25 Tests</t>
  </si>
  <si>
    <t>R7-20684</t>
  </si>
  <si>
    <t>cFluor® BYG710 anti-Human CD22 (HIB22), 100 Tests</t>
  </si>
  <si>
    <t>R7-20685</t>
  </si>
  <si>
    <t>cFluor® BYG710 anti-Human CD22 (HIB22), 25 Tests</t>
  </si>
  <si>
    <t>R7-20686</t>
  </si>
  <si>
    <t>cFluor® B515 anti-Human CD11b (ICRF44), 100 Tests</t>
  </si>
  <si>
    <t>R7-20687</t>
  </si>
  <si>
    <t>cFluor® B515 anti-Human CD11b (ICRF44), 25 Tests</t>
  </si>
  <si>
    <t>R7-20688</t>
  </si>
  <si>
    <t>cFluor® BYG750 anti-Human CD81 (M38), 100 Tests</t>
  </si>
  <si>
    <t>R7-20689</t>
  </si>
  <si>
    <t>cFluor® BYG750 anti-Human CD81 (M38), 25 Tests</t>
  </si>
  <si>
    <t>R7-20690</t>
  </si>
  <si>
    <t>cFluor® B548 anti-Human CD41 (MEM-06), 100 Tests</t>
  </si>
  <si>
    <t>R7-20691</t>
  </si>
  <si>
    <t>cFluor® B548 anti-Human CD41 (MEM-06), 25 Tests</t>
  </si>
  <si>
    <t>R7-20692</t>
  </si>
  <si>
    <t>cFluor® B532 anti-Human CD14 (MEM-18), 100 Tests</t>
  </si>
  <si>
    <t>R7-20693</t>
  </si>
  <si>
    <t>cFluor® B532 anti-Human CD14 (MEM-18), 25 Tests</t>
  </si>
  <si>
    <t>R7-20694</t>
  </si>
  <si>
    <t>cFluor® R685 anti-Human HLA-DR (L243), 100 Tests</t>
  </si>
  <si>
    <t>R7-20695</t>
  </si>
  <si>
    <t>cFluor® R685 anti-Human HLA-DR (L243), 25 Tests</t>
  </si>
  <si>
    <t>R7-20696</t>
  </si>
  <si>
    <t>cFluor® BYG750 anti-Human CD19 (SJ25C1), 100 Tests</t>
  </si>
  <si>
    <t>R7-20697</t>
  </si>
  <si>
    <t>cFluor® BYG750 anti-Human CD19 (SJ25C1), 25 Tests</t>
  </si>
  <si>
    <t>R7-20698</t>
  </si>
  <si>
    <t>cFluor® B515 anti-Human CD3 (SK7), 100 Tests</t>
  </si>
  <si>
    <t>R7-20699</t>
  </si>
  <si>
    <t>cFluor® B515 anti-Human CD3 (SK7), 25 Tests</t>
  </si>
  <si>
    <t>R7-20700</t>
  </si>
  <si>
    <t>cFluor® R720 anti-Human CD58 (MEM-63), 100 Tests</t>
  </si>
  <si>
    <t>R7-20701</t>
  </si>
  <si>
    <t>cFluor® R720 anti-Human CD58 (MEM-63), 25 Tests</t>
  </si>
  <si>
    <t>R7-20702</t>
  </si>
  <si>
    <t>cFluor® R840 anti-Human CD3 (SK7), 100 Tests</t>
  </si>
  <si>
    <t>R7-20707</t>
  </si>
  <si>
    <t>cFluor® R840 anti-Human CD3 (SK7), 25 Tests</t>
  </si>
  <si>
    <t>R7-20708</t>
  </si>
  <si>
    <t>cFluor® R780 anti-Human CD56 (5.1H11), 100 Tests</t>
  </si>
  <si>
    <t>R7-20709</t>
  </si>
  <si>
    <t>cFluor® R780 anti-Human CD56 (5.1H11), 25 Tests</t>
  </si>
  <si>
    <t>R7-20710</t>
  </si>
  <si>
    <t>cFluor® V780 anti-Mouse CD4 (RM4-5), 100 Tests</t>
  </si>
  <si>
    <t>R7-20711</t>
  </si>
  <si>
    <t>cFluor® V780 anti-Mouse CD4 (RM4-5), 25 Tests</t>
  </si>
  <si>
    <t>R7-20712</t>
  </si>
  <si>
    <t>cFluor® BYG645 anti-Mouse TCR beta (H57-597), 100 Tests</t>
  </si>
  <si>
    <t>R7-20713</t>
  </si>
  <si>
    <t>cFluor® BYG645 anti-Mouse TCR beta (H57-597), 25 Tests</t>
  </si>
  <si>
    <t>R7-20714</t>
  </si>
  <si>
    <t>cFluor® V435 anti-Mouse XCR1 (ZET), 25 Tests</t>
  </si>
  <si>
    <t>R7-20716</t>
  </si>
  <si>
    <t>cFluor® B515 anti-Mouse CD3 (17A2), 100 Tests</t>
  </si>
  <si>
    <t>R7-20717</t>
  </si>
  <si>
    <t>cFluor® B515 anti-Mouse CD3 (17A2), 25 Tests</t>
  </si>
  <si>
    <t>R7-20718</t>
  </si>
  <si>
    <t>cFluor® V505 anti-Human CD3 (SK7), 100 Tests</t>
  </si>
  <si>
    <t>R7-20721</t>
  </si>
  <si>
    <t>cFluor® V505 anti-Human CD3 (SK7), 25 Tests</t>
  </si>
  <si>
    <t>R7-20722</t>
  </si>
  <si>
    <t>cFluor® V547 anti-Human HLA-DR (L243), 100 Tests</t>
  </si>
  <si>
    <t>R7-20723</t>
  </si>
  <si>
    <t>cFluor® V547 anti-Human HLA-DR (L243), 25 Tests</t>
  </si>
  <si>
    <t>R7-20724</t>
  </si>
  <si>
    <t>cFluor® BYG575 anti-Human TCRcB1 (JOVI.1), 100 Tests</t>
  </si>
  <si>
    <t>R7-20725</t>
  </si>
  <si>
    <t>cFluor® BYG575 anti-Human TCRcB1 (JOVI.1), 25 Tests</t>
  </si>
  <si>
    <t>R7-20726</t>
  </si>
  <si>
    <t>cFluor® YG600 anti-Human CD71 (OKT9), 100 Tests</t>
  </si>
  <si>
    <t>R7-20729</t>
  </si>
  <si>
    <t>cFluor® YG600 anti-Human CD71 (OKT9), 25 Tests</t>
  </si>
  <si>
    <t>R7-20730</t>
  </si>
  <si>
    <t>cFluor® BYG750 anti-Human CD13 (WM15), 100 Tests</t>
  </si>
  <si>
    <t>R7-20733</t>
  </si>
  <si>
    <t>cFluor® BYG750 anti-Human CD13 (WM15), 25 Tests</t>
  </si>
  <si>
    <t>R7-20734</t>
  </si>
  <si>
    <t>cFluor® R685 anti-Human Ig Kappa (Poly), 100 Tests</t>
  </si>
  <si>
    <t>R7-20735</t>
  </si>
  <si>
    <t>cFluor® R685 anti-Human Ig Kappa (Poly), 25 Tests</t>
  </si>
  <si>
    <t>R7-20736</t>
  </si>
  <si>
    <t>cFluor® R780 anti-Human CD123 (6H6), 100 Tests</t>
  </si>
  <si>
    <t>R7-20737</t>
  </si>
  <si>
    <t>cFluor® R780 anti-Human CD123 (6H6), 25 Tests</t>
  </si>
  <si>
    <t>R7-20738</t>
  </si>
  <si>
    <t>cFluor® R668 anti-Human TCRgd (B1), 100 Tests</t>
  </si>
  <si>
    <t>R7-20739</t>
  </si>
  <si>
    <t>cFluor® R668 anti-Human TCRgd (B1), 25 Tests</t>
  </si>
  <si>
    <t>R7-20740</t>
  </si>
  <si>
    <t>cFluor® BYG645 anti-Human CD25 (CD25-4E3), 100 Tests</t>
  </si>
  <si>
    <t>R7-20753</t>
  </si>
  <si>
    <t>cFluor® BYG645 anti-Human CD25 (CD25-4E3), 25 Tests</t>
  </si>
  <si>
    <t>R7-20754</t>
  </si>
  <si>
    <t>cFluor® V435 anti-Human CD200 (OX-104), 100 Tests</t>
  </si>
  <si>
    <t>R7-20755</t>
  </si>
  <si>
    <t>cFluor® V435 anti-Human CD200 (OX-104), 25 Tests</t>
  </si>
  <si>
    <t>R7-20756</t>
  </si>
  <si>
    <t>cFluor® V475 anti-Human CD10 (HI10a), 100 Tests</t>
  </si>
  <si>
    <t>R7-20757</t>
  </si>
  <si>
    <t>cFluor® V475 anti-Human CD10 (HI10a), 25 Tests</t>
  </si>
  <si>
    <t>R7-20758</t>
  </si>
  <si>
    <t>cFluor® V670 anti-Human Ig Lambda (Polyclonal), 100 Tests</t>
  </si>
  <si>
    <t>R7-20759</t>
  </si>
  <si>
    <t>cFluor® V670 anti-Human Ig Lambda (Polyclonal), 25 Tests</t>
  </si>
  <si>
    <t>R7-20760</t>
  </si>
  <si>
    <t>cFluor® cFV450 anti-Human CD48 (MEM-102), 100 Tests</t>
  </si>
  <si>
    <t>R7-20771</t>
  </si>
  <si>
    <t>cFluor® cFV450 anti-Human CD48 (MEM-102), 25 Tests</t>
  </si>
  <si>
    <t>R7-20772</t>
  </si>
  <si>
    <t>cFluor® cFV780 anti-Human CD3 (SK7), 100 Tests</t>
  </si>
  <si>
    <t>R7-20773</t>
  </si>
  <si>
    <t>cFluor® cFV780 anti-Human CD3 (SK7), 25 Tests</t>
  </si>
  <si>
    <t>R7-20774</t>
  </si>
  <si>
    <t>cFluor® R720 anti-Human Ig Kappa (TB28.2), 100 Tests</t>
  </si>
  <si>
    <t>R7-20775</t>
  </si>
  <si>
    <t>cFluor® R720 anti-Human Ig Kappa (TB28.2), 25 Tests</t>
  </si>
  <si>
    <t>R7-20776</t>
  </si>
  <si>
    <t>cFluor® BYG750 anti-Human CD183 (CEW33D), 100 Tests</t>
  </si>
  <si>
    <t>R7-20777</t>
  </si>
  <si>
    <t>cFluor® BYG750 anti-Human CD183 (CEW33D), 25 Tests</t>
  </si>
  <si>
    <t>R7-20778</t>
  </si>
  <si>
    <t>cFluor® YG584 anti-Human CD56 (5.1H11), 100 Tests</t>
  </si>
  <si>
    <t>R7-20785</t>
  </si>
  <si>
    <t>cFluor® YG584 anti-Human CD56 (5.1H11), 25 Tests</t>
  </si>
  <si>
    <t>R7-20786</t>
  </si>
  <si>
    <t>cFluor® UV395 anti-Human CD14 (TUK4), 100 Tests</t>
  </si>
  <si>
    <t>R7-20787</t>
  </si>
  <si>
    <t>cFluor® UV395 anti-Human CD20 (2H7), 100 Tests</t>
  </si>
  <si>
    <t>R7-20789</t>
  </si>
  <si>
    <t>cFluor® UV395 anti-Human CD3 (UCHT1), 100 Tests</t>
  </si>
  <si>
    <t>R7-20791</t>
  </si>
  <si>
    <t>cFluor® UV395 anti-Human CD31 (PECAM-1) (WM59), 100 Tests</t>
  </si>
  <si>
    <t>R7-20793</t>
  </si>
  <si>
    <t>cFluor® UV395 anti-Human CD33 (WM53), 100 Tests</t>
  </si>
  <si>
    <t>R7-20795</t>
  </si>
  <si>
    <t>cFluor® UV395 anti-Human CD4 (RPA-T4), 100 Tests</t>
  </si>
  <si>
    <t>R7-20797</t>
  </si>
  <si>
    <t>R7-20797-INV</t>
  </si>
  <si>
    <t>cFluor® UV395 anti-Human CD4 (RPA-T4), 25 Tests</t>
  </si>
  <si>
    <t>R7-20798</t>
  </si>
  <si>
    <t>cFluor® UV395 anti-Human CD45RO (UCHL1), 100 Tests</t>
  </si>
  <si>
    <t>R7-20799</t>
  </si>
  <si>
    <t>cFluor® UV395 anti-Human CD69 (FN50), 100 Tests</t>
  </si>
  <si>
    <t>R7-20801</t>
  </si>
  <si>
    <t>cFluor® UV395 anti-Human MHC Class I (HLA-ABC) (W6/32), 100 Tests</t>
  </si>
  <si>
    <t>R7-20803</t>
  </si>
  <si>
    <t>cFluor® UV395 anti-Mouse CD161 (NK1.1) (PK136), 100 Tests</t>
  </si>
  <si>
    <t>R7-20805</t>
  </si>
  <si>
    <t>cFluor® UV395 anti-Mouse CD19 (6D5), 100 Tests</t>
  </si>
  <si>
    <t>R7-20807</t>
  </si>
  <si>
    <t>cFluor® UV395 anti-Mouse CD25 (PC61.5.3), 100 Tests</t>
  </si>
  <si>
    <t>R7-20809</t>
  </si>
  <si>
    <t>cFluor® UV395 anti-Mouse CD4 (RM4-5), 100 Tests</t>
  </si>
  <si>
    <t>R7-20811</t>
  </si>
  <si>
    <t>cFluor® UV395 anti-Mouse CD45R (B220) (RA3-6B2), 100 Tests</t>
  </si>
  <si>
    <t>R7-20813</t>
  </si>
  <si>
    <t>cFluor® UV440 anti-Human CD14 (TUK4), 100 Tests</t>
  </si>
  <si>
    <t>R7-20815</t>
  </si>
  <si>
    <t>cFluor® UV440 anti-Human CD20 (2H7), 100 Tests</t>
  </si>
  <si>
    <t>R7-20817</t>
  </si>
  <si>
    <t>cFluor® UV440 anti-Human CD3 (UCHT1), 100 Tests</t>
  </si>
  <si>
    <t>R7-20819</t>
  </si>
  <si>
    <t>cFluor® UV440 anti-Human CD31 (PECAM-1) (WM59), 100 Tests</t>
  </si>
  <si>
    <t>R7-20821</t>
  </si>
  <si>
    <t>cFluor® UV440 anti-Human CD33 (WM53), 100 Tests</t>
  </si>
  <si>
    <t>R7-20823</t>
  </si>
  <si>
    <t>cFluor® UV440 anti-Human CD4 (RPA-T4), 100 Tests</t>
  </si>
  <si>
    <t>R7-20825-INV</t>
  </si>
  <si>
    <t>cFluor® UV440 anti-Human CD45RO (UCHL1), 100 Tests</t>
  </si>
  <si>
    <t>R7-20827</t>
  </si>
  <si>
    <t>cFluor® UV440 anti-Human CD69 (FN50), 100 Tests</t>
  </si>
  <si>
    <t>R7-20829</t>
  </si>
  <si>
    <t>cFluor® UV440 anti-Human MHC Class I (HLA-ABC) (W6/32), 100 Tests</t>
  </si>
  <si>
    <t>R7-20831</t>
  </si>
  <si>
    <t>cFluor® UV440 anti-Mouse CD161 (NK1.1) (PK136), 100 Tests</t>
  </si>
  <si>
    <t>R7-20833</t>
  </si>
  <si>
    <t>cFluor® UV440 anti-Mouse CD19 (6D5), 100 Tests</t>
  </si>
  <si>
    <t>R7-20835</t>
  </si>
  <si>
    <t>cFluor® UV440 anti-Mouse CD25 (PC61.5.3), 100 Tests</t>
  </si>
  <si>
    <t>R7-20837</t>
  </si>
  <si>
    <t>cFluor® UV440 anti-Mouse CD4 (RM4-5), 100 Tests</t>
  </si>
  <si>
    <t>R7-20839</t>
  </si>
  <si>
    <t>cFluor® UV440 anti-Mouse CD45R (B220) (RA3-6B2), 100 Tests</t>
  </si>
  <si>
    <t>R7-20841</t>
  </si>
  <si>
    <t>cFluor® UV515 anti-Human CD14 (TUK4), 100 Tests</t>
  </si>
  <si>
    <t>R7-20843</t>
  </si>
  <si>
    <t>cFluor® UV515 anti-Human CD20 (2H7), 100 Tests</t>
  </si>
  <si>
    <t>R7-20845</t>
  </si>
  <si>
    <t>cFluor® UV515 anti-Human CD3 (UCHT1), 100 Tests</t>
  </si>
  <si>
    <t>R7-20847</t>
  </si>
  <si>
    <t>cFluor® UV515 anti-Human CD31 (PECAM-1) (WM59), 100 Tests</t>
  </si>
  <si>
    <t>R7-20849</t>
  </si>
  <si>
    <t>cFluor® UV515 anti-Human CD33 (WM53), 100 Tests</t>
  </si>
  <si>
    <t>R7-20851</t>
  </si>
  <si>
    <t>cFluor® UV515 anti-Human CD4 (RPA-T4), 100 Tests</t>
  </si>
  <si>
    <t>R7-20853</t>
  </si>
  <si>
    <t>cFluor® UV515 anti-Human CD45RO (UCHL1), 100 Tests</t>
  </si>
  <si>
    <t>R7-20855</t>
  </si>
  <si>
    <t>cFluor® UV515 anti-Human CD69 (FN50), 100 Tests</t>
  </si>
  <si>
    <t>R7-20857</t>
  </si>
  <si>
    <t>cFluor® UV515 anti-Human MHC Class I (HLA-ABC) (W6/32), 100 Tests</t>
  </si>
  <si>
    <t>R7-20859</t>
  </si>
  <si>
    <t>cFluor® UV515 anti-Mouse CD161 (NK1.1) (PK136), 100 Tests</t>
  </si>
  <si>
    <t>R7-20861</t>
  </si>
  <si>
    <t>cFluor® UV515 anti-Mouse CD19 (6D5), 100 Tests</t>
  </si>
  <si>
    <t>R7-20863</t>
  </si>
  <si>
    <t>cFluor® UV515 anti-Mouse CD25 (PC61.5.3), 100 Tests</t>
  </si>
  <si>
    <t>R7-20865</t>
  </si>
  <si>
    <t>cFluor® UV515 anti-Mouse CD4 (RM4-5), 100 Tests</t>
  </si>
  <si>
    <t>R7-20867</t>
  </si>
  <si>
    <t>cFluor® UV515 anti-Mouse CD45R (B220) (RA3-6B2), 100 Tests</t>
  </si>
  <si>
    <t>R7-20869</t>
  </si>
  <si>
    <t>cFluor® UV570 anti-Human CD14 (TUK4), 100 Tests</t>
  </si>
  <si>
    <t>R7-20871</t>
  </si>
  <si>
    <t>cFluor® UV570 anti-Human CD20 (2H7), 100 Tests</t>
  </si>
  <si>
    <t>R7-20873</t>
  </si>
  <si>
    <t>cFluor® UV570 anti-Human CD3 (UCHT1), 100 Tests</t>
  </si>
  <si>
    <t>R7-20875</t>
  </si>
  <si>
    <t>cFluor® UV570 anti-Human CD31 (PECAM-1) (WM59), 100 Tests</t>
  </si>
  <si>
    <t>R7-20877</t>
  </si>
  <si>
    <t>cFluor® UV570 anti-Human CD33 (WM53), 100 Tests</t>
  </si>
  <si>
    <t>R7-20879</t>
  </si>
  <si>
    <t>cFluor® UV570 anti-Human CD4 (RPA-T4), 100 Tests</t>
  </si>
  <si>
    <t>R7-20881</t>
  </si>
  <si>
    <t>cFluor® UV570 anti-Human CD45RO (UCHL1), 100 Tests</t>
  </si>
  <si>
    <t>R7-20883</t>
  </si>
  <si>
    <t>cFluor® UV570 anti-Human CD69 (FN50), 100 Tests</t>
  </si>
  <si>
    <t>R7-20885</t>
  </si>
  <si>
    <t>cFluor® UV570 anti-Human MHC Class I (HLA-ABC) (W6/32), 100 Tests</t>
  </si>
  <si>
    <t>R7-20887</t>
  </si>
  <si>
    <t>cFluor® UV570 anti-Mouse CD161 (NK1.1) (PK136), 100 Tests</t>
  </si>
  <si>
    <t>R7-20889</t>
  </si>
  <si>
    <t>cFluor® UV570 anti-Mouse CD19 (6D5), 100 Tests</t>
  </si>
  <si>
    <t>R7-20891</t>
  </si>
  <si>
    <t>cFluor® UV570 anti-Mouse CD25 (PC61.5.3), 100 Tests</t>
  </si>
  <si>
    <t>R7-20893</t>
  </si>
  <si>
    <t>cFluor® UV570 anti-Mouse CD4 (RM4-5), 100 Tests</t>
  </si>
  <si>
    <t>R7-20895</t>
  </si>
  <si>
    <t>cFluor® UV570 anti-Mouse CD45R (B220) (RA3-6B2), 100 Tests</t>
  </si>
  <si>
    <t>R7-20897</t>
  </si>
  <si>
    <t>cFluor® UV610 anti-Human CD14 (TUK4), 100 Tests</t>
  </si>
  <si>
    <t>R7-20899</t>
  </si>
  <si>
    <t>cFluor® UV610 anti-Human CD20 (2H7), 100 Tests</t>
  </si>
  <si>
    <t>R7-20901</t>
  </si>
  <si>
    <t>cFluor® UV610 anti-Human CD3 (UCHT1), 100 Tests</t>
  </si>
  <si>
    <t>R7-20903</t>
  </si>
  <si>
    <t>cFluor® UV610 anti-Human CD31 (PECAM-1) (WM59), 100 Tests</t>
  </si>
  <si>
    <t>R7-20905</t>
  </si>
  <si>
    <t>cFluor® UV610 anti-Human CD33 (WM53), 100 Tests</t>
  </si>
  <si>
    <t>R7-20907</t>
  </si>
  <si>
    <t>cFluor® UV610 anti-Human CD4 (RPA-T4), 100 Tests</t>
  </si>
  <si>
    <t>R7-20909</t>
  </si>
  <si>
    <t>cFluor® UV610 anti-Human CD45RO (UCHL1), 100 Tests</t>
  </si>
  <si>
    <t>R7-20911</t>
  </si>
  <si>
    <t>cFluor® UV610 anti-Human CD69 (FN50), 100 Tests</t>
  </si>
  <si>
    <t>R7-20913</t>
  </si>
  <si>
    <t>cFluor® UV610 anti-Human MHC Class I (HLA-ABC) (W6/32), 100 Tests</t>
  </si>
  <si>
    <t>R7-20915</t>
  </si>
  <si>
    <t>cFluor® UV610 anti-Mouse CD161 (NK1.1) (PK136), 100 Tests</t>
  </si>
  <si>
    <t>R7-20917</t>
  </si>
  <si>
    <t>cFluor® UV610 anti-Mouse CD19 (6D5), 100 Tests</t>
  </si>
  <si>
    <t>R7-20919</t>
  </si>
  <si>
    <t>cFluor® UV610 anti-Mouse CD25 (PC61.5.3), 100 Tests</t>
  </si>
  <si>
    <t>R7-20921</t>
  </si>
  <si>
    <t>cFluor® UV610 anti-Mouse CD4 (RM4-5), 100 Tests</t>
  </si>
  <si>
    <t>R7-20923</t>
  </si>
  <si>
    <t>cFluor® UV610 anti-Mouse CD45R (B220) (RA3-6B2), 100 Tests</t>
  </si>
  <si>
    <t>R7-20925</t>
  </si>
  <si>
    <t>cFluor® UV670 anti-Human CD14 (TUK4), 100 Tests</t>
  </si>
  <si>
    <t>R7-20927</t>
  </si>
  <si>
    <t>cFluor® UV670 anti-Human CD20 (2H7), 100 Tests</t>
  </si>
  <si>
    <t>R7-20929</t>
  </si>
  <si>
    <t>cFluor® UV670 anti-Human CD3 (UCHT1), 100 Tests</t>
  </si>
  <si>
    <t>R7-20931</t>
  </si>
  <si>
    <t>cFluor® UV670 anti-Human CD31 (PECAM-1) (WM59), 100 Tests</t>
  </si>
  <si>
    <t>R7-20933</t>
  </si>
  <si>
    <t>cFluor® UV670 anti-Human CD33 (WM53), 100 Tests</t>
  </si>
  <si>
    <t>R7-20935</t>
  </si>
  <si>
    <t>cFluor® UV670 anti-Human CD4 (RPA-T4), 100 Tests</t>
  </si>
  <si>
    <t>R7-20937</t>
  </si>
  <si>
    <t>cFluor® UV670 anti-Human CD45RO (UCHL1), 100 Tests</t>
  </si>
  <si>
    <t>R7-20939</t>
  </si>
  <si>
    <t>cFluor® UV670 anti-Human CD69 (FN50), 100 Tests</t>
  </si>
  <si>
    <t>R7-20941</t>
  </si>
  <si>
    <t>cFluor® UV670 anti-Human MHC Class I (HLA-ABC) (W6/32), 100 Tests</t>
  </si>
  <si>
    <t>R7-20943</t>
  </si>
  <si>
    <t>cFluor® UV670 anti-Mouse CD161 (NK1.1) (PK136), 100 Tests</t>
  </si>
  <si>
    <t>R7-20945</t>
  </si>
  <si>
    <t>cFluor® UV670 anti-Mouse CD19 (6D5), 100 Tests</t>
  </si>
  <si>
    <t>R7-20947</t>
  </si>
  <si>
    <t>cFluor® UV670 anti-Mouse CD25 (PC61.5.3), 100 Tests</t>
  </si>
  <si>
    <t>R7-20949</t>
  </si>
  <si>
    <t>cFluor® UV670 anti-Mouse CD4 (RM4-5), 100 Tests</t>
  </si>
  <si>
    <t>R7-20951</t>
  </si>
  <si>
    <t>cFluor® UV670 anti-Mouse CD45R (B220) (RA3-6B2), 100 Tests</t>
  </si>
  <si>
    <t>R7-20953</t>
  </si>
  <si>
    <t>cFluor® UV745 anti-Human CD14 (TUK4), 100 Tests</t>
  </si>
  <si>
    <t>R7-20955</t>
  </si>
  <si>
    <t>cFluor® UV745 anti-Human CD20 (2H7), 100 Tests</t>
  </si>
  <si>
    <t>R7-20957</t>
  </si>
  <si>
    <t>cFluor® UV745 anti-Human CD3 (UCHT1), 100 Tests</t>
  </si>
  <si>
    <t>R7-20959</t>
  </si>
  <si>
    <t>cFluor® UV745 anti-Human CD31 (PECAM-1) (WM59), 100 Tests</t>
  </si>
  <si>
    <t>R7-20961</t>
  </si>
  <si>
    <t>cFluor® UV745 anti-Human CD33 (WM53), 100 Tests</t>
  </si>
  <si>
    <t>R7-20963</t>
  </si>
  <si>
    <t>cFluor® UV745 anti-Human CD4 (RPA-T4), 100 Tests</t>
  </si>
  <si>
    <t>R7-20965</t>
  </si>
  <si>
    <t>cFluor® UV745 anti-Human CD45RO (UCHL1), 100 Tests</t>
  </si>
  <si>
    <t>R7-20967</t>
  </si>
  <si>
    <t>cFluor® UV745 anti-Human CD69 (FN50), 100 Tests</t>
  </si>
  <si>
    <t>R7-20969</t>
  </si>
  <si>
    <t>cFluor® UV745 anti-Human MHC Class I (HLA-ABC) (W6/32), 100 Tests</t>
  </si>
  <si>
    <t>R7-20971</t>
  </si>
  <si>
    <t>cFluor® UV745 anti-Mouse CD161 (NK1.1) (PK136), 100 Tests</t>
  </si>
  <si>
    <t>R7-20973</t>
  </si>
  <si>
    <t>cFluor® UV745 anti-Mouse CD19 (6D5), 100 Tests</t>
  </si>
  <si>
    <t>R7-20975</t>
  </si>
  <si>
    <t>cFluor® UV745 anti-Mouse CD25 (PC61.5.3), 100 Tests</t>
  </si>
  <si>
    <t>R7-20977</t>
  </si>
  <si>
    <t>cFluor® UV745 anti-Mouse CD4 (RM4-5), 100 Tests</t>
  </si>
  <si>
    <t>R7-20979</t>
  </si>
  <si>
    <t>cFluor® UV745 anti-Mouse CD45R (B220) (RA3-6B2), 100 Tests</t>
  </si>
  <si>
    <t>R7-20981</t>
  </si>
  <si>
    <t>cFluor® UV790 anti-Human CD14 (TUK4), 100 Tests</t>
  </si>
  <si>
    <t>R7-20983</t>
  </si>
  <si>
    <t>cFluor® UV790 anti-Human CD20 (2H7), 100 Tests</t>
  </si>
  <si>
    <t>R7-20985</t>
  </si>
  <si>
    <t>cFluor® UV790 anti-Human CD3 (UCHT1), 100 Tests</t>
  </si>
  <si>
    <t>R7-20987</t>
  </si>
  <si>
    <t>cFluor® UV790 anti-Human CD31 (PECAM-1) (WM59), 100 Tests</t>
  </si>
  <si>
    <t>R7-20989</t>
  </si>
  <si>
    <t>cFluor® UV790 anti-Human CD33 (WM53), 100 Tests</t>
  </si>
  <si>
    <t>R7-20991</t>
  </si>
  <si>
    <t>cFluor® UV790 anti-Human CD4 (RPA-T4), 100 Tests</t>
  </si>
  <si>
    <t>R7-20993</t>
  </si>
  <si>
    <t>cFluor® UV790 anti-Human CD45RO (UCHL1), 100 Tests</t>
  </si>
  <si>
    <t>R7-20995</t>
  </si>
  <si>
    <t>cFluor® UV790 anti-Human CD69 (FN50), 100 Tests</t>
  </si>
  <si>
    <t>R7-20997</t>
  </si>
  <si>
    <t>cFluor® UV790 anti-Human MHC Class I (HLA-ABC) (W6/32), 100 Tests</t>
  </si>
  <si>
    <t>R7-20999</t>
  </si>
  <si>
    <t>cFluor® UV790 anti-Mouse CD161 (NK1.1) (PK136), 100 Tests</t>
  </si>
  <si>
    <t>R7-21001</t>
  </si>
  <si>
    <t>cFluor® UV790 anti-Mouse CD19 (6D5), 100 Tests</t>
  </si>
  <si>
    <t>R7-21003</t>
  </si>
  <si>
    <t>cFluor® UV790 anti-Mouse CD25 (PC61.5.3), 100 Tests</t>
  </si>
  <si>
    <t>R7-21005</t>
  </si>
  <si>
    <t>cFluor® UV790 anti-Mouse CD4 (RM4-5), 100 Tests</t>
  </si>
  <si>
    <t>R7-21007</t>
  </si>
  <si>
    <t>cFluor® UV790 anti-Mouse CD45R (B220) (RA3-6B2), 100 Tests</t>
  </si>
  <si>
    <t>R7-21009</t>
  </si>
  <si>
    <t>cFluor® V435 anti-Human CD14 (TUK4), 100 Tests</t>
  </si>
  <si>
    <t>R7-21011</t>
  </si>
  <si>
    <t>cFluor® V435 anti-Human CD20 (2H7), 100 Tests</t>
  </si>
  <si>
    <t>R7-21013</t>
  </si>
  <si>
    <t>cFluor® V435 anti-Human CD3 (UCHT1), 100 Tests</t>
  </si>
  <si>
    <t>R7-21015</t>
  </si>
  <si>
    <t>cFluor® V435 anti-Human CD31 (PECAM-1) (WM59), 100 Tests</t>
  </si>
  <si>
    <t>R7-21017</t>
  </si>
  <si>
    <t>cFluor® V435 anti-Human CD33 (WM53), 100 Tests</t>
  </si>
  <si>
    <t>R7-21019</t>
  </si>
  <si>
    <t>cFluor® V435 anti-Human CD4 (RPA-T4), 100 Tests</t>
  </si>
  <si>
    <t>R7-21021</t>
  </si>
  <si>
    <t>cFluor® V435 anti-Human CD45RO (UCHL1), 100 Tests</t>
  </si>
  <si>
    <t>R7-21023</t>
  </si>
  <si>
    <t>cFluor® V435 anti-Human CD69 (FN50), 100 Tests</t>
  </si>
  <si>
    <t>R7-21025</t>
  </si>
  <si>
    <t>cFluor® V435 anti-Human MHC Class I (HLA-ABC) (W6/32), 100 Tests</t>
  </si>
  <si>
    <t>R7-21027</t>
  </si>
  <si>
    <t>cFluor® V435 anti-Mouse CD161 (NK1.1) (PK136), 100 Tests</t>
  </si>
  <si>
    <t>R7-21029</t>
  </si>
  <si>
    <t>cFluor® V435 anti-Mouse CD19 (6D5), 100 Tests</t>
  </si>
  <si>
    <t>R7-21031</t>
  </si>
  <si>
    <t>cFluor® V435 anti-Mouse CD25 (PC61.5.3), 100 Tests</t>
  </si>
  <si>
    <t>R7-21033</t>
  </si>
  <si>
    <t>cFluor® V435 anti-Mouse CD4 (RM4-5), 100 Tests</t>
  </si>
  <si>
    <t>R7-21035</t>
  </si>
  <si>
    <t>cFluor® V435 anti-Mouse CD45R (B220) (RA3-6B2), 100 Tests</t>
  </si>
  <si>
    <t>R7-21037</t>
  </si>
  <si>
    <t>cFluor® V475 anti-Human CD14 (TUK4), 100 Tests</t>
  </si>
  <si>
    <t>R7-21039</t>
  </si>
  <si>
    <t>cFluor® V475 anti-Human CD20 (2H7), 100 Tests</t>
  </si>
  <si>
    <t>R7-21041</t>
  </si>
  <si>
    <t>cFluor® V475 anti-Human CD3 (UCHT1), 100 Tests</t>
  </si>
  <si>
    <t>R7-21043</t>
  </si>
  <si>
    <t>cFluor® V475 anti-Human CD31 (PECAM-1) (WM59), 100 Tests</t>
  </si>
  <si>
    <t>R7-21045</t>
  </si>
  <si>
    <t>cFluor® V475 anti-Human CD33 (WM53), 100 Tests</t>
  </si>
  <si>
    <t>R7-21047</t>
  </si>
  <si>
    <t>cFluor® V475 anti-Human CD4 (RPA-T4), 100 Tests</t>
  </si>
  <si>
    <t>R7-21049</t>
  </si>
  <si>
    <t>cFluor® V475 anti-Human CD45RO (UCHL1), 100 Tests</t>
  </si>
  <si>
    <t>R7-21051</t>
  </si>
  <si>
    <t>cFluor® V475 anti-Human CD69 (FN50), 100 Tests</t>
  </si>
  <si>
    <t>R7-21053</t>
  </si>
  <si>
    <t>cFluor® V475 anti-Human MHC Class I (HLA-ABC) (W6/32), 100 Tests</t>
  </si>
  <si>
    <t>R7-21055</t>
  </si>
  <si>
    <t>cFluor® V475 anti-Mouse CD161 (NK1.1) (PK136), 100 Tests</t>
  </si>
  <si>
    <t>R7-21057</t>
  </si>
  <si>
    <t>cFluor® V475 anti-Mouse CD19 (6D5), 100 Tests</t>
  </si>
  <si>
    <t>R7-21059</t>
  </si>
  <si>
    <t>cFluor® V475 anti-Mouse CD25 (PC61.5.3), 100 Tests</t>
  </si>
  <si>
    <t>R7-21061</t>
  </si>
  <si>
    <t>cFluor® V475 anti-Mouse CD4 (RM4-5), 100 Tests</t>
  </si>
  <si>
    <t>R7-21063</t>
  </si>
  <si>
    <t>cFluor® V475 anti-Mouse CD45R (B220) (RA3-6B2), 100 Tests</t>
  </si>
  <si>
    <t>R7-21065</t>
  </si>
  <si>
    <t>cFluor® V515 anti-Human CD14 (TUK4), 100 Tests</t>
  </si>
  <si>
    <t>R7-21067</t>
  </si>
  <si>
    <t>cFluor® V515 anti-Human CD20 (2H7), 100 Tests</t>
  </si>
  <si>
    <t>R7-21069</t>
  </si>
  <si>
    <t>cFluor® V515 anti-Human CD3 (UCHT1), 100 Tests</t>
  </si>
  <si>
    <t>R7-21071</t>
  </si>
  <si>
    <t>cFluor® V515 anti-Human CD31 (PECAM-1) (WM59), 100 Tests</t>
  </si>
  <si>
    <t>R7-21073</t>
  </si>
  <si>
    <t>cFluor® V515 anti-Human CD33 (WM53), 100 Tests</t>
  </si>
  <si>
    <t>R7-21075</t>
  </si>
  <si>
    <t>cFluor® V515 anti-Human CD4 (RPA-T4), 100 Tests</t>
  </si>
  <si>
    <t>R7-21077</t>
  </si>
  <si>
    <t>cFluor® V515 anti-Human CD45RO (UCHL1), 100 Tests</t>
  </si>
  <si>
    <t>R7-21079</t>
  </si>
  <si>
    <t>cFluor® V515 anti-Human CD69 (FN50), 100 Tests</t>
  </si>
  <si>
    <t>R7-21081</t>
  </si>
  <si>
    <t>cFluor® V515 anti-Human MHC Class I (HLA-ABC) (W6/32), 100 Tests</t>
  </si>
  <si>
    <t>R7-21083</t>
  </si>
  <si>
    <t>cFluor® V515 anti-Mouse CD161 (NK1.1) (PK136), 100 Tests</t>
  </si>
  <si>
    <t>R7-21085</t>
  </si>
  <si>
    <t>cFluor® V515 anti-Mouse CD19 (6D5), 100 Tests</t>
  </si>
  <si>
    <t>R7-21087</t>
  </si>
  <si>
    <t>cFluor® V515 anti-Mouse CD25 (PC61.5.3), 100 Tests</t>
  </si>
  <si>
    <t>R7-21089</t>
  </si>
  <si>
    <t>cFluor® V515 anti-Mouse CD4 (RM4-5), 100 Tests</t>
  </si>
  <si>
    <t>R7-21091</t>
  </si>
  <si>
    <t>cFluor® V515 anti-Mouse CD45R (B220) (RA3-6B2), 100 Tests</t>
  </si>
  <si>
    <t>R7-21093</t>
  </si>
  <si>
    <t>cFluor® V570 anti-Human CD14 (TUK4), 100 Tests</t>
  </si>
  <si>
    <t>R7-21095</t>
  </si>
  <si>
    <t>cFluor® V570 anti-Human CD20 (2H7), 100 Tests</t>
  </si>
  <si>
    <t>R7-21097</t>
  </si>
  <si>
    <t>cFluor® V570 anti-Human CD3 (UCHT1), 100 Tests</t>
  </si>
  <si>
    <t>R7-21099</t>
  </si>
  <si>
    <t>cFluor® V570 anti-Human CD31 (PECAM-1) (WM59), 100 Tests</t>
  </si>
  <si>
    <t>R7-21101</t>
  </si>
  <si>
    <t>cFluor® V570 anti-Human CD33 (WM53), 100 Tests</t>
  </si>
  <si>
    <t>R7-21103</t>
  </si>
  <si>
    <t>cFluor® V570 anti-Human CD4 (RPA-T4), 100 Tests</t>
  </si>
  <si>
    <t>R7-21105-INV</t>
  </si>
  <si>
    <t>cFluor® V570 anti-Human CD45RO (UCHL1), 100 Tests</t>
  </si>
  <si>
    <t>R7-21107</t>
  </si>
  <si>
    <t>cFluor® V570 anti-Human CD69 (FN50), 100 Tests</t>
  </si>
  <si>
    <t>R7-21109</t>
  </si>
  <si>
    <t>cFluor® V570 anti-Human MHC Class I (HLA-ABC) (W6/32), 100 Tests</t>
  </si>
  <si>
    <t>R7-21111</t>
  </si>
  <si>
    <t>cFluor® V570 anti-Mouse CD161 (NK1.1) (PK136), 100 Tests</t>
  </si>
  <si>
    <t>R7-21113</t>
  </si>
  <si>
    <t>cFluor® V570 anti-Mouse CD19 (6D5), 100 Tests</t>
  </si>
  <si>
    <t>R7-21115</t>
  </si>
  <si>
    <t>cFluor® V570 anti-Mouse CD25 (PC61.5.3), 100 Tests</t>
  </si>
  <si>
    <t>R7-21117</t>
  </si>
  <si>
    <t>cFluor® V570 anti-Mouse CD4 (RM4-5), 100 Tests</t>
  </si>
  <si>
    <t>R7-21119</t>
  </si>
  <si>
    <t>cFluor® V570 anti-Mouse CD45R (B220) (RA3-6B2), 100 Tests</t>
  </si>
  <si>
    <t>R7-21121</t>
  </si>
  <si>
    <t>cFluor® V605 anti-Human CD14 (TUK4), 100 Tests</t>
  </si>
  <si>
    <t>R7-21123</t>
  </si>
  <si>
    <t>cFluor® V605 anti-Human CD20 (2H7), 100 Tests</t>
  </si>
  <si>
    <t>R7-21125</t>
  </si>
  <si>
    <t>cFluor® V605 anti-Human CD3 (UCHT1), 100 Tests</t>
  </si>
  <si>
    <t>R7-21127</t>
  </si>
  <si>
    <t>cFluor® V605 anti-Human CD31 (PECAM-1) (WM59), 100 Tests</t>
  </si>
  <si>
    <t>R7-21129</t>
  </si>
  <si>
    <t>cFluor® V605 anti-Human CD33 (WM53), 100 Tests</t>
  </si>
  <si>
    <t>R7-21131</t>
  </si>
  <si>
    <t>cFluor® V605 anti-Human CD4 (RPA-T4), 100 Tests</t>
  </si>
  <si>
    <t>R7-21133</t>
  </si>
  <si>
    <t>cFluor® V605 anti-Human CD45RO (UCHL1), 100 Tests</t>
  </si>
  <si>
    <t>R7-21135</t>
  </si>
  <si>
    <t>cFluor® V605 anti-Human CD69 (FN50), 100 Tests</t>
  </si>
  <si>
    <t>R7-21137</t>
  </si>
  <si>
    <t>cFluor® V605 anti-Human MHC Class I (HLA-ABC) (W6/32), 100 Tests</t>
  </si>
  <si>
    <t>R7-21139</t>
  </si>
  <si>
    <t>cFluor® V605 anti-Mouse CD161 (NK1.1) (PK136), 100 Tests</t>
  </si>
  <si>
    <t>R7-21141</t>
  </si>
  <si>
    <t>cFluor® V605 anti-Mouse CD19 (6D5), 100 Tests</t>
  </si>
  <si>
    <t>R7-21143</t>
  </si>
  <si>
    <t>cFluor® V605 anti-Mouse CD25 (PC61.5.3), 100 Tests</t>
  </si>
  <si>
    <t>R7-21145</t>
  </si>
  <si>
    <t>cFluor® V605 anti-Mouse CD4 (RM4-5), 100 Tests</t>
  </si>
  <si>
    <t>R7-21147</t>
  </si>
  <si>
    <t>cFluor® V605 anti-Mouse CD45R (B220) (RA3-6B2), 100 Tests</t>
  </si>
  <si>
    <t>R7-21149</t>
  </si>
  <si>
    <t>cFluor® V670 anti-Human CD14 (TUK4), 100 Tests</t>
  </si>
  <si>
    <t>R7-21151</t>
  </si>
  <si>
    <t>cFluor® V670 anti-Human CD20 (2H7), 100 Tests</t>
  </si>
  <si>
    <t>R7-21153</t>
  </si>
  <si>
    <t>cFluor® V670 anti-Human CD3 (UCHT1), 100 Tests</t>
  </si>
  <si>
    <t>R7-21155</t>
  </si>
  <si>
    <t>cFluor® V670 anti-Human CD31 (PECAM-1) (WM59), 100 Tests</t>
  </si>
  <si>
    <t>R7-21157</t>
  </si>
  <si>
    <t>cFluor® V670 anti-Human CD33 (WM53), 100 Tests</t>
  </si>
  <si>
    <t>R7-21159</t>
  </si>
  <si>
    <t>R7-21159-INV</t>
  </si>
  <si>
    <t>cFluor® V670 anti-Human CD33 (WM53), 25 Tests</t>
  </si>
  <si>
    <t>R7-21160</t>
  </si>
  <si>
    <t>cFluor® V670 anti-Human CD4 (RPA-T4), 100 Tests</t>
  </si>
  <si>
    <t>R7-21161</t>
  </si>
  <si>
    <t>cFluor® V670 anti-Human CD45RO (UCHL1), 100 Tests</t>
  </si>
  <si>
    <t>R7-21163</t>
  </si>
  <si>
    <t>cFluor® V670 anti-Human CD69 (FN50), 100 Tests</t>
  </si>
  <si>
    <t>R7-21165</t>
  </si>
  <si>
    <t>cFluor® V670 anti-Human MHC Class I (HLA-ABC) (W6/32), 100 Tests</t>
  </si>
  <si>
    <t>R7-21167</t>
  </si>
  <si>
    <t>cFluor® V670 anti-Mouse CD161 (NK1.1) (PK136), 100 Tests</t>
  </si>
  <si>
    <t>R7-21169</t>
  </si>
  <si>
    <t>cFluor® V670 anti-Mouse CD19 (6D5), 100 Tests</t>
  </si>
  <si>
    <t>R7-21171</t>
  </si>
  <si>
    <t>cFluor® V670 anti-Mouse CD25 (PC61.5.3), 100 Tests</t>
  </si>
  <si>
    <t>R7-21173</t>
  </si>
  <si>
    <t>cFluor® V670 anti-Mouse CD4 (RM4-5), 100 Tests</t>
  </si>
  <si>
    <t>R7-21175</t>
  </si>
  <si>
    <t>cFluor® V670 anti-Mouse CD45R (B220) (RA3-6B2), 100 Tests</t>
  </si>
  <si>
    <t>R7-21177</t>
  </si>
  <si>
    <t>cFluor® V715 anti-Human CD14 (TUK4), 100 Tests</t>
  </si>
  <si>
    <t>R7-21179</t>
  </si>
  <si>
    <t>cFluor® V715 anti-Human CD3 (UCHT1), 100 Tests</t>
  </si>
  <si>
    <t>R7-21183</t>
  </si>
  <si>
    <t>cFluor® V715 anti-Human CD31 (PECAM-1) (WM59), 100 Tests</t>
  </si>
  <si>
    <t>R7-21185</t>
  </si>
  <si>
    <t>cFluor® V715 anti-Human CD33 (WM53), 100 Tests</t>
  </si>
  <si>
    <t>R7-21187</t>
  </si>
  <si>
    <t>cFluor® V715 anti-Human CD45RO (UCHL1), 100 Tests</t>
  </si>
  <si>
    <t>R7-21191</t>
  </si>
  <si>
    <t>cFluor® V715 anti-Human CD69 (FN50), 100 Tests</t>
  </si>
  <si>
    <t>R7-21193</t>
  </si>
  <si>
    <t>cFluor® V715 anti-Human MHC Class I (HLA-ABC) (W6/32), 100 Tests</t>
  </si>
  <si>
    <t>R7-21195</t>
  </si>
  <si>
    <t>cFluor® V715 anti-Mouse CD161 (NK1.1) (PK136), 100 Tests</t>
  </si>
  <si>
    <t>R7-21197</t>
  </si>
  <si>
    <t>cFluor® V715 anti-Mouse CD19 (6D5), 100 Tests</t>
  </si>
  <si>
    <t>R7-21199</t>
  </si>
  <si>
    <t>cFluor® V715 anti-Mouse CD25 (PC61.5.3), 100 Tests</t>
  </si>
  <si>
    <t>R7-21201</t>
  </si>
  <si>
    <t>cFluor® V715 anti-Mouse CD4 (RM4-5), 100 Tests</t>
  </si>
  <si>
    <t>R7-21203</t>
  </si>
  <si>
    <t>cFluor® V715 anti-Mouse CD45R (B220) (RA3-6B2), 100 Tests</t>
  </si>
  <si>
    <t>R7-21205</t>
  </si>
  <si>
    <t>cFluor® V755 anti-Human CD14 (TUK4), 100 Tests</t>
  </si>
  <si>
    <t>R7-21207</t>
  </si>
  <si>
    <t>cFluor® V755 anti-Human CD20 (2H7), 100 Tests</t>
  </si>
  <si>
    <t>R7-21209</t>
  </si>
  <si>
    <t>cFluor® V755 anti-Human CD3 (UCHT1), 100 Tests</t>
  </si>
  <si>
    <t>R7-21211</t>
  </si>
  <si>
    <t>cFluor® V755 anti-Human CD31 (PECAM-1) (WM59), 100 Tests</t>
  </si>
  <si>
    <t>R7-21213</t>
  </si>
  <si>
    <t>cFluor® V755 anti-Human CD33 (WM53), 100 Tests</t>
  </si>
  <si>
    <t>R7-21215</t>
  </si>
  <si>
    <t>cFluor® V755 anti-Human CD4 (RPA-T4), 100 Tests</t>
  </si>
  <si>
    <t>R7-21217</t>
  </si>
  <si>
    <t>cFluor® V755 anti-Human CD45RO (UCHL1), 100 Tests</t>
  </si>
  <si>
    <t>R7-21219</t>
  </si>
  <si>
    <t>cFluor® V755 anti-Human CD69 (FN50), 100 Tests</t>
  </si>
  <si>
    <t>R7-21221</t>
  </si>
  <si>
    <t>cFluor® V755 anti-Human MHC Class I (HLA-ABC) (W6/32), 100 Tests</t>
  </si>
  <si>
    <t>R7-21223</t>
  </si>
  <si>
    <t>cFluor® V755 anti-Mouse CD161 (NK1.1) (PK136), 100 Tests</t>
  </si>
  <si>
    <t>R7-21225</t>
  </si>
  <si>
    <t>cFluor® V755 anti-Mouse CD19 (6D5), 100 Tests</t>
  </si>
  <si>
    <t>R7-21227</t>
  </si>
  <si>
    <t>cFluor® V755 anti-Mouse CD25 (PC61.5.3), 100 Tests</t>
  </si>
  <si>
    <t>R7-21229</t>
  </si>
  <si>
    <t>cFluor® V755 anti-Mouse CD4 (RM4-5), 100 Tests</t>
  </si>
  <si>
    <t>R7-21231</t>
  </si>
  <si>
    <t>cFluor® V755 anti-Mouse CD45R (B220) (RA3-6B2), 100 Tests</t>
  </si>
  <si>
    <t>R7-21233</t>
  </si>
  <si>
    <t>cFluor® V780 anti-Human CD20 (2H7), 100 Tests</t>
  </si>
  <si>
    <t>R7-21237</t>
  </si>
  <si>
    <t>cFluor® V780 anti-Human CD3 (UCHT1), 100 Tests</t>
  </si>
  <si>
    <t>R7-21239</t>
  </si>
  <si>
    <t>cFluor® V780 anti-Human CD31 (PECAM-1) (WM59), 100 Tests</t>
  </si>
  <si>
    <t>R7-21241</t>
  </si>
  <si>
    <t>cFluor® V780 anti-Human CD33 (WM53), 100 Tests</t>
  </si>
  <si>
    <t>R7-21243</t>
  </si>
  <si>
    <t>cFluor® V780 anti-Human CD4 (RPA-T4), 100 Tests</t>
  </si>
  <si>
    <t>R7-21245</t>
  </si>
  <si>
    <t>cFluor® V780 anti-Human CD45RO (UCHL1), 100 Tests</t>
  </si>
  <si>
    <t>R7-21247</t>
  </si>
  <si>
    <t>cFluor® V780 anti-Human CD69 (FN50), 100 Tests</t>
  </si>
  <si>
    <t>R7-21249</t>
  </si>
  <si>
    <t>cFluor® V780 anti-Human MHC Class I (HLA-ABC) (W6/32), 100 Tests</t>
  </si>
  <si>
    <t>R7-21251</t>
  </si>
  <si>
    <t>cFluor® V780 anti-Mouse CD161 (NK1.1) (PK136), 100 Tests</t>
  </si>
  <si>
    <t>R7-21253</t>
  </si>
  <si>
    <t>cFluor® V780 anti-Mouse CD19 (6D5), 100 Tests</t>
  </si>
  <si>
    <t>R7-21255</t>
  </si>
  <si>
    <t>cFluor® V780 anti-Mouse CD25 (PC61.5.3), 100 Tests</t>
  </si>
  <si>
    <t>R7-21257</t>
  </si>
  <si>
    <t>R7-21259</t>
  </si>
  <si>
    <t>cFluor® V780 anti-Mouse CD45R (B220) (RA3-6B2), 100 Tests</t>
  </si>
  <si>
    <t>R7-21261</t>
  </si>
  <si>
    <t>cFluor® V605 anti-Mouse CD8a (53-6.7), 100 Tests</t>
  </si>
  <si>
    <t>R7-21263</t>
  </si>
  <si>
    <t>cFluor® V605 anti-Mouse CD8a (53-6.7), 25 Tests</t>
  </si>
  <si>
    <t>R7-21264</t>
  </si>
  <si>
    <t>cFluor® BYG781 anti-Human CD23 (EBVCS-5), 100 Tests</t>
  </si>
  <si>
    <t>R7-21271</t>
  </si>
  <si>
    <t>cFluor® BYG781 anti-Human CD23 (EBVCS-5), 25 Tests</t>
  </si>
  <si>
    <t>R7-21272</t>
  </si>
  <si>
    <t>cFluor® V605 anti-Human CD64 (10.1), 100 Tests</t>
  </si>
  <si>
    <t>R7-21285</t>
  </si>
  <si>
    <t>cFluor® V605 anti-Human CD64 (10.1), 25 Tests</t>
  </si>
  <si>
    <t>R7-21286</t>
  </si>
  <si>
    <t>cFluor® R840 anti-Human CD15 (W6D3), 100 Tests</t>
  </si>
  <si>
    <t>R7-21289</t>
  </si>
  <si>
    <t>cFluor® R840 anti-Human CD15 (W6D3), 25 Tests</t>
  </si>
  <si>
    <t>R7-21290</t>
  </si>
  <si>
    <t>cFluor® B532 anti-Human CD4 (RPA-T4), 100 Tests</t>
  </si>
  <si>
    <t>R7-21343</t>
  </si>
  <si>
    <t>cFluor® B532 anti-Human CD4 (RPA-T4), 25 Tests</t>
  </si>
  <si>
    <t>R7-21344</t>
  </si>
  <si>
    <t>cFluor® B532 anti-Human CD3 (UCHT1), 100 Tests</t>
  </si>
  <si>
    <t>R7-21345</t>
  </si>
  <si>
    <t>cFluor® B532 anti-Human CD3 (UCHT1), 25 Tests</t>
  </si>
  <si>
    <t>R7-21346</t>
  </si>
  <si>
    <t>cFluor® V435 anti-Human CD28 (CD28.2), 100 Tests</t>
  </si>
  <si>
    <t>R7-21349</t>
  </si>
  <si>
    <t>cFluor® V435 anti-Human CD28 (CD28.2), 25 Tests</t>
  </si>
  <si>
    <t>R7-21350</t>
  </si>
  <si>
    <t>cFluor® B532 anti-Human CD8a (RPA-T8), 100 Tests</t>
  </si>
  <si>
    <t>R7-21351</t>
  </si>
  <si>
    <t>cFluor® B532 anti-Human CD8a (RPA-T8), 25 Tests</t>
  </si>
  <si>
    <t>R7-21352</t>
  </si>
  <si>
    <t>cFluor® B532 anti-Human CD3 (SK7), 100 Tests</t>
  </si>
  <si>
    <t>R7-21359</t>
  </si>
  <si>
    <t>cFluor® B532 anti-Human CD3 (SK7), 25 Tests</t>
  </si>
  <si>
    <t>R7-21360</t>
  </si>
  <si>
    <t>cFluor® V435 anti-Human CD4 (SK3), 100 Tests</t>
  </si>
  <si>
    <t>R7-21367</t>
  </si>
  <si>
    <t>cFluor® V435 anti-Human CD4 (SK3), 25 Tests</t>
  </si>
  <si>
    <t>R7-21368</t>
  </si>
  <si>
    <t>cFluor® V435 anti-Human CD3 (SK7), 100 Tests</t>
  </si>
  <si>
    <t>R7-21369</t>
  </si>
  <si>
    <t>cFluor® V435 anti-Human CD3 (SK7), 25 Tests</t>
  </si>
  <si>
    <t>R7-21370</t>
  </si>
  <si>
    <t>cFluor® V435 anti-Human HLA-DR (L243), 100 Tests</t>
  </si>
  <si>
    <t>R7-21371</t>
  </si>
  <si>
    <t>cFluor® V435 anti-Human HLA-DR (L243), 25 Tests</t>
  </si>
  <si>
    <t>R7-21372</t>
  </si>
  <si>
    <t>cFluor® V435 anti-Human CD14 (MEM-18), 100 Tests</t>
  </si>
  <si>
    <t>R7-21373</t>
  </si>
  <si>
    <t>cFluor® V435 anti-Human CD14 (MEM-18), 25 Tests</t>
  </si>
  <si>
    <t>R7-21374</t>
  </si>
  <si>
    <t>cFluor® V435 anti-Human CD19 (SJ25C1), 100 Tests</t>
  </si>
  <si>
    <t>R7-21375</t>
  </si>
  <si>
    <t>cFluor® V435 anti-Human CD19 (SJ25C1), 25 Tests</t>
  </si>
  <si>
    <t>R7-21376</t>
  </si>
  <si>
    <t>cFluor® V435 anti-Human CD56 (B-A19), 100 Tests</t>
  </si>
  <si>
    <t>R7-21395</t>
  </si>
  <si>
    <t>cFluor® V435 anti-Human CD56 (B-A19), 25 Tests</t>
  </si>
  <si>
    <t>R7-21396</t>
  </si>
  <si>
    <t>cFluor® V515 anti-Human CD38 (HB7), 100 Tests</t>
  </si>
  <si>
    <t>R7-21415</t>
  </si>
  <si>
    <t>cFluor® V515 anti-Human CD38 (HB7), 25 Tests</t>
  </si>
  <si>
    <t>R7-21416</t>
  </si>
  <si>
    <t>cFluor® V450 anti-Human HLA-DR (L243), 100 Tests</t>
  </si>
  <si>
    <t>R7-21417</t>
  </si>
  <si>
    <t>cFluor® V450 anti-Human HLA-DR (L243), 25 Tests</t>
  </si>
  <si>
    <t>R7-21418</t>
  </si>
  <si>
    <t>cFluor® V605 anti-Human CD19 (SJ25C1), 100 Tests</t>
  </si>
  <si>
    <t>R7-21421</t>
  </si>
  <si>
    <t>cFluor® V605 anti-Human CD19 (SJ25C1), 25 Tests</t>
  </si>
  <si>
    <t>R7-21422</t>
  </si>
  <si>
    <t>cFluor® V670 anti-Human CD36 (CB38), 100 Tests</t>
  </si>
  <si>
    <t>R7-21423</t>
  </si>
  <si>
    <t>cFluor® V670 anti-Human CD36 (CB38), 25 Tests</t>
  </si>
  <si>
    <t>R7-21424</t>
  </si>
  <si>
    <t>cFluor® B532 anti-Human CD11b (ICRF44), 100 Tests</t>
  </si>
  <si>
    <t>R7-21425</t>
  </si>
  <si>
    <t>cFluor® B532 anti-Human CD11b (ICRF44), 25 Tests</t>
  </si>
  <si>
    <t>R7-21426</t>
  </si>
  <si>
    <t>cFluor® BYG610 anti-Human CD14 (M5E2), 100 Tests</t>
  </si>
  <si>
    <t>R7-21427</t>
  </si>
  <si>
    <t>cFluor® BYG610 anti-Human CD14 (M5E2), 25 Tests</t>
  </si>
  <si>
    <t>R7-21428</t>
  </si>
  <si>
    <t>cFluor® BYG667 anti-Human CD117 (104D2), 100 Tests</t>
  </si>
  <si>
    <t>R7-21429</t>
  </si>
  <si>
    <t>cFluor® BYG667 anti-Human CD117 (104D2), 25 Tests</t>
  </si>
  <si>
    <t>R7-21430</t>
  </si>
  <si>
    <t>cFluor® BYG710 anti-Human CD123 (6H6), 100 Tests</t>
  </si>
  <si>
    <t>R7-21431</t>
  </si>
  <si>
    <t>cFluor® BYG710 anti-Human CD123 (6H6), 25 Tests</t>
  </si>
  <si>
    <t>R7-21432</t>
  </si>
  <si>
    <t>cFluor® BYG781 anti-Human CD64 (10.1), 100 Tests</t>
  </si>
  <si>
    <t>R7-21433</t>
  </si>
  <si>
    <t>cFluor® BYG781 anti-Human CD64 (10.1), 25 Tests</t>
  </si>
  <si>
    <t>R7-21434</t>
  </si>
  <si>
    <t>cFluor® R659 anti-Human CD33 (P67.6), 100 Tests</t>
  </si>
  <si>
    <t>R7-21435</t>
  </si>
  <si>
    <t>cFluor® R659 anti-Human CD33 (P67.6), 25 Tests</t>
  </si>
  <si>
    <t>R7-21436</t>
  </si>
  <si>
    <t>cFluor® R720 anti-Human CD45RA (HI100), 100 Tests</t>
  </si>
  <si>
    <t>R7-21439</t>
  </si>
  <si>
    <t>cFluor® R720 anti-Human CD45RA (HI100), 25 Tests</t>
  </si>
  <si>
    <t>R7-21440</t>
  </si>
  <si>
    <t>cFluor® R840 anti-Human CD45 (2D1), 100 Tests</t>
  </si>
  <si>
    <t>R7-21441</t>
  </si>
  <si>
    <t>cFluor® R840 anti-Human CD45 (2D1), 25 Tests</t>
  </si>
  <si>
    <t>R7-21442</t>
  </si>
  <si>
    <t>cFluor® BYG610 anti-Human CD13 (WM15), 100 Tests</t>
  </si>
  <si>
    <t>R7-21499</t>
  </si>
  <si>
    <t>cFluor® BYG610 anti-Human CD13 (WM15), 25 Tests</t>
  </si>
  <si>
    <t>R7-21500</t>
  </si>
  <si>
    <t>cFluor 6-Color TBNK-SL</t>
  </si>
  <si>
    <t>R7-31001</t>
  </si>
  <si>
    <t>Cytek cFluorTM Immunoprofiling Kit</t>
  </si>
  <si>
    <t>R7-40000</t>
  </si>
  <si>
    <t>14 Color RUO kit</t>
  </si>
  <si>
    <t>Cytek cFluor™ Immunoprofiling Kit 14 Color RUO kit</t>
  </si>
  <si>
    <t>R7-40000-NOLOT</t>
  </si>
  <si>
    <t>Cytek cFluor™ 8C TBMNK Kit</t>
  </si>
  <si>
    <t>R7-40001</t>
  </si>
  <si>
    <t>Cytek 25-Color Immunoprofiling Assay, cFluor® Reagent Kit (18C)</t>
  </si>
  <si>
    <t>R7-40002</t>
  </si>
  <si>
    <t>cFluor®  CD4 Kit for V, B, YG, R Lasers</t>
  </si>
  <si>
    <t>R7-40003</t>
  </si>
  <si>
    <t>R7-40003-INA</t>
  </si>
  <si>
    <t>cFluor® CD4 Kit for B, R Lasers</t>
  </si>
  <si>
    <t>R7-40004</t>
  </si>
  <si>
    <t>R7-40004-INA</t>
  </si>
  <si>
    <t>cFluor® CD4 Kit for V, B, R Lasers</t>
  </si>
  <si>
    <t>R7-40005</t>
  </si>
  <si>
    <t>R7-40005-INA</t>
  </si>
  <si>
    <t>cFluor® CD4 Kit for V, B Lasers</t>
  </si>
  <si>
    <t>R7-40006</t>
  </si>
  <si>
    <t>R7-40006-INA</t>
  </si>
  <si>
    <t>cFluor® Human Pan Leukocyte Kit, LNW​</t>
  </si>
  <si>
    <t>R7-40007</t>
  </si>
  <si>
    <t>Cytek® B Cell Monitoring Kit</t>
  </si>
  <si>
    <t>R7-40008</t>
  </si>
  <si>
    <t>Cytek® AML Panel</t>
  </si>
  <si>
    <t>R7-40009</t>
  </si>
  <si>
    <t>Cytek® cFluor® MDSC Kit</t>
  </si>
  <si>
    <t>R7-40010</t>
  </si>
  <si>
    <t>R7-40010-0A</t>
  </si>
  <si>
    <t>Cytek® 16-Color NK Cell Immunoprofiling Panel, cFluor® Reagent Kit (15C)</t>
  </si>
  <si>
    <t>R7-40011</t>
  </si>
  <si>
    <t>Cytek® 24-Color Mouse Immunoprofiling Panel, cFluor® Reagent Kit (22C)</t>
  </si>
  <si>
    <t>R7-40014</t>
  </si>
  <si>
    <t>Basic Start-up Consumables Kit (Beads only)</t>
  </si>
  <si>
    <t>R7-40091</t>
  </si>
  <si>
    <t>Basic Start-up Training Kit (Beads and 14 C kit)</t>
  </si>
  <si>
    <t>R7-40092</t>
  </si>
  <si>
    <t>6 cFluor® Reagent Bundle for Cytek-1 OMIP, 25 Tests</t>
  </si>
  <si>
    <t>R7-49000</t>
  </si>
  <si>
    <t>6 cFluor® Reagent Bundle for Cytek-1 OMIP, 100 tests</t>
  </si>
  <si>
    <t>R7-49001</t>
  </si>
  <si>
    <t>ViaDye™ Red Fixable Viability Dye kit Size: 100 Tests</t>
  </si>
  <si>
    <t>R7-60008</t>
  </si>
  <si>
    <t>ViaDye™ Violet Fixable Viability Dye kit Size: 100 Tests</t>
  </si>
  <si>
    <t>R7-60009</t>
  </si>
  <si>
    <t>Cytek® RBC Lyse/Fix Solution 10X</t>
  </si>
  <si>
    <t>R7-60010</t>
  </si>
  <si>
    <t>cFluor™ R720 Anti-Human CD127</t>
  </si>
  <si>
    <t>RC-00004</t>
  </si>
  <si>
    <t>Clone: A019D5</t>
  </si>
  <si>
    <t>Size: 25T</t>
  </si>
  <si>
    <t>cFluor™ R720 Anti-Human CD127 (Clone: A019D5, Isotype: IgG1, κ, Host: Mouse, Size: 25T)</t>
  </si>
  <si>
    <t>RC-00004-NOLOT</t>
  </si>
  <si>
    <t>cFluor™ BYG710 Anti-Human CD16, Clone: 3G8, Isotype: IgG1, Host: Mouse, Size: 100T</t>
  </si>
  <si>
    <t>RC-00005</t>
  </si>
  <si>
    <t>Custom Reagent Panel Design</t>
  </si>
  <si>
    <t>RC-00006</t>
  </si>
  <si>
    <t>Custom Reagent Assay Development</t>
  </si>
  <si>
    <t>RC-00007</t>
  </si>
  <si>
    <t>cFluor™ YG584  Anti-Human CD27, Clone: O323, Isotype: IgG1, Host: Mouse, Size: 100T</t>
  </si>
  <si>
    <t>RC-00008</t>
  </si>
  <si>
    <t>cFluor™ R720 Anti-Human CD127, Clone: A019D5, Isotype: IgG1, Host: Mouse, Size: 100T</t>
  </si>
  <si>
    <t>RC-00009</t>
  </si>
  <si>
    <t>cFluor™ V450 Anti-Ms CD11c, Clone: N418, Isotype: IgG1, Host: Hamster, Size: 100T</t>
  </si>
  <si>
    <t>RC-00034</t>
  </si>
  <si>
    <t>cFluor™ B515 Anti-Ms CD8a, Clone: 53-6.7, Isotype: IgG2a, k, Host: Rat, Size: 100T</t>
  </si>
  <si>
    <t>RC-00036</t>
  </si>
  <si>
    <t>cFluor™ V420 Anti-Ms Ly6C, Clone: HK1.4, Isotype: IgG2C, k, Host: Rat, Size: 100T</t>
  </si>
  <si>
    <t>RC-00037</t>
  </si>
  <si>
    <t>cFluor™ B548 Anti-Ms Ly6G,Clone: 1A8, Isotype: IgG2a, k, Host: Rat, Size: 100T</t>
  </si>
  <si>
    <t>RC-00038</t>
  </si>
  <si>
    <t>cFluor™ BYG667 Anti- Ms CD25, Clone: PC61, Isotype: IgG1, ?, Host: Rat, Size: 100T</t>
  </si>
  <si>
    <t>RC-00062</t>
  </si>
  <si>
    <t>cFluor™ R685 Anti-Ms CD11b, Clone: M1/70, Isotype: IgG2b, k, Host: Rat, Size: 100T</t>
  </si>
  <si>
    <t>RC-00063</t>
  </si>
  <si>
    <t>cFluor™ V547 Anti-Ms CD45, Clone: 30-F11, Isotype: IgG2b, ?, Host: Rat, Size: 100T</t>
  </si>
  <si>
    <t>RC-00065</t>
  </si>
  <si>
    <t>cFluor™ BYG575 Anti-iNOS, Clone: W16030C, Isotype: IgG2b, k, Host: Rat, Size: 100T</t>
  </si>
  <si>
    <t>RC-00070</t>
  </si>
  <si>
    <t>cFluor™ BYG610 Anti-Ms TNF-a, Clone: MP6-XT22, Isotype: IgG1, k, Host: Rat, Size: 100T</t>
  </si>
  <si>
    <t>RC-00071</t>
  </si>
  <si>
    <t>cFluor™ BYG781 Anti-Ms Arginase, Clone: A1exF5, Isotype: IgG2a, k, Host: Rat, Size: 100T</t>
  </si>
  <si>
    <t>RC-00073</t>
  </si>
  <si>
    <t>cFluor™ R720 Anti-Ms CD3, Clone: 500A2, Isotype: IgG, Host: Hamster, Size: 100T</t>
  </si>
  <si>
    <t>RC-00074</t>
  </si>
  <si>
    <t>cFluor™  B690 Ms IgG1, Clone: MOPC-21, Isotype: IgG1, k, Host: Mouse, Size: 100T</t>
  </si>
  <si>
    <t>RC-00076</t>
  </si>
  <si>
    <t>cFluor™ BYG610 Rat IgG1</t>
  </si>
  <si>
    <t>RC-00078</t>
  </si>
  <si>
    <t>Clone: HRPN</t>
  </si>
  <si>
    <t>Isotype: IgG1, k</t>
  </si>
  <si>
    <t>Size: 100T</t>
  </si>
  <si>
    <t>cFluor™ BYG710 IgG1</t>
  </si>
  <si>
    <t>RC-00079</t>
  </si>
  <si>
    <t>cFluor™ BYG781 Rat IgG2a, Clone: eBR2a, Isotype: IgG2a, k, Host: Rat, Size: 100T</t>
  </si>
  <si>
    <t>RC-00080</t>
  </si>
  <si>
    <t>cFluor™ R840 Anti-Human CD3 Clone: SK7 Isotype: IgG1, κ Host: Mouse Size: 100 Tests</t>
  </si>
  <si>
    <t>RC-00100</t>
  </si>
  <si>
    <t>cFluor™ BYG710 Anti-Human CD25, Clone: BC96, Isotype: IgG1, ?, Host: Mouse, Size: 100 Tests</t>
  </si>
  <si>
    <t>RC-00103</t>
  </si>
  <si>
    <t>cFluor™ V450 Anti-Human CD15</t>
  </si>
  <si>
    <t>RC-00105</t>
  </si>
  <si>
    <t>cFluor™ B548 Anti-Human CD45, Clone: HI30, Isotype: IgG1, k, Host: Mouse, Size: 100 Tests</t>
  </si>
  <si>
    <t>RC-00113</t>
  </si>
  <si>
    <t>cFluor™ R840 Anti-Human CD38</t>
  </si>
  <si>
    <t>RC-00119</t>
  </si>
  <si>
    <t>cFluor™ YG584 Anti-Mouse CD4</t>
  </si>
  <si>
    <t>RC-00120</t>
  </si>
  <si>
    <t>Isotype: IgG2a, κ</t>
  </si>
  <si>
    <t>cFluor™ BYG667Anti-Hu CD16, Clone: 3G8, Isotype: IgG1, ? , Host: Mouse, Size: 100 Tests</t>
  </si>
  <si>
    <t>RC-00124</t>
  </si>
  <si>
    <t>cFluor™ B548 Anti-Hu CD14</t>
  </si>
  <si>
    <t>RC-00128</t>
  </si>
  <si>
    <t>Isotype: Mouse IgG2a, κ</t>
  </si>
  <si>
    <t>cFluor™ BYG667 Anti-Hu CD95</t>
  </si>
  <si>
    <t>RC-00131</t>
  </si>
  <si>
    <t>Clone: DX2</t>
  </si>
  <si>
    <t>Isotype: Mouse IgG1, κ</t>
  </si>
  <si>
    <t>cFluor™ V450 Anti-Hu CD11c, Clone: 3.9, Isotype: IgG1, k , Host: Mouse, Size: 100 Tests</t>
  </si>
  <si>
    <t>RC-00136</t>
  </si>
  <si>
    <t>cFluor™ R720 Anti-Hu TNF-?, Clone: MAb11, Isotype: IgG1, k , Host: Mouse, Size: 100 Tests</t>
  </si>
  <si>
    <t>RC-00137</t>
  </si>
  <si>
    <t>cFluor™ B515 Ms IgG1, k, Clone: MOPC-21, Isotype: IgG1, k , Host: Mouse, Size: 100 Tests</t>
  </si>
  <si>
    <t>RC-00138</t>
  </si>
  <si>
    <t>cFluor™ B515 Anti-Human IFN-γ</t>
  </si>
  <si>
    <t>RC-00139</t>
  </si>
  <si>
    <t>Clone: 4S.B3</t>
  </si>
  <si>
    <t>cFluor™ B690 Anti-Hu CD45RA</t>
  </si>
  <si>
    <t>RC-00141</t>
  </si>
  <si>
    <t>Isotype: IgG2b, κ</t>
  </si>
  <si>
    <t>cFluor™ BYG610 Anti-Hu CD134</t>
  </si>
  <si>
    <t>RC-00143</t>
  </si>
  <si>
    <t>Clone: BER-ACT35</t>
  </si>
  <si>
    <t>cFluor™ BYG710 Anti-Hu IL-4</t>
  </si>
  <si>
    <t>RC-00144</t>
  </si>
  <si>
    <t>Clone: MP4-25D2</t>
  </si>
  <si>
    <t>cFluor™ BYG750 Anti-Hu TNF-α</t>
  </si>
  <si>
    <t>RC-00146</t>
  </si>
  <si>
    <t>Clone: MAb11</t>
  </si>
  <si>
    <t>cFluor™ BYG781 Anti-Hu IL-2</t>
  </si>
  <si>
    <t>RC-00148</t>
  </si>
  <si>
    <t>Clone: MQ1-17H12</t>
  </si>
  <si>
    <t>cFluor™ V450 Anti- Hu CD8</t>
  </si>
  <si>
    <t>RC-00149</t>
  </si>
  <si>
    <t>Functional Intracellular Mouse Kit (17C)</t>
  </si>
  <si>
    <t>RC-00152</t>
  </si>
  <si>
    <t>(25 Tests)</t>
  </si>
  <si>
    <t>cFluor® B515 Anti-Human CD62L</t>
  </si>
  <si>
    <t>RC-00180</t>
  </si>
  <si>
    <t>Clone: DREG-56</t>
  </si>
  <si>
    <t>cFluor® BYG710 Anti-Hu CD11c</t>
  </si>
  <si>
    <t>RC-00181</t>
  </si>
  <si>
    <t>Clone: Bu15</t>
  </si>
  <si>
    <t>cFluor® R720 Anti-Hu CD314</t>
  </si>
  <si>
    <t>RC-00183</t>
  </si>
  <si>
    <t>Clone: 1D11</t>
  </si>
  <si>
    <t>cFluor® R840 Anti-Hu HLA-DR</t>
  </si>
  <si>
    <t>RC-00186</t>
  </si>
  <si>
    <t>cFluor® B548 Anti-Hu CD16</t>
  </si>
  <si>
    <t>RC-00188</t>
  </si>
  <si>
    <t>cFluor® R720 Mouse IgG2b</t>
  </si>
  <si>
    <t>RC-00192</t>
  </si>
  <si>
    <t>Clone: 27-35</t>
  </si>
  <si>
    <t>cFluor® B532 Anti-Hu CD28</t>
  </si>
  <si>
    <t>RC-00193</t>
  </si>
  <si>
    <t>Clone: CD28.2</t>
  </si>
  <si>
    <t>cFluor® BYG750 Anti-Hu CD137</t>
  </si>
  <si>
    <t>RC-00196</t>
  </si>
  <si>
    <t>Clone: 4B4-1</t>
  </si>
  <si>
    <t>cFluor™ BYG710 Anti-Hu CD117</t>
  </si>
  <si>
    <t>RC-00214</t>
  </si>
  <si>
    <t>cFluor™ BYG667 Anti-Hu CD56</t>
  </si>
  <si>
    <t>RC-00240</t>
  </si>
  <si>
    <t>Clone: B-A19</t>
  </si>
  <si>
    <t>cFluor® B532 Anti-Human CD36</t>
  </si>
  <si>
    <t>RC-00259</t>
  </si>
  <si>
    <t>Clone: CB38</t>
  </si>
  <si>
    <t>Isotype: IgM</t>
  </si>
  <si>
    <t>cFluor® BYG610 Anti-Hu CD33</t>
  </si>
  <si>
    <t>RC-00262</t>
  </si>
  <si>
    <t>cFluor® BYG710 Anti-Hu CD314 Clone: 1D11 Isotype: IgG1, κ Host: Mouse Size: 100 tests</t>
  </si>
  <si>
    <t>RC-00295</t>
  </si>
  <si>
    <t>cFluor® BYG750 TIGIT</t>
  </si>
  <si>
    <t>RC-00296</t>
  </si>
  <si>
    <t>Clone: MBSA43</t>
  </si>
  <si>
    <t>cFluor® R685 Anti-Hu Perforin</t>
  </si>
  <si>
    <t>RC-00297</t>
  </si>
  <si>
    <t>cFluor® R720 Anti-Human CD38</t>
  </si>
  <si>
    <t>RC-00299</t>
  </si>
  <si>
    <t>cFluor® R720 Anti-Hu CD7</t>
  </si>
  <si>
    <t>RC-00300</t>
  </si>
  <si>
    <t>cFluor™ V547 Anti-Human CD16</t>
  </si>
  <si>
    <t>RC-00317</t>
  </si>
  <si>
    <t>cFluor® BYG667 Anti-Hu CD25</t>
  </si>
  <si>
    <t>RC-00326</t>
  </si>
  <si>
    <t>cFluor® BYG750 Anti-Human CD38</t>
  </si>
  <si>
    <t>RC-00327</t>
  </si>
  <si>
    <t>cFluor® V610 Anti-Hu CD11b Clone: ICRF44 Isotype: IgG1, κ Host: Mouse Size: 100 tests</t>
  </si>
  <si>
    <t>RC-00333</t>
  </si>
  <si>
    <t>cFluor® BYG710 Anti-Human CD90</t>
  </si>
  <si>
    <t>RC-00336</t>
  </si>
  <si>
    <t>Clone: 5E10</t>
  </si>
  <si>
    <t>Isotype: IgG1,  κ</t>
  </si>
  <si>
    <t>cFluor® V547 Anti-Hu CD62L</t>
  </si>
  <si>
    <t>RC-00338</t>
  </si>
  <si>
    <t>Clone: DREG56</t>
  </si>
  <si>
    <t>cFluor™ B532 Anti-Hu CD57</t>
  </si>
  <si>
    <t>RC-00340</t>
  </si>
  <si>
    <t>cFluor™ R668 Anti-Hu FoxP3</t>
  </si>
  <si>
    <t>RC-00347</t>
  </si>
  <si>
    <t>Clone: PCH101</t>
  </si>
  <si>
    <t>cFluor® YG584 Anti-Hu CD25</t>
  </si>
  <si>
    <t>RC-00350</t>
  </si>
  <si>
    <t>cFluor™ V547 Anti-Hu CD44</t>
  </si>
  <si>
    <t>RC-00373</t>
  </si>
  <si>
    <t>Clone: IM7</t>
  </si>
  <si>
    <t>cFluor™ BYG667 Anti-Hu CD69</t>
  </si>
  <si>
    <t>RC-00378</t>
  </si>
  <si>
    <t>Clone: FN50</t>
  </si>
  <si>
    <t>cFluor™ BYG750 Anti-Hu CD25 Clone: BC96 Isotype: IgG1, κ Host: Mouse Size: 100 Tests</t>
  </si>
  <si>
    <t>RC-00380</t>
  </si>
  <si>
    <t>cFluor™ R720 Anti-Ms CD38</t>
  </si>
  <si>
    <t>RC-00382</t>
  </si>
  <si>
    <t>Clone: 90</t>
  </si>
  <si>
    <t>cFluor™ R840 Anti-Hu CD27 Clone: O323 Isotype: IgG1, κ Host: Mouse Size: 100 Tests</t>
  </si>
  <si>
    <t>RC-00385</t>
  </si>
  <si>
    <t>cFluor™ B548 Anti-Hu CD41</t>
  </si>
  <si>
    <t>RC-00390</t>
  </si>
  <si>
    <t>Clone: HIP8</t>
  </si>
  <si>
    <t>cFluor™ R685 Anti-Hu CD42a</t>
  </si>
  <si>
    <t>RC-00391</t>
  </si>
  <si>
    <t>Clone: GR-P</t>
  </si>
  <si>
    <t>cFluor™ R720 Anti-Hu CD11b</t>
  </si>
  <si>
    <t>RC-00394</t>
  </si>
  <si>
    <t>cFluor™ BYG710 Anti-Hu CD11b</t>
  </si>
  <si>
    <t>RC-00396</t>
  </si>
  <si>
    <t>cFluor™ BYG750 Anti-Hu CD5</t>
  </si>
  <si>
    <t>RC-00397</t>
  </si>
  <si>
    <t>Clone: UCHT2</t>
  </si>
  <si>
    <t>cFluor™ B532 Anti-Hu CD2</t>
  </si>
  <si>
    <t>RC-00398</t>
  </si>
  <si>
    <t>cFluor™ Custom Kit cFluor™ R720 CD38 (HIT2) and cFluor™B690 HLA-DR (L243)</t>
  </si>
  <si>
    <t>RC-00439</t>
  </si>
  <si>
    <t>cFluor™ R720 Anti-Ms TCR β</t>
  </si>
  <si>
    <t>RC-00443</t>
  </si>
  <si>
    <t>Clone: H57-597</t>
  </si>
  <si>
    <t>Isotype: IgG</t>
  </si>
  <si>
    <t>Host: Hamster</t>
  </si>
  <si>
    <t>RC-00443-NOLOT</t>
  </si>
  <si>
    <t>cFluor™ BYG750 Anti-Hu CD27</t>
  </si>
  <si>
    <t>RC-00455</t>
  </si>
  <si>
    <t>cFluor™ BYG750 Anti-Hu CD27 Clone: O323 Isotype: IgG1, κ Host: Mouse Size: 100 Tests</t>
  </si>
  <si>
    <t>RC-00455-NOLOT</t>
  </si>
  <si>
    <t>cFluor™ R685 Anti-Hu CD16</t>
  </si>
  <si>
    <t>RC-00456</t>
  </si>
  <si>
    <t>cFluor™ R685 Anti-Hu CD16 Clone: 3G8 Isotype: IgG1, κ Host: Mouse Size: 100 Tests</t>
  </si>
  <si>
    <t>RC-00456-NOLOT</t>
  </si>
  <si>
    <t>cFluor™ R720 Anti-Hu CD161</t>
  </si>
  <si>
    <t>RC-00457</t>
  </si>
  <si>
    <t>cFluor™ R720 Anti-Hu CD161 Clone: HP-3G10 Isotype: IgG1, κ Host: Mouse Size: 100 Tests</t>
  </si>
  <si>
    <t>RC-00457-NOLOT</t>
  </si>
  <si>
    <t>cFluor™ BYG781 Anti-Ms Arginase</t>
  </si>
  <si>
    <t>RC-00461</t>
  </si>
  <si>
    <t>Clone: A1exF5</t>
  </si>
  <si>
    <t>Isotype: IgG2a, k</t>
  </si>
  <si>
    <t>cFluor™ R840 Anti-Ms Ly6C</t>
  </si>
  <si>
    <t>RC-00489</t>
  </si>
  <si>
    <t>Clone: HK1.4</t>
  </si>
  <si>
    <t>Isotype: IgG2c, κ</t>
  </si>
  <si>
    <t>RC-00489-NOLOT</t>
  </si>
  <si>
    <t>Custom Kit (20C)</t>
  </si>
  <si>
    <t>RC-00490</t>
  </si>
  <si>
    <t>cFluor™ B548 Anti-Human CD3</t>
  </si>
  <si>
    <t>RC-00501</t>
  </si>
  <si>
    <t>cFluor™ R780 Anti-Hu CD3</t>
  </si>
  <si>
    <t>RC-00505</t>
  </si>
  <si>
    <t>cFluor™ BYG750 Anti-Hu IgD Clone: IgD26 Isotype: IgG1, κ Host: Mouse Size: 100 tests</t>
  </si>
  <si>
    <t>RC-00521</t>
  </si>
  <si>
    <t>cFluor™ V450 Anti-Hu CD57</t>
  </si>
  <si>
    <t>RC-00529</t>
  </si>
  <si>
    <t>Clone: TB01</t>
  </si>
  <si>
    <t>Isotype: Mouse IgM, κ</t>
  </si>
  <si>
    <t>cFluor™ BYG710 Anti-Hu CD103</t>
  </si>
  <si>
    <t>RC-00531</t>
  </si>
  <si>
    <t>Clone: Ber-ACT8</t>
  </si>
  <si>
    <t>cFluor® BYG750 Anti-Human CD69</t>
  </si>
  <si>
    <t>RC-00532</t>
  </si>
  <si>
    <t>cFluor™ V610 Anti-Hu CD20</t>
  </si>
  <si>
    <t>RC-00553</t>
  </si>
  <si>
    <t>Isotype: Mouse IgG2b, κ</t>
  </si>
  <si>
    <t>cFluor™ BYG575 Anti-Hu CD152</t>
  </si>
  <si>
    <t>RC-00554</t>
  </si>
  <si>
    <t>Clone: BNI3</t>
  </si>
  <si>
    <t>cFluor™ BYG610 Anti-Hu CD28</t>
  </si>
  <si>
    <t>RC-00555</t>
  </si>
  <si>
    <t>cFluor™ BYG750 Anti-Hu CD274</t>
  </si>
  <si>
    <t>RC-00556</t>
  </si>
  <si>
    <t>Clone: 29E.2A3</t>
  </si>
  <si>
    <t>cFluor™ R720 Anti-Hu CD11c</t>
  </si>
  <si>
    <t>RC-00557</t>
  </si>
  <si>
    <t>cFluor™ YG610 CD298-CPM</t>
  </si>
  <si>
    <t>RC-00565</t>
  </si>
  <si>
    <t>Clone: LNH-94</t>
  </si>
  <si>
    <t>Isotype: CPM</t>
  </si>
  <si>
    <t>Host: CPM</t>
  </si>
  <si>
    <t>cFluor™ B675 CD298-CPM</t>
  </si>
  <si>
    <t>RC-00566</t>
  </si>
  <si>
    <t>cFluor™ V547 CD298-CPM</t>
  </si>
  <si>
    <t>RC-00567</t>
  </si>
  <si>
    <t>cFluor™ R720 CD298-CPM</t>
  </si>
  <si>
    <t>RC-00568</t>
  </si>
  <si>
    <t>cFluor® BYG610 Anti-Hu CD195 (CCR5)</t>
  </si>
  <si>
    <t>RC-00569</t>
  </si>
  <si>
    <t>Clone: NP-6G4</t>
  </si>
  <si>
    <t>cFluor™ B675 Anti-Hu CD15</t>
  </si>
  <si>
    <t>RC-00591</t>
  </si>
  <si>
    <t>cFluor™ BYG750 Anti-Human CD5 Clone: L17F12 Isotype: IgG2a, κ Host: Mouse Size: 100 Tests</t>
  </si>
  <si>
    <t>RC-00595</t>
  </si>
  <si>
    <t>cFluor™ V610 Anti-Hu CD19</t>
  </si>
  <si>
    <t>RC-00606</t>
  </si>
  <si>
    <t>RC-00606-NOLOT</t>
  </si>
  <si>
    <t>cFluor™ BYG710 Anti-Human CD25</t>
  </si>
  <si>
    <t>RC-00612</t>
  </si>
  <si>
    <t>Clone: CD25-4E3</t>
  </si>
  <si>
    <t>cFluor™ BYG710 Anti-Human CD25 Clone: CD25-4E3 Isotype: IgG2b, κ Host: Mouse Size: 100 Tests</t>
  </si>
  <si>
    <t>RC-00612-NOLOT</t>
  </si>
  <si>
    <t>cFluor™ R685 Anti-Human CD5</t>
  </si>
  <si>
    <t>RC-00615</t>
  </si>
  <si>
    <t>RC-00615-NOLOT</t>
  </si>
  <si>
    <t>cFluor™ R745 Anti-Human CD69</t>
  </si>
  <si>
    <t>RC-00630</t>
  </si>
  <si>
    <t>RC-00630-NOLOT</t>
  </si>
  <si>
    <t>cFluor™ B675 Anti-Human CD45</t>
  </si>
  <si>
    <t>RC-00631</t>
  </si>
  <si>
    <t>RC-00631-NOLOT</t>
  </si>
  <si>
    <t>RC-00632</t>
  </si>
  <si>
    <t>Clone: eBioRDR5</t>
  </si>
  <si>
    <t>RC-00632-NOLOT</t>
  </si>
  <si>
    <t>cFluor™ B515 Anti-Human CD161</t>
  </si>
  <si>
    <t>RC-00633</t>
  </si>
  <si>
    <t>RC-00633-NOLOT</t>
  </si>
  <si>
    <t>cFluor™ R685 Anti-Human CD56</t>
  </si>
  <si>
    <t>RC-00634</t>
  </si>
  <si>
    <t>RC-00634-NOLOT</t>
  </si>
  <si>
    <t>cFluor™ B532 Anti-Human CD57</t>
  </si>
  <si>
    <t>RC-00635</t>
  </si>
  <si>
    <t>RC-00635-NOLOT</t>
  </si>
  <si>
    <t>cFluor™ BYG781 Anti-Human CD294 (CRTH2)</t>
  </si>
  <si>
    <t>RC-00636</t>
  </si>
  <si>
    <t>Clone: BM16</t>
  </si>
  <si>
    <t>Isotype: Rat IgG2a, κ</t>
  </si>
  <si>
    <t>RC-00636-NOLOT</t>
  </si>
  <si>
    <t>cFluor™ R668 Anti-Human CD152 (CTLA-4)</t>
  </si>
  <si>
    <t>RC-00637</t>
  </si>
  <si>
    <t>RC-00637-NOLOT</t>
  </si>
  <si>
    <t>cFluor™ V547 Anti-Human HLA-DR</t>
  </si>
  <si>
    <t>RC-00638</t>
  </si>
  <si>
    <t>RC-00638-NOLOT</t>
  </si>
  <si>
    <t>cFluor™ V610 Anti-Human TCR V Delta2</t>
  </si>
  <si>
    <t>RC-00639</t>
  </si>
  <si>
    <t>Clone: B6</t>
  </si>
  <si>
    <t>RC-00639-NOLOT</t>
  </si>
  <si>
    <t>cFluor™ B690 Anti-Human CD11b</t>
  </si>
  <si>
    <t>RC-00640</t>
  </si>
  <si>
    <t>RC-00640-NOLOT</t>
  </si>
  <si>
    <t>cFluor™ YG610 Anti-Human CD20</t>
  </si>
  <si>
    <t>RC-00641</t>
  </si>
  <si>
    <t>RC-00641-NOLOT</t>
  </si>
  <si>
    <t>cFluor™ V610 Anti-Human IgG</t>
  </si>
  <si>
    <t>RC-00642</t>
  </si>
  <si>
    <t>Clone: 8A4</t>
  </si>
  <si>
    <t>RC-00642-NOLOT</t>
  </si>
  <si>
    <t>cFluor™ V547 Anti-Human IgM</t>
  </si>
  <si>
    <t>RC-00643</t>
  </si>
  <si>
    <t>Clone: M15/8</t>
  </si>
  <si>
    <t>RC-00643-NOLOT</t>
  </si>
  <si>
    <t>cFluor™ V505 Anti-Human Ki-67</t>
  </si>
  <si>
    <t>RC-00644</t>
  </si>
  <si>
    <t>Clone: Ki-67</t>
  </si>
  <si>
    <t>RC-00644-NOLOT</t>
  </si>
  <si>
    <t>cFluor™ BYG610 Anti-Human CD274 (PD-L1)</t>
  </si>
  <si>
    <t>RC-00645</t>
  </si>
  <si>
    <t>RC-00645-NOLOT</t>
  </si>
  <si>
    <t>cFluor® BYG710 Anti-Hu CD69</t>
  </si>
  <si>
    <t>RC-00646</t>
  </si>
  <si>
    <t>RC-00646-NOLOT</t>
  </si>
  <si>
    <t>cFluor® R668 Anti-Hu CD314 (NKG2D)</t>
  </si>
  <si>
    <t>RC-00647</t>
  </si>
  <si>
    <t>RC-00647-NOLOT</t>
  </si>
  <si>
    <t>cFluor® R780 Anti-Hu CD56</t>
  </si>
  <si>
    <t>RC-00648</t>
  </si>
  <si>
    <t>RC-00648-NOLOT</t>
  </si>
  <si>
    <t>cFluor™ V610 Anti-Hu Ki67</t>
  </si>
  <si>
    <t>RC-00662</t>
  </si>
  <si>
    <t>Clone: Ki67</t>
  </si>
  <si>
    <t>RC-00662-NOLOT</t>
  </si>
  <si>
    <t>cFluor™ B532 Anti-Hu CD66b</t>
  </si>
  <si>
    <t>RC-00675</t>
  </si>
  <si>
    <t>RC-00675-NOLOT</t>
  </si>
  <si>
    <t>cFluor™ R720 Anti-Hu CD39</t>
  </si>
  <si>
    <t>RC-00677</t>
  </si>
  <si>
    <t>Clone: A1</t>
  </si>
  <si>
    <t>RC-00677-NOLOT</t>
  </si>
  <si>
    <t>cFluor™ R780 Anti-Hu CD11b</t>
  </si>
  <si>
    <t>RC-00678</t>
  </si>
  <si>
    <t>RC-00678-NOLOT</t>
  </si>
  <si>
    <t>cFluor™ R840 Anti-Hu CD340 (CPM)</t>
  </si>
  <si>
    <t>RC-00679</t>
  </si>
  <si>
    <t>Clone: 24D2</t>
  </si>
  <si>
    <t>RC-00679-NOLOT</t>
  </si>
  <si>
    <t>Cytek® 22-Color Immunoprofiling Assay ICS, cFluor® Reagent Kit (14C)</t>
  </si>
  <si>
    <t>RC-00685</t>
  </si>
  <si>
    <t>cFluor® V547 Anti-Hu CD71</t>
  </si>
  <si>
    <t>RC-00692</t>
  </si>
  <si>
    <t>Clone: OKT9</t>
  </si>
  <si>
    <t>RC-00692-NOLOT</t>
  </si>
  <si>
    <t>cFluor® BYG575 Anti-Hu CD34</t>
  </si>
  <si>
    <t>RC-00694</t>
  </si>
  <si>
    <t>RC-00694-NOLOT</t>
  </si>
  <si>
    <t>cFluor™ R668 Anti-Hu Folate Receptor β (CPM)</t>
  </si>
  <si>
    <t>RC-00696</t>
  </si>
  <si>
    <t>Clone: 94b</t>
  </si>
  <si>
    <t>RC-00696-NOLOT</t>
  </si>
  <si>
    <t>cFluor® BYG750 Anti-Hu CD300e</t>
  </si>
  <si>
    <t>RC-00697</t>
  </si>
  <si>
    <t>Clone: UP-H2</t>
  </si>
  <si>
    <t>RC-00697-NOLOT</t>
  </si>
  <si>
    <t>cFluor® R659 Anti-Hu CD13</t>
  </si>
  <si>
    <t>RC-00698</t>
  </si>
  <si>
    <t>RC-00698-NOLOT</t>
  </si>
  <si>
    <t>cFluor® R685 Anti-Hu CD235a</t>
  </si>
  <si>
    <t>RC-00700</t>
  </si>
  <si>
    <t>Clone: JC159</t>
  </si>
  <si>
    <t>RC-00700-NOLOT</t>
  </si>
  <si>
    <t>cFluor™ R668 Claudin 18.2 (CPM)</t>
  </si>
  <si>
    <t>RC-00702</t>
  </si>
  <si>
    <t>Clone: 9C2</t>
  </si>
  <si>
    <t>RC-00702-NOLOT</t>
  </si>
  <si>
    <t>cFluor® BYG781 Anti-Hu CD95 Clone: DX2 Isotype: IgG1, κ Host: Mouse Size: 100 tests</t>
  </si>
  <si>
    <t>RC-00703</t>
  </si>
  <si>
    <t>cFluor™ BYG667 Anti-Hu CD39</t>
  </si>
  <si>
    <t>RC-00704</t>
  </si>
  <si>
    <t>RC-00704-NOLOT</t>
  </si>
  <si>
    <t>cFluor™ B515 Anti-Hu CD38</t>
  </si>
  <si>
    <t>RC-00705</t>
  </si>
  <si>
    <t>RC-00705-NOLOT</t>
  </si>
  <si>
    <t>cFluor™ YG584 Anti-Hu CD141</t>
  </si>
  <si>
    <t>RC-00706</t>
  </si>
  <si>
    <t>RC-00706-NOLOT</t>
  </si>
  <si>
    <t>cFluor™ V610 Anti-Hu CD123</t>
  </si>
  <si>
    <t>RC-00707</t>
  </si>
  <si>
    <t>RC-00707-NOLOT</t>
  </si>
  <si>
    <t>cFluor™ R720 Anti-Hu CD56</t>
  </si>
  <si>
    <t>RC-00716</t>
  </si>
  <si>
    <t>RC-00716-NOLOT</t>
  </si>
  <si>
    <t>cFluor® V450 Anti-Hu CD14</t>
  </si>
  <si>
    <t>RC-00721</t>
  </si>
  <si>
    <t>RC-00721-NOLOT</t>
  </si>
  <si>
    <t>cFluor® B515 Anti-Hu CD11b</t>
  </si>
  <si>
    <t>RC-00722</t>
  </si>
  <si>
    <t>RC-00722-NOLOT</t>
  </si>
  <si>
    <t>cFluor™ B548 Anti-Human HLA-DR (L243)</t>
  </si>
  <si>
    <t>RC-00729</t>
  </si>
  <si>
    <t>cFluor™ B675 Anti-Hu β2-microglobulin (CPM)</t>
  </si>
  <si>
    <t>RC-00730</t>
  </si>
  <si>
    <t>Clone: A017082A</t>
  </si>
  <si>
    <t>RC-00730-NOLOT</t>
  </si>
  <si>
    <t>cFluor™ V547 Anti-Hu β2-microglobulin (CPM)</t>
  </si>
  <si>
    <t>RC-00731</t>
  </si>
  <si>
    <t>RC-00731-NOLOT</t>
  </si>
  <si>
    <t>cFluor™ R720 Anti-Hu β2-microglobulin (CPM)</t>
  </si>
  <si>
    <t>RC-00732</t>
  </si>
  <si>
    <t>RC-00732-NOLOT</t>
  </si>
  <si>
    <t>cFluor™ BYG710 CD198 (CPM)</t>
  </si>
  <si>
    <t>RC-00738</t>
  </si>
  <si>
    <t>Clone: L263G8</t>
  </si>
  <si>
    <t>cFluor™ BYG710 CD198 (CPM) Clone: L263G8 Isotype: CPM Host: CPM Size: 100T</t>
  </si>
  <si>
    <t>RC-00738-NOLOT</t>
  </si>
  <si>
    <t>cFluor® B690 anti-Human CD8 (SK1), 100 Tests</t>
  </si>
  <si>
    <t>RC-00748</t>
  </si>
  <si>
    <t>cFluor® V610 Anti-Ms CD134</t>
  </si>
  <si>
    <t>RC-00757</t>
  </si>
  <si>
    <t>Clone: OX-86</t>
  </si>
  <si>
    <t>Isotype: Rat IgG1, κ</t>
  </si>
  <si>
    <t>cFluor® B548 Anti-Ms CD49d</t>
  </si>
  <si>
    <t>RC-00758</t>
  </si>
  <si>
    <t>Clone: PS-2</t>
  </si>
  <si>
    <t>RC-00758-NOLOT</t>
  </si>
  <si>
    <t>cFluor® BYG750 Anti-Ms CTLA4</t>
  </si>
  <si>
    <t>RC-00759</t>
  </si>
  <si>
    <t>Clone: UC10-4F10-11</t>
  </si>
  <si>
    <t>RC-00759-NOLOT</t>
  </si>
  <si>
    <t>cFluor® B532 Anti-Ms CD357 (GITR)</t>
  </si>
  <si>
    <t>RC-00760</t>
  </si>
  <si>
    <t>Clone: DTA-1</t>
  </si>
  <si>
    <t>Isotype: Rat IgG2b, κ</t>
  </si>
  <si>
    <t>RC-00760-NOLOT</t>
  </si>
  <si>
    <t>cFluor® BYG575 Anti-Hu HLA-DR</t>
  </si>
  <si>
    <t>RC-00761</t>
  </si>
  <si>
    <t>RC-00761-NOLOT</t>
  </si>
  <si>
    <t>cFluor® BYG750 Anti-Hu CD1c</t>
  </si>
  <si>
    <t>RC-00762</t>
  </si>
  <si>
    <t>RC-00762-NOLOT</t>
  </si>
  <si>
    <t>cFluor™ BYG750 Anti-Hu CD183</t>
  </si>
  <si>
    <t>RC-00776</t>
  </si>
  <si>
    <t>Clone: CEW33D</t>
  </si>
  <si>
    <t>cFluor™ BYG750 Anti-Hu CD183 Clone: CEW33D Isotype: IgG1, k Host: Mouse Size: 100T</t>
  </si>
  <si>
    <t>RC-00776-NOLOT</t>
  </si>
  <si>
    <t>cFluor™ BYG710 Anti-Hu CD22</t>
  </si>
  <si>
    <t>RC-00777</t>
  </si>
  <si>
    <t>Clone: HIB22</t>
  </si>
  <si>
    <t>cFluor™ BYG710 Anti-Hu CD22 Clone: HIB22 Isotype: IgG1, k Host: Mouse Size: 100T</t>
  </si>
  <si>
    <t>RC-00777-NOLOT</t>
  </si>
  <si>
    <t>cFluor™ R668 Anti-Hu CD138</t>
  </si>
  <si>
    <t>RC-00778</t>
  </si>
  <si>
    <t>Clone: MI15</t>
  </si>
  <si>
    <t>cFluor™ R668 Anti-Hu CD138 Clone: MI15 Isotype: IgG1, k Host: Mouse Size: 100T</t>
  </si>
  <si>
    <t>RC-00778-NOLOT</t>
  </si>
  <si>
    <t>cFluor™ R685 Anti-Human HLA-DR</t>
  </si>
  <si>
    <t>RC-00779</t>
  </si>
  <si>
    <t>cFluor™ R685 Anti-Human HLA-DR Clone: L243 Isotype: IgG2a, k Host: Mouse Size: 100T</t>
  </si>
  <si>
    <t>RC-00779-NOLOT</t>
  </si>
  <si>
    <t>cFluor® B532 Anti-Ms Ly6G</t>
  </si>
  <si>
    <t>RC-00786</t>
  </si>
  <si>
    <t>Clone: IA8</t>
  </si>
  <si>
    <t>RC-00786-NOLOT</t>
  </si>
  <si>
    <t>cFluor™ B548 Anti-Mouse CD45</t>
  </si>
  <si>
    <t>RC-00789</t>
  </si>
  <si>
    <t>Clone: 30-F11</t>
  </si>
  <si>
    <t>cFluor™ B548 Anti-Mouse CD45 Clone: 30-F11 Isotype: IgG2b, k Host: Mouse Size: 100T</t>
  </si>
  <si>
    <t>RC-00789-NOLOT</t>
  </si>
  <si>
    <t>cFluor™ R840 Anti-Human CD27 (QA17A18) Clone: QA17A18 Isotype: IgG1, kappa Host: Mouse Size: 100T</t>
  </si>
  <si>
    <t>RC-00800</t>
  </si>
  <si>
    <t>cFluor™ R659 Anti-Human CD127 (A019D5) Clone: A019D5 Isotype: IgG1, κ Host: Mouse Size: 100T</t>
  </si>
  <si>
    <t>RC-00801</t>
  </si>
  <si>
    <t>cFluor® BYG750 TIGIT Clone: 4E1.2H Isotype: IgG3, κ Host: Mouse Size: 100 tests</t>
  </si>
  <si>
    <t>RC-00802</t>
  </si>
  <si>
    <t>cFluor® Target #1 BYG750 mouse IgG2a K</t>
  </si>
  <si>
    <t>RC-00803</t>
  </si>
  <si>
    <t>For Merck Only (BULK MATERIAL) (CPM)</t>
  </si>
  <si>
    <t>cFluor® Target #1 IC Control BYG750 mouse IgG2a, k</t>
  </si>
  <si>
    <t>RC-00804</t>
  </si>
  <si>
    <t>cFluor® Target #2 V610 Human IgG1, k</t>
  </si>
  <si>
    <t>RC-00805</t>
  </si>
  <si>
    <t>cFluor® IC Control #2 V610 Human IgG1, k</t>
  </si>
  <si>
    <t>RC-00806</t>
  </si>
  <si>
    <t>for Merck Only (BULK CONJUGATE) (CPM)</t>
  </si>
  <si>
    <t>cFluor® Target #3, YG584 mouse IgG1, k</t>
  </si>
  <si>
    <t>RC-00807</t>
  </si>
  <si>
    <t>cFluor® IC Control #3, YG584 mouse IgG1, k</t>
  </si>
  <si>
    <t>RC-00808</t>
  </si>
  <si>
    <t>cFluor® R840 Anti-Human CD314 (1D11) (100T) Mouse IgG1, k</t>
  </si>
  <si>
    <t>RC-00809</t>
  </si>
  <si>
    <t>Cytek® 25-Color Immunoprofiling Assay, cFluor® Reagent Kit (18C) at 100 tests/kit size</t>
  </si>
  <si>
    <t>RC-00810</t>
  </si>
  <si>
    <t>Custom</t>
  </si>
  <si>
    <t>Cytek Functional Intracellular Mouse Kit (100 Tests)</t>
  </si>
  <si>
    <t>RC-00811</t>
  </si>
  <si>
    <t>cFluor® R685 Anti-Human CD38 Clone: HB7 Isotype: IgG1, κ Host: Mouse Size: 100 Tests</t>
  </si>
  <si>
    <t>RC-00813</t>
  </si>
  <si>
    <t>cFluor® BYG667 Anti-Hu IgD Clone: IA6-2 Isotype: IgG2a, κ Host: Mouse Size: 100 tests</t>
  </si>
  <si>
    <t>RC-00815</t>
  </si>
  <si>
    <t>cFluor® V610 Anti-Human CD203c</t>
  </si>
  <si>
    <t>RC-00816</t>
  </si>
  <si>
    <t>Clone: NP4D6</t>
  </si>
  <si>
    <t>cFluor® V610 Anti-Mouse CD200R3</t>
  </si>
  <si>
    <t>RC-00817</t>
  </si>
  <si>
    <t>Clone: Ba13</t>
  </si>
  <si>
    <t>cFluor® B532 Anti-Mouse/Pig CD117</t>
  </si>
  <si>
    <t>RC-00818</t>
  </si>
  <si>
    <t>Clone: 2B8</t>
  </si>
  <si>
    <t>cFluor® B532 Anti-Human CD161</t>
  </si>
  <si>
    <t>RC-00819</t>
  </si>
  <si>
    <t>cFluor®BYG750 Anti-Human/mouse KI-67</t>
  </si>
  <si>
    <t>RC-00820</t>
  </si>
  <si>
    <t>Clone: B56</t>
  </si>
  <si>
    <t>Biotin anti-human CD28 (CD28.2) BULK</t>
  </si>
  <si>
    <t>RC-00826</t>
  </si>
  <si>
    <t>cFluor® BYG610 Anti Human TCRgd (11F2)  Size 100 tests</t>
  </si>
  <si>
    <t>RC-00880</t>
  </si>
  <si>
    <t>cFluor® R840 Anti Human CD4 (RPA-T4)  Size 100 tests</t>
  </si>
  <si>
    <t>RC-00883</t>
  </si>
  <si>
    <t>RC-00904</t>
  </si>
  <si>
    <t>RC-00909</t>
  </si>
  <si>
    <t>cFluor® YG584 anti-Human CD22 (HIB22), 100 Tests</t>
  </si>
  <si>
    <t>RC-00919</t>
  </si>
  <si>
    <t>RC-00926</t>
  </si>
  <si>
    <t>RC-00928</t>
  </si>
  <si>
    <t>RC-00929</t>
  </si>
  <si>
    <t>RC-00930</t>
  </si>
  <si>
    <t>cFluor® UV395 Anti-Human CD13 (WM15), 100 Tests</t>
  </si>
  <si>
    <t>RC-00931</t>
  </si>
  <si>
    <t>cFluor® V715 Anti-Human CD2 (RPA-2.10), 100 Tests</t>
  </si>
  <si>
    <t>RC-00932</t>
  </si>
  <si>
    <t>cFluor® BYG710 Anti-Human CD22 (HIB22), 100 Tests</t>
  </si>
  <si>
    <t>RC-00933</t>
  </si>
  <si>
    <t>RC-00934</t>
  </si>
  <si>
    <t>RC-00935</t>
  </si>
  <si>
    <t>cFluor® B690 Anti-Human CD44 (IM7), 100 Tests</t>
  </si>
  <si>
    <t>RC-00936</t>
  </si>
  <si>
    <t>cFluor® BYG575 Anti-Human CD58 (MEM-63), 100 Tests</t>
  </si>
  <si>
    <t>RC-00937</t>
  </si>
  <si>
    <t>cFluor® V610 Anti-Human CD66b (G10F5), 100 Tests</t>
  </si>
  <si>
    <t>RC-00938</t>
  </si>
  <si>
    <t>cFluor® V515 Anti-Human CD72 (3F3), 100 Tests</t>
  </si>
  <si>
    <t>RC-00939</t>
  </si>
  <si>
    <t>cFluor® R685 Anti-Human CD73 (AD2), 100 Tests</t>
  </si>
  <si>
    <t>RC-00940</t>
  </si>
  <si>
    <t>cFluor® V670 Anti-Human CD86 (IT2.2), 100 Tests</t>
  </si>
  <si>
    <t>RC-00941</t>
  </si>
  <si>
    <t>cFluor® B548 Anti-Human CD9 (HI9a), 100 Tests</t>
  </si>
  <si>
    <t>RC-00942</t>
  </si>
  <si>
    <t>cFluor® V605 Anti-Human CD123 Clone: 6H6 Isotype: IgG1, Kappa Host: Mouse Size: 100 Tests</t>
  </si>
  <si>
    <t>RC-00944</t>
  </si>
  <si>
    <t>cFluor® V475 Anti-Human CD14 (MEM-18)</t>
  </si>
  <si>
    <t>RC-00945</t>
  </si>
  <si>
    <t>cFluor® V670 Anti-Human CD25 (CD25-4E3)</t>
  </si>
  <si>
    <t>RC-00946</t>
  </si>
  <si>
    <t>Isotype: IgG2b, ĸ</t>
  </si>
  <si>
    <t>RC-00947</t>
  </si>
  <si>
    <t>RC-00948</t>
  </si>
  <si>
    <t>cFluor™ B532 Anti-Human CD4</t>
  </si>
  <si>
    <t>RC-00949</t>
  </si>
  <si>
    <t>RC-00950</t>
  </si>
  <si>
    <t>RC-00951</t>
  </si>
  <si>
    <t>cFluor® BYG781 anti-Human CD19 (SJ25C1)</t>
  </si>
  <si>
    <t>RC-00952</t>
  </si>
  <si>
    <t>Clone: SJ25C1</t>
  </si>
  <si>
    <t>cFluor® R659 anti-Human CD34 (4H11), 100 Tests</t>
  </si>
  <si>
    <t>RC-00953</t>
  </si>
  <si>
    <t>RC-00954</t>
  </si>
  <si>
    <t>RC-00955</t>
  </si>
  <si>
    <t>cFluor® V547 Anti-Human CD61 (VI-PL2), 100 Tests</t>
  </si>
  <si>
    <t>RC-00956</t>
  </si>
  <si>
    <t>cFluor® R780 Anti-Human CD38 (HIT2)</t>
  </si>
  <si>
    <t>RC-00957</t>
  </si>
  <si>
    <t>cFluor®BYG750 anti-Human CD294 (CRTH2) (BM16)</t>
  </si>
  <si>
    <t>RC-00958</t>
  </si>
  <si>
    <t>cFluor® BYG781 iNOS (SP126)</t>
  </si>
  <si>
    <t>RC-00959</t>
  </si>
  <si>
    <t>cFluor® R745 Anti-Human CCR10 (CAR3001), 100 Tests</t>
  </si>
  <si>
    <t>RC-00960</t>
  </si>
  <si>
    <t>cFluor® UV515 Anti-Human CD15 (HI98), 100 Tests</t>
  </si>
  <si>
    <t>RC-00961</t>
  </si>
  <si>
    <t>cFluor® UV570 Anti-Human CD25 (CD25-4E3), 100 Tests</t>
  </si>
  <si>
    <t>RC-00962</t>
  </si>
  <si>
    <t>cFLuor UV670 Anti-Hu CD117 (104D2), 100 Tests</t>
  </si>
  <si>
    <t>RC-00963</t>
  </si>
  <si>
    <t>cFluor  UV790 Anti-Human CD14 Clone: MEM-18, 100 Tests</t>
  </si>
  <si>
    <t>RC-00964</t>
  </si>
  <si>
    <t>cFluor V515 Anti-Human HLA-DR  Clone: L243, 100 Tests</t>
  </si>
  <si>
    <t>RC-00965</t>
  </si>
  <si>
    <t>cFluor V570 Anti-Human CD45RA  Clone: HI100, 100 Tests</t>
  </si>
  <si>
    <t>RC-00966</t>
  </si>
  <si>
    <t>cFluor V670 Anti-Human CD123  Clone: 6H6, 100 Tests</t>
  </si>
  <si>
    <t>RC-00967</t>
  </si>
  <si>
    <t>cFluor V755 Anti-Human CD33 Clone: WM53, 100 Tests</t>
  </si>
  <si>
    <t>RC-00968</t>
  </si>
  <si>
    <t>cFluor V780 Anti-Human CD56  Clone: TULY56 , 100 Tests</t>
  </si>
  <si>
    <t>RC-00969</t>
  </si>
  <si>
    <t>cFluor B548 Anti-Human CCR3 (CD193) Clone: 5E8, 100 Tests</t>
  </si>
  <si>
    <t>RC-00970</t>
  </si>
  <si>
    <t>cFluor BYG610 Anti-Human CD64 Clone: 10.1, 100 Tests</t>
  </si>
  <si>
    <t>RC-00972</t>
  </si>
  <si>
    <t>cFluor BYG645 Anti-Human CD66b Clone: G10F5,  100 Tests</t>
  </si>
  <si>
    <t>RC-00973</t>
  </si>
  <si>
    <t>cFluor BYG667 Anti-Human CXCR3 (CD183) Clone: CEW33D, 100 Tests</t>
  </si>
  <si>
    <t>RC-00974</t>
  </si>
  <si>
    <t>cFluor R780 Anti-Human CD11b Clone: ICRF44,  100 Tests</t>
  </si>
  <si>
    <t>RC-00976</t>
  </si>
  <si>
    <t>cFluor® R668 Anti-hCT3-8 monoclonal idiotypic antibody (mIgG1) (CPM)  for NIH</t>
  </si>
  <si>
    <t>RC-00977</t>
  </si>
  <si>
    <t>Amgen Custom Kit (Sub 25C Kit Bundle)</t>
  </si>
  <si>
    <t>RC-00978</t>
  </si>
  <si>
    <t>cFluor UV610 TCR d (polyclonal) - CPM</t>
  </si>
  <si>
    <t>RC-00979</t>
  </si>
  <si>
    <t>cFluor UV570 SWC5 (b37c10) - CPM</t>
  </si>
  <si>
    <t>RC-00980</t>
  </si>
  <si>
    <t>cFluor V450 HLA-DR (L243), 100 Tests</t>
  </si>
  <si>
    <t>RC-00981</t>
  </si>
  <si>
    <t>cFluor V515 CD38 (HB7), 100 Tests</t>
  </si>
  <si>
    <t>RC-00982</t>
  </si>
  <si>
    <t>cFluor V570 Anti-Human CD4 (RPA-T4), 100 Tests</t>
  </si>
  <si>
    <t>RC-00983</t>
  </si>
  <si>
    <t>cFluor V605 Anti-Human CD19 (SJ25C1), 100 Tests</t>
  </si>
  <si>
    <t>RC-00984</t>
  </si>
  <si>
    <t>cFluor V670 Anti-Human CD36 (CB38), 100 Tests</t>
  </si>
  <si>
    <t>RC-00985</t>
  </si>
  <si>
    <t>cFluor B532 Anti-Human CD11b (ICRF44), 100 Tests</t>
  </si>
  <si>
    <t>RC-00986</t>
  </si>
  <si>
    <t>cFluor BYG610 Anti-Human CD14 (M5E2), 100 Tests</t>
  </si>
  <si>
    <t>RC-00987</t>
  </si>
  <si>
    <t>cFluor BYG667 Anti-Human CD117 (104D2), 100 Tests</t>
  </si>
  <si>
    <t>RC-00988</t>
  </si>
  <si>
    <t>cFluor BYG710 Anti-Human CD123 (6H6), 100 Tests</t>
  </si>
  <si>
    <t>RC-00989</t>
  </si>
  <si>
    <t>cFluor BYG750 Anti-Human CD13 (WM15), 100 Tests</t>
  </si>
  <si>
    <t>RC-00990</t>
  </si>
  <si>
    <t>cFluor BYG781 Anti-Human CD64 (10.1), 100 Tests</t>
  </si>
  <si>
    <t>RC-00991</t>
  </si>
  <si>
    <t>cFluor R659 Anti-Human CD33 (P67.6), 100 Tests</t>
  </si>
  <si>
    <t>RC-00992</t>
  </si>
  <si>
    <t>cFluor R685 Anti-Human CD15 (W6D3), 100 Tests</t>
  </si>
  <si>
    <t>RC-00993</t>
  </si>
  <si>
    <t>cFluor R720 Anti-Human CD45RA (HI100), 100 Tests</t>
  </si>
  <si>
    <t>RC-00994</t>
  </si>
  <si>
    <t>cFluor R840 Anti-Human CD45 (2D1), 100 Tests</t>
  </si>
  <si>
    <t>RC-00995</t>
  </si>
  <si>
    <t>Sub 25C kit-4 Color for Univ of Buffalo Size: 100 Tests each</t>
  </si>
  <si>
    <t>RC-00996</t>
  </si>
  <si>
    <t>Anti-CD278, clone ISA-3, cfluor UV790</t>
  </si>
  <si>
    <t>RC-00997</t>
  </si>
  <si>
    <t>Anti-CD267, clone 1A1, cfluor V435</t>
  </si>
  <si>
    <t>RC-00998</t>
  </si>
  <si>
    <t>anti-CD154, clone 24-31, cfluor V605</t>
  </si>
  <si>
    <t>RC-00999</t>
  </si>
  <si>
    <t>anti-CD195, clone NP-6G4, cfluor V670</t>
  </si>
  <si>
    <t>RC-01000</t>
  </si>
  <si>
    <t>Anti-IgD, clone IA6-2, cfluor B532</t>
  </si>
  <si>
    <t>RC-01001</t>
  </si>
  <si>
    <t>Anti-CD161, clone HP-3G10, cfluor B580</t>
  </si>
  <si>
    <t>RC-01002</t>
  </si>
  <si>
    <t>Anti-CD16, clone 3G8, cfluor B690</t>
  </si>
  <si>
    <t>RC-01003</t>
  </si>
  <si>
    <t>Anti-CD38, clone HB-7, cfluor BYG750</t>
  </si>
  <si>
    <t>RC-01004</t>
  </si>
  <si>
    <t>Anti-CD49d, clone 9F10, cfluor R720</t>
  </si>
  <si>
    <t>RC-01005</t>
  </si>
  <si>
    <t>Anti-CD370, clone 8F9, cfluor BYG750</t>
  </si>
  <si>
    <t>RC-01006</t>
  </si>
  <si>
    <t>Anti-CD169, clone 7-239, cfluor R720</t>
  </si>
  <si>
    <t>RC-01007</t>
  </si>
  <si>
    <t>Anti-CD56, clone LT56, cfluor B515</t>
  </si>
  <si>
    <t>RC-01008</t>
  </si>
  <si>
    <t>Anti-CD123, clone 6H6, cfluor R840</t>
  </si>
  <si>
    <t>RC-01009</t>
  </si>
  <si>
    <t>Anti-CD36, clone CB38, cfluor B532</t>
  </si>
  <si>
    <t>RC-01010</t>
  </si>
  <si>
    <t>Anti-CD45RA, clone HI100, cfluor R685</t>
  </si>
  <si>
    <t>RC-01011</t>
  </si>
  <si>
    <t>Anti-CD49d, clone 9F10, cfluor BYG710</t>
  </si>
  <si>
    <t>RC-01012</t>
  </si>
  <si>
    <t>Anti-CD272, clone MIH26, cfluor R745</t>
  </si>
  <si>
    <t>RC-01013</t>
  </si>
  <si>
    <t>Anti-CD26, clone M-A261, cfluor V610</t>
  </si>
  <si>
    <t>RC-01014</t>
  </si>
  <si>
    <t>Anti-CD14, clone Tuk4, cfluor YG584</t>
  </si>
  <si>
    <t>RC-01015</t>
  </si>
  <si>
    <t>anti-CD28, clone 28.2, cFluor UV440</t>
  </si>
  <si>
    <t>RC-01016</t>
  </si>
  <si>
    <t>anti-CD335, clone 9E2, cFluor UV670</t>
  </si>
  <si>
    <t>RC-01017</t>
  </si>
  <si>
    <t>Mini-sub 25C Kit- CD11c BYG781, CD19 R685 and IgD BYG667 Size: 100T</t>
  </si>
  <si>
    <t>RC-01018</t>
  </si>
  <si>
    <t>cFluor BYG610 Anti-Human CD7 (124-1D1), 100 Tests</t>
  </si>
  <si>
    <t>RC-01038</t>
  </si>
  <si>
    <t>cFluor BYG781 CD79a (HM47), 100 Tests</t>
  </si>
  <si>
    <t>RC-01039</t>
  </si>
  <si>
    <t>cFluor R685 Anti-Human CD3 (UCHT1), 100 Tests</t>
  </si>
  <si>
    <t>RC-01040</t>
  </si>
  <si>
    <t>cFluor® V450 Anti-Human CD14 (M5E2), 200T</t>
  </si>
  <si>
    <t>RC-01041</t>
  </si>
  <si>
    <t>equivalent to R7-20003</t>
  </si>
  <si>
    <t>cFluor® V505 anti-Human HLA-DR (L243), 200T</t>
  </si>
  <si>
    <t>RC-01042</t>
  </si>
  <si>
    <t>equivalent to R7-20253</t>
  </si>
  <si>
    <t>cFluor® V547 Anti-Human CD45 (HI30), 200T</t>
  </si>
  <si>
    <t>RC-01043</t>
  </si>
  <si>
    <t>equivalent to R7-20011</t>
  </si>
  <si>
    <t>cFluor® B515 Anti-Human CD8 (SK1), 200T</t>
  </si>
  <si>
    <t>RC-01044</t>
  </si>
  <si>
    <t>equivalent to R7-00035</t>
  </si>
  <si>
    <t>cFluor® B690 anti-Human CD45RA (HI100), 200T</t>
  </si>
  <si>
    <t>RC-01045</t>
  </si>
  <si>
    <t>equivalent to R7-20085</t>
  </si>
  <si>
    <t>cFluor® BYG575 anti-Human CD197 (G043H7), 200T</t>
  </si>
  <si>
    <t>RC-01046</t>
  </si>
  <si>
    <t>equivalent to R7-20075</t>
  </si>
  <si>
    <t>cFluor® BYG710 anti-Human CD19 (HIB19), 200 Tests</t>
  </si>
  <si>
    <t>RC-01047</t>
  </si>
  <si>
    <t>equivalent to R7-20009</t>
  </si>
  <si>
    <t>cFluor® BYG781 anti-Human CD25 (BC96), 200 Tests</t>
  </si>
  <si>
    <t>RC-01048</t>
  </si>
  <si>
    <t>equivalent to R7-20079</t>
  </si>
  <si>
    <t>cFluor® R720 Anti-Human 56 (5.1H11), 200T</t>
  </si>
  <si>
    <t>RC-01049</t>
  </si>
  <si>
    <t>equivalent to R7-20089</t>
  </si>
  <si>
    <t>cFluor® R780 anti-Human CD4 (SK3), 200 Tests</t>
  </si>
  <si>
    <t>RC-01050</t>
  </si>
  <si>
    <t>equivalent to R7-20083</t>
  </si>
  <si>
    <t>Cytek cFluor Custom Immuno Profiling Kit 10 Color RUO Kit, 200T</t>
  </si>
  <si>
    <t>RC-01051</t>
  </si>
  <si>
    <t>VRMA Offset</t>
  </si>
  <si>
    <t>Returned Goods Value Offset</t>
  </si>
  <si>
    <t>F(ab')2-Goat anti-Mouse IgG (H+L) Secondary Antibody, NovaFluor™ Red 685, eBioscience™ (100 µg)</t>
  </si>
  <si>
    <t>S001T03R02</t>
  </si>
  <si>
    <t>F(ab')2-Goat anti-Mouse IgG (H+L) Secondary Antibody, NovaFluor™ Red 700, eBioscience™ (100 µg)</t>
  </si>
  <si>
    <t>S001T03R03</t>
  </si>
  <si>
    <t>F(ab')2-Goat anti-Mouse IgG (H+L) Secondary Antibody, NovaFluor™ Yellow 590, eBioscience™ (100 µg)</t>
  </si>
  <si>
    <t>S001T03Y02</t>
  </si>
  <si>
    <t>F(ab')2-Goat anti-Mouse IgG (H+L) Secondary Antibody, NovaFluor™ Yellow 610, eBioscience™ (100 µg)</t>
  </si>
  <si>
    <t>S001T03Y03</t>
  </si>
  <si>
    <t>F(ab')2-Goat anti-Mouse IgG (H+L) Secondary Antibody, NovaFluor™ Yellow 660, eBioscience™ (100 µg)</t>
  </si>
  <si>
    <t>S001T03Y04</t>
  </si>
  <si>
    <t>Goat anti-Rat IgG (H+L) Secondary Antibody, NovaFluor™ Blue 510, eBioscience™ (100 µg)</t>
  </si>
  <si>
    <t>S002T03B01</t>
  </si>
  <si>
    <t>Goat anti-Rat IgG (H+L) Secondary Antibody, NovaFluor™ Blue 555, eBioscience™ (100 µg)</t>
  </si>
  <si>
    <t>S002T03B03</t>
  </si>
  <si>
    <t>Goat anti-Rat IgG (H+L) Secondary Antibody, NovaFluor™ Blue 585, eBioscience™ (100 µg)</t>
  </si>
  <si>
    <t>S002T03B04</t>
  </si>
  <si>
    <t>Goat anti-Rat IgG (H+L) Secondary Antibody, NovaFluor™ Blue 610-70S, eBioscience™ (100 µg)</t>
  </si>
  <si>
    <t>S002T03B06</t>
  </si>
  <si>
    <t>Goat anti-Rat IgG (H+L) Secondary Antibody, NovaFluor™ Blue 660-120S, eBioscience™ (100 µg)</t>
  </si>
  <si>
    <t>S002T03B08</t>
  </si>
  <si>
    <t>Goat anti-Rat IgG (H+L) Secondary Antibody, NovaFluor™ Yellow 590, eBioscience™ (100 µg)</t>
  </si>
  <si>
    <t>S002T03Y02</t>
  </si>
  <si>
    <t>Goat anti-Rat IgG (H+L) Secondary Antibody, NovaFluor™ Yellow 610, eBioscience™ (100 µg)</t>
  </si>
  <si>
    <t>S002T03Y03</t>
  </si>
  <si>
    <t>Goat anti-Rat IgG (H+L) Secondary Antibody, NovaFluor™ Yellow 660, eBioscience™ (100 µg)</t>
  </si>
  <si>
    <t>S002T03Y04</t>
  </si>
  <si>
    <t>Synthetic SARS-CoV-2 RNA Controls</t>
  </si>
  <si>
    <t>SC2-RNAC-0100</t>
  </si>
  <si>
    <t>Synthetic SARS-CoV-2 RNA Controls Overlapping</t>
  </si>
  <si>
    <t>SC2-RNAC-1100</t>
  </si>
  <si>
    <t>Shipping Allowance Discount (25%)</t>
  </si>
  <si>
    <t>Muse Micro 3-Channel Basic Depot Maintenance &amp; Service Plan</t>
  </si>
  <si>
    <t>SLA-Muse-Micro-3-Basic-Depot</t>
  </si>
  <si>
    <t>Muse Micro 3-Channel Basic On-Site Maintenance &amp; Service Plan</t>
  </si>
  <si>
    <t>SLA-Muse-Micro-3-Basic-OnSite</t>
  </si>
  <si>
    <t>Muse Micro 3-Channel Complete Depot Maintenance &amp; Service Plan</t>
  </si>
  <si>
    <t>SLA-Muse-Micro-3-Complete-Depot</t>
  </si>
  <si>
    <t>Muse Micro 3-Channel Complete On-Site Maintenance &amp; Service Plan</t>
  </si>
  <si>
    <t>SLA-Muse-Micro-3-Complete-OnSite</t>
  </si>
  <si>
    <t>Muse Micro 3-Channel Intermediate Depot Maintenance &amp; Service Plan</t>
  </si>
  <si>
    <t>SLA-Muse-Micro-3-Intermediate-Depot</t>
  </si>
  <si>
    <t>Muse Micro 3-Channel Intermediate On-Site Maintenance &amp; Service Plan</t>
  </si>
  <si>
    <t>SLA-Muse-Micro-3-Intermediate-OnSite</t>
  </si>
  <si>
    <t>Muse Micro 3-Channel Parts Only Service Plan</t>
  </si>
  <si>
    <t>SLA-Muse-Micro-3-Parts-Only-Service-Plan</t>
  </si>
  <si>
    <t>Muse Micro 5-Channel Basic Depot Maintenance &amp; Service Plan</t>
  </si>
  <si>
    <t>SLA-Muse-Micro-5-Basic-Depot</t>
  </si>
  <si>
    <t>Muse Micro 5-Channel Basic On-Site Maintenance &amp; Service Plan</t>
  </si>
  <si>
    <t>SLA-Muse-Micro-5-Basic-OnSite</t>
  </si>
  <si>
    <t>Muse Micro 5-Channel Complete Depot Maintenance &amp; Service Plan</t>
  </si>
  <si>
    <t>SLA-Muse-Micro-5-Complete-Depot</t>
  </si>
  <si>
    <t>Muse Micro 5-Channel Complete On-Site Maintenance &amp; Service Plan</t>
  </si>
  <si>
    <t>SLA-Muse-Micro-5-Complete-OnSite</t>
  </si>
  <si>
    <t>Muse Micro 5-Channel Intermediate Depot Maintenance &amp; Service Plan</t>
  </si>
  <si>
    <t>SLA-Muse-Micro-5-Intermediate-Depot</t>
  </si>
  <si>
    <t>Muse Micro 5-Channel Intermediate On-Site Maintenance &amp; Service Plan</t>
  </si>
  <si>
    <t>SLA-Muse-Micro-5-Intermediate-OnSite</t>
  </si>
  <si>
    <t>Muse Micro 5-Channel Parts Only Service Plan</t>
  </si>
  <si>
    <t>SLA-Muse-Micro-5-Parts-Only-Service-Plan</t>
  </si>
  <si>
    <t>Tariff Surcharge - Instrument</t>
  </si>
  <si>
    <t>Tariff Surcharge - Service</t>
  </si>
  <si>
    <t>Trade-In Discount</t>
  </si>
  <si>
    <t>Trade-In Discount INACTIVE</t>
  </si>
  <si>
    <t>On-site Training</t>
  </si>
  <si>
    <t>Training</t>
  </si>
  <si>
    <t>Travel</t>
  </si>
  <si>
    <t>Travel (BD)</t>
  </si>
  <si>
    <t>Travel Expense - Zone 2</t>
  </si>
  <si>
    <t>MkII Linux Computer</t>
  </si>
  <si>
    <t>UG-000201</t>
  </si>
  <si>
    <t>UG-000201-SHELL</t>
  </si>
  <si>
    <t>Computer Assy, Mk2 Win 10 UI Computer</t>
  </si>
  <si>
    <t>UG-000301</t>
  </si>
  <si>
    <t>UG-000301-SHELL</t>
  </si>
  <si>
    <t>Kit, Hamamatsu Replacement Single Camera Upgrade</t>
  </si>
  <si>
    <t>UG-017801</t>
  </si>
  <si>
    <t>UG-017801-SHELL</t>
  </si>
  <si>
    <t>Kit, Hamamatsu Replacement Dual Camera Upgrade</t>
  </si>
  <si>
    <t>UG-017901</t>
  </si>
  <si>
    <t>UG-017901-SHELL</t>
  </si>
  <si>
    <t>Amnis Imaging Data Analysis Workstation (Upgrade AFTER Instrument Purchase, Onsite Installation)</t>
  </si>
  <si>
    <t>UG-200101</t>
  </si>
  <si>
    <t>UG-200101-SHELL</t>
  </si>
  <si>
    <t>High Power Blue Excitation Laser Upgrade - 488 nm, 400 mW, Amnis ImageStreamX Mk II Flow Cytometer, (Upgrade AFTER Instrument Purchase, Onsite Installation)</t>
  </si>
  <si>
    <t>UG-200111</t>
  </si>
  <si>
    <t>UG-200111-SHELL</t>
  </si>
  <si>
    <t>UV Excitation Laser - 375 nm, 70 mW, Amnis ImageStreamX Mk II Flow Cytometer (Upgrade AFTER Instrument Purchase, Onsite Installation)</t>
  </si>
  <si>
    <t>UG-200119</t>
  </si>
  <si>
    <t>UG-200119-SHELL</t>
  </si>
  <si>
    <t>Violet Excitation Laser - 405nm, 120mW, Amnis ImageStreamX Mk II Flow Cytometer, (Upgrade AFTER Instrument Purchase, Onsite Installation)</t>
  </si>
  <si>
    <t>UG-200121</t>
  </si>
  <si>
    <t>UG-200121-SHELL</t>
  </si>
  <si>
    <t>UV+Violet Dual Beam Excitation Laser - 375 nm, 70 mW + 405 nm, 175 mW, Amnis ImageStreamX Mk II Flow Cytometer (Upgrade AFTER Instrument Purchase, Onsite Installation)</t>
  </si>
  <si>
    <t>UG-200129</t>
  </si>
  <si>
    <t>UG-200129-SHELL</t>
  </si>
  <si>
    <t>Red Excitation Laser - 642 nm, 150 mW Amnis ImageStreamX Mk II Flow Cytometer (Upgrade, AFTER Instrument Purchase, Onsite Installation)</t>
  </si>
  <si>
    <t>UG-200136</t>
  </si>
  <si>
    <t>UG-200136-SHELL</t>
  </si>
  <si>
    <t>Green Excitation Laser - 561 nm, 200 mW, Amnis ImageStreamX Mk II Flow Cytometer (Upgrade, AFTER Instrument Purchase, Onsite Installation)</t>
  </si>
  <si>
    <t>UG-200141</t>
  </si>
  <si>
    <t>UG-200141-SHELL</t>
  </si>
  <si>
    <t>Yellow Excitation Laser - 592nm, 300 mW, Amnis ImageStreamX Mk II Flow Cytometer (Upgrade, AFTER Instrument Purchase, Onsite Installation)</t>
  </si>
  <si>
    <t>UG-200151</t>
  </si>
  <si>
    <t>UG-200151-SHELL</t>
  </si>
  <si>
    <t>AutoSampler Option, Amnis ImageStreamX Mk II Flow Cytometer (Upgrade, AFTER Instrument Purchase, Onsite Installation)</t>
  </si>
  <si>
    <t>UG-200161</t>
  </si>
  <si>
    <t>UG-200161-SHELL</t>
  </si>
  <si>
    <t>12 Imaging Channels Option, Amnis ImageStreamX Mk II Flow Cytometer (Upgrade, AFTER Instrument Purchase, Onsite Installation)</t>
  </si>
  <si>
    <t>UG-200181</t>
  </si>
  <si>
    <t>UG-200181-SHELL</t>
  </si>
  <si>
    <t>12 Imaging Channels and Extended Depth of Field (EDF) Options, Amnis ImageStreamX Mk II Flow Cytometer (Upgrade, AFTER Instrument Purchase, Onsite Installation)</t>
  </si>
  <si>
    <t>UG-200182</t>
  </si>
  <si>
    <t>UG-200182-SHELL</t>
  </si>
  <si>
    <t>MultiMag - 60X, 40X, and 20X Option, Amnis ImageStreamX Mk II Imaging Flow Cytometer (Upgrade AFTER Instrument Purchase, May Require Factory Return)</t>
  </si>
  <si>
    <t>UG-200191</t>
  </si>
  <si>
    <t>UG-200191-SHELL</t>
  </si>
  <si>
    <t>First Extended Depth of Field (EDF) Option for One Camera/6-Channel Amnis ImageStreamX Mk II Flow Cytometer (Upgrade, AFTER Instrument Purchase)</t>
  </si>
  <si>
    <t>UG-200201</t>
  </si>
  <si>
    <t>UG-200201-SHELL</t>
  </si>
  <si>
    <t>Second Extended Depth of Field (EDF) Option Two Camera/12 Channel, Amnis ImageStreamX Mk II Flow Cytometer (Upgrade, AFTER Instrument Purchase)</t>
  </si>
  <si>
    <t>UG-200202</t>
  </si>
  <si>
    <t>UG-200202-SHELL</t>
  </si>
  <si>
    <t>Violet Excitation Laser - 405 nm, 100 mW, Amnis FlowSight Flow Cytometer (Upgrade AFTER Instrument Purchase, Onsite Installation)</t>
  </si>
  <si>
    <t>UG-200320</t>
  </si>
  <si>
    <t>UG-200320-SHELL</t>
  </si>
  <si>
    <t>Red Excitation Laser - 642 nm, 100 mW, Amnis FlowSight Imaging Flow Cytometer (Upgrade AFTER Instrument Purchase, Onsite Installation)</t>
  </si>
  <si>
    <t>UG-200330</t>
  </si>
  <si>
    <t>UG-200330-SHELL</t>
  </si>
  <si>
    <t>Green Excitation Laser - 561 nm, 50 mW, Amnis FlowSight Imaging Flow Cytometer</t>
  </si>
  <si>
    <t>UG-200340</t>
  </si>
  <si>
    <t>UG-200340-SHELL</t>
  </si>
  <si>
    <t>Autosampler, Amnis FlowSight Imaging Flow Cytometer (Upgrade AFTER Instrument Purchase, Onsite Installation)</t>
  </si>
  <si>
    <t>UG-200360</t>
  </si>
  <si>
    <t>UG-200360-SHELL</t>
  </si>
  <si>
    <t>Amnis CellStream Flow Cytometer 375nm Laser Option, 70mW (Upgrade AFTER Instrument Purchase, Onsite Installation)</t>
  </si>
  <si>
    <t>UG-CS-200375</t>
  </si>
  <si>
    <t>UG-CS-200375-SHELL</t>
  </si>
  <si>
    <t>Amnis CellStream Flow Cytometer 405nm Laser Option, 175mW (Upgrade AFTER Instrument Purchase, Onsite Installation)</t>
  </si>
  <si>
    <t>UG-CS-200405</t>
  </si>
  <si>
    <t>UG-CS-200405-SHELL</t>
  </si>
  <si>
    <t>Amnis CellStream Flow Cytometer 532nm Laser Option, 150mW (Upgrade AFTER Instrument Purchase, Onsite Installation)</t>
  </si>
  <si>
    <t>UG-CS-200532</t>
  </si>
  <si>
    <t>UG-CS-200532-SHELL</t>
  </si>
  <si>
    <t>Amnis CellStream Flow Cytometer 561nm Laser Option, 150mW (Upgrade AFTER Instrument Purchase, Onsite Installation)</t>
  </si>
  <si>
    <t>UG-CS-200561</t>
  </si>
  <si>
    <t>UG-CS-200561-SHELL</t>
  </si>
  <si>
    <t>Amnis CellStream Flow Cytometer 642nm Laser Option, 150mW (Upgrade AFTER Instrument Purchase, Onsite Installation)</t>
  </si>
  <si>
    <t>UG-CS-200642</t>
  </si>
  <si>
    <t>UG-CS-200642-SHELL</t>
  </si>
  <si>
    <t>Amnis CellStream Flow Cytometer 730nm Laser Option, 40mW (Upgrade AFTER Instrument Purchase, Onsite Installation)</t>
  </si>
  <si>
    <t>UG-CS-200730</t>
  </si>
  <si>
    <t>UG-CS-200730-SHELL</t>
  </si>
  <si>
    <t>Warranty Discount</t>
  </si>
  <si>
    <t>Warranty Discount INACTIVE</t>
  </si>
  <si>
    <t>Website Discount</t>
  </si>
  <si>
    <t>Website Discount (10%)</t>
  </si>
  <si>
    <t>Website Discount (10%) INACTIVE</t>
  </si>
  <si>
    <t>Website Discount (10%)-INA</t>
  </si>
  <si>
    <t>Website Discount (5%)</t>
  </si>
  <si>
    <t>Website Discount (5%) INACTIVE</t>
  </si>
  <si>
    <t>Website Discount INACTIVE</t>
  </si>
  <si>
    <t>Computer Monitor, MF100207</t>
  </si>
  <si>
    <t>FC-0001-01</t>
  </si>
  <si>
    <t>FC-0001-01-SHELL</t>
  </si>
  <si>
    <t>MkII Linux Computer, MK100211</t>
  </si>
  <si>
    <t>FC-0002-01</t>
  </si>
  <si>
    <t>FC-0002-01-SHELL</t>
  </si>
  <si>
    <t>Computer Assy, Mk2 Win 10 UI Computer, MK100213</t>
  </si>
  <si>
    <t>FC-0003-01</t>
  </si>
  <si>
    <t>FC-0003-01-SHELL</t>
  </si>
  <si>
    <t>FS Linux Computer, FS100302</t>
  </si>
  <si>
    <t>FC-0004-01</t>
  </si>
  <si>
    <t>FC-0004-01-SHELL</t>
  </si>
  <si>
    <t>Computer Assy, FS Win 10 UI Computer, FS100303</t>
  </si>
  <si>
    <t>FC-0005-01</t>
  </si>
  <si>
    <t>FC-0005-01-SHELL</t>
  </si>
  <si>
    <t>QCH Cells, 1mL, MF401000</t>
  </si>
  <si>
    <t>FC-0008-01</t>
  </si>
  <si>
    <t>FC-0008-01-SHELL</t>
  </si>
  <si>
    <t>Kit, Preventative Maintenance, ImageStreamX mkII, MK700901</t>
  </si>
  <si>
    <t>FC-0009-01</t>
  </si>
  <si>
    <t>FC-0009-01-SHELL</t>
  </si>
  <si>
    <t>Kit, Service Spares, ImageStreamX mkII, MK700911</t>
  </si>
  <si>
    <t>FC-0010-01</t>
  </si>
  <si>
    <t>FC-0010-01-SHELL</t>
  </si>
  <si>
    <t>Kit, Preventative Maintenance, FlowSight, FS700920</t>
  </si>
  <si>
    <t>FC-0011-01</t>
  </si>
  <si>
    <t>FC-0011-01-SHELL</t>
  </si>
  <si>
    <t>Kit, Service Spares, FlowSight, FS700930</t>
  </si>
  <si>
    <t>FC-0012-01</t>
  </si>
  <si>
    <t>FC-0012-01-SHELL</t>
  </si>
  <si>
    <t>MkII PMT Amplifier PCB, MK251-01317-06</t>
  </si>
  <si>
    <t>FC-0013-01</t>
  </si>
  <si>
    <t>FC-0013-01-SHELL</t>
  </si>
  <si>
    <t>A-D PCB, MF251-01320-02A</t>
  </si>
  <si>
    <t>FC-0014-01</t>
  </si>
  <si>
    <t>A-D PCB, MF251-01320-03</t>
  </si>
  <si>
    <t>FC-0014-01-SHELL</t>
  </si>
  <si>
    <t>Stepper PCB, R=.75,MF251-01401-01B</t>
  </si>
  <si>
    <t>FC-0015-01</t>
  </si>
  <si>
    <t>FC-0015-01-SHELL</t>
  </si>
  <si>
    <t>Stepper PCB, R=.33,MK251-01401-02A</t>
  </si>
  <si>
    <t>FC-0016-01</t>
  </si>
  <si>
    <t>FC-0016-01-SHELL</t>
  </si>
  <si>
    <t>(ISX/FS) Stepper PCB, R=.18,MF251-01401-03A</t>
  </si>
  <si>
    <t>FC-0017-01</t>
  </si>
  <si>
    <t>Stepper PCB, R=.18,MF251-01401-03A</t>
  </si>
  <si>
    <t>FC-0017-01-SHELL</t>
  </si>
  <si>
    <t>(ISX/FS) High End Stepper PCB, Rc2,MF251-01401-04A</t>
  </si>
  <si>
    <t>FC-0018-01</t>
  </si>
  <si>
    <t>High End Stepper PCB, Rc2,MF251-01401-04A</t>
  </si>
  <si>
    <t>FC-0018-01-SHELL</t>
  </si>
  <si>
    <t>Stepper PCB, Rt Angle, R=.18,FS251-01401-06B</t>
  </si>
  <si>
    <t>FC-0019-01</t>
  </si>
  <si>
    <t>FC-0019-01-SHELL</t>
  </si>
  <si>
    <t>Bead Agitator PCB, MK251-01407-01B</t>
  </si>
  <si>
    <t>FC-0020-01</t>
  </si>
  <si>
    <t>FC-0020-01-SHELL</t>
  </si>
  <si>
    <t>(ISX/FS) PCBA, Bubble Sensor, MF251-01408-02A</t>
  </si>
  <si>
    <t>FC-0021-01</t>
  </si>
  <si>
    <t>PCBA, Bubble Sensor, MF251-01408-02A</t>
  </si>
  <si>
    <t>FC-0021-01-SHELL</t>
  </si>
  <si>
    <t>Solenoid Driver PCB, MF251-02451-03</t>
  </si>
  <si>
    <t>FC-0022-01</t>
  </si>
  <si>
    <t>FC-0022-01-SHELL</t>
  </si>
  <si>
    <t>Brightfield PCB, MF251-02457-05D</t>
  </si>
  <si>
    <t>FC-0023-01</t>
  </si>
  <si>
    <t>Brightfield PCB, MF251-02457-05D (legacy)</t>
  </si>
  <si>
    <t>FC-0023-01-SHELL</t>
  </si>
  <si>
    <t>Servo Driver PCB (w/ Locking Connector), MF251-02460-03A</t>
  </si>
  <si>
    <t>FC-0024-01</t>
  </si>
  <si>
    <t>FC-0024-01-SHELL</t>
  </si>
  <si>
    <t>(ISX/FS) Servo Driver PCB (3 Pin), MF251-02460-04</t>
  </si>
  <si>
    <t>FC-0025-01</t>
  </si>
  <si>
    <t>Servo Driver PCB (3 Pin), MF251-02460-04</t>
  </si>
  <si>
    <t>FC-0025-01-SHELL</t>
  </si>
  <si>
    <t>Reservoir Sensor PCB, MK251-02470-02A</t>
  </si>
  <si>
    <t>FC-0026-01</t>
  </si>
  <si>
    <t>FC-0026-01-SHELL</t>
  </si>
  <si>
    <t>(FS) Reservoir Sensor PCB, FS251-02470-03A</t>
  </si>
  <si>
    <t>FC-0027-01</t>
  </si>
  <si>
    <t>Reservoir Sensor PCB, FS251-02470-03A</t>
  </si>
  <si>
    <t>FC-0027-01-SHELL</t>
  </si>
  <si>
    <t>Power Input PCB, MK251-02749-01A</t>
  </si>
  <si>
    <t>FC-0028-01</t>
  </si>
  <si>
    <t>FC-0028-01-SHELL</t>
  </si>
  <si>
    <t>(ISX) 12 Way Distribution PCB, MK251-03074-01A</t>
  </si>
  <si>
    <t>FC-0029-01</t>
  </si>
  <si>
    <t>12 Way Distribution PCB, MK251-03074-01A</t>
  </si>
  <si>
    <t>FC-0029-01-SHELL</t>
  </si>
  <si>
    <t>Camlink Frame Grabber (Matrox), MF251-03371-02</t>
  </si>
  <si>
    <t>FC-0030-01</t>
  </si>
  <si>
    <t>FC-0030-01-SHELL</t>
  </si>
  <si>
    <t>Front Panel LEDs, MkII Icons PCB, MK251-03378-02</t>
  </si>
  <si>
    <t>FC-0031-01</t>
  </si>
  <si>
    <t>FC-0031-01-SHELL</t>
  </si>
  <si>
    <t>Power Input PCB, FS251-03822-01B, FS251-03822-01B</t>
  </si>
  <si>
    <t>FC-0032-01</t>
  </si>
  <si>
    <t>FC-0032-01-SHELL</t>
  </si>
  <si>
    <t>(ISX/FS) Camera Clock PCB, Hamamatsu, MF251-03824-03</t>
  </si>
  <si>
    <t>FC-0034-01</t>
  </si>
  <si>
    <t>Camera Clock PCB, Hamamatsu, MF251-03824-03</t>
  </si>
  <si>
    <t>FC-0034-01-SHELL</t>
  </si>
  <si>
    <t>(ISX/FS) Reflective Liquid Sensor PCB, MF251-03839-02</t>
  </si>
  <si>
    <t>FC-0035-01</t>
  </si>
  <si>
    <t>Reflective Liquid Sensor PCB, MF251-03839-02</t>
  </si>
  <si>
    <t>FC-0035-01-SHELL</t>
  </si>
  <si>
    <t>PCBA, FS Right Angle Distribution, FS251-03884-01</t>
  </si>
  <si>
    <t>FC-0036-01</t>
  </si>
  <si>
    <t>FC-0036-01-SHELL</t>
  </si>
  <si>
    <t>Modbus Rs422 PCB (2 smaller connectors), MF251-04149-01</t>
  </si>
  <si>
    <t>FC-0037-01</t>
  </si>
  <si>
    <t>Modbus Rs422 PCB (2 smaller connectors), MF251-04149-02</t>
  </si>
  <si>
    <t>FC-0037-01-SHELL</t>
  </si>
  <si>
    <t>Lateral Axis Motor (With Leadscrew), MK300-02535-22</t>
  </si>
  <si>
    <t>FC-0038-01</t>
  </si>
  <si>
    <t>FC-0038-01-SHELL</t>
  </si>
  <si>
    <t>CAMERA, TDI, 3RD GEN, HAMAMATSU, MF300-04080-02</t>
  </si>
  <si>
    <t>FC-0042-01</t>
  </si>
  <si>
    <t>FC-0042-01-SHELL</t>
  </si>
  <si>
    <t>Blue Servo, Filter Flipper, MF300-04330-00</t>
  </si>
  <si>
    <t>FC-0043-01</t>
  </si>
  <si>
    <t>FC-0043-01-SHELL</t>
  </si>
  <si>
    <t>Sensor, Bubble Detector, 1/16'' (Bead Line), MK303-02959-19</t>
  </si>
  <si>
    <t>FC-0044-01</t>
  </si>
  <si>
    <t>FC-0044-01-SHELL</t>
  </si>
  <si>
    <t>Sensor, Bubble Detector, 1/16   (Sample Line), MF303-02959-36</t>
  </si>
  <si>
    <t>FC-0045-01</t>
  </si>
  <si>
    <t>Sensor, Bubble Detector, 1/16" (Sample Line), MF303-02959-36</t>
  </si>
  <si>
    <t>FC-0045-01-SHELL</t>
  </si>
  <si>
    <t>Camera Cable, 3M length (mini connector), MF528-01101-06</t>
  </si>
  <si>
    <t>FC-0046-01</t>
  </si>
  <si>
    <t>FC-0046-01-SHELL</t>
  </si>
  <si>
    <t>Camera Cable, 3M length (mini connector) for FlowSight, FS528-01101-07</t>
  </si>
  <si>
    <t>FC-0047-01</t>
  </si>
  <si>
    <t>FC-0047-01-SHELL</t>
  </si>
  <si>
    <t>PMT Module, MK528-02490-05</t>
  </si>
  <si>
    <t>FC-0048-01</t>
  </si>
  <si>
    <t>FC-0048-01-SHELL</t>
  </si>
  <si>
    <t>Cable, Power 8", MF528-03030-08</t>
  </si>
  <si>
    <t>FC-0049-01</t>
  </si>
  <si>
    <t>FC-0049-01-SHELL</t>
  </si>
  <si>
    <t>Cable, Power 18", MF528-03030-18</t>
  </si>
  <si>
    <t>FC-0050-01</t>
  </si>
  <si>
    <t>FC-0050-01-SHELL</t>
  </si>
  <si>
    <t>Cable, Power 35", MF528-03030-35</t>
  </si>
  <si>
    <t>FC-0051-01</t>
  </si>
  <si>
    <t>FC-0051-01-SHELL</t>
  </si>
  <si>
    <t>Cable, Signal 8", MF528-03031-08</t>
  </si>
  <si>
    <t>FC-0052-01</t>
  </si>
  <si>
    <t>FC-0052-01-SHELL</t>
  </si>
  <si>
    <t>Cable, Signal 18", MF528-03031-18</t>
  </si>
  <si>
    <t>FC-0053-01</t>
  </si>
  <si>
    <t>FC-0053-01-SHELL</t>
  </si>
  <si>
    <t>Cable, Signal 35", MF528-03031-35</t>
  </si>
  <si>
    <t>FC-0054-01</t>
  </si>
  <si>
    <t>FC-0054-01-SHELL</t>
  </si>
  <si>
    <t>Cable, Signal 53  , MF528-03031-53</t>
  </si>
  <si>
    <t>FC-0055-01</t>
  </si>
  <si>
    <t>FC-0055-01-SHELL</t>
  </si>
  <si>
    <t>Cable Dual, Rs422, Internal, MK528-03143-02</t>
  </si>
  <si>
    <t>FC-0056-01</t>
  </si>
  <si>
    <t>FC-0056-01-SHELL</t>
  </si>
  <si>
    <t>Cable Dual, Rs422, External (10pin round to 2x Db9), MK528-03832-02</t>
  </si>
  <si>
    <t>FC-0057-01</t>
  </si>
  <si>
    <t>FC-0057-01-SHELL</t>
  </si>
  <si>
    <t>Cable, Internal Dual Modbus &amp; Power Entry Bracket, FS528-03833-02</t>
  </si>
  <si>
    <t>FC-0058-01</t>
  </si>
  <si>
    <t>FC-0058-01-SHELL</t>
  </si>
  <si>
    <t>Cable, Hama Camera Sync, 36  , MK528-03919-03</t>
  </si>
  <si>
    <t>FC-0059-01</t>
  </si>
  <si>
    <t>FC-0059-01-SHELL</t>
  </si>
  <si>
    <t>Cable, Hama Camera Sync, 6  , MF528-03919-04</t>
  </si>
  <si>
    <t>FC-0060-01</t>
  </si>
  <si>
    <t>FC-0060-01-SHELL</t>
  </si>
  <si>
    <t>Matrox Camlink PCB Plug, MF528-04079-01</t>
  </si>
  <si>
    <t>FC-0061-01</t>
  </si>
  <si>
    <t>FC-0061-01-SHELL</t>
  </si>
  <si>
    <t>40 PSI Pressure Relief Valve, MF540-00621-03</t>
  </si>
  <si>
    <t>FC-0063-01</t>
  </si>
  <si>
    <t>FC-0063-01-SHELL</t>
  </si>
  <si>
    <t>75 PSI Pressure Relief Valve, MF540-00621-04</t>
  </si>
  <si>
    <t>FC-0064-01</t>
  </si>
  <si>
    <t>FC-0064-01-SHELL</t>
  </si>
  <si>
    <t>Fittings, Brown/Red Headless (Each), MF540-00902-01</t>
  </si>
  <si>
    <t>FC-0065-01</t>
  </si>
  <si>
    <t>FC-0065-01-SHELL</t>
  </si>
  <si>
    <t>Solenoid Valve, 5", MF540-02007-05</t>
  </si>
  <si>
    <t>FC-0066-01</t>
  </si>
  <si>
    <t>FC-0066-01-SHELL</t>
  </si>
  <si>
    <t>Solenoid Valve, 18", MF540-02007-18</t>
  </si>
  <si>
    <t>FC-0067-01</t>
  </si>
  <si>
    <t>FC-0067-01-SHELL</t>
  </si>
  <si>
    <t>Solenoid Valve, 36", MF540-02007-36</t>
  </si>
  <si>
    <t>FC-0068-01</t>
  </si>
  <si>
    <t>FC-0068-01-SHELL</t>
  </si>
  <si>
    <t>Air Filter, MK540-02732-01</t>
  </si>
  <si>
    <t>FC-0069-01</t>
  </si>
  <si>
    <t>FC-0069-01-SHELL</t>
  </si>
  <si>
    <t>Door Latch (Single Latch), MF540-03422-01</t>
  </si>
  <si>
    <t>FC-0070-01</t>
  </si>
  <si>
    <t>FC-0070-01-SHELL</t>
  </si>
  <si>
    <t>Air Filter, FS540-03728-01</t>
  </si>
  <si>
    <t>FC-0071-01</t>
  </si>
  <si>
    <t>FC-0071-01-SHELL</t>
  </si>
  <si>
    <t>488nm Notch Filter, MF550-02473-02</t>
  </si>
  <si>
    <t>FC-0072-01</t>
  </si>
  <si>
    <t>FC-0072-01-SHELL</t>
  </si>
  <si>
    <t>561nm Notch Filter, MF550-02474-02</t>
  </si>
  <si>
    <t>FC-0073-01</t>
  </si>
  <si>
    <t>FC-0073-01-SHELL</t>
  </si>
  <si>
    <t>592nm Notch Filter, MF550-02475-02</t>
  </si>
  <si>
    <t>FC-0074-01</t>
  </si>
  <si>
    <t>FC-0074-01-SHELL</t>
  </si>
  <si>
    <t>Bonded, Petzval, AFFS, MK550-02493-01</t>
  </si>
  <si>
    <t>FC-0075-01</t>
  </si>
  <si>
    <t>FC-0075-01-SHELL</t>
  </si>
  <si>
    <t>Field Lens (MkII Dual Camera), MK550-02583-01</t>
  </si>
  <si>
    <t>FC-0076-01</t>
  </si>
  <si>
    <t>FC-0076-01-SHELL</t>
  </si>
  <si>
    <t>Field Lens (MkII Single Camera), MK550-02583-02</t>
  </si>
  <si>
    <t>FC-0077-01</t>
  </si>
  <si>
    <t>FC-0077-01-SHELL</t>
  </si>
  <si>
    <t>Field Lens (FS 2Mark), FS550-02583-03A</t>
  </si>
  <si>
    <t>FC-0078-01</t>
  </si>
  <si>
    <t>FC-0078-01-SHELL</t>
  </si>
  <si>
    <t>Field Lens (FS 3Mark), FS550-02583-04A</t>
  </si>
  <si>
    <t>FC-0079-01</t>
  </si>
  <si>
    <t>FC-0079-01-SHELL</t>
  </si>
  <si>
    <t>Petzval Lens Assy, MF550-02690-01A</t>
  </si>
  <si>
    <t>FC-0080-01</t>
  </si>
  <si>
    <t>FC-0080-01-SHELL</t>
  </si>
  <si>
    <t>Manifold, Bonded Flow Cell with Cannula (FS), FS550-02951-03A</t>
  </si>
  <si>
    <t>FC-0081-01</t>
  </si>
  <si>
    <t>FC-0081-01-SHELL</t>
  </si>
  <si>
    <t>Camera Lens (MkII), MK550-03057-01A</t>
  </si>
  <si>
    <t>FC-0082-01</t>
  </si>
  <si>
    <t>FC-0082-01-SHELL</t>
  </si>
  <si>
    <t>Camera Lens (FS), FS550-03057-02A</t>
  </si>
  <si>
    <t>FC-0083-01</t>
  </si>
  <si>
    <t>FC-0083-01-SHELL</t>
  </si>
  <si>
    <t>Laser Focus Lens (Pre-Mirror Focus Lens), MF550-03299-01A</t>
  </si>
  <si>
    <t>FC-0084-01</t>
  </si>
  <si>
    <t>FC-0084-01-SHELL</t>
  </si>
  <si>
    <t>Laser Focus Doublet (Post Mirror/Final Focus Lens), MF550-03313-01A</t>
  </si>
  <si>
    <t>FC-0085-01</t>
  </si>
  <si>
    <t>FC-0085-01-SHELL</t>
  </si>
  <si>
    <t>Retro Focus Lens (ISX/MkII), MK550-03314-03</t>
  </si>
  <si>
    <t>FC-0086-01</t>
  </si>
  <si>
    <t>FC-0086-01-SHELL</t>
  </si>
  <si>
    <t>Retro Focus Lens (FS), FS550-03314-04</t>
  </si>
  <si>
    <t>FC-0087-01</t>
  </si>
  <si>
    <t>FC-0087-01-SHELL</t>
  </si>
  <si>
    <t>Waste Manifold Assembly, FS550-03715-01</t>
  </si>
  <si>
    <t>FC-0088-01</t>
  </si>
  <si>
    <t>FC-0088-01-SHELL</t>
  </si>
  <si>
    <t>642nm Notch Filter, MF550-03867-03</t>
  </si>
  <si>
    <t>FC-0089-01</t>
  </si>
  <si>
    <t>FC-0089-01-SHELL</t>
  </si>
  <si>
    <t>Bonded Waste Port, FS ASH, FS550-04034-01</t>
  </si>
  <si>
    <t>FC-0091-01</t>
  </si>
  <si>
    <t>FC-0091-01-SHELL</t>
  </si>
  <si>
    <t>Bonded Waste Port, MkII ASH, MK550-04034-02</t>
  </si>
  <si>
    <t>FC-0092-01</t>
  </si>
  <si>
    <t>FC-0092-01-SHELL</t>
  </si>
  <si>
    <t>405nm Notch Filter, MF550-04307-03</t>
  </si>
  <si>
    <t>FC-0093-01</t>
  </si>
  <si>
    <t>405nm Notch Filter, MF550-04307-02</t>
  </si>
  <si>
    <t>FC-0093-01-SHELL</t>
  </si>
  <si>
    <t>BONDED, FLOW CELL MANIFOLD, ISX MK2, MK550-02951-02A</t>
  </si>
  <si>
    <t>FC-0094-01</t>
  </si>
  <si>
    <t>FC-0094-01-SHELL</t>
  </si>
  <si>
    <t>EDF Calibration Beads, MK600-02660-01</t>
  </si>
  <si>
    <t>FC-0095-01</t>
  </si>
  <si>
    <t>FC-0095-01-SHELL</t>
  </si>
  <si>
    <t>LAF Calibration beads, MK600-02660-02</t>
  </si>
  <si>
    <t>FC-0096-01</t>
  </si>
  <si>
    <t>FC-0096-01-SHELL</t>
  </si>
  <si>
    <t>Sipper Tube (FS/MkII ASH &amp; MkII Portal), MF652-02228-03</t>
  </si>
  <si>
    <t>FC-0097-01</t>
  </si>
  <si>
    <t>FC-0097-01-SHELL</t>
  </si>
  <si>
    <t>Petzval Base, FS652-03282-01</t>
  </si>
  <si>
    <t>FC-0098-01</t>
  </si>
  <si>
    <t>FC-0098-01-SHELL</t>
  </si>
  <si>
    <t>Sipper Tube (Flowsight Portal), FS652-03666-01</t>
  </si>
  <si>
    <t>FC-0099-01</t>
  </si>
  <si>
    <t>FC-0099-01-SHELL</t>
  </si>
  <si>
    <t>Waste Manifold Assy MkII, MK653-03793-01</t>
  </si>
  <si>
    <t>FC-0100-01</t>
  </si>
  <si>
    <t>FC-0100-01-SHELL</t>
  </si>
  <si>
    <t>Sample Column Adaptor, MF653-03902-01</t>
  </si>
  <si>
    <t>FC-0101-01</t>
  </si>
  <si>
    <t>FC-0101-01-SHELL</t>
  </si>
  <si>
    <t>Hard Drive, Configured for Linux T7810, Win10 Compatible, MF750-01321-08</t>
  </si>
  <si>
    <t>FC-0102-01</t>
  </si>
  <si>
    <t>FC-0102-01-SHELL</t>
  </si>
  <si>
    <t>Hard Drive, Configured for Window UI, FS/Mk2/CS Win10 Compatible, MF750-01321-09</t>
  </si>
  <si>
    <t>FC-0103-01</t>
  </si>
  <si>
    <t>Bead Mixer Assy, MK750-02220-02E</t>
  </si>
  <si>
    <t>FC-0104-01</t>
  </si>
  <si>
    <t>FC-0104-01-SHELL</t>
  </si>
  <si>
    <t>Computer ASSY, 7810, Analysis, MF700-02468-17</t>
  </si>
  <si>
    <t>FC-0105-01</t>
  </si>
  <si>
    <t>FC-0105-01-SHELL</t>
  </si>
  <si>
    <t>Precision Adjustor Assy, 21'' (Retro/Focus OK), MK750-02506-01D</t>
  </si>
  <si>
    <t>FC-0108-01</t>
  </si>
  <si>
    <t>Precision Adjustor Assy, 21   (Retro/Focus OK), MK750-02506-01D</t>
  </si>
  <si>
    <t>FC-0108-01-SHELL</t>
  </si>
  <si>
    <t>Flow Cell Assy, MK750-02564-03A</t>
  </si>
  <si>
    <t>FC-0109-01</t>
  </si>
  <si>
    <t>FC-0109-01-SHELL</t>
  </si>
  <si>
    <t>Flow Cell Assembly (FS), FS750-02564-04A</t>
  </si>
  <si>
    <t>FC-0110-01</t>
  </si>
  <si>
    <t>FC-0110-01-SHELL</t>
  </si>
  <si>
    <t>Field Lens/Path Splitter (12 CH), MK750-02585-01C</t>
  </si>
  <si>
    <t>FC-0111-01</t>
  </si>
  <si>
    <t>FC-0111-01-SHELL</t>
  </si>
  <si>
    <t>Field Lens/Path Splitter (6 CH), MK750-02585-02C</t>
  </si>
  <si>
    <t>FC-0112-01</t>
  </si>
  <si>
    <t>FC-0112-01-SHELL</t>
  </si>
  <si>
    <t>Filter Wheel (no optics), MF750-02596-04</t>
  </si>
  <si>
    <t>FC-0113-01</t>
  </si>
  <si>
    <t>FC-0113-01-SHELL</t>
  </si>
  <si>
    <t>Filter Flipper Assy (no optics), MF750-02609-04</t>
  </si>
  <si>
    <t>FC-0114-01</t>
  </si>
  <si>
    <t>FC-0114-01-SHELL</t>
  </si>
  <si>
    <t>ASSY, BOTTLE, SHEATH, MF750-03001-02</t>
  </si>
  <si>
    <t>FC-0115-01</t>
  </si>
  <si>
    <t>FC-0115-01-SHELL</t>
  </si>
  <si>
    <t>ASSY, BOTTLE, RINSE, MF750-03001-03</t>
  </si>
  <si>
    <t>FC-0116-01</t>
  </si>
  <si>
    <t>FC-0116-01-SHELL</t>
  </si>
  <si>
    <t>ASSY, BOTTLE, STERILIZER, MF750-03002-04</t>
  </si>
  <si>
    <t>FC-0117-01</t>
  </si>
  <si>
    <t>FC-0117-01-SHELL</t>
  </si>
  <si>
    <t>ASSY, BOTTLE, CLEANSER, MF750-03002-05</t>
  </si>
  <si>
    <t>FC-0118-01</t>
  </si>
  <si>
    <t>FC-0118-01-SHELL</t>
  </si>
  <si>
    <t>ASSY, BOTTLE, DEBUBBLER, MF750-03002-06</t>
  </si>
  <si>
    <t>FC-0119-01</t>
  </si>
  <si>
    <t>FC-0119-01-SHELL</t>
  </si>
  <si>
    <t>Assy, Portal, MkII, MK750-03102-04</t>
  </si>
  <si>
    <t>FC-0120-01</t>
  </si>
  <si>
    <t>FC-0120-01-SHELL</t>
  </si>
  <si>
    <t>Power Supply (5-15-15-12V), MK750-03134-05</t>
  </si>
  <si>
    <t>FC-0121-01</t>
  </si>
  <si>
    <t>FC-0121-01-SHELL</t>
  </si>
  <si>
    <t>Power Supply (5-12-24V), MK750-03134-06</t>
  </si>
  <si>
    <t>FC-0122-01</t>
  </si>
  <si>
    <t>FC-0122-01-SHELL</t>
  </si>
  <si>
    <t>Laser Retro Assembly (W/ Arm, w/o optics), MK750-03183-02E</t>
  </si>
  <si>
    <t>FC-0123-01</t>
  </si>
  <si>
    <t>FC-0123-01-SHELL</t>
  </si>
  <si>
    <t>Filter Stack (MkII single camera, FS), MF750-03219-04</t>
  </si>
  <si>
    <t>FC-0124-01</t>
  </si>
  <si>
    <t>FC-0124-01-SHELL</t>
  </si>
  <si>
    <t>Filter Stack (12 CH, Primary), MK750-03219-05</t>
  </si>
  <si>
    <t>FC-0125-01</t>
  </si>
  <si>
    <t>FC-0125-01-SHELL</t>
  </si>
  <si>
    <t>Filter Stack (12 CH, Secondary), MK750-03219-06</t>
  </si>
  <si>
    <t>FC-0126-01</t>
  </si>
  <si>
    <t>FC-0126-01-SHELL</t>
  </si>
  <si>
    <t>Laser Module, 561nm 200mW, MK750-03267-01</t>
  </si>
  <si>
    <t>FC-0127-01</t>
  </si>
  <si>
    <t>FC-0127-01-SHELL</t>
  </si>
  <si>
    <t>Laser Module, 561nm 50mW, FS750-03267-04B</t>
  </si>
  <si>
    <t>FC-0128-01</t>
  </si>
  <si>
    <t>FC-0128-01-SHELL</t>
  </si>
  <si>
    <t>Laser Tower (830nm), MK750-03296-01C</t>
  </si>
  <si>
    <t>FC-0129-01</t>
  </si>
  <si>
    <t>FC-0129-01-SHELL</t>
  </si>
  <si>
    <t>Bubble Trap, MF750-03354-05A</t>
  </si>
  <si>
    <t>FC-0130-01</t>
  </si>
  <si>
    <t>FC-0130-01-SHELL</t>
  </si>
  <si>
    <t>ASSY, LASER, MPB, 592nm, 300mW, MK750-03455-01</t>
  </si>
  <si>
    <t>FC-0131-01</t>
  </si>
  <si>
    <t>FC-0131-01-SHELL</t>
  </si>
  <si>
    <t>ASSY, LASER DIODE MODULE, 405nm 175, MF750-03525-02</t>
  </si>
  <si>
    <t>FC-0132-01</t>
  </si>
  <si>
    <t>FC-0132-01-SHELL</t>
  </si>
  <si>
    <t>Laser Module, 785nm 70mW (6Channel ISX, Or FS), MF750-03527-02</t>
  </si>
  <si>
    <t>FC-0133-01</t>
  </si>
  <si>
    <t>FC-0133-01-SHELL</t>
  </si>
  <si>
    <t>830 Laser Module (Tec), MK750-03528-03</t>
  </si>
  <si>
    <t>FC-0134-01</t>
  </si>
  <si>
    <t>FC-0134-01-SHELL</t>
  </si>
  <si>
    <t>Sample/Bead Syringe, MF750-03577-01D</t>
  </si>
  <si>
    <t>FC-0135-01</t>
  </si>
  <si>
    <t>FC-0135-01-SHELL</t>
  </si>
  <si>
    <t>Sheath/Flush Syringe, MF750-03578-01D</t>
  </si>
  <si>
    <t>FC-0136-01</t>
  </si>
  <si>
    <t>FC-0136-01-SHELL</t>
  </si>
  <si>
    <t>Sample/Bead Pump, MF750-03586-02</t>
  </si>
  <si>
    <t>FC-0137-01</t>
  </si>
  <si>
    <t>FC-0137-01-SHELL</t>
  </si>
  <si>
    <t>Sheath/Flush Pump, MF750-03587-01D</t>
  </si>
  <si>
    <t>FC-0138-01</t>
  </si>
  <si>
    <t>FC-0138-01-SHELL</t>
  </si>
  <si>
    <t>Focus Actuator, Objective Stage, FS750-03631-02</t>
  </si>
  <si>
    <t>FC-0139-01</t>
  </si>
  <si>
    <t>FC-0139-01-SHELL</t>
  </si>
  <si>
    <t>Laser Retro Assy (W/ Arm, w/ block, w/o retro optics), FS750-03635-02</t>
  </si>
  <si>
    <t>FC-0140-01</t>
  </si>
  <si>
    <t>FC-0140-01-SHELL</t>
  </si>
  <si>
    <t>Valve Actuator, 6 Way Distribution, Generic (Amnis), MF750-03636-05</t>
  </si>
  <si>
    <t>FC-0141-01</t>
  </si>
  <si>
    <t>FC-0141-01-SHELL</t>
  </si>
  <si>
    <t>Power Supply, Assy (5-12-15-24V), FS750-03661-02</t>
  </si>
  <si>
    <t>FC-0142-01</t>
  </si>
  <si>
    <t>FC-0142-01-SHELL</t>
  </si>
  <si>
    <t>FS Portal Assembly, FS750-03675-01A</t>
  </si>
  <si>
    <t>FC-0143-01</t>
  </si>
  <si>
    <t>FC-0143-01-SHELL</t>
  </si>
  <si>
    <t>Waste Bottle (FS), FS750-03680-03</t>
  </si>
  <si>
    <t>FC-0144-01</t>
  </si>
  <si>
    <t>FC-0144-01-SHELL</t>
  </si>
  <si>
    <t>ASSY, WASTE BOTTLE, ISX, MK750-03680-02C</t>
  </si>
  <si>
    <t>FC-0145-01</t>
  </si>
  <si>
    <t>ASSY, WASTE BOTTLE, ISX, MK750-03680-02</t>
  </si>
  <si>
    <t>FC-0145-01-SHELL</t>
  </si>
  <si>
    <t>Laser Module, 375nm 70mW &amp; 405nm 120mW, MK750-03739-06</t>
  </si>
  <si>
    <t>FC-0146-01</t>
  </si>
  <si>
    <t>FC-0146-01-SHELL</t>
  </si>
  <si>
    <t>Laser Module, 488nm 400mW, MK750-03739-07</t>
  </si>
  <si>
    <t>FC-0147-01</t>
  </si>
  <si>
    <t>FC-0147-01-SHELL</t>
  </si>
  <si>
    <t>Laser Module, 785nm 70mW (12Channel), MK750-03739-09</t>
  </si>
  <si>
    <t>FC-0148-01</t>
  </si>
  <si>
    <t>FC-0148-01-SHELL</t>
  </si>
  <si>
    <t>Laser Module, 488nm 60mW, FS750-03783-02</t>
  </si>
  <si>
    <t>FC-0149-01</t>
  </si>
  <si>
    <t>FC-0149-01-SHELL</t>
  </si>
  <si>
    <t>ASSY, LED-APERTURE, BLUE, CH 1, MF750-03840-01, INACTIVE</t>
  </si>
  <si>
    <t>FC-0150-01-SHELL</t>
  </si>
  <si>
    <t>ASSY, LED-APERTURE, AMBER, CH9, MF750-03840-03, INACTIVE</t>
  </si>
  <si>
    <t>FC-0152-01-SHELL</t>
  </si>
  <si>
    <t>ASSY, LED-APERTURE, WHITE, CH2-8, MK750-03840-08, INACTIVE</t>
  </si>
  <si>
    <t>FC-0157-01-SHELL</t>
  </si>
  <si>
    <t>ASSY, LED-APERTURE, RED, CH4-10, MK750-03840-09, INACTIVE</t>
  </si>
  <si>
    <t>FC-0158-01-SHELL</t>
  </si>
  <si>
    <t>ASSY, LED-APERTURE, DEEP RED, CH5-11, MK750-03840-10, INACTIVE</t>
  </si>
  <si>
    <t>FC-0159-01-SHELL</t>
  </si>
  <si>
    <t>ASSY, LED-APERTURE, IR, CH6-12, MK750-03840-11, INACTIVE</t>
  </si>
  <si>
    <t>FC-0160-01-SHELL</t>
  </si>
  <si>
    <t>ASSY, LED-APERTURE, CH ALL, MK750-03840-12, INACTIVE</t>
  </si>
  <si>
    <t>FC-0161-01-SHELL</t>
  </si>
  <si>
    <t>Brightfield Assembly: 7 Led (QI), FS750-03849-07</t>
  </si>
  <si>
    <t>FC-0163-01</t>
  </si>
  <si>
    <t>FC-0163-01-SHELL</t>
  </si>
  <si>
    <t>Brightfield Assembly (7 LED MkII), MK750-03849-08</t>
  </si>
  <si>
    <t>FC-0164-01</t>
  </si>
  <si>
    <t>FC-0164-01-SHELL</t>
  </si>
  <si>
    <t>Laser Module, 642nm 100mW (FS), FS750-03869-03</t>
  </si>
  <si>
    <t>FC-0165-01</t>
  </si>
  <si>
    <t>FC-0165-01-SHELL</t>
  </si>
  <si>
    <t>Laser Module, 642nm 150mW, MK750-03869-04</t>
  </si>
  <si>
    <t>FC-0166-01</t>
  </si>
  <si>
    <t>FC-0166-01-SHELL</t>
  </si>
  <si>
    <t>Autosampler (Without Front Panel), FS750-03954-01</t>
  </si>
  <si>
    <t>FC-0167-01</t>
  </si>
  <si>
    <t>FC-0167-01-SHELL</t>
  </si>
  <si>
    <t>Laser Module, 375nm 70mW, MK750-03991-03</t>
  </si>
  <si>
    <t>FC-0168-01</t>
  </si>
  <si>
    <t>FC-0168-01-SHELL</t>
  </si>
  <si>
    <t>AutoSampler (w/o Door Kit), MK750-04038-01A</t>
  </si>
  <si>
    <t>FC-0169-01</t>
  </si>
  <si>
    <t>FC-0169-01-SHELL</t>
  </si>
  <si>
    <t>Laser Module, 488nm 200mW, MK750-04045-02</t>
  </si>
  <si>
    <t>FC-0170-01</t>
  </si>
  <si>
    <t>FC-0170-01-SHELL</t>
  </si>
  <si>
    <t>Bead Vial Clamp, Spring Loaded, MK750-04206-02</t>
  </si>
  <si>
    <t>FC-0171-01</t>
  </si>
  <si>
    <t>FC-0171-01-SHELL</t>
  </si>
  <si>
    <t>Motomag Assy, MkII, MK750-04270-01</t>
  </si>
  <si>
    <t>FC-0172-01</t>
  </si>
  <si>
    <t>FC-0172-01-SHELL</t>
  </si>
  <si>
    <t>ASSY, Laser Tower Servo Update, CLEAR TO BLUE, MK750-04468-01</t>
  </si>
  <si>
    <t>FC-0173-01</t>
  </si>
  <si>
    <t>FC-0173-01-SHELL</t>
  </si>
  <si>
    <t>ASSY, Laser Tower Servo Update, BLACK TO BLUE, ND 0.9, MK750-04468-02</t>
  </si>
  <si>
    <t>FC-0174-01</t>
  </si>
  <si>
    <t>FC-0174-01-SHELL</t>
  </si>
  <si>
    <t>ASSY, Laser Tower Servo Update, BLACK TO BLUE, ND 1.0, MK750-04468-03</t>
  </si>
  <si>
    <t>FC-0175-01</t>
  </si>
  <si>
    <t>FC-0175-01-SHELL</t>
  </si>
  <si>
    <t>Tooling Kit, Laser Apertures, Set Of 7, MF751-02665-01A</t>
  </si>
  <si>
    <t>FC-0176-01</t>
  </si>
  <si>
    <t>FC-0176-01-SHELL</t>
  </si>
  <si>
    <t>Tooling Kit, Beam Profiler, Nanoscan USB, MF751-03436-04</t>
  </si>
  <si>
    <t>FC-0177-01</t>
  </si>
  <si>
    <t>FC-0177-01-SHELL</t>
  </si>
  <si>
    <t>Kit, Hamamatsu Replacement Single Camera Upgrade, MK751-04080-01</t>
  </si>
  <si>
    <t>FC-0178-01</t>
  </si>
  <si>
    <t>FC-0178-01-SHELL</t>
  </si>
  <si>
    <t>Kit, Hamamatsu Replacement Dual Camera Upgrade, MK751-04080-02</t>
  </si>
  <si>
    <t>FC-0179-01</t>
  </si>
  <si>
    <t>FC-0179-01-SHELL</t>
  </si>
  <si>
    <t>Kit, Hamamatsu Replacement FlowSight Camera Upgrade, FS751-04080-03</t>
  </si>
  <si>
    <t>FC-0180-01</t>
  </si>
  <si>
    <t>FC-0180-01-SHELL</t>
  </si>
  <si>
    <t>KIT, TYGON TUBING, SERVICE REPLACEMENT, ISX, MK751-07519-01</t>
  </si>
  <si>
    <t>FC-0181-01</t>
  </si>
  <si>
    <t>FC-0181-01-SHELL</t>
  </si>
  <si>
    <t>KIT, TYGON TUBING, SERVICE REPLACEMENT, FS, FS751-07519-02</t>
  </si>
  <si>
    <t>FC-0182-01</t>
  </si>
  <si>
    <t>FC-0182-01-SHELL</t>
  </si>
  <si>
    <t>KIT, TYGON TUBING, SERVICE REPLACEMENT, CS, CS751-07519-03</t>
  </si>
  <si>
    <t>FC-0183-01</t>
  </si>
  <si>
    <t>FC-0183-01-SHELL</t>
  </si>
  <si>
    <t>Repair and Remount of Nanoscan (Beam profiler), MF910-03436-04</t>
  </si>
  <si>
    <t>FC-0184-01</t>
  </si>
  <si>
    <t>FC-0184-01-SHELL</t>
  </si>
  <si>
    <t>CellStream Shipping Box, CS-600001</t>
  </si>
  <si>
    <t>FC-0185-01</t>
  </si>
  <si>
    <t>FC-0185-01-SHELL</t>
  </si>
  <si>
    <t>PCBA, Brightfield LED Driver (CS), CS-600002</t>
  </si>
  <si>
    <t>FC-0186-01</t>
  </si>
  <si>
    <t>FC-0186-01-SHELL</t>
  </si>
  <si>
    <t>ASSY, LED MODULE, BLUE, CS, CS-600003</t>
  </si>
  <si>
    <t>FC-0187-01</t>
  </si>
  <si>
    <t>FC-0187-01-SHELL</t>
  </si>
  <si>
    <t>ASSY, LED MODULE, WHITE, CS, CS-600004</t>
  </si>
  <si>
    <t>FC-0188-01</t>
  </si>
  <si>
    <t>FC-0188-01-SHELL</t>
  </si>
  <si>
    <t>ASSY, LED MODULE, IR, CS, CS-600005</t>
  </si>
  <si>
    <t>FC-0189-01</t>
  </si>
  <si>
    <t>FC-0189-01-SHELL</t>
  </si>
  <si>
    <t>Brightfield Assembly: 3 LED (CS), CS-600006</t>
  </si>
  <si>
    <t>FC-0190-01</t>
  </si>
  <si>
    <t>FC-0190-01-SHELL</t>
  </si>
  <si>
    <t>CellStream Stabilization Kit_Rev 1</t>
  </si>
  <si>
    <t>FC-0191-01</t>
  </si>
  <si>
    <t>FC-0191-01-SHELL</t>
  </si>
  <si>
    <t>Manifold Valve, CS-600009</t>
  </si>
  <si>
    <t>FC-0193-01</t>
  </si>
  <si>
    <t>FC-0193-01-SHELL</t>
  </si>
  <si>
    <t>Plastic Bubble Sensor Insert, CS-600010</t>
  </si>
  <si>
    <t>FC-0194-01-SHELL</t>
  </si>
  <si>
    <t>Sample Load Line (CS), CS-600011</t>
  </si>
  <si>
    <t>FC-0195-01</t>
  </si>
  <si>
    <t>FC-0195-01-SHELL</t>
  </si>
  <si>
    <t>Flow Cell Manifold (CS), CS-600012</t>
  </si>
  <si>
    <t>FC-0196-01</t>
  </si>
  <si>
    <t>FC-0196-01-SHELL</t>
  </si>
  <si>
    <t>Sipper Tube (CS), CS-600013</t>
  </si>
  <si>
    <t>FC-0197-01</t>
  </si>
  <si>
    <t>FC-0197-01-SHELL</t>
  </si>
  <si>
    <t>Flow Cell Assembly (CS), CS-600014</t>
  </si>
  <si>
    <t>FC-0198-01</t>
  </si>
  <si>
    <t>FC-0198-01-SHELL</t>
  </si>
  <si>
    <t>7 Valve Manifold, CS-600015</t>
  </si>
  <si>
    <t>FC-0199-01</t>
  </si>
  <si>
    <t>FC-0199-01-SHELL</t>
  </si>
  <si>
    <t>Sheath Pump, CS-600016 INACTIVE</t>
  </si>
  <si>
    <t>FC-0200-01</t>
  </si>
  <si>
    <t>Waste Manifold (CS), CS-600017</t>
  </si>
  <si>
    <t>FC-0201-01</t>
  </si>
  <si>
    <t>FC-0201-01-SHELL</t>
  </si>
  <si>
    <t>AutoSampler (CS), CS-600018</t>
  </si>
  <si>
    <t>FC-0202-01</t>
  </si>
  <si>
    <t>FC-0202-01-SHELL</t>
  </si>
  <si>
    <t>Laser Module, 375nm 70mW, CS, CS-600019</t>
  </si>
  <si>
    <t>FC-0203-01</t>
  </si>
  <si>
    <t>FC-0203-01-SHELL</t>
  </si>
  <si>
    <t>Laser Module, 405nm 175mW, CS, CS-600020</t>
  </si>
  <si>
    <t>FC-0204-01</t>
  </si>
  <si>
    <t>FC-0204-01-SHELL</t>
  </si>
  <si>
    <t>Laser Module, 488nm 200mW, CS, CS-600021</t>
  </si>
  <si>
    <t>FC-0205-01</t>
  </si>
  <si>
    <t>FC-0205-01-SHELL</t>
  </si>
  <si>
    <t>Laser Module, 532nm 150mW, CS, CS-600022</t>
  </si>
  <si>
    <t>FC-0206-01</t>
  </si>
  <si>
    <t>FC-0206-01-SHELL</t>
  </si>
  <si>
    <t>Laser Module, 561nm 150mW, CS, CS-600023</t>
  </si>
  <si>
    <t>FC-0207-01</t>
  </si>
  <si>
    <t>FC-0207-01-SHELL</t>
  </si>
  <si>
    <t>Laser Module, 642nm 150mW, CS, CS-600024</t>
  </si>
  <si>
    <t>FC-0208-01</t>
  </si>
  <si>
    <t>FC-0208-01-SHELL</t>
  </si>
  <si>
    <t>Laser Module, 730nm 40mW, CS, CS-600025</t>
  </si>
  <si>
    <t>FC-0209-01</t>
  </si>
  <si>
    <t>FC-0209-01-SHELL</t>
  </si>
  <si>
    <t>Laser Module, 785nm 70mW, CS, CS-600026</t>
  </si>
  <si>
    <t>FC-0210-01</t>
  </si>
  <si>
    <t>FC-0210-01-SHELL</t>
  </si>
  <si>
    <t>Power Supply Assembly, CS, CS-600027</t>
  </si>
  <si>
    <t>FC-0211-01</t>
  </si>
  <si>
    <t>FC-0211-01-SHELL</t>
  </si>
  <si>
    <t>PCBA, Power Input, CS, CS-600028</t>
  </si>
  <si>
    <t>FC-0212-01</t>
  </si>
  <si>
    <t>FC-0212-01-SHELL</t>
  </si>
  <si>
    <t>PCBA, Small CS Distribution, CS-600029</t>
  </si>
  <si>
    <t>FC-0213-01</t>
  </si>
  <si>
    <t>FC-0213-01-SHELL</t>
  </si>
  <si>
    <t>USB B Bulkhead, CS-600031</t>
  </si>
  <si>
    <t>FC-0215-01</t>
  </si>
  <si>
    <t>FC-0215-01-SHELL</t>
  </si>
  <si>
    <t>Cooling Fans / Filtration Assembly, CS, CS-600032</t>
  </si>
  <si>
    <t>FC-0216-01</t>
  </si>
  <si>
    <t>FC-0216-01-SHELL</t>
  </si>
  <si>
    <t>Low Resolution Four Zone TDI Camera, CS-600033</t>
  </si>
  <si>
    <t>FC-0217-01</t>
  </si>
  <si>
    <t>FC-0217-01-SHELL</t>
  </si>
  <si>
    <t>Field Lens Assembly (CS), CS-600034</t>
  </si>
  <si>
    <t>FC-0218-01</t>
  </si>
  <si>
    <t>FC-0218-01-SHELL</t>
  </si>
  <si>
    <t>Petzval Assembly (CS), CS-600035</t>
  </si>
  <si>
    <t>FC-0219-01</t>
  </si>
  <si>
    <t>FC-0219-01-SHELL</t>
  </si>
  <si>
    <t>Camera Lens (CS), CS-600036</t>
  </si>
  <si>
    <t>FC-0220-01</t>
  </si>
  <si>
    <t>FC-0220-01-SHELL</t>
  </si>
  <si>
    <t>Filter Stack Assembly (CS), CS-600037</t>
  </si>
  <si>
    <t>FC-0221-01</t>
  </si>
  <si>
    <t>FC-0221-01-SHELL</t>
  </si>
  <si>
    <t>Laser Focus Lens (CS), CS-600038</t>
  </si>
  <si>
    <t>FC-0222-01</t>
  </si>
  <si>
    <t>FC-0222-01-SHELL</t>
  </si>
  <si>
    <t>PCBA, Solenoid Driver (8 Pos), CS-600039</t>
  </si>
  <si>
    <t>FC-0223-01</t>
  </si>
  <si>
    <t>FC-0223-01-SHELL</t>
  </si>
  <si>
    <t>Optical Switch, Liquid Tube 0.125, CS-600040</t>
  </si>
  <si>
    <t>FC-0224-01</t>
  </si>
  <si>
    <t>FC-0224-01-SHELL</t>
  </si>
  <si>
    <t>Hard Disk Drive 3.5IN, CS-600041</t>
  </si>
  <si>
    <t>FC-0225-01</t>
  </si>
  <si>
    <t>FC-0225-01-SHELL</t>
  </si>
  <si>
    <t>Waste Bottle (CS), CS-600042</t>
  </si>
  <si>
    <t>FC-0226-01</t>
  </si>
  <si>
    <t>FC-0226-01-SHELL</t>
  </si>
  <si>
    <t>Sheath Syringe (CS), CS-600043</t>
  </si>
  <si>
    <t>FC-0227-01</t>
  </si>
  <si>
    <t>FC-0227-01-SHELL</t>
  </si>
  <si>
    <t>Rinse Bottle (CS), CS-600044</t>
  </si>
  <si>
    <t>FC-0228-01</t>
  </si>
  <si>
    <t>FC-0228-01-SHELL</t>
  </si>
  <si>
    <t>Sterilizer Bottle (CS), CS-600045</t>
  </si>
  <si>
    <t>FC-0229-01</t>
  </si>
  <si>
    <t>FC-0229-01-SHELL</t>
  </si>
  <si>
    <t>Cleanser (CS), CS-600046</t>
  </si>
  <si>
    <t>FC-0230-01</t>
  </si>
  <si>
    <t>FC-0230-01-SHELL</t>
  </si>
  <si>
    <t>Debubbler (CS), CS-600047</t>
  </si>
  <si>
    <t>FC-0231-01</t>
  </si>
  <si>
    <t>FC-0231-01-SHELL</t>
  </si>
  <si>
    <t>Sheath Bottle (CS), CS-600048</t>
  </si>
  <si>
    <t>FC-0232-01</t>
  </si>
  <si>
    <t>FC-0232-01-SHELL</t>
  </si>
  <si>
    <t>Air Filter (CS), CS-600049</t>
  </si>
  <si>
    <t>FC-0233-01</t>
  </si>
  <si>
    <t>FC-0233-01-SHELL</t>
  </si>
  <si>
    <t>Objective, 40X , CS-600052</t>
  </si>
  <si>
    <t>FC-0235-01</t>
  </si>
  <si>
    <t>FC-0235-01-SHELL</t>
  </si>
  <si>
    <t>Objective And Focus Stage, No Objective Lens, CS-600054</t>
  </si>
  <si>
    <t>FC-0236-01</t>
  </si>
  <si>
    <t>FC-0236-01-SHELL</t>
  </si>
  <si>
    <t>Camera Cable (Large Connector), CS-600064</t>
  </si>
  <si>
    <t>FC-0237-01</t>
  </si>
  <si>
    <t>FC-0237-01-SHELL</t>
  </si>
  <si>
    <t>Computer (Windows Imaging Computer), CS-600081</t>
  </si>
  <si>
    <t>FC-0238-01</t>
  </si>
  <si>
    <t>Computer (Windows Imaging Computer), CS-100213</t>
  </si>
  <si>
    <t>FC-0238-01-SHELL</t>
  </si>
  <si>
    <t>CellStream Vibration Isolator Pad, CS-600082</t>
  </si>
  <si>
    <t>FC-0239-01</t>
  </si>
  <si>
    <t>FC-0239-01-SHELL</t>
  </si>
  <si>
    <t>TOOL, BEAM PROFILER, NANOSCAN, USB, CS, CS-600083</t>
  </si>
  <si>
    <t>FC-0240-01</t>
  </si>
  <si>
    <t>FC-0240-01-SHELL</t>
  </si>
  <si>
    <t>ST link programable tool, CS-600085</t>
  </si>
  <si>
    <t>FC-0242-01</t>
  </si>
  <si>
    <t>FC-0242-01-SHELL</t>
  </si>
  <si>
    <t>LASER TARGET, CS, CS-600086</t>
  </si>
  <si>
    <t>FC-0243-01</t>
  </si>
  <si>
    <t>Silver Vial Holder, PCA0100-2180, ECSL0100-2180</t>
  </si>
  <si>
    <t>FC-0244-01</t>
  </si>
  <si>
    <t>FC-0244-01-SHELL</t>
  </si>
  <si>
    <t>Red Vial Holder, PCA0100-0060, ECSL0100-0060</t>
  </si>
  <si>
    <t>FC-0245-01</t>
  </si>
  <si>
    <t>Photodiode Assy, PCA0100-2580, PCA960100-2580, ECM0100-2580, ECP0100-2580</t>
  </si>
  <si>
    <t>FC-0246-01</t>
  </si>
  <si>
    <t>FC-0246-01-SHELL</t>
  </si>
  <si>
    <t>Ministac Bulk Head, PCA1000-0500, PCA96, ECM, ECP, ECSL, ECHT</t>
  </si>
  <si>
    <t>FC-0247-01</t>
  </si>
  <si>
    <t>FC-0247-01-SHELL</t>
  </si>
  <si>
    <t>Ministac Tubing 3.75 , PCA1000-0680, PCA96, ECM, ECP, ECSL, ECHT</t>
  </si>
  <si>
    <t>FC-0248-01</t>
  </si>
  <si>
    <t>FC-0248-01-SHELL</t>
  </si>
  <si>
    <t>Pic Laser, PCA1000-4740, PCA961000-4740</t>
  </si>
  <si>
    <t>FC-0249-01</t>
  </si>
  <si>
    <t>FC-0249-01-SHELL</t>
  </si>
  <si>
    <t>Waste Bottle Assy, PCA0100-2260</t>
  </si>
  <si>
    <t>FC-0250-01</t>
  </si>
  <si>
    <t>Waste Tubing, PCA2500-0010, PCA96, ECP</t>
  </si>
  <si>
    <t>FC-0251-01</t>
  </si>
  <si>
    <t>FC-0251-01-SHELL</t>
  </si>
  <si>
    <t>Waste Feed Through, PCA1000-0450</t>
  </si>
  <si>
    <t>FC-0252-01</t>
  </si>
  <si>
    <t>Pump, PCA0100-2940</t>
  </si>
  <si>
    <t>FC-0253-01</t>
  </si>
  <si>
    <t>FC-0253-01-SHELL</t>
  </si>
  <si>
    <t>PCB For New System - GTI-0800773, PCA0400-0560</t>
  </si>
  <si>
    <t>FC-0255-01</t>
  </si>
  <si>
    <t>Legacy PCA Yearly PM Kit, PCA0110-5340</t>
  </si>
  <si>
    <t>FC-0256-01</t>
  </si>
  <si>
    <t>FC-0256-01-SHELL</t>
  </si>
  <si>
    <t>Shipping Container, EasyCyte and PCA-96, PCA960110-1540, ECP0110-1540</t>
  </si>
  <si>
    <t>FC-0257-01</t>
  </si>
  <si>
    <t>Motion PCB, PCA960400-0520, ECP0400-0520</t>
  </si>
  <si>
    <t>FC-0258-01</t>
  </si>
  <si>
    <t>FC-0258-01-SHELL</t>
  </si>
  <si>
    <t>Automation Assy, PCA960100-4400, ECP0100-4400</t>
  </si>
  <si>
    <t>FC-0259-01</t>
  </si>
  <si>
    <t>FC-0259-01-SHELL</t>
  </si>
  <si>
    <t>Interlock Switch, PCA963000-3100, ECP3000-3100</t>
  </si>
  <si>
    <t>FC-0261-01</t>
  </si>
  <si>
    <t>FC-0261-01-SHELL</t>
  </si>
  <si>
    <t>Y Sensor for Automation Assy, PCA963000-1840, ECP3000-1840</t>
  </si>
  <si>
    <t>FC-0262-01</t>
  </si>
  <si>
    <t>X/Z Sensor for Automation Assy, PCA960100-5580, ECP0100-5580</t>
  </si>
  <si>
    <t>FC-0263-01</t>
  </si>
  <si>
    <t>Pump, PCA960110-4020, ECP, ECSL, ECHT</t>
  </si>
  <si>
    <t>FC-0264-01</t>
  </si>
  <si>
    <t>FC-0264-01-SHELL</t>
  </si>
  <si>
    <t>Tubing To Pump, PCA961000-2630, ECM, ECP. ECSL, ECHT</t>
  </si>
  <si>
    <t>FC-0265-01</t>
  </si>
  <si>
    <t>FC-0265-01-SHELL</t>
  </si>
  <si>
    <t>Pump Fitting, PCA961000-1570</t>
  </si>
  <si>
    <t>FC-0266-01</t>
  </si>
  <si>
    <t>Waste Bottle Assy, PCA960100-8900</t>
  </si>
  <si>
    <t>FC-0267-01</t>
  </si>
  <si>
    <t>Digital Power Supply, PCA963600-0230, ECSL, ECHT</t>
  </si>
  <si>
    <t>FC-0268-01</t>
  </si>
  <si>
    <t>FC-0268-01-SHELL</t>
  </si>
  <si>
    <t>Laser Power Supply, PCA963600-0200</t>
  </si>
  <si>
    <t>FC-0269-01</t>
  </si>
  <si>
    <t>FC-0269-01-SHELL</t>
  </si>
  <si>
    <t>Legacy PCA-96 Yearly PM Kit, PCA960110-3230</t>
  </si>
  <si>
    <t>FC-0270-01</t>
  </si>
  <si>
    <t>FC-0270-01-SHELL</t>
  </si>
  <si>
    <t>Mixer Paddle Only, PCA960100-7340</t>
  </si>
  <si>
    <t>FC-0271-01</t>
  </si>
  <si>
    <t>FC-0271-01-SHELL</t>
  </si>
  <si>
    <t>Laser Replacement Kit, PCA960110-4890</t>
  </si>
  <si>
    <t>FC-0272-01</t>
  </si>
  <si>
    <t>Mixer Motor, PCA960100-5080</t>
  </si>
  <si>
    <t>FC-0273-01</t>
  </si>
  <si>
    <t>PMT1, PMT2, PMT3, ECM3000-3840, ECP, ECSL</t>
  </si>
  <si>
    <t>FC-0274-01</t>
  </si>
  <si>
    <t>FC-0274-01-SHELL</t>
  </si>
  <si>
    <t>PMT5 NIR, ECM3000-3940, ECP, ECSL</t>
  </si>
  <si>
    <t>FC-0275-01</t>
  </si>
  <si>
    <t>FC-0275-01-SHELL</t>
  </si>
  <si>
    <t>Blue Laser, ECM1000-3200, ECP, ECSL</t>
  </si>
  <si>
    <t>FC-0276-01</t>
  </si>
  <si>
    <t>FC-0276-01-SHELL</t>
  </si>
  <si>
    <t>Optical Tower, ECM0100-9870</t>
  </si>
  <si>
    <t>FC-0277-01</t>
  </si>
  <si>
    <t>FC-0277-01-SHELL</t>
  </si>
  <si>
    <t>Cleaning Tubing, ECM2500-0060, ECHT</t>
  </si>
  <si>
    <t>FC-0278-01</t>
  </si>
  <si>
    <t>FC-0278-01-SHELL</t>
  </si>
  <si>
    <t>E-Chasis Assembly, ECM0110-3190</t>
  </si>
  <si>
    <t>FC-0279-01</t>
  </si>
  <si>
    <t>Legacy easyCyte Mini Yearly PM Kit, ECM0110-5350</t>
  </si>
  <si>
    <t>FC-0280-01</t>
  </si>
  <si>
    <t>FC-0280-01-SHELL</t>
  </si>
  <si>
    <t>Mixer Motor,ECP0110-4710, ECHT</t>
  </si>
  <si>
    <t>FC-0281-01</t>
  </si>
  <si>
    <t>FC-0281-01-SHELL</t>
  </si>
  <si>
    <t>Legacy easyCyte Yearly PM Kit, for SNs &lt; 522, ECP0110-3240</t>
  </si>
  <si>
    <t>FC-0282-01</t>
  </si>
  <si>
    <t>FC-0282-01-SHELL</t>
  </si>
  <si>
    <t>Legacy easyCyte Plus Yearly PM Kit, for SNs &gt; 522, ECP0110-3720</t>
  </si>
  <si>
    <t>FC-0283-01</t>
  </si>
  <si>
    <t>FC-0283-01-SHELL</t>
  </si>
  <si>
    <t>Mixer Paddle Only, ECP0110-3220, ECHT</t>
  </si>
  <si>
    <t>FC-0284-01</t>
  </si>
  <si>
    <t>FC-0284-01-SHELL</t>
  </si>
  <si>
    <t>Loader Arm Assembly, ECSL0110-6705</t>
  </si>
  <si>
    <t>FC-0285-01</t>
  </si>
  <si>
    <t>FC-0285-01-SHELL</t>
  </si>
  <si>
    <t>FSC Photodiode, ECSL3000-4200, ECHT</t>
  </si>
  <si>
    <t>FC-0286-01</t>
  </si>
  <si>
    <t>FC-0286-01-SHELL</t>
  </si>
  <si>
    <t>NIR, RED-R, RED-B, PMT, ECSL3000-4000</t>
  </si>
  <si>
    <t>FC-0287-01</t>
  </si>
  <si>
    <t>FC-0287-01-SHELL</t>
  </si>
  <si>
    <t>CABLE, USB B-FEMALE TO B-MALE, PNL MNT</t>
  </si>
  <si>
    <t>FC-0288-01</t>
  </si>
  <si>
    <t>AC Module, ECSL1000-5350</t>
  </si>
  <si>
    <t>FC-0289-01</t>
  </si>
  <si>
    <t>FC-0289-01-SHELL</t>
  </si>
  <si>
    <t>USB Cable, ECSL1000-5490, ECHT</t>
  </si>
  <si>
    <t>FC-0290-01</t>
  </si>
  <si>
    <t>FC-0290-01-SHELL</t>
  </si>
  <si>
    <t>Laser Power Supply, ECSL3600-0250, ECHT</t>
  </si>
  <si>
    <t>FC-0291-01</t>
  </si>
  <si>
    <t>FC-0291-01-SHELL</t>
  </si>
  <si>
    <t>New SSC Photodiode Detection, ECSL0110-8382, ECHT</t>
  </si>
  <si>
    <t>FC-0292-01</t>
  </si>
  <si>
    <t>FC-0292-01-SHELL</t>
  </si>
  <si>
    <t>Damper Plate With Magnet, ECSL0110-6590</t>
  </si>
  <si>
    <t>FC-0293-01</t>
  </si>
  <si>
    <t>FC-0293-01-SHELL</t>
  </si>
  <si>
    <t>Manifold Tubing To Basket, ECSL2500-0430</t>
  </si>
  <si>
    <t>FC-0294-01</t>
  </si>
  <si>
    <t>FC-0294-01-SHELL</t>
  </si>
  <si>
    <t>Two Solenoid Valve Manifold, ECSL0110-8235, ECHT, M0110-8235</t>
  </si>
  <si>
    <t>FC-0295-01</t>
  </si>
  <si>
    <t>FC-0295-01-SHELL</t>
  </si>
  <si>
    <t>Pump Waste Tubing To Manifold, ECSL2500-0330, ECHT, M2500-0330</t>
  </si>
  <si>
    <t>FC-0296-01</t>
  </si>
  <si>
    <t>FC-0296-01-SHELL</t>
  </si>
  <si>
    <t>Lee Pump, ECSL0110-8240, ECHT, M0110-8240</t>
  </si>
  <si>
    <t>FC-0297-01</t>
  </si>
  <si>
    <t>FC-0297-01-SHELL</t>
  </si>
  <si>
    <t>Pump Clean Tubing To Manifold, ECSL2500-0340, ECHT2500-0340</t>
  </si>
  <si>
    <t>FC-0298-01</t>
  </si>
  <si>
    <t>FC-0298-01-SHELL</t>
  </si>
  <si>
    <t>Manifold Waste to Bulkhead Fitting, ECSL2500-0410</t>
  </si>
  <si>
    <t>FC-0299-01</t>
  </si>
  <si>
    <t>FC-0299-01-SHELL</t>
  </si>
  <si>
    <t>Manifold Clean to Bulkhead Fitting, ECSL2500-0420</t>
  </si>
  <si>
    <t>FC-0300-01</t>
  </si>
  <si>
    <t>FC-0300-01-SHELL</t>
  </si>
  <si>
    <t>Access Hatch Cover, ECSL0110-6640</t>
  </si>
  <si>
    <t>FC-0301-01</t>
  </si>
  <si>
    <t>CABLE, USB A-MALE TO 1X5 HEADER</t>
  </si>
  <si>
    <t>FC-0302-01</t>
  </si>
  <si>
    <t>Yearly PM Kit, ECSL0110-6745</t>
  </si>
  <si>
    <t>FC-0303-01</t>
  </si>
  <si>
    <t>FC-0303-01-SHELL</t>
  </si>
  <si>
    <t>SSC PMT, ECSL3000-4240, ECHT3000-4240</t>
  </si>
  <si>
    <t>FC-0304-01</t>
  </si>
  <si>
    <t>Red Laser, ECSL1000-5342, ECHT1000-5342</t>
  </si>
  <si>
    <t>FC-0305-01</t>
  </si>
  <si>
    <t>FC-0305-01-SHELL</t>
  </si>
  <si>
    <t>Blue Laser, 40mW, ECSL1000-5480</t>
  </si>
  <si>
    <t>FC-0306-01</t>
  </si>
  <si>
    <t>FC-0306-01-SHELL</t>
  </si>
  <si>
    <t>Blue Laser, 75mW, ECSL1000-4970</t>
  </si>
  <si>
    <t>FC-0307-01</t>
  </si>
  <si>
    <t>FC-0307-01-SHELL</t>
  </si>
  <si>
    <t>AOM, ECSL1000-5330, ECHT1000-5330</t>
  </si>
  <si>
    <t>FC-0308-01</t>
  </si>
  <si>
    <t>FC-0308-01-SHELL</t>
  </si>
  <si>
    <t>Optical Tower, ECSL0110-5900, ECHT0110-5900</t>
  </si>
  <si>
    <t>FC-0309-01</t>
  </si>
  <si>
    <t>Optical Tower (9430-0111)</t>
  </si>
  <si>
    <t>FC-0309-01-SHELL</t>
  </si>
  <si>
    <t>Tubing, Internal Waste, ECSL2500-0310</t>
  </si>
  <si>
    <t>FC-0310-01</t>
  </si>
  <si>
    <t>FC-0310-01-SHELL</t>
  </si>
  <si>
    <t>Tubing, Internal  Clean, ECSL2500-0320</t>
  </si>
  <si>
    <t>FC-0311-01</t>
  </si>
  <si>
    <t>FC-0311-01-SHELL</t>
  </si>
  <si>
    <t>Ministac Bulk Head, System Built after March 2013, ECSL1000-5850, M1000-5850</t>
  </si>
  <si>
    <t>FC-0312-01</t>
  </si>
  <si>
    <t>FC-0312-01-SHELL</t>
  </si>
  <si>
    <t>Waste Tubing, System Built after 2013, ECSL2500-0290, M2500-0290</t>
  </si>
  <si>
    <t>FC-0313-01</t>
  </si>
  <si>
    <t>FC-0313-01-SHELL</t>
  </si>
  <si>
    <t>Clean Tubing, System Built after 2013, ECSL2500-0280, M2500-0280</t>
  </si>
  <si>
    <t>FC-0314-01</t>
  </si>
  <si>
    <t>FC-0314-01-SHELL</t>
  </si>
  <si>
    <t>Waste Bottle ASSY, ECSL0110-3020</t>
  </si>
  <si>
    <t>FC-0315-01</t>
  </si>
  <si>
    <t>Cleaning Bottle ASSY, ECSL0110-3030</t>
  </si>
  <si>
    <t>FC-0316-01</t>
  </si>
  <si>
    <t>PCBA, EASYCYTE ACQUISITION GEN3, ECSL0400-0873, ECHT0400-0873</t>
  </si>
  <si>
    <t>FC-0317-01</t>
  </si>
  <si>
    <t>FC-0317-01-SHELL</t>
  </si>
  <si>
    <t>PCBA, EASYCYTE ACQUISITIOM GEN3 KIT, ECSL0110-8475</t>
  </si>
  <si>
    <t>FC-0318-01</t>
  </si>
  <si>
    <t>FC-0318-01-SHELL</t>
  </si>
  <si>
    <t>USB ISOLATION MODULE</t>
  </si>
  <si>
    <t>FC-0319-01</t>
  </si>
  <si>
    <t>FC-0319-01-SHELL</t>
  </si>
  <si>
    <t>Cable ASSY LED, ECSL3000-4427</t>
  </si>
  <si>
    <t>FC-0321-01</t>
  </si>
  <si>
    <t>Violet Laser, 100mW, ECSL0110-8471, ECHT0110-8471</t>
  </si>
  <si>
    <t>FC-0322-01</t>
  </si>
  <si>
    <t>FC-0322-01-SHELL</t>
  </si>
  <si>
    <t>Blue Laser, 150mW, ECSL0110-8468, ECHT0110-8468</t>
  </si>
  <si>
    <t>FC-0323-01</t>
  </si>
  <si>
    <t>FC-0323-01-SHELL</t>
  </si>
  <si>
    <t>Green Laser, 100mW, ECSL1000-6180, ECHT1000-6180</t>
  </si>
  <si>
    <t>FC-0324-01</t>
  </si>
  <si>
    <t>Blue Laser, 50mW, ECSL0110-8514, ECHT0110-8514</t>
  </si>
  <si>
    <t>FC-0325-01</t>
  </si>
  <si>
    <t>FC-0325-01-SHELL</t>
  </si>
  <si>
    <t>Red Laser, 100mW, ECSL0110-8469, ECHT0110-8469</t>
  </si>
  <si>
    <t>FC-0326-01</t>
  </si>
  <si>
    <t>FC-0326-01-SHELL</t>
  </si>
  <si>
    <t>Clean BulkHead, ECSL1000-5865</t>
  </si>
  <si>
    <t>FC-0327-01</t>
  </si>
  <si>
    <t>FC-0327-01-SHELL</t>
  </si>
  <si>
    <t>Waste Bulkhead, ECSL1000-5860</t>
  </si>
  <si>
    <t>FC-0328-01</t>
  </si>
  <si>
    <t>FC-0328-01-SHELL</t>
  </si>
  <si>
    <t>SSC Photodiode PCB, ECSL0400-0710, ECHT0400-0710</t>
  </si>
  <si>
    <t>FC-0329-01</t>
  </si>
  <si>
    <t>FC-0329-01-SHELL</t>
  </si>
  <si>
    <t>Optical Tower, ECSL0110-3410</t>
  </si>
  <si>
    <t>FC-0330-01</t>
  </si>
  <si>
    <t>Enclosure ASSY Kit For SL Three Laser System, ECSL0110-8420</t>
  </si>
  <si>
    <t>FC-0331-01</t>
  </si>
  <si>
    <t>Enclosure ASSY Kit For SL Two Laser System, ECSL0110-8424</t>
  </si>
  <si>
    <t>FC-0332-01</t>
  </si>
  <si>
    <t>Enclosure ASSY Kit For SL Single Laser System, ECSL0110-8422</t>
  </si>
  <si>
    <t>FC-0333-01</t>
  </si>
  <si>
    <t>SSC Detection Module, ECSL0110-8483, ECHT0110-8483</t>
  </si>
  <si>
    <t>FC-0334-01</t>
  </si>
  <si>
    <t>FC-0334-01-SHELL</t>
  </si>
  <si>
    <t>PCBA 12CH Board, ECSL0400-1000</t>
  </si>
  <si>
    <t>FC-0335-01</t>
  </si>
  <si>
    <t>FC-0335-01-SHELL</t>
  </si>
  <si>
    <t>Motion PCB, ECHT0400-0590</t>
  </si>
  <si>
    <t>FC-0336-01</t>
  </si>
  <si>
    <t>FC-0336-01-SHELL</t>
  </si>
  <si>
    <t>Mixer Assy w/Paddle, Shielded, ECHT0110-8463</t>
  </si>
  <si>
    <t>FC-0337-01</t>
  </si>
  <si>
    <t>FC-0337-01-SHELL</t>
  </si>
  <si>
    <t>Manifold Waste to Bulkhead Panel, ECHT2500-0360</t>
  </si>
  <si>
    <t>FC-0338-01</t>
  </si>
  <si>
    <t>FC-0338-01-SHELL</t>
  </si>
  <si>
    <t>Manifold Clean to Bulkhead Panel, ECHT2500-0350</t>
  </si>
  <si>
    <t>FC-0339-01</t>
  </si>
  <si>
    <t>FC-0339-01-SHELL</t>
  </si>
  <si>
    <t>Automation Power Supply, ECHT3600-0280</t>
  </si>
  <si>
    <t>FC-0340-01</t>
  </si>
  <si>
    <t>FC-0340-01-SHELL</t>
  </si>
  <si>
    <t>Manifold To Basket Bulkhead Tubing, ECHT2500-0370</t>
  </si>
  <si>
    <t>FC-0341-01</t>
  </si>
  <si>
    <t>FC-0341-01-SHELL</t>
  </si>
  <si>
    <t>Automation ASSY, ECHT0110-5460</t>
  </si>
  <si>
    <t>FC-0342-01</t>
  </si>
  <si>
    <t>FC-0342-01-SHELL</t>
  </si>
  <si>
    <t>easyCyte Yearly HT PM Kit, ECHT0110-5890</t>
  </si>
  <si>
    <t>FC-0344-01</t>
  </si>
  <si>
    <t>FC-0344-01-SHELL</t>
  </si>
  <si>
    <t>Door Spring, ECHT1000-2660</t>
  </si>
  <si>
    <t>FC-0345-01</t>
  </si>
  <si>
    <t>FC-0345-01-SHELL</t>
  </si>
  <si>
    <t>IC For Motion PCB, ECHT3000-4360</t>
  </si>
  <si>
    <t>FC-0346-01</t>
  </si>
  <si>
    <t>FC-0346-01-SHELL</t>
  </si>
  <si>
    <t>X/Y/Z Sensor, ECHT3000-4220</t>
  </si>
  <si>
    <t>FC-0347-01</t>
  </si>
  <si>
    <t>FC-0347-01-SHELL</t>
  </si>
  <si>
    <t>Hatch Cover, ECHT0110-5660</t>
  </si>
  <si>
    <t>FC-0349-01</t>
  </si>
  <si>
    <t>Interlock Switch, ECHT0110-5180</t>
  </si>
  <si>
    <t>FC-0350-01</t>
  </si>
  <si>
    <t>FC-0350-01-SHELL</t>
  </si>
  <si>
    <t>LED For Front Door, ECHT3000-4428</t>
  </si>
  <si>
    <t>FC-0351-01</t>
  </si>
  <si>
    <t>FC-0351-01-SHELL</t>
  </si>
  <si>
    <t>Enclosure and Front Door Kit for EC HT Three Laser, ECHT0110-8421</t>
  </si>
  <si>
    <t>FC-0352-01</t>
  </si>
  <si>
    <t>Enclosure and Front Door Kit for EC HT One Laser, ECHT0110-8423</t>
  </si>
  <si>
    <t>FC-0353-01</t>
  </si>
  <si>
    <t>Enclosure and Front Door Kit for EC HT Two Laser, ECHT0110-8425</t>
  </si>
  <si>
    <t>FC-0354-01</t>
  </si>
  <si>
    <t>FC-0354-01-SHELL</t>
  </si>
  <si>
    <t>System Fan 60mm, ECHT3000-4080</t>
  </si>
  <si>
    <t>FC-0355-01</t>
  </si>
  <si>
    <t>FC-0355-01-SHELL</t>
  </si>
  <si>
    <t>VALVE, PRESSURE REGULATING, 90PSI</t>
  </si>
  <si>
    <t>FC-0356-01</t>
  </si>
  <si>
    <t>VALVE, PRESSURE REGULATING, 30PSI</t>
  </si>
  <si>
    <t>FC-0357-01</t>
  </si>
  <si>
    <t>Clean and Waste Bottle Tubing Only, ECHT2500-0080</t>
  </si>
  <si>
    <t>FC-0358-01</t>
  </si>
  <si>
    <t>FC-0358-01-SHELL</t>
  </si>
  <si>
    <t>Automation Power Supply Kit, ECHT0110-8567</t>
  </si>
  <si>
    <t>FC-0359-01</t>
  </si>
  <si>
    <t>FC-0359-01-SHELL</t>
  </si>
  <si>
    <t>Red Laser, ECHT1000-5340</t>
  </si>
  <si>
    <t>FC-0360-01</t>
  </si>
  <si>
    <t>FC-0360-01-SHELL</t>
  </si>
  <si>
    <t>E-Box Assy, M0110-8411</t>
  </si>
  <si>
    <t>FC-0361-01</t>
  </si>
  <si>
    <t>FC-0361-01-SHELL</t>
  </si>
  <si>
    <t>Touch Screen Assy, M0110-7945</t>
  </si>
  <si>
    <t>FC-0362-01</t>
  </si>
  <si>
    <t>Touch Screen Assy, for System Serial &gt; 7200120552, M0110-8245</t>
  </si>
  <si>
    <t>FC-0363-01</t>
  </si>
  <si>
    <t>FC-0363-01-SHELL</t>
  </si>
  <si>
    <t>Bulkhead To Waste Bottle Tubing, M2500-0390</t>
  </si>
  <si>
    <t>FC-0364-01</t>
  </si>
  <si>
    <t>FC-0364-01-SHELL</t>
  </si>
  <si>
    <t>Manifold Clean to Bulkhead Tubing, M2500-0400</t>
  </si>
  <si>
    <t>FC-0365-01</t>
  </si>
  <si>
    <t>FC-0365-01-SHELL</t>
  </si>
  <si>
    <t>Top Cover Assembly, M0110-8005</t>
  </si>
  <si>
    <t>FC-0368-01</t>
  </si>
  <si>
    <t>FC-0368-01-SHELL</t>
  </si>
  <si>
    <t>Pump To Clean Bulkhead Tubing, M2500-0270</t>
  </si>
  <si>
    <t>FC-0369-01</t>
  </si>
  <si>
    <t>FC-0369-01-SHELL</t>
  </si>
  <si>
    <t>Fluidic Manifold, M0110-7265</t>
  </si>
  <si>
    <t>FC-0370-01</t>
  </si>
  <si>
    <t>FC-0370-01-SHELL</t>
  </si>
  <si>
    <t>Lee Pump, M0110-6150</t>
  </si>
  <si>
    <t>FC-0371-01</t>
  </si>
  <si>
    <t>FC-0371-01-SHELL</t>
  </si>
  <si>
    <t>Optical Engine Assy, M0110-8540</t>
  </si>
  <si>
    <t>FC-0372-01</t>
  </si>
  <si>
    <t>FC-0372-01-SHELL</t>
  </si>
  <si>
    <t>Solenoid Cable Sensor, M3000-4404</t>
  </si>
  <si>
    <t>FC-0374-01</t>
  </si>
  <si>
    <t>FC-0374-01-SHELL</t>
  </si>
  <si>
    <t>Loader Assy, M0110-7235</t>
  </si>
  <si>
    <t>FC-0375-01</t>
  </si>
  <si>
    <t>FC-0375-01-SHELL</t>
  </si>
  <si>
    <t>Damper Cog, M1000-5705</t>
  </si>
  <si>
    <t>FC-0376-01</t>
  </si>
  <si>
    <t>FC-0376-01-SHELL</t>
  </si>
  <si>
    <t>Muse PCB Front Panel, M0400-0830</t>
  </si>
  <si>
    <t>FC-0377-01</t>
  </si>
  <si>
    <t>FC-0377-01-SHELL</t>
  </si>
  <si>
    <t>Muse PCB Interface Display, M0400-0810</t>
  </si>
  <si>
    <t>FC-0378-01</t>
  </si>
  <si>
    <t>FC-0378-01-SHELL</t>
  </si>
  <si>
    <t>Solenoid Clean Valve to Pump Tubing, M2500-0380</t>
  </si>
  <si>
    <t>FC-0379-01</t>
  </si>
  <si>
    <t>FC-0379-01-SHELL</t>
  </si>
  <si>
    <t>Muse Extension Cable, M3000-4417</t>
  </si>
  <si>
    <t>FC-0380-01</t>
  </si>
  <si>
    <t>FC-0380-01-SHELL</t>
  </si>
  <si>
    <t>Power Cord, M3600-0270</t>
  </si>
  <si>
    <t>FC-0381-01</t>
  </si>
  <si>
    <t>FC-0381-01-SHELL</t>
  </si>
  <si>
    <t>Data Acquisition PCB, M0400-0760</t>
  </si>
  <si>
    <t>FC-0382-01</t>
  </si>
  <si>
    <t>FC-0382-01-SHELL</t>
  </si>
  <si>
    <t>Shipping Box, Muse, M0110-7690</t>
  </si>
  <si>
    <t>FC-0384-01</t>
  </si>
  <si>
    <t>Loader Switch, ECSL3000-4330</t>
  </si>
  <si>
    <t>FC-0385-01</t>
  </si>
  <si>
    <t>Bottle Clip Holder, ECHT2000-0170</t>
  </si>
  <si>
    <t>FC-0387-01</t>
  </si>
  <si>
    <t>FC-0387-01-SHELL</t>
  </si>
  <si>
    <t>Muse Yearly PM Kit, 0110-8569</t>
  </si>
  <si>
    <t>FC-0390-01</t>
  </si>
  <si>
    <t>FC-0390-01-SHELL</t>
  </si>
  <si>
    <t>URF Beads</t>
  </si>
  <si>
    <t>FC-0391-01</t>
  </si>
  <si>
    <t>T-Cell Monitoring Start-up Accessory Kit, M0500-2400</t>
  </si>
  <si>
    <t>FC-0393-01</t>
  </si>
  <si>
    <t>UPS System, TrippLite Model SUINT2000XL, M1000-6270</t>
  </si>
  <si>
    <t>FC-0394-01</t>
  </si>
  <si>
    <t>1.5 mL Eppendorf Tube O-Ring Caps (500 per pkg), M1000-3675</t>
  </si>
  <si>
    <t>FC-0396-01</t>
  </si>
  <si>
    <t>Power Conditioner, US</t>
  </si>
  <si>
    <t>FC-0580-01</t>
  </si>
  <si>
    <t>FC-0580-01-SHELL</t>
  </si>
  <si>
    <t>Alignment Pin</t>
  </si>
  <si>
    <t>FC-0586-01</t>
  </si>
  <si>
    <t>FC-0586-01-SHELL</t>
  </si>
  <si>
    <t>Mixer spacer block</t>
  </si>
  <si>
    <t>FC-0589-01</t>
  </si>
  <si>
    <t>FC-0589-01-SHELL</t>
  </si>
  <si>
    <t>Power Conditioner, International</t>
  </si>
  <si>
    <t>FC-0617-01</t>
  </si>
  <si>
    <t>FC-0617-01-SHELL</t>
  </si>
  <si>
    <t>VALVE, SOLENOID, PINCH</t>
  </si>
  <si>
    <t>FC-0653-01</t>
  </si>
  <si>
    <t>EasyCyte Basic Field Service Classroom Training</t>
  </si>
  <si>
    <t>FC-0655-01</t>
  </si>
  <si>
    <t>Optical Sensor, Straight (Specify Length: 5  )</t>
  </si>
  <si>
    <t>FC-0656-01</t>
  </si>
  <si>
    <t>FC-0656-01-SHELL</t>
  </si>
  <si>
    <t>Optical Sensor, Straight (Specify Length: 15")</t>
  </si>
  <si>
    <t>FC-0658-01</t>
  </si>
  <si>
    <t>Optical Sensor, Straight (Specify Length: 22")</t>
  </si>
  <si>
    <t>FC-0659-01</t>
  </si>
  <si>
    <t>FC-0659-01-SHELL</t>
  </si>
  <si>
    <t>Sensor, Rt-Angle (Specify Length: 5")</t>
  </si>
  <si>
    <t>FC-0660-01</t>
  </si>
  <si>
    <t>Sensor, Rt-Angle (Specify Length: 27")</t>
  </si>
  <si>
    <t>FC-0665-01</t>
  </si>
  <si>
    <t>FC-0665-01-SHELL</t>
  </si>
  <si>
    <t>easyCyte Laser Safety Glasses, 6000-2180</t>
  </si>
  <si>
    <t>FC-0669-01</t>
  </si>
  <si>
    <t>FC-0669-01-SHELL</t>
  </si>
  <si>
    <t>GAS SPRING, 30LB, MK2</t>
  </si>
  <si>
    <t>FC-0670-01</t>
  </si>
  <si>
    <t>GNG Cover, Top, SL</t>
  </si>
  <si>
    <t>FC-0674-01</t>
  </si>
  <si>
    <t>GNG Cover, Bottom, SL</t>
  </si>
  <si>
    <t>FC-0675-01</t>
  </si>
  <si>
    <t>GNG Panel, Right Side, HT</t>
  </si>
  <si>
    <t>FC-0676-01</t>
  </si>
  <si>
    <t>FC-0676-01-SHELL</t>
  </si>
  <si>
    <t>GNG Panel, Left Side, HT</t>
  </si>
  <si>
    <t>FC-0677-01</t>
  </si>
  <si>
    <t>GNG Panel, Center, HT</t>
  </si>
  <si>
    <t>FC-0678-01</t>
  </si>
  <si>
    <t>FC-0678-01-SHELL</t>
  </si>
  <si>
    <t>GNG Door Assy, Front, HT</t>
  </si>
  <si>
    <t>FC-0679-01</t>
  </si>
  <si>
    <t>FC-0679-01-SHELL</t>
  </si>
  <si>
    <t>GNG Hatch, Access, easyCyte SL</t>
  </si>
  <si>
    <t>FC-0680-01</t>
  </si>
  <si>
    <t>GNG Hatch, Access, easyCyte HT</t>
  </si>
  <si>
    <t>FC-0681-01</t>
  </si>
  <si>
    <t>FC-0681-01-SHELL</t>
  </si>
  <si>
    <t>TOOL, LED FIXTURE, CS</t>
  </si>
  <si>
    <t>FC-0684-01</t>
  </si>
  <si>
    <t>Optical switch slotted holes, 22 inch</t>
  </si>
  <si>
    <t>FC-0686-01</t>
  </si>
  <si>
    <t>Optical switch round holes, 15 inch</t>
  </si>
  <si>
    <t>FC-0687-01</t>
  </si>
  <si>
    <t>Optical switch round holes, 29 inch</t>
  </si>
  <si>
    <t>FC-0688-01</t>
  </si>
  <si>
    <t>NOZZLE, SILICONE TUBING, CS</t>
  </si>
  <si>
    <t>FC-0689-01</t>
  </si>
  <si>
    <t>Stability Consumables</t>
  </si>
  <si>
    <t>FC-0690-01</t>
  </si>
  <si>
    <t>FC-0690-01-SHELL</t>
  </si>
  <si>
    <t>Optical switch slotted holes, 12 inch</t>
  </si>
  <si>
    <t>FC-0691-01</t>
  </si>
  <si>
    <t>White Plug (540-00608-01)</t>
  </si>
  <si>
    <t>FC-0692-01</t>
  </si>
  <si>
    <t>3/4 in. Adhesive Backed Mounting pads</t>
  </si>
  <si>
    <t>FC-0694-01</t>
  </si>
  <si>
    <t>6 in. Black Zip Ties</t>
  </si>
  <si>
    <t>FC-0696-01</t>
  </si>
  <si>
    <t>5/8 in. Cable Loop</t>
  </si>
  <si>
    <t>FC-0697-01</t>
  </si>
  <si>
    <t>1/2 in. Cable loop</t>
  </si>
  <si>
    <t>FC-0698-01</t>
  </si>
  <si>
    <t>3/8 in. Cable Loop</t>
  </si>
  <si>
    <t>FC-0699-01</t>
  </si>
  <si>
    <t>1/4 in. Cable Loop</t>
  </si>
  <si>
    <t>FC-0700-01</t>
  </si>
  <si>
    <t>Optical Swabs</t>
  </si>
  <si>
    <t>FC-0701-01</t>
  </si>
  <si>
    <t>TUBING, TEFZEL .062 OD X .010 ID, Blue (200cm)</t>
  </si>
  <si>
    <t>FC-0702-01</t>
  </si>
  <si>
    <t>0.020 Clear Tefzel 200cm (600-00062-02)</t>
  </si>
  <si>
    <t>FC-0706-01</t>
  </si>
  <si>
    <t>FC-0706-01-SHELL</t>
  </si>
  <si>
    <t>0.030 Tefzel 200cm (600-00062-30)</t>
  </si>
  <si>
    <t>FC-0708-01</t>
  </si>
  <si>
    <t>FC-0708-01-SHELL</t>
  </si>
  <si>
    <t>0.062 Tefzel 200cm (600-00125-62)</t>
  </si>
  <si>
    <t>FC-0709-01</t>
  </si>
  <si>
    <t>0.1875 Tygon 200cm (600-00625-03)</t>
  </si>
  <si>
    <t>FC-0710-01</t>
  </si>
  <si>
    <t>0.250 Tygon 200cm (600-00625-02)</t>
  </si>
  <si>
    <t>FC-0711-01</t>
  </si>
  <si>
    <t>Black Fluidic Fitting Spares, (540-00615-02)</t>
  </si>
  <si>
    <t>FC-0712-01</t>
  </si>
  <si>
    <t>FC-0712-01-SHELL</t>
  </si>
  <si>
    <t>Red Fluidic Fitting Spares, (540-00902-01)</t>
  </si>
  <si>
    <t>FC-0713-01</t>
  </si>
  <si>
    <t>FC-0713-01-SHELL</t>
  </si>
  <si>
    <t>Red Ferrule Spares, (540-00602-01)</t>
  </si>
  <si>
    <t>FC-0714-01</t>
  </si>
  <si>
    <t>FC-0714-01-SHELL</t>
  </si>
  <si>
    <t>Union Fluidic Fitting Spares, (540-02319-02)</t>
  </si>
  <si>
    <t>FC-0715-01</t>
  </si>
  <si>
    <t>FC-0715-01-SHELL</t>
  </si>
  <si>
    <t>Sipper Tube Spare, Nozzle, Silicone Tubing, CS (652-05482-01)</t>
  </si>
  <si>
    <t>FC-0716-01</t>
  </si>
  <si>
    <t>Automation Shipping Harness, 0110-0320</t>
  </si>
  <si>
    <t>FC-0717-01</t>
  </si>
  <si>
    <t>Tube Starter Kit, PCA-96</t>
  </si>
  <si>
    <t>FC-0725-01</t>
  </si>
  <si>
    <t>COMPUTER ASSY, PROCESSING, CS</t>
  </si>
  <si>
    <t>FC-0728-01</t>
  </si>
  <si>
    <t>FC-0728-01-SHELL</t>
  </si>
  <si>
    <t>FRAMEGRABBER MATROX, CS</t>
  </si>
  <si>
    <t>FC-0729-01</t>
  </si>
  <si>
    <t>CS Sample Pump (Coated Barrel)</t>
  </si>
  <si>
    <t>FC-0730-01</t>
  </si>
  <si>
    <t>Bonded, Mirror, BroadBand Dielec, 350-1100nm, 25.4mm DIA</t>
  </si>
  <si>
    <t>FC-0731-01</t>
  </si>
  <si>
    <t>Sheath Pump (Coated), CS-600016</t>
  </si>
  <si>
    <t>FC-0732-01</t>
  </si>
  <si>
    <t>Cable, COAX, BNC, 72</t>
  </si>
  <si>
    <t>FC-0737-01</t>
  </si>
  <si>
    <t>KIT, ISX SHIPPING CLAMPS</t>
  </si>
  <si>
    <t>FC-0741-01</t>
  </si>
  <si>
    <t>Cellstream Preventative Maintenance Kit</t>
  </si>
  <si>
    <t>FC-0742-01</t>
  </si>
  <si>
    <t>PCBA, LASER CONTROL, SAPPHIRE, ROHS</t>
  </si>
  <si>
    <t>FC-0743-01</t>
  </si>
  <si>
    <t>KIT, CLOSED-LOOP CONTROL, CS</t>
  </si>
  <si>
    <t>FC-0744-01</t>
  </si>
  <si>
    <t>OPTICAL SWITCH OPB350, LIQUID TUBE .09375 (Bubble Detector)</t>
  </si>
  <si>
    <t>FC-0746-01</t>
  </si>
  <si>
    <t>CABLE, POWER DISTRIBUTION, (528-03485-02)</t>
  </si>
  <si>
    <t>FC-0747-01</t>
  </si>
  <si>
    <t>CABLE, POWER DISTRIBUTION, (528-03484-49)</t>
  </si>
  <si>
    <t>FC-0748-01</t>
  </si>
  <si>
    <t>CABLE, POWER DISTRIBUTION, (528-03486-02)</t>
  </si>
  <si>
    <t>FC-0749-01</t>
  </si>
  <si>
    <t>CABLE, AC INPUT, (528-03507-11)</t>
  </si>
  <si>
    <t>FC-0750-01</t>
  </si>
  <si>
    <t>CABLE, POWER DISTRIBUTION, (528-03483-13)</t>
  </si>
  <si>
    <t>FC-0751-01</t>
  </si>
  <si>
    <t>CABLE, CAMERA POWER, 8 PIN, PRIMARY, (528-04322-02)</t>
  </si>
  <si>
    <t>FC-0752-01</t>
  </si>
  <si>
    <t>CABLE, CAMERA POWER, 8 PIN, SECONDARY, (528-04322-01)</t>
  </si>
  <si>
    <t>FC-0753-01</t>
  </si>
  <si>
    <t>CABLE, POWER SWITCH, (528-03505-50)</t>
  </si>
  <si>
    <t>FC-0754-01</t>
  </si>
  <si>
    <t>CABLE, INTERLOCK, ISX POWER SUPPLY, (528-03761-01)</t>
  </si>
  <si>
    <t>FC-0755-01</t>
  </si>
  <si>
    <t>CALE INTERLOCK, MK2, (528-03576-02)</t>
  </si>
  <si>
    <t>FC-0756-01</t>
  </si>
  <si>
    <t>CAVLE SIGNAL 18", (528-03031-18)</t>
  </si>
  <si>
    <t>FC-0757-01</t>
  </si>
  <si>
    <t>KIT, TUBING, FLAT PACK, MK2 (751-02113-03)</t>
  </si>
  <si>
    <t>FC-0758-01</t>
  </si>
  <si>
    <t>KIT, TUBING, INTEGRATION, MK2, (751-02113-01)</t>
  </si>
  <si>
    <t>FC-0759-01</t>
  </si>
  <si>
    <t>KIT, TUBING, FLAT PACK, FS, (751-02113-05)</t>
  </si>
  <si>
    <t>FC-0760-01</t>
  </si>
  <si>
    <t>KIT, TUBING, INTEGRATION, FS, (751-02113-06)</t>
  </si>
  <si>
    <t>FC-0761-01</t>
  </si>
  <si>
    <t>KIT, TUBING, AUTOSAMPLER, MK2, (751-02113-07)</t>
  </si>
  <si>
    <t>FC-0762-01</t>
  </si>
  <si>
    <t>PCBA, LASER CONTROL, SERIAL, MPB FIBER, ROHS, (251-02449-01B)</t>
  </si>
  <si>
    <t>FC-0763-01</t>
  </si>
  <si>
    <t>COUPLING SOCKET, QUICK DISCONNECT, .125 FLOW, .25 NPT, (540-03210-07)</t>
  </si>
  <si>
    <t>FC-0764-01</t>
  </si>
  <si>
    <t>COUPLING PLUG, QUICK DISCONNECT, .125 FLOW, .25 BARB, (540-03210-09)</t>
  </si>
  <si>
    <t>FC-0765-01</t>
  </si>
  <si>
    <t>Pinhole Tool, easyCyte</t>
  </si>
  <si>
    <t>FC-0771-01</t>
  </si>
  <si>
    <t>CellStream Reflective Liquid Sensor PCB, MF251-03839-02 (CS)</t>
  </si>
  <si>
    <t>FC-0780-01</t>
  </si>
  <si>
    <t>ISX MkII Solenoid Upgrade Kit</t>
  </si>
  <si>
    <t>FC-0785-01</t>
  </si>
  <si>
    <t>Parker Solenoid Manifold, ISX MkII, MF653-08243-01</t>
  </si>
  <si>
    <t>FC-0787-01</t>
  </si>
  <si>
    <t>Parker Solenoid Valve Cable 12", MF528-05325-12</t>
  </si>
  <si>
    <t>FC-0788-01</t>
  </si>
  <si>
    <t>Parker Solenoid Valve Cable 36", MF528-05325-36</t>
  </si>
  <si>
    <t>FC-0789-01</t>
  </si>
  <si>
    <t>ASSY, Parker Solenoid Waste Valve, MF750-08411-01</t>
  </si>
  <si>
    <t>FC-0790-01</t>
  </si>
  <si>
    <t>Parker Solenoid Valve, MF540-05014-01</t>
  </si>
  <si>
    <t>FC-0791-01</t>
  </si>
  <si>
    <t>Guava MitoDamage Kit</t>
  </si>
  <si>
    <t>FCCH100106</t>
  </si>
  <si>
    <t>FCCH100106-SHELL</t>
  </si>
  <si>
    <t>Guava Annexin Red Kit</t>
  </si>
  <si>
    <t>FCCH100108</t>
  </si>
  <si>
    <t>FCCH100108-SHELL</t>
  </si>
  <si>
    <t>Bacterial Count and Viability Kit</t>
  </si>
  <si>
    <t>FCCH100111</t>
  </si>
  <si>
    <t>Bacterial Gram Typing Kit</t>
  </si>
  <si>
    <t>FCCH100112</t>
  </si>
  <si>
    <t>Guava Autophagy LC3 antibody based assay kit (100 Tests)</t>
  </si>
  <si>
    <t>FCCH100171</t>
  </si>
  <si>
    <t>FCCH100171-SHELL</t>
  </si>
  <si>
    <t>Guava DNA Damage Histone H2A.X Dual Detection Kit</t>
  </si>
  <si>
    <t>FCCS025153</t>
  </si>
  <si>
    <t>FCCS025153-SHELL</t>
  </si>
  <si>
    <t>Guava Histone H2A.X Phosphorylation Assay Kit</t>
  </si>
  <si>
    <t>FCCS100182</t>
  </si>
  <si>
    <t>FCCS100182-SHELL</t>
  </si>
  <si>
    <t>Guava SARS-CoV-2 Multi-Antigen Antibody Assay</t>
  </si>
  <si>
    <t>FCPA100101</t>
  </si>
  <si>
    <t>FCPA100101-SHELL</t>
  </si>
  <si>
    <t>Speedbeads, 16 Tubes x 10mL,MK400041</t>
  </si>
  <si>
    <t>CN-0440-01</t>
  </si>
  <si>
    <t>Speedbeads, 16 Tubes x 10mL,MK400041 (INACTIVE - REPLACED BY ASSEMBLY)</t>
  </si>
  <si>
    <t>CN-0440-01-INA</t>
  </si>
  <si>
    <t>Calibration Reagent for Flowsight,FS400300</t>
  </si>
  <si>
    <t>CN-0441-01</t>
  </si>
  <si>
    <t>CN-0441-01-SHELL</t>
  </si>
  <si>
    <t>Flow Cell,PCA0500-0070, ECM0500-0070</t>
  </si>
  <si>
    <t>CN-0442-01</t>
  </si>
  <si>
    <t>CN-0442-01-ASSY</t>
  </si>
  <si>
    <t>Flow Cell,PCA960500-0290, ECP0500-0290</t>
  </si>
  <si>
    <t>CN-0443-01</t>
  </si>
  <si>
    <t>CN-0443-01-SHELL</t>
  </si>
  <si>
    <t>Flow Cell,ECSL0500-2270</t>
  </si>
  <si>
    <t>CN-0444-01</t>
  </si>
  <si>
    <t>CN-0444-01-SHELL</t>
  </si>
  <si>
    <t>Shipping Box,ECSL0110-6690</t>
  </si>
  <si>
    <t>CN-0445-01</t>
  </si>
  <si>
    <t>CN-0445-01-SHELL</t>
  </si>
  <si>
    <t>Clean Bottle ASSY,ECSL0110-8125</t>
  </si>
  <si>
    <t>CN-0446-01</t>
  </si>
  <si>
    <t>CN-0446-01-SHELL</t>
  </si>
  <si>
    <t>Waste Bottle ASSY,ECSL0110-8120</t>
  </si>
  <si>
    <t>CN-0447-01</t>
  </si>
  <si>
    <t>CN-0447-01-SHELL</t>
  </si>
  <si>
    <t>Flow Cell,ECHT0500-2260</t>
  </si>
  <si>
    <t>CN-0448-01</t>
  </si>
  <si>
    <t>CN-0448-01-SHELL</t>
  </si>
  <si>
    <t>Shipping Box,easyCyte HT,ECHT0110-5690</t>
  </si>
  <si>
    <t>CN-0449-01</t>
  </si>
  <si>
    <t>Cleaning Bottle ASSY,ECHT0110-5780</t>
  </si>
  <si>
    <t>CN-0450-01</t>
  </si>
  <si>
    <t>CN-0450-01-SHELL</t>
  </si>
  <si>
    <t>Waste Bottle ASSY,ECHT0110-5790</t>
  </si>
  <si>
    <t>CN-0451-01</t>
  </si>
  <si>
    <t>CN-0451-01-SHELL</t>
  </si>
  <si>
    <t>Cleaning Bottle Assy,M0110-7245</t>
  </si>
  <si>
    <t>CN-0452-01</t>
  </si>
  <si>
    <t>CN-0452-01-SHELL</t>
  </si>
  <si>
    <t>Waste Bottle Assy,M0110-7250</t>
  </si>
  <si>
    <t>CN-0453-01</t>
  </si>
  <si>
    <t>CN-0453-01-SHELL</t>
  </si>
  <si>
    <t>Flow Cell,M0500-3120</t>
  </si>
  <si>
    <t>CN-0454-01</t>
  </si>
  <si>
    <t>CN-0454-01-SHELL</t>
  </si>
  <si>
    <t>Cleaning Tool ( Syringe),M6000-2820</t>
  </si>
  <si>
    <t>CN-0455-01</t>
  </si>
  <si>
    <t>Tubes, Eppendorf, 1.5ml Bag of 500</t>
  </si>
  <si>
    <t>CN-0457-01</t>
  </si>
  <si>
    <t>Introductory On-site Guava Training (Half Day - Up to 3 trainees) (0500-1690)</t>
  </si>
  <si>
    <t>CN-0466-01</t>
  </si>
  <si>
    <t>Advanced On-site Guava Training (Full Day - Up to 3 trainees) (0500-1680)</t>
  </si>
  <si>
    <t>CN-0467-01</t>
  </si>
  <si>
    <t>Cost for Each Additional Trainee Beyond First (3) (0500-0430)</t>
  </si>
  <si>
    <t>CN-0468-01</t>
  </si>
  <si>
    <t>Guava Product Relocation &amp; Installation (0500-1710)</t>
  </si>
  <si>
    <t>CN-0469-01</t>
  </si>
  <si>
    <t>GuavaLink Integration Consulting - per hour (0500-2190)</t>
  </si>
  <si>
    <t>CN-0470-01</t>
  </si>
  <si>
    <t>Muse Onsite instrument installation &amp; application review (0600-0450)</t>
  </si>
  <si>
    <t>CN-0472-01</t>
  </si>
  <si>
    <t>Guava Systems Installation (0500-0450)</t>
  </si>
  <si>
    <t>CN-0473-01</t>
  </si>
  <si>
    <t>Guava Muse IQ/OQ, On Site (8000-2007)</t>
  </si>
  <si>
    <t>CN-0474-01</t>
  </si>
  <si>
    <t>CN-0474-01-SHELL</t>
  </si>
  <si>
    <t>Fuse 110 V (2.5 A, 250 V), EC3000-0860</t>
  </si>
  <si>
    <t>CN-0476-01</t>
  </si>
  <si>
    <t>Fuse 220-240 V (1.6 A, 250 V) X2, EC3000-0990</t>
  </si>
  <si>
    <t>CN-0477-01</t>
  </si>
  <si>
    <t>Guava easyCyte Flow Cell Tightening Tool, EC6000-2410</t>
  </si>
  <si>
    <t>CN-0478-01</t>
  </si>
  <si>
    <t>Guava easyCyte Flow Cell Removal Tool, EC6000-3020</t>
  </si>
  <si>
    <t>CN-0479-01</t>
  </si>
  <si>
    <t>Optical Filter, 655/40 BANDPASS (For IMV Option), two (2) Pack</t>
  </si>
  <si>
    <t>CN-0500-01</t>
  </si>
  <si>
    <t>CN-0500-01-SHELL</t>
  </si>
  <si>
    <t>GNG Laptop computer, Guava easyCyte, EC 64-10138-00-001</t>
  </si>
  <si>
    <t>CN-0503-01</t>
  </si>
  <si>
    <t>GNG Laptop computer, Guava easyCyte, EC64-10090-00-004</t>
  </si>
  <si>
    <t>CN-0503-01-SHELL</t>
  </si>
  <si>
    <t>ImageStream End-User Advanced, Classroom</t>
  </si>
  <si>
    <t>CN-0535-03</t>
  </si>
  <si>
    <t>Guava easyCyte IQ/OQ (GLU), On Site (89-00002-00-778)</t>
  </si>
  <si>
    <t>CN-0542-01</t>
  </si>
  <si>
    <t>CONNECTOR ATTACHED CABLE 2M</t>
  </si>
  <si>
    <t>CN-14A-C2</t>
  </si>
  <si>
    <t>CN-SW45-01</t>
  </si>
  <si>
    <t>CN-SW45-01-SHELL</t>
  </si>
  <si>
    <t>Machine Learning Software Module- Additional seat license</t>
  </si>
  <si>
    <t>CN-SW45-05</t>
  </si>
  <si>
    <t>CN-SW45-05-SHELL</t>
  </si>
  <si>
    <t>IDEAS Image Analysis Software SW x64</t>
  </si>
  <si>
    <t>CN-SW69-01</t>
  </si>
  <si>
    <t>IDEAS 6.3 SW x64</t>
  </si>
  <si>
    <t>CN-SW69-01-SHELL</t>
  </si>
  <si>
    <t>Amnis IDEAS Image Analysis Software - Additional Seat license</t>
  </si>
  <si>
    <t>CN-SW69-05</t>
  </si>
  <si>
    <t>Amnis IDEAS 6.3 Software - Additional Seat license</t>
  </si>
  <si>
    <t>CN-SW69-05-SHELL</t>
  </si>
  <si>
    <t>IDEAS Image Analysis Software - 12 Seat License</t>
  </si>
  <si>
    <t>CN-SW69-12</t>
  </si>
  <si>
    <t>IDEAS 6.3 - 12 Seat License</t>
  </si>
  <si>
    <t>CN-SW69-12-SHELL</t>
  </si>
  <si>
    <t>IDEAS Image Analysis Software - Site License</t>
  </si>
  <si>
    <t>CN-SW69-20</t>
  </si>
  <si>
    <t>IDEAS 6.3 - Site License</t>
  </si>
  <si>
    <t>CN-SW69-20-SHELL</t>
  </si>
  <si>
    <t>Amnis AI - One Year Introductory, Single Seat License</t>
  </si>
  <si>
    <t>CN-SW70-01</t>
  </si>
  <si>
    <t>CN-SW70-01-SHELL</t>
  </si>
  <si>
    <t>Amnis AI - Three Year Subscription</t>
  </si>
  <si>
    <t>CN-SW70-03</t>
  </si>
  <si>
    <t>CN-SW70-03-SHELL</t>
  </si>
  <si>
    <t>Amnis AI - Three Year Subscription, Additional Seat</t>
  </si>
  <si>
    <t>CN-SW70-04</t>
  </si>
  <si>
    <t>CN-SW70-04-SHELL</t>
  </si>
  <si>
    <t>Amnis AI   One Year Subscription, Additional Seat License</t>
  </si>
  <si>
    <t>CN-SW70-05</t>
  </si>
  <si>
    <t>CN-SW70-05-SHELL</t>
  </si>
  <si>
    <t>Amnis AI - One Year Renewal</t>
  </si>
  <si>
    <t>CN-SW70-10</t>
  </si>
  <si>
    <t>CN-SW70-10-SHELL</t>
  </si>
  <si>
    <t>Amnis AI - One Year Renewal, Additional Seat</t>
  </si>
  <si>
    <t>CN-SW70-11</t>
  </si>
  <si>
    <t>CN-SW70-11-SHELL</t>
  </si>
  <si>
    <t>CN-SW78-01</t>
  </si>
  <si>
    <t>GuavaLink API, additional system</t>
  </si>
  <si>
    <t>CN-SW80-01</t>
  </si>
  <si>
    <t>GuavaLink API, Per System</t>
  </si>
  <si>
    <t>CN-SW80-01-ASSY</t>
  </si>
  <si>
    <t>CS-100196</t>
  </si>
  <si>
    <t>Amnis CellStream System w/ Acquistion and Analysis Software</t>
  </si>
  <si>
    <t>CS-100196-375</t>
  </si>
  <si>
    <t>CS-100196-375-405</t>
  </si>
  <si>
    <t>CS-100196-375-405-532</t>
  </si>
  <si>
    <t>CS-100196-375-405-561</t>
  </si>
  <si>
    <t>CS-100196-375-405-561-532</t>
  </si>
  <si>
    <t>CS-100196-375-405-642</t>
  </si>
  <si>
    <t>CS-100196-375-405-642-532</t>
  </si>
  <si>
    <t>CS-100196-375-405-642-561</t>
  </si>
  <si>
    <t>CS-100196-375-405-642-561-532</t>
  </si>
  <si>
    <t>CS-100196-375-405-642-730</t>
  </si>
  <si>
    <t>CS-100196-375-405-642-730-532</t>
  </si>
  <si>
    <t>CS-100196-375-405-642-730-561</t>
  </si>
  <si>
    <t>CS-100196-375-405-642-730-561-532</t>
  </si>
  <si>
    <t>CS-100196-375-405-730</t>
  </si>
  <si>
    <t>CS-100196-375-405-730-532</t>
  </si>
  <si>
    <t>CS-100196-375-405-730-561</t>
  </si>
  <si>
    <t>CS-100196-375-405-730-561-532</t>
  </si>
  <si>
    <t>CS-100196-375-532</t>
  </si>
  <si>
    <t>CS-100196-375-561</t>
  </si>
  <si>
    <t>CS-100196-375-561-532</t>
  </si>
  <si>
    <t>CS-100196-375-642</t>
  </si>
  <si>
    <t>CS-100196-375-642-532</t>
  </si>
  <si>
    <t>CS-100196-375-642-561</t>
  </si>
  <si>
    <t>CS-100196-375-642-561-532</t>
  </si>
  <si>
    <t>CS-100196-375-642-730</t>
  </si>
  <si>
    <t>CS-100196-375-642-730-532</t>
  </si>
  <si>
    <t>CS-100196-375-642-730-561</t>
  </si>
  <si>
    <t>CS-100196-375-642-730-561-532</t>
  </si>
  <si>
    <t>CS-100196-375-730</t>
  </si>
  <si>
    <t>CS-100196-375-730-532</t>
  </si>
  <si>
    <t>CS-100196-375-730-561</t>
  </si>
  <si>
    <t>CS-100196-375-730-561-532</t>
  </si>
  <si>
    <t>CS-100196-405</t>
  </si>
  <si>
    <t>CS-100196-405-532</t>
  </si>
  <si>
    <t>CS-100196-405-561</t>
  </si>
  <si>
    <t>CS-100196-405-561-532</t>
  </si>
  <si>
    <t>CS-100196-405-642</t>
  </si>
  <si>
    <t>CS-100196-405-642-532</t>
  </si>
  <si>
    <t>CS-100196-405-642-561</t>
  </si>
  <si>
    <t>CS-100196-405-642-561-532</t>
  </si>
  <si>
    <t>CS-100196-405-642-730</t>
  </si>
  <si>
    <t>CS-100196-405-642-730-532</t>
  </si>
  <si>
    <t>CS-100196-405-642-730-561</t>
  </si>
  <si>
    <t>CS-100196-405-642-730-561-532</t>
  </si>
  <si>
    <t>CS-100196-405-730</t>
  </si>
  <si>
    <t>CS-100196-405-730-532</t>
  </si>
  <si>
    <t>CS-100196-405-730-561</t>
  </si>
  <si>
    <t>CS-100196-405-730-561-532</t>
  </si>
  <si>
    <t>CS-100196-532</t>
  </si>
  <si>
    <t>CS-100196-561</t>
  </si>
  <si>
    <t>CS-100196-561-532</t>
  </si>
  <si>
    <t>CS-100196-642</t>
  </si>
  <si>
    <t>CS-100196-642-532</t>
  </si>
  <si>
    <t>CS-100196-642-561</t>
  </si>
  <si>
    <t>CS-100196-642-561-532</t>
  </si>
  <si>
    <t>CS-100196-642-730</t>
  </si>
  <si>
    <t>CS-100196-642-730-532</t>
  </si>
  <si>
    <t>CS-100196-642-730-561</t>
  </si>
  <si>
    <t>CS-100196-642-730-561-532</t>
  </si>
  <si>
    <t>CS-100196-730</t>
  </si>
  <si>
    <t>CS-100196-730-532</t>
  </si>
  <si>
    <t>CS-100196-730-561</t>
  </si>
  <si>
    <t>CS-100196-730-561-532</t>
  </si>
  <si>
    <t>CS-100196-Base</t>
  </si>
  <si>
    <t>CS-100196-SHELL</t>
  </si>
  <si>
    <t>Instrument Processing Computer, CellStream</t>
  </si>
  <si>
    <t>CS-100211</t>
  </si>
  <si>
    <t>CS-100211-SHELL</t>
  </si>
  <si>
    <t>CellStream 375nm Laser Option</t>
  </si>
  <si>
    <t>CS-200375</t>
  </si>
  <si>
    <t>CS-200375-SHELL</t>
  </si>
  <si>
    <t>CellStream 405nm Laser Option</t>
  </si>
  <si>
    <t>CS-200405</t>
  </si>
  <si>
    <t>CS-200405-SHELL</t>
  </si>
  <si>
    <t>CellStream 532nm Laser Option</t>
  </si>
  <si>
    <t>CS-200532</t>
  </si>
  <si>
    <t>CS-200532-SHELL</t>
  </si>
  <si>
    <t>CellStream 561nm Laser Option</t>
  </si>
  <si>
    <t>CS-200561</t>
  </si>
  <si>
    <t>CS-200561-SHELL</t>
  </si>
  <si>
    <t>CellStream 642nm Laser Option</t>
  </si>
  <si>
    <t>CS-200642</t>
  </si>
  <si>
    <t>CS-200642-SHELL</t>
  </si>
  <si>
    <t>CellStream 730nm Laser Option</t>
  </si>
  <si>
    <t>CS-200730</t>
  </si>
  <si>
    <t>CS-200730-SHELL</t>
  </si>
  <si>
    <t>CELLSTREAM SOFTWARE MULTI ACCESS</t>
  </si>
  <si>
    <t>CS-300300</t>
  </si>
  <si>
    <t>CS-300300-SHELL</t>
  </si>
  <si>
    <t>CellStream Calibration Reagent</t>
  </si>
  <si>
    <t>CS-400104</t>
  </si>
  <si>
    <t>CS-400104-INA</t>
  </si>
  <si>
    <t>CS-400104-SHELL</t>
  </si>
  <si>
    <t>CellStream On-Site Training</t>
  </si>
  <si>
    <t>CS-500200</t>
  </si>
  <si>
    <t>CELLSTREAM INSTALLATION</t>
  </si>
  <si>
    <t>CS-600200</t>
  </si>
  <si>
    <t>CellStream IQ/OQ</t>
  </si>
  <si>
    <t>CS-600250</t>
  </si>
  <si>
    <t>CellStream Preventative Maintenance Kit</t>
  </si>
  <si>
    <t>CS-600600</t>
  </si>
  <si>
    <t>CS-600600-SHELL</t>
  </si>
  <si>
    <t>QB Sure beads</t>
  </si>
  <si>
    <t>B7-10005</t>
  </si>
  <si>
    <t>Formulated 100nm YG Beads</t>
  </si>
  <si>
    <t>B7-10012</t>
  </si>
  <si>
    <t>Aurora CS Beads Start-Up Kit</t>
  </si>
  <si>
    <t>B7-20001</t>
  </si>
  <si>
    <t>SpectroFlo® QC Beads (IVD)</t>
  </si>
  <si>
    <t>B7-20002</t>
  </si>
  <si>
    <t>Mixed FSC Beads part number  (finished part)</t>
  </si>
  <si>
    <t>B7-20003</t>
  </si>
  <si>
    <t>APD SSC Enhanced Calibration Beads</t>
  </si>
  <si>
    <t>B7-10007</t>
  </si>
  <si>
    <t>Formulated 70 nm Beads (2mL)</t>
  </si>
  <si>
    <t>B7-10008</t>
  </si>
  <si>
    <t>Formulated 80 nm Beads (2mL)</t>
  </si>
  <si>
    <t>B7-10009</t>
  </si>
  <si>
    <t>Cytek® Spectrum CompBeads</t>
  </si>
  <si>
    <t>B7-10011</t>
  </si>
  <si>
    <t>B7-10011-0A</t>
  </si>
  <si>
    <t>SpectroSort Bead and Buffer Bundle</t>
  </si>
  <si>
    <t>B7-20006</t>
  </si>
  <si>
    <t>3cc Black Cylinder Bottle with Dropper Cap</t>
  </si>
  <si>
    <t>B9-20001</t>
  </si>
  <si>
    <t>QB Sure Label</t>
  </si>
  <si>
    <t>B9-30001</t>
  </si>
  <si>
    <t>QC Beads label</t>
  </si>
  <si>
    <t>B9-30002</t>
  </si>
  <si>
    <t>CUSTOMER INFORMATION</t>
  </si>
  <si>
    <t>Shortened Facility name (ex. BCH):</t>
  </si>
  <si>
    <t>Brad Ballard</t>
  </si>
  <si>
    <t>SERVICE TYPE / PART NAME</t>
  </si>
  <si>
    <t>Part 1</t>
  </si>
  <si>
    <t>Part 2</t>
  </si>
  <si>
    <t>Part 3</t>
  </si>
  <si>
    <t>Part 4</t>
  </si>
  <si>
    <t>Alyssa Sanfillipo</t>
  </si>
  <si>
    <t>Pre-Inspection/Recertification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</si>
</sst>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9" x14ac:knownFonts="1">
    <font>
      <sz val="11"/>
      <color theme="1"/>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sz val="14"/>
      <color theme="1"/>
      <name val="Aptos Narrow"/>
      <family val="2"/>
      <scheme val="minor"/>
    </font>
    <font>
      <sz val="11"/>
      <color theme="1"/>
      <name val="Aptos Narrow"/>
      <family val="2"/>
      <scheme val="minor"/>
    </font>
    <font>
      <b/>
      <sz val="11"/>
      <color theme="0"/>
      <name val="Aptos Narrow"/>
      <family val="2"/>
      <scheme val="minor"/>
    </font>
    <font>
      <b/>
      <sz val="12"/>
      <color theme="0"/>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8"/>
      <name val="Arial"/>
    </font>
    <font>
      <sz val="8"/>
      <color rgb="FF000000"/>
      <name val="Verdana"/>
      <family val="2"/>
    </font>
    <font>
      <b/>
      <sz val="14"/>
      <color theme="0"/>
      <name val="Aptos Narrow"/>
      <family val="2"/>
      <scheme val="minor"/>
    </font>
    <font>
      <b/>
      <sz val="12"/>
      <name val="Aptos Narrow"/>
      <family val="2"/>
      <scheme val="minor"/>
    </font>
    <font>
      <b/>
      <sz val="14"/>
      <color theme="1"/>
      <name val="Aptos Narrow"/>
      <family val="2"/>
      <scheme val="minor"/>
    </font>
    <font>
      <sz val="8"/>
      <name val="Aptos Narrow"/>
      <family val="2"/>
      <scheme val="minor"/>
    </font>
    <font>
      <b/>
      <sz val="14"/>
      <name val="Aptos Narrow"/>
      <family val="2"/>
      <scheme val="minor"/>
    </font>
  </fonts>
  <fills count="46">
    <fill>
      <patternFill patternType="none"/>
    </fill>
    <fill>
      <patternFill patternType="gray125"/>
    </fill>
    <fill>
      <patternFill patternType="solid">
        <fgColor theme="0"/>
        <bgColor indexed="64"/>
      </patternFill>
    </fill>
    <fill>
      <patternFill patternType="solid">
        <fgColor rgb="FFFCF9DE"/>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7BF8C"/>
        <bgColor indexed="64"/>
      </patternFill>
    </fill>
    <fill>
      <patternFill patternType="solid">
        <fgColor rgb="FFBBDBC9"/>
        <bgColor indexed="64"/>
      </patternFill>
    </fill>
    <fill>
      <patternFill patternType="solid">
        <fgColor theme="9" tint="-0.499984740745262"/>
        <bgColor indexed="64"/>
      </patternFill>
    </fill>
    <fill>
      <patternFill patternType="solid">
        <fgColor theme="3" tint="9.9978637043366805E-2"/>
        <bgColor indexed="64"/>
      </patternFill>
    </fill>
    <fill>
      <patternFill patternType="solid">
        <fgColor rgb="FF6180BF"/>
        <bgColor indexed="64"/>
      </patternFill>
    </fill>
    <fill>
      <patternFill patternType="solid">
        <fgColor rgb="FFB8C6E2"/>
        <bgColor indexed="64"/>
      </patternFill>
    </fill>
    <fill>
      <patternFill patternType="solid">
        <fgColor rgb="FF286FB6"/>
        <bgColor indexed="64"/>
      </patternFill>
    </fill>
    <fill>
      <patternFill patternType="solid">
        <fgColor rgb="FF47854D"/>
        <bgColor indexed="64"/>
      </patternFill>
    </fill>
    <fill>
      <patternFill patternType="solid">
        <fgColor theme="1"/>
        <bgColor indexed="64"/>
      </patternFill>
    </fill>
    <fill>
      <patternFill patternType="solid">
        <fgColor rgb="FFC4DBF2"/>
        <bgColor indexed="64"/>
      </patternFill>
    </fill>
    <fill>
      <patternFill patternType="solid">
        <fgColor theme="2" tint="-9.9978637043366805E-2"/>
        <bgColor indexed="64"/>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
      <left/>
      <right style="thin">
        <color theme="2"/>
      </right>
      <top style="thin">
        <color theme="2"/>
      </top>
      <bottom/>
      <diagonal/>
    </border>
    <border>
      <left/>
      <right style="thin">
        <color theme="2"/>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3">
    <xf numFmtId="0" fontId="0" fillId="0" borderId="0"/>
    <xf numFmtId="44" fontId="5" fillId="0" borderId="0" applyFont="0" applyFill="0" applyBorder="0" applyAlignment="0" applyProtection="0"/>
    <xf numFmtId="0" fontId="8" fillId="0" borderId="0" applyNumberFormat="0" applyFill="0" applyBorder="0" applyAlignment="0" applyProtection="0"/>
    <xf numFmtId="0" fontId="9" fillId="0" borderId="14" applyNumberFormat="0" applyFill="0" applyAlignment="0" applyProtection="0"/>
    <xf numFmtId="0" fontId="10" fillId="0" borderId="15" applyNumberFormat="0" applyFill="0" applyAlignment="0" applyProtection="0"/>
    <xf numFmtId="0" fontId="11" fillId="0" borderId="16" applyNumberFormat="0" applyFill="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0" applyNumberFormat="0" applyBorder="0" applyAlignment="0" applyProtection="0"/>
    <xf numFmtId="0" fontId="15" fillId="7" borderId="17" applyNumberFormat="0" applyAlignment="0" applyProtection="0"/>
    <xf numFmtId="0" fontId="16" fillId="8" borderId="18" applyNumberFormat="0" applyAlignment="0" applyProtection="0"/>
    <xf numFmtId="0" fontId="17" fillId="8" borderId="17" applyNumberFormat="0" applyAlignment="0" applyProtection="0"/>
    <xf numFmtId="0" fontId="18" fillId="0" borderId="19" applyNumberFormat="0" applyFill="0" applyAlignment="0" applyProtection="0"/>
    <xf numFmtId="0" fontId="6" fillId="9" borderId="20" applyNumberFormat="0" applyAlignment="0" applyProtection="0"/>
    <xf numFmtId="0" fontId="19" fillId="0" borderId="0" applyNumberFormat="0" applyFill="0" applyBorder="0" applyAlignment="0" applyProtection="0"/>
    <xf numFmtId="0" fontId="5" fillId="10" borderId="21" applyNumberFormat="0" applyFont="0" applyAlignment="0" applyProtection="0"/>
    <xf numFmtId="0" fontId="20" fillId="0" borderId="0" applyNumberFormat="0" applyFill="0" applyBorder="0" applyAlignment="0" applyProtection="0"/>
    <xf numFmtId="0" fontId="1" fillId="0" borderId="22" applyNumberFormat="0" applyFill="0" applyAlignment="0" applyProtection="0"/>
    <xf numFmtId="0" fontId="21"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21"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21"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21"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21"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21"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cellStyleXfs>
  <cellXfs count="117">
    <xf numFmtId="0" fontId="0" fillId="0" borderId="0" xfId="0"/>
    <xf numFmtId="0" fontId="0" fillId="0" borderId="0" xfId="0" applyAlignment="1">
      <alignment horizontal="center"/>
    </xf>
    <xf numFmtId="0" fontId="0" fillId="2" borderId="0" xfId="0" applyFill="1"/>
    <xf numFmtId="0" fontId="0" fillId="0" borderId="0" xfId="0" applyAlignment="1">
      <alignment wrapText="1"/>
    </xf>
    <xf numFmtId="0" fontId="2" fillId="0" borderId="0" xfId="0" applyFont="1"/>
    <xf numFmtId="0" fontId="2" fillId="2" borderId="0" xfId="0" applyFont="1" applyFill="1"/>
    <xf numFmtId="0" fontId="3" fillId="3" borderId="5" xfId="0" applyFont="1" applyFill="1" applyBorder="1" applyAlignment="1">
      <alignment horizontal="center" vertical="top"/>
    </xf>
    <xf numFmtId="0" fontId="3" fillId="3" borderId="5" xfId="0" applyFont="1" applyFill="1" applyBorder="1" applyAlignment="1">
      <alignment horizontal="center" vertical="top" wrapText="1"/>
    </xf>
    <xf numFmtId="0" fontId="4" fillId="0" borderId="0" xfId="0" applyFont="1"/>
    <xf numFmtId="0" fontId="4" fillId="2" borderId="0" xfId="0" applyFont="1" applyFill="1"/>
    <xf numFmtId="165" fontId="2" fillId="2" borderId="1" xfId="0" applyNumberFormat="1" applyFont="1" applyFill="1" applyBorder="1"/>
    <xf numFmtId="164" fontId="2" fillId="2" borderId="1" xfId="0" applyNumberFormat="1" applyFont="1" applyFill="1" applyBorder="1"/>
    <xf numFmtId="49" fontId="0" fillId="0" borderId="8" xfId="0" applyNumberFormat="1" applyBorder="1" applyAlignment="1">
      <alignment wrapText="1"/>
    </xf>
    <xf numFmtId="0" fontId="22" fillId="0" borderId="0" xfId="0" applyFont="1"/>
    <xf numFmtId="0" fontId="23" fillId="0" borderId="0" xfId="0" applyFont="1"/>
    <xf numFmtId="4" fontId="23" fillId="0" borderId="0" xfId="0" applyNumberFormat="1" applyFont="1"/>
    <xf numFmtId="0" fontId="0" fillId="0" borderId="0" xfId="0" applyAlignment="1">
      <alignment horizontal="right"/>
    </xf>
    <xf numFmtId="0" fontId="22" fillId="0" borderId="0" xfId="0" applyFont="1" applyAlignment="1">
      <alignment horizontal="right"/>
    </xf>
    <xf numFmtId="0" fontId="3" fillId="0" borderId="0" xfId="0" applyFont="1"/>
    <xf numFmtId="0" fontId="3" fillId="0" borderId="0" xfId="0" applyFont="1" applyAlignment="1">
      <alignment wrapText="1"/>
    </xf>
    <xf numFmtId="0" fontId="3" fillId="35" borderId="9" xfId="0" applyFont="1" applyFill="1" applyBorder="1" applyAlignment="1">
      <alignment wrapText="1"/>
    </xf>
    <xf numFmtId="0" fontId="3" fillId="35" borderId="8" xfId="0" applyFont="1" applyFill="1" applyBorder="1"/>
    <xf numFmtId="0" fontId="3" fillId="35" borderId="8" xfId="0" applyFont="1" applyFill="1" applyBorder="1" applyAlignment="1">
      <alignment wrapText="1"/>
    </xf>
    <xf numFmtId="0" fontId="3" fillId="35" borderId="10" xfId="0" applyFont="1" applyFill="1" applyBorder="1"/>
    <xf numFmtId="0" fontId="2" fillId="36" borderId="11" xfId="0" applyFont="1" applyFill="1" applyBorder="1" applyAlignment="1">
      <alignment wrapText="1"/>
    </xf>
    <xf numFmtId="0" fontId="2" fillId="36" borderId="24" xfId="0" applyFont="1" applyFill="1" applyBorder="1"/>
    <xf numFmtId="0" fontId="2" fillId="36" borderId="24" xfId="0" applyFont="1" applyFill="1" applyBorder="1" applyAlignment="1">
      <alignment wrapText="1"/>
    </xf>
    <xf numFmtId="0" fontId="2" fillId="36" borderId="12" xfId="0" applyFont="1" applyFill="1" applyBorder="1"/>
    <xf numFmtId="49" fontId="0" fillId="0" borderId="25" xfId="0" applyNumberFormat="1" applyBorder="1" applyAlignment="1">
      <alignment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49" fontId="0" fillId="0" borderId="29" xfId="0" applyNumberFormat="1" applyBorder="1" applyAlignment="1">
      <alignment wrapText="1"/>
    </xf>
    <xf numFmtId="49" fontId="0" fillId="0" borderId="13" xfId="0" applyNumberFormat="1" applyBorder="1" applyAlignment="1">
      <alignment wrapText="1"/>
    </xf>
    <xf numFmtId="0" fontId="0" fillId="0" borderId="8" xfId="0" applyBorder="1" applyAlignment="1">
      <alignment wrapText="1"/>
    </xf>
    <xf numFmtId="0" fontId="0" fillId="0" borderId="25" xfId="0" applyBorder="1" applyAlignment="1">
      <alignment wrapText="1"/>
    </xf>
    <xf numFmtId="0" fontId="1" fillId="0" borderId="24" xfId="0" applyFont="1" applyBorder="1" applyAlignment="1">
      <alignment horizontal="center" vertical="center" wrapText="1"/>
    </xf>
    <xf numFmtId="0" fontId="2" fillId="0" borderId="0" xfId="0" applyFont="1" applyAlignment="1">
      <alignment wrapText="1"/>
    </xf>
    <xf numFmtId="0" fontId="2" fillId="0" borderId="0" xfId="0" applyFont="1" applyAlignment="1">
      <alignment horizontal="left"/>
    </xf>
    <xf numFmtId="0" fontId="3" fillId="39" borderId="9" xfId="0" applyFont="1" applyFill="1" applyBorder="1" applyAlignment="1">
      <alignment wrapText="1"/>
    </xf>
    <xf numFmtId="0" fontId="3" fillId="39" borderId="8" xfId="0" applyFont="1" applyFill="1" applyBorder="1" applyAlignment="1">
      <alignment wrapText="1"/>
    </xf>
    <xf numFmtId="0" fontId="3" fillId="39" borderId="8" xfId="0" applyFont="1" applyFill="1" applyBorder="1"/>
    <xf numFmtId="0" fontId="3" fillId="39" borderId="10" xfId="0" applyFont="1" applyFill="1" applyBorder="1" applyAlignment="1">
      <alignment wrapText="1"/>
    </xf>
    <xf numFmtId="0" fontId="2" fillId="40" borderId="8" xfId="0" applyFont="1" applyFill="1" applyBorder="1"/>
    <xf numFmtId="0" fontId="2" fillId="40" borderId="8" xfId="0" applyFont="1" applyFill="1" applyBorder="1" applyAlignment="1">
      <alignment horizontal="left"/>
    </xf>
    <xf numFmtId="0" fontId="2" fillId="40" borderId="10" xfId="0" applyFont="1" applyFill="1" applyBorder="1"/>
    <xf numFmtId="0" fontId="2" fillId="40" borderId="24" xfId="0" applyFont="1" applyFill="1" applyBorder="1"/>
    <xf numFmtId="0" fontId="2" fillId="40" borderId="24" xfId="0" applyFont="1" applyFill="1" applyBorder="1" applyAlignment="1">
      <alignment horizontal="left"/>
    </xf>
    <xf numFmtId="0" fontId="2" fillId="40" borderId="12" xfId="0" applyFont="1" applyFill="1" applyBorder="1"/>
    <xf numFmtId="0" fontId="0" fillId="0" borderId="0" xfId="0" applyAlignment="1">
      <alignment horizontal="left"/>
    </xf>
    <xf numFmtId="0" fontId="2" fillId="2" borderId="1" xfId="0" applyFont="1" applyFill="1" applyBorder="1" applyAlignment="1">
      <alignment horizontal="center" wrapText="1"/>
    </xf>
    <xf numFmtId="0" fontId="2" fillId="40" borderId="9" xfId="0" applyFont="1" applyFill="1" applyBorder="1" applyAlignment="1">
      <alignment wrapText="1"/>
    </xf>
    <xf numFmtId="0" fontId="2" fillId="40" borderId="11" xfId="0" applyFont="1" applyFill="1" applyBorder="1" applyAlignment="1">
      <alignment wrapText="1"/>
    </xf>
    <xf numFmtId="0" fontId="2" fillId="2" borderId="1" xfId="0" applyFont="1" applyFill="1" applyBorder="1" applyAlignment="1">
      <alignment horizontal="center" vertical="center" wrapText="1"/>
    </xf>
    <xf numFmtId="165" fontId="2" fillId="2" borderId="1" xfId="1" applyNumberFormat="1" applyFont="1" applyFill="1" applyBorder="1" applyAlignment="1">
      <alignment wrapText="1"/>
    </xf>
    <xf numFmtId="164" fontId="2" fillId="2" borderId="1" xfId="0" applyNumberFormat="1" applyFont="1" applyFill="1" applyBorder="1" applyAlignment="1">
      <alignment wrapText="1"/>
    </xf>
    <xf numFmtId="165" fontId="2" fillId="2" borderId="1" xfId="0" applyNumberFormat="1" applyFont="1" applyFill="1" applyBorder="1" applyAlignment="1">
      <alignment wrapText="1"/>
    </xf>
    <xf numFmtId="0" fontId="2" fillId="39" borderId="0" xfId="0" applyFont="1" applyFill="1"/>
    <xf numFmtId="0" fontId="0" fillId="39" borderId="0" xfId="0" applyFill="1"/>
    <xf numFmtId="0" fontId="24" fillId="41" borderId="0" xfId="0" applyFont="1" applyFill="1"/>
    <xf numFmtId="0" fontId="25" fillId="2" borderId="8" xfId="0" applyFont="1" applyFill="1" applyBorder="1"/>
    <xf numFmtId="0" fontId="25" fillId="2" borderId="8" xfId="0" applyFont="1" applyFill="1" applyBorder="1" applyAlignment="1">
      <alignment wrapText="1"/>
    </xf>
    <xf numFmtId="0" fontId="2" fillId="2" borderId="8" xfId="0" applyFont="1" applyFill="1" applyBorder="1" applyAlignment="1">
      <alignment wrapText="1"/>
    </xf>
    <xf numFmtId="0" fontId="2" fillId="2" borderId="8" xfId="0" applyFont="1" applyFill="1" applyBorder="1"/>
    <xf numFmtId="0" fontId="3" fillId="2" borderId="8" xfId="0" applyFont="1" applyFill="1" applyBorder="1"/>
    <xf numFmtId="0" fontId="3" fillId="2" borderId="8" xfId="0" applyFont="1" applyFill="1" applyBorder="1" applyAlignment="1">
      <alignment wrapText="1"/>
    </xf>
    <xf numFmtId="0" fontId="2" fillId="2" borderId="8" xfId="0" applyFont="1" applyFill="1" applyBorder="1" applyAlignment="1">
      <alignment horizontal="left"/>
    </xf>
    <xf numFmtId="0" fontId="0" fillId="0" borderId="36" xfId="0" applyBorder="1"/>
    <xf numFmtId="0" fontId="0" fillId="0" borderId="37" xfId="0" applyBorder="1"/>
    <xf numFmtId="0" fontId="0" fillId="0" borderId="38" xfId="0" applyBorder="1"/>
    <xf numFmtId="0" fontId="0" fillId="0" borderId="39" xfId="0" applyBorder="1"/>
    <xf numFmtId="0" fontId="26" fillId="2" borderId="41" xfId="0" applyFont="1" applyFill="1" applyBorder="1"/>
    <xf numFmtId="0" fontId="2" fillId="2" borderId="40" xfId="0" applyFont="1" applyFill="1" applyBorder="1"/>
    <xf numFmtId="0" fontId="2" fillId="2" borderId="8" xfId="0" applyFont="1" applyFill="1" applyBorder="1" applyAlignment="1">
      <alignment horizontal="right"/>
    </xf>
    <xf numFmtId="0" fontId="2" fillId="2" borderId="8" xfId="0" applyFont="1" applyFill="1" applyBorder="1" applyAlignment="1">
      <alignment horizontal="left" wrapText="1"/>
    </xf>
    <xf numFmtId="164" fontId="2" fillId="2" borderId="1" xfId="1" applyNumberFormat="1" applyFont="1" applyFill="1" applyBorder="1" applyAlignment="1">
      <alignment wrapText="1"/>
    </xf>
    <xf numFmtId="0" fontId="0" fillId="0" borderId="45" xfId="0" applyBorder="1"/>
    <xf numFmtId="0" fontId="0" fillId="0" borderId="46" xfId="0" applyBorder="1"/>
    <xf numFmtId="0" fontId="0" fillId="0" borderId="47" xfId="0" applyBorder="1"/>
    <xf numFmtId="0" fontId="0" fillId="0" borderId="48" xfId="0" applyBorder="1" applyAlignment="1">
      <alignment wrapText="1"/>
    </xf>
    <xf numFmtId="0" fontId="0" fillId="0" borderId="48" xfId="0" applyBorder="1"/>
    <xf numFmtId="0" fontId="0" fillId="0" borderId="49" xfId="0" applyBorder="1"/>
    <xf numFmtId="0" fontId="0" fillId="45" borderId="45" xfId="0" applyFill="1" applyBorder="1"/>
    <xf numFmtId="0" fontId="0" fillId="45" borderId="0" xfId="0" applyFill="1"/>
    <xf numFmtId="0" fontId="0" fillId="45" borderId="46" xfId="0" applyFill="1" applyBorder="1"/>
    <xf numFmtId="0" fontId="7" fillId="43" borderId="42" xfId="0" applyFont="1" applyFill="1" applyBorder="1" applyAlignment="1">
      <alignment horizontal="center"/>
    </xf>
    <xf numFmtId="0" fontId="7" fillId="43" borderId="43" xfId="0" applyFont="1" applyFill="1" applyBorder="1" applyAlignment="1">
      <alignment horizontal="center"/>
    </xf>
    <xf numFmtId="0" fontId="7" fillId="43" borderId="44" xfId="0" applyFont="1" applyFill="1" applyBorder="1" applyAlignment="1">
      <alignment horizontal="center"/>
    </xf>
    <xf numFmtId="0" fontId="28" fillId="41" borderId="33" xfId="0" applyFont="1" applyFill="1" applyBorder="1" applyAlignment="1">
      <alignment horizontal="center"/>
    </xf>
    <xf numFmtId="0" fontId="3" fillId="42" borderId="0" xfId="0" applyFont="1" applyFill="1" applyAlignment="1">
      <alignment horizontal="center"/>
    </xf>
    <xf numFmtId="0" fontId="3" fillId="36" borderId="13" xfId="0" applyFont="1" applyFill="1" applyBorder="1" applyAlignment="1">
      <alignment horizontal="center"/>
    </xf>
    <xf numFmtId="0" fontId="3" fillId="36" borderId="34" xfId="0" applyFont="1" applyFill="1" applyBorder="1" applyAlignment="1">
      <alignment horizontal="center"/>
    </xf>
    <xf numFmtId="0" fontId="3" fillId="44" borderId="13" xfId="0" applyFont="1" applyFill="1" applyBorder="1" applyAlignment="1">
      <alignment horizontal="center"/>
    </xf>
    <xf numFmtId="0" fontId="3" fillId="44" borderId="34" xfId="0" applyFont="1" applyFill="1" applyBorder="1" applyAlignment="1">
      <alignment horizontal="center"/>
    </xf>
    <xf numFmtId="0" fontId="3" fillId="44" borderId="35" xfId="0" applyFont="1" applyFill="1" applyBorder="1" applyAlignment="1">
      <alignment horizontal="center"/>
    </xf>
    <xf numFmtId="0" fontId="24" fillId="41" borderId="33" xfId="0" applyFont="1" applyFill="1" applyBorder="1" applyAlignment="1">
      <alignment horizontal="center"/>
    </xf>
    <xf numFmtId="0" fontId="24" fillId="42" borderId="0" xfId="0" applyFont="1" applyFill="1" applyAlignment="1">
      <alignment horizontal="center"/>
    </xf>
    <xf numFmtId="0" fontId="3" fillId="36" borderId="35" xfId="0" applyFont="1" applyFill="1" applyBorder="1" applyAlignment="1">
      <alignment horizontal="center"/>
    </xf>
    <xf numFmtId="0" fontId="24" fillId="42" borderId="33" xfId="0" applyFont="1" applyFill="1" applyBorder="1" applyAlignment="1">
      <alignment horizontal="center"/>
    </xf>
    <xf numFmtId="0" fontId="2" fillId="3" borderId="8" xfId="0" applyFont="1" applyFill="1" applyBorder="1" applyAlignment="1">
      <alignment horizontal="center"/>
    </xf>
    <xf numFmtId="0" fontId="2" fillId="0" borderId="0" xfId="0" applyFont="1" applyAlignment="1">
      <alignment horizontal="center"/>
    </xf>
    <xf numFmtId="0" fontId="0" fillId="0" borderId="0" xfId="0" applyAlignment="1">
      <alignment horizontal="left" wrapText="1"/>
    </xf>
    <xf numFmtId="0" fontId="0" fillId="0" borderId="0" xfId="0" applyAlignment="1">
      <alignment horizontal="left"/>
    </xf>
    <xf numFmtId="0" fontId="2" fillId="3" borderId="8" xfId="0" applyFont="1" applyFill="1" applyBorder="1" applyAlignment="1">
      <alignment horizontal="center" wrapText="1"/>
    </xf>
    <xf numFmtId="0" fontId="4" fillId="0" borderId="0" xfId="0" applyFont="1" applyAlignment="1">
      <alignment horizontal="left" wrapText="1"/>
    </xf>
    <xf numFmtId="0" fontId="3" fillId="2" borderId="2" xfId="0" applyFont="1" applyFill="1" applyBorder="1" applyAlignment="1">
      <alignment horizontal="right"/>
    </xf>
    <xf numFmtId="0" fontId="3" fillId="2" borderId="3" xfId="0" applyFont="1" applyFill="1" applyBorder="1" applyAlignment="1">
      <alignment horizontal="right"/>
    </xf>
    <xf numFmtId="0" fontId="3" fillId="2" borderId="4" xfId="0" applyFont="1" applyFill="1" applyBorder="1" applyAlignment="1">
      <alignment horizontal="right"/>
    </xf>
    <xf numFmtId="0" fontId="2" fillId="3" borderId="13" xfId="0" applyFont="1" applyFill="1" applyBorder="1" applyAlignment="1">
      <alignment horizontal="center" wrapText="1"/>
    </xf>
    <xf numFmtId="0" fontId="2" fillId="3" borderId="35" xfId="0" applyFont="1" applyFill="1" applyBorder="1" applyAlignment="1">
      <alignment horizontal="center" wrapText="1"/>
    </xf>
    <xf numFmtId="0" fontId="2" fillId="3" borderId="34" xfId="0" applyFont="1" applyFill="1" applyBorder="1" applyAlignment="1">
      <alignment horizontal="center" wrapText="1"/>
    </xf>
    <xf numFmtId="0" fontId="7" fillId="37" borderId="6" xfId="0" applyFont="1" applyFill="1" applyBorder="1" applyAlignment="1">
      <alignment horizontal="center"/>
    </xf>
    <xf numFmtId="0" fontId="7" fillId="37" borderId="23" xfId="0" applyFont="1" applyFill="1" applyBorder="1" applyAlignment="1">
      <alignment horizontal="center"/>
    </xf>
    <xf numFmtId="0" fontId="7" fillId="37" borderId="7" xfId="0" applyFont="1" applyFill="1" applyBorder="1" applyAlignment="1">
      <alignment horizontal="center"/>
    </xf>
    <xf numFmtId="0" fontId="7" fillId="38" borderId="30" xfId="0" applyFont="1" applyFill="1" applyBorder="1" applyAlignment="1">
      <alignment horizontal="center"/>
    </xf>
    <xf numFmtId="0" fontId="7" fillId="38" borderId="31" xfId="0" applyFont="1" applyFill="1" applyBorder="1" applyAlignment="1">
      <alignment horizontal="center"/>
    </xf>
    <xf numFmtId="0" fontId="7" fillId="38" borderId="32" xfId="0"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font>
        <strike val="0"/>
        <color theme="1"/>
      </font>
      <fill>
        <patternFill>
          <bgColor theme="2" tint="-0.499984740745262"/>
        </patternFill>
      </fill>
      <border>
        <vertical/>
        <horizontal/>
      </border>
    </dxf>
    <dxf>
      <font>
        <strike val="0"/>
        <color theme="2" tint="-0.749961851863155"/>
      </font>
      <fill>
        <patternFill>
          <bgColor theme="2" tint="-0.499984740745262"/>
        </patternFill>
      </fill>
      <border>
        <vertical/>
        <horizontal/>
      </border>
    </dxf>
    <dxf>
      <font>
        <color theme="2" tint="-0.749961851863155"/>
      </font>
      <fill>
        <patternFill>
          <bgColor theme="2" tint="-0.499984740745262"/>
        </patternFill>
      </fill>
    </dxf>
  </dxfs>
  <tableStyles count="0" defaultTableStyle="TableStyleMedium2" defaultPivotStyle="PivotStyleLight16"/>
  <colors>
    <mruColors>
      <color rgb="FF47854D"/>
      <color rgb="FF286FB6"/>
      <color rgb="FFC4DBF2"/>
      <color rgb="FFBBDBC9"/>
      <color rgb="FFB8C6E2"/>
      <color rgb="FF6180BF"/>
      <color rgb="FF87BF8C"/>
      <color rgb="FF9ACAB0"/>
      <color rgb="FFFCF9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101</xdr:row>
      <xdr:rowOff>90407</xdr:rowOff>
    </xdr:from>
    <xdr:to>
      <xdr:col>9</xdr:col>
      <xdr:colOff>51661</xdr:colOff>
      <xdr:row>149</xdr:row>
      <xdr:rowOff>142068</xdr:rowOff>
    </xdr:to>
    <xdr:sp macro="" textlink="">
      <xdr:nvSpPr>
        <xdr:cNvPr id="2" name="TextBox 1">
          <a:extLst>
            <a:ext uri="{FF2B5EF4-FFF2-40B4-BE49-F238E27FC236}">
              <a16:creationId xmlns:a16="http://schemas.microsoft.com/office/drawing/2014/main" id="{87D2B133-8713-43AB-BECB-A1ACB7AB396F}"/>
            </a:ext>
          </a:extLst>
        </xdr:cNvPr>
        <xdr:cNvSpPr txBox="1"/>
      </xdr:nvSpPr>
      <xdr:spPr>
        <a:xfrm>
          <a:off x="0" y="20146247"/>
          <a:ext cx="7214461" cy="8845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Cytek assigns to you any rights that may exist under the warranty provided by the manufacturer, but Cytek does not warrant the performance of the third party manufactured product or provide any remedy for failure of the third-party product to perform. THE WARRANTIES IN THIS SECTION ARE PROVIDED IN LIEU OF ALL OTHER WARRANTIES, EXPRESS OR IMPLIED, AND ARE YOUR EXCLUSIVE REMEDIES RELATING TO PERFORMANCE OF THE PRODUCTS </a:t>
          </a:r>
          <a:r>
            <a:rPr lang="en-US" sz="1050"/>
            <a:t>AND SERVICES. CYTEK DISCLAIMS ALL OTHER WARRANTIES, INCLUDING WITHOUT LIMITATION, ANY WARRANTY ABOUT THE MERCHANTABILITY OF THE PRODUCTS OR THEIR FITNESS FOR A PARTICULAR PURPOSE. IF ANY IMPLIED WARRANTIES APPLY AS A MATTER OF LAW, THEY ARE LIMITED IN DURATION TO WARRANTY PERIOD SPECIFIED IN THIS SECTION. </a:t>
          </a:r>
        </a:p>
        <a:p>
          <a:endParaRPr lang="en-US" sz="1050"/>
        </a:p>
        <a:p>
          <a:r>
            <a:rPr lang="en-US" sz="1050"/>
            <a:t>A</a:t>
          </a:r>
          <a:r>
            <a:rPr lang="en-US" sz="1050" b="1"/>
            <a:t>. Refurbished flow cytometer systems.</a:t>
          </a:r>
          <a:r>
            <a:rPr lang="en-US" sz="1050" b="1" baseline="0"/>
            <a:t> </a:t>
          </a:r>
          <a:r>
            <a:rPr lang="en-US" sz="1050"/>
            <a:t>The purchase of a refurbished flow cytometer system will be covered by warranty for defects in materials and workmanship for a period of 90 days from installation and such warranty will cover costs for travel, labor and parts (the “service warranty”). Parts purchased for use with refurbished flow cytometer systems will be covered by warranty for defects for a period of one year from the date of installation (the “parts warranty”). If a service engineer is dispatched on-site after expiration of the service warranty period but during the parts warranty period, travel and labor charges will apply. Consumable items are not covered by this warranty.</a:t>
          </a:r>
        </a:p>
        <a:p>
          <a:endParaRPr lang="en-US" sz="1050"/>
        </a:p>
        <a:p>
          <a:r>
            <a:rPr lang="en-US" sz="1050" b="1"/>
            <a:t>B. Upgraded flow cytometer systems. </a:t>
          </a:r>
          <a:r>
            <a:rPr lang="en-US" sz="1050"/>
            <a:t>In connection with an upgrade of a flow cytometer system, the upgraded portion of the flow cytometer is covered by warranty for defects in materials and workmanship for a period of one year from upgrade installation (the “upgrade warranty”). Defective parts replaced under the upgrade warranty must be returned to Cytek and shall be the property of Cytek. Service visits not associated with the upgrade warranty will be charged at the prevailing rate. </a:t>
          </a:r>
        </a:p>
        <a:p>
          <a:endParaRPr lang="en-US" sz="1050"/>
        </a:p>
        <a:p>
          <a:r>
            <a:rPr lang="en-US" sz="1050" b="1"/>
            <a:t>C. New and refurbished accessories</a:t>
          </a:r>
          <a:r>
            <a:rPr lang="en-US" sz="1050"/>
            <a:t>. The purchase of new or refurbished flow cytometer accessories are covered by warranty for defects in materials and workmanship under Cytek’s depot level warranty for a period of one year from shipment. The warranty includes all parts and labor provided that all work will be performed at Cytek’s Fremont, California facility. You must ship the defective product to Cytek, transportation charges prepaid. </a:t>
          </a:r>
        </a:p>
        <a:p>
          <a:endParaRPr lang="en-US" sz="1050"/>
        </a:p>
        <a:p>
          <a:r>
            <a:rPr lang="en-US" sz="1050" b="1"/>
            <a:t>D. Billable repair services. </a:t>
          </a:r>
          <a:r>
            <a:rPr lang="en-US" sz="1050"/>
            <a:t>Cytek warrants that the services performed will be in a professional workman-like manner and shall conform to the standards of the industry to include the manufacturer’s quality control protocol. Billable repair services are covered by warranty for defects in workmanship for a period of 30 days from the date service is rendered. Cytek’s sole liability under this warranty is limited to re-servicing of the instrument(s) or at Cytek’s option, return of the sum paid for such services. </a:t>
          </a:r>
        </a:p>
        <a:p>
          <a:endParaRPr lang="en-US" sz="1050"/>
        </a:p>
        <a:p>
          <a:r>
            <a:rPr lang="en-US" sz="1050" b="1"/>
            <a:t>E. New and used replacement parts. </a:t>
          </a:r>
          <a:r>
            <a:rPr lang="en-US" sz="1050"/>
            <a:t>The purchase of new and used replacement parts are covered by warranty from defects in materials and workmanship for a period of 30 days from installation. Parts marked as service returnable items have an “S” at the end of the part number and must be returned to Cytek within 14 days after receipt of the replacement part or the customer will be charged the non-exchange rate. Restocking fee for usable parts is 20%. </a:t>
          </a:r>
        </a:p>
        <a:p>
          <a:endParaRPr lang="en-US" sz="1050"/>
        </a:p>
        <a:p>
          <a:r>
            <a:rPr lang="en-US" sz="1050" b="1"/>
            <a:t>7. COMPUTER SUPPORT POLICY: </a:t>
          </a:r>
          <a:r>
            <a:rPr lang="en-US" sz="1050"/>
            <a:t>Cytek’s computer support policy provides support for only the software and hardware required for system operation, which is referred to as the “basic flow cytometer system”. Cytek does not guaranty the system will function if any additional hardware or software is used, including networking hardware and software. If the system fails to meet Cytek’s specifications, then Cytek may, at its option, remove hardware and uninstall software in order to return the basic flow cytometer system to its original installed operational configuration. It is the responsibility of the customer to backup all data on the basic flow cytometer computer system. </a:t>
          </a:r>
        </a:p>
        <a:p>
          <a:endParaRPr lang="en-US" sz="1050"/>
        </a:p>
        <a:p>
          <a:r>
            <a:rPr lang="en-US" sz="1050" b="1"/>
            <a:t>8. INDEMNITY BY CYTEK: </a:t>
          </a:r>
          <a:r>
            <a:rPr lang="en-US" sz="1050"/>
            <a:t>Cytek agrees to indemnify and hold harmless the Buyer from any and all claims, demands, suits, and expenses by reason of injury or death of any person(s) or damage to any property (except as excluded hereafter) solely and directly attributable to the negligent acts or negligent omissions of Cytek, its agents or employees while on the premises of the Buyer and arising out of services provided herein. Cytek maintains product and general liability insurance policies. If Buyer wishes to be named an Additional Insured on Cytek’s product and/or general liability policy, an additional 5% charge will be added to the total purchase price. </a:t>
          </a:r>
        </a:p>
        <a:p>
          <a:endParaRPr lang="en-US" sz="1050"/>
        </a:p>
        <a:p>
          <a:r>
            <a:rPr lang="en-US" sz="1050" b="1"/>
            <a:t>9. LIMITATION OF LIABILITY: </a:t>
          </a:r>
          <a:r>
            <a:rPr lang="en-US" sz="1050"/>
            <a:t>Except as provided in Section 8, Cytek’s liability will be limited to direct damages not to exceed the amount paid by you to Cytek under this agreement. Cytek will not be responsible for any damages resulting from delayed shipment.</a:t>
          </a:r>
        </a:p>
        <a:p>
          <a:endParaRPr lang="en-US" sz="1070">
            <a:solidFill>
              <a:schemeClr val="tx1"/>
            </a:solidFill>
          </a:endParaRPr>
        </a:p>
      </xdr:txBody>
    </xdr:sp>
    <xdr:clientData/>
  </xdr:twoCellAnchor>
  <xdr:twoCellAnchor>
    <xdr:from>
      <xdr:col>0</xdr:col>
      <xdr:colOff>27216</xdr:colOff>
      <xdr:row>49</xdr:row>
      <xdr:rowOff>121195</xdr:rowOff>
    </xdr:from>
    <xdr:to>
      <xdr:col>9</xdr:col>
      <xdr:colOff>81644</xdr:colOff>
      <xdr:row>99</xdr:row>
      <xdr:rowOff>0</xdr:rowOff>
    </xdr:to>
    <xdr:sp macro="" textlink="">
      <xdr:nvSpPr>
        <xdr:cNvPr id="3" name="TextBox 2">
          <a:extLst>
            <a:ext uri="{FF2B5EF4-FFF2-40B4-BE49-F238E27FC236}">
              <a16:creationId xmlns:a16="http://schemas.microsoft.com/office/drawing/2014/main" id="{738AB8F6-FD49-4048-8846-3A40D5A0BAB3}"/>
            </a:ext>
          </a:extLst>
        </xdr:cNvPr>
        <xdr:cNvSpPr txBox="1"/>
      </xdr:nvSpPr>
      <xdr:spPr>
        <a:xfrm>
          <a:off x="27216" y="10636795"/>
          <a:ext cx="7217228" cy="90380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tx1"/>
              </a:solidFill>
            </a:rPr>
            <a:t>GENERAL TERMS AND CONDITIONS OF SALE </a:t>
          </a:r>
        </a:p>
        <a:p>
          <a:pPr algn="ctr"/>
          <a:r>
            <a:rPr lang="en-US" sz="1050" b="1">
              <a:solidFill>
                <a:schemeClr val="tx1"/>
              </a:solidFill>
            </a:rPr>
            <a:t>(TIME AND MATERIALS)</a:t>
          </a:r>
        </a:p>
        <a:p>
          <a:r>
            <a:rPr lang="en-US" sz="1055">
              <a:solidFill>
                <a:schemeClr val="tx1"/>
              </a:solidFill>
            </a:rPr>
            <a:t>These general terms and conditions (along with the quotation, “Terms”) apply to the purchase of time and/materials by the customer (“Customer”, “Purchaser’’, “Buyer’’, also “you” or “your”) listed on the attached “quotation” and Cytek Biosciences, Inc. (“Cytek”, also “our,” “we” or “us”). </a:t>
          </a:r>
        </a:p>
        <a:p>
          <a:endParaRPr lang="en-US" sz="1055">
            <a:solidFill>
              <a:schemeClr val="tx1"/>
            </a:solidFill>
          </a:endParaRPr>
        </a:p>
        <a:p>
          <a:r>
            <a:rPr lang="en-US" sz="1055" b="1">
              <a:solidFill>
                <a:schemeClr val="tx1"/>
              </a:solidFill>
            </a:rPr>
            <a:t>1. QUOTATIONS; APPLICABILITY OF TERMS: </a:t>
          </a:r>
          <a:r>
            <a:rPr lang="en-US" sz="1055">
              <a:solidFill>
                <a:schemeClr val="tx1"/>
              </a:solidFill>
            </a:rPr>
            <a:t>The attached quotation is valid if Cytek receives your purchase order referencing the quotation number prior to the date indicated on the quotation. Cytek may withdraw the quotation any time before that date upon notice to you or before shipment if an event occurs that is outside our control and makes it commercially impractical for Cytek to fulfill the order. The prices and other terms are contingent on you accepting all the terms and conditions on the quotation without exception. Your issuance of a purchase order for any of the products or services referencing the quotation number or at the prices indicated in the quotation will be your indication to Cytek that you agree to these Terms without exception and the Terms will become the entire agreement between you and Cytek for the products and services ordered. </a:t>
          </a:r>
        </a:p>
        <a:p>
          <a:endParaRPr lang="en-US" sz="1055">
            <a:solidFill>
              <a:schemeClr val="tx1"/>
            </a:solidFill>
          </a:endParaRPr>
        </a:p>
        <a:p>
          <a:r>
            <a:rPr lang="en-US" sz="1055" b="1">
              <a:solidFill>
                <a:schemeClr val="tx1"/>
              </a:solidFill>
            </a:rPr>
            <a:t>2. PAYMENT TERMS: </a:t>
          </a:r>
          <a:r>
            <a:rPr lang="en-US" sz="1055">
              <a:solidFill>
                <a:schemeClr val="tx1"/>
              </a:solidFill>
            </a:rPr>
            <a:t>Terms are net 30 days from date of invoice for credit-approved domestic accounts. International accounts may be created by arrangement. Payment may be made by credit card for up to US$10,000 maximum. Cytek shall have the right to receive payment in advance when it deems necessary. If you fail to pay any invoice when due, Cytek may also apply a late payment charge equal to the lesser of one percent (1%), or the maximum permissible rate under applicable law, per month on the outstanding balance. Cytek may delay shipment or suspend performance under any agreement if payment under any agreement or order between you and Cytek is not received when due or is rescinded. All payments should be made to: Cytek Biosciences Inc., Wells Fargo Bank, 420 Montgomery Street, San Francisco, CA 94104, USA. For wire transfer: ACH Routing # 121042882, Account # 1923229718, SWIFT WFBIUS6S or please contact ar@cytekbio.com. </a:t>
          </a:r>
        </a:p>
        <a:p>
          <a:endParaRPr lang="en-US" sz="1055">
            <a:solidFill>
              <a:schemeClr val="tx1"/>
            </a:solidFill>
          </a:endParaRPr>
        </a:p>
        <a:p>
          <a:r>
            <a:rPr lang="en-US" sz="1055" b="1">
              <a:solidFill>
                <a:schemeClr val="tx1"/>
              </a:solidFill>
            </a:rPr>
            <a:t>3. PRICING</a:t>
          </a:r>
          <a:r>
            <a:rPr lang="en-US" sz="1055">
              <a:solidFill>
                <a:schemeClr val="tx1"/>
              </a:solidFill>
            </a:rPr>
            <a:t>: In addition to the stated prices, you must pay for all taxes and fees imposed on the sale or use of the products and any other governmental charges imposed on Cytek relating to the products and all shipping and handling, freight, insurance, and other services. All prices are in USD unless otherwise noted. Third-party providers are charged a 15% administrative fee; added to the total invoice. </a:t>
          </a:r>
        </a:p>
        <a:p>
          <a:endParaRPr lang="en-US" sz="1055">
            <a:solidFill>
              <a:schemeClr val="tx1"/>
            </a:solidFill>
          </a:endParaRPr>
        </a:p>
        <a:p>
          <a:r>
            <a:rPr lang="en-US" sz="1055" b="1">
              <a:solidFill>
                <a:schemeClr val="tx1"/>
              </a:solidFill>
            </a:rPr>
            <a:t>4. SHIPMENT; DELIVERY; ACCEPTANCE; RETURNS. </a:t>
          </a:r>
          <a:r>
            <a:rPr lang="en-US" sz="1055">
              <a:solidFill>
                <a:schemeClr val="tx1"/>
              </a:solidFill>
            </a:rPr>
            <a:t>Unless expressly specified on the Quotation, all products shipped internationally will be Carriage and Insurance Paid (CIP Incoterms 2020). US domestic shipments will be Free On-Board Origin (F.O.B. Origin Incoterms 2020). Both will be prepaid by Cytek and added to the invoice. Any taxes and duties required to complete delivery will be the responsibility of the Customer. Risk of loss with respect to all products will pass from Cytek to Customer upon shipment. Cytek will ship the Products within a reasonable time after Cytek receives your purchase order, or if the Quotation states a proposed shipment date, on or around such date. Cytek will endeavor to meet any delivery date specified in any purchase order but is not liable for failing to meet the delivery date. You must report to Cytek, in writing, any claims for missing or defective products within 30 days from your receipt of them. Defective products will be addressed according to the warranty provisions. Product returns will be accepted at Cytek’s discretion under its Returned Materials Authorization (RMA) policy and may be subject to a restocking fee. </a:t>
          </a:r>
        </a:p>
        <a:p>
          <a:endParaRPr lang="en-US" sz="1055">
            <a:solidFill>
              <a:schemeClr val="tx1"/>
            </a:solidFill>
          </a:endParaRPr>
        </a:p>
        <a:p>
          <a:r>
            <a:rPr lang="en-US" sz="1055" b="1">
              <a:solidFill>
                <a:schemeClr val="tx1"/>
              </a:solidFill>
            </a:rPr>
            <a:t>5. CANCELLATION: </a:t>
          </a:r>
          <a:r>
            <a:rPr lang="en-US" sz="1055">
              <a:solidFill>
                <a:schemeClr val="tx1"/>
              </a:solidFill>
            </a:rPr>
            <a:t>Cancelled orders will be subject to a cancellation charge to cover any finished goods, work in process and non-cancellable non-returnable materials, labor costs and expenses incurred by Cytek in good faith to fulfill the purchase order prior to the cancellation. </a:t>
          </a:r>
        </a:p>
        <a:p>
          <a:endParaRPr lang="en-US" sz="1055">
            <a:solidFill>
              <a:schemeClr val="tx1"/>
            </a:solidFill>
          </a:endParaRPr>
        </a:p>
        <a:p>
          <a:r>
            <a:rPr lang="en-US" sz="1055" b="1">
              <a:solidFill>
                <a:schemeClr val="tx1"/>
              </a:solidFill>
            </a:rPr>
            <a:t>6. LIMITED WARRANTY AND DISCLAIMER: </a:t>
          </a:r>
          <a:r>
            <a:rPr lang="en-US" sz="1055">
              <a:solidFill>
                <a:schemeClr val="tx1"/>
              </a:solidFill>
            </a:rPr>
            <a:t>Cytek warrants that services will be performed in a workmanlike manner and products will be free of defects only as set forth below. Cytek’s warranty does not apply to defects resulting from product misuse, abuse, neglect or operator negligence. If a product defect is discovered and verified by Cytek’s investigation under normal and proper use during the applicable warranty period, Cytek will, at its option, and without charge correct the defect either by (i) repair during normal business hours, (ii) replacement with an equivalent product, or (iii) refund the purchase price paid by you. If required as set forth below, you must ship the defective product to Cytek, transportation charges prepaid. The original warranty period will continue to be in effect on any repaired or replaced products. If Cytek replaces any part under this warranty or as a result of any services performed, Cytek will own the replaced part. If a third party manufactured product is supplied to you pursuant to the quotation,</a:t>
          </a:r>
          <a:endParaRPr lang="en-US" sz="1070">
            <a:solidFill>
              <a:schemeClr val="tx1"/>
            </a:solidFill>
          </a:endParaRPr>
        </a:p>
      </xdr:txBody>
    </xdr:sp>
    <xdr:clientData/>
  </xdr:twoCellAnchor>
  <xdr:twoCellAnchor>
    <xdr:from>
      <xdr:col>0</xdr:col>
      <xdr:colOff>83819</xdr:colOff>
      <xdr:row>154</xdr:row>
      <xdr:rowOff>77491</xdr:rowOff>
    </xdr:from>
    <xdr:to>
      <xdr:col>9</xdr:col>
      <xdr:colOff>64576</xdr:colOff>
      <xdr:row>197</xdr:row>
      <xdr:rowOff>138546</xdr:rowOff>
    </xdr:to>
    <xdr:sp macro="" textlink="">
      <xdr:nvSpPr>
        <xdr:cNvPr id="4" name="TextBox 3">
          <a:extLst>
            <a:ext uri="{FF2B5EF4-FFF2-40B4-BE49-F238E27FC236}">
              <a16:creationId xmlns:a16="http://schemas.microsoft.com/office/drawing/2014/main" id="{B71A18D1-63A6-46EA-84F5-B727A7609DE5}"/>
            </a:ext>
          </a:extLst>
        </xdr:cNvPr>
        <xdr:cNvSpPr txBox="1"/>
      </xdr:nvSpPr>
      <xdr:spPr>
        <a:xfrm>
          <a:off x="83819" y="29856451"/>
          <a:ext cx="7143557" cy="7940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Any action arising out of these Terms may be brought by you up to one year after the date of the actionable cause. </a:t>
          </a:r>
          <a:endParaRPr lang="en-US">
            <a:effectLst/>
          </a:endParaRPr>
        </a:p>
        <a:p>
          <a:endParaRPr lang="en-US" b="1"/>
        </a:p>
        <a:p>
          <a:r>
            <a:rPr lang="en-US" b="1"/>
            <a:t>10. GOVERNING LAW: </a:t>
          </a:r>
          <a:r>
            <a:rPr lang="en-US"/>
            <a:t>This Agreement shall be governed in accordance with the laws of the State of California. The United Nations Convention on Contracts for the International Sale of Goods will not apply to these Terms. You and Cytek consent to the jurisdiction of, and venue in, the state and federal courts in Alameda County, California,</a:t>
          </a:r>
          <a:r>
            <a:rPr lang="en-US" baseline="0"/>
            <a:t> </a:t>
          </a:r>
          <a:r>
            <a:rPr lang="en-US"/>
            <a:t>U.S.A. </a:t>
          </a:r>
        </a:p>
        <a:p>
          <a:endParaRPr lang="en-US" b="1"/>
        </a:p>
        <a:p>
          <a:r>
            <a:rPr lang="en-US" b="1"/>
            <a:t>11. ENTIRE AGREEMENT: </a:t>
          </a:r>
          <a:r>
            <a:rPr lang="en-US"/>
            <a:t>These Terms constitute the entire understanding between you and Cytek with respect to the subject matter hereof and supersede all prior or co-existing communications and agreements regarding such subject matter and cannot be modified except by a written document (which states that it is an amendment) signed by authorized signatories of both parties. Any terms or conditions on your purchase order, order acknowledgement, or any other document relating to the products will be without legal effect. </a:t>
          </a:r>
        </a:p>
        <a:p>
          <a:endParaRPr lang="en-US"/>
        </a:p>
        <a:p>
          <a:r>
            <a:rPr lang="en-US" b="1"/>
            <a:t>12. GOVERNMENT CONTRACTS: </a:t>
          </a:r>
          <a:r>
            <a:rPr lang="en-US"/>
            <a:t>If the products are to be used in the performance of a U.S. Government contract or subcontract and a U.S. Government contract number appears on your purchase order, those clauses of the applicable U.S. Government procurement regulations that are mandatorily required by law to be included in U.S. Government subcontracts are incorporated into these Terms. </a:t>
          </a:r>
        </a:p>
        <a:p>
          <a:endParaRPr lang="en-US"/>
        </a:p>
        <a:p>
          <a:r>
            <a:rPr lang="en-US" b="1"/>
            <a:t>13. EXPORT AND USE RESTRICTIONS; INDEMNITY BY BUYER: </a:t>
          </a:r>
          <a:r>
            <a:rPr lang="en-US"/>
            <a:t>: You acknowledge that Cytek products may be subject to the US export laws and regulations. You may not export or re-export the products (nor any direct product therefrom) in violation of the US export laws. You hereby certify that you are not on the US Department of Commerce’s Denied Persons List or affiliated lists or on the US Department of Treasury’s Specially Designated Nationals List. To the extent required, you shall abide by any and all notices regarding export and agree not to remove or allow any third party to remove such notices. Your obligation under this section shall survive the expiration or termination of this agreement. You may not, and may not authorize or permit any affiliate or third party to, gain access to or determine the methods of operation of the product, alter, modify, disassemble, dismantle, deconstruct, analyze, determine compositions or structures, design around, or reverse engineer the product, or any part of the product, nor attempt to, or use the product to, refurbish, reconstruct, create, develop or contract to develop a product similar to the product. You shall use the products in strict accordance with all applicable local, state, national, and supra-national laws, regulations and guidelines, as well as all safety precautions accompanying the products. You shall indemnify and hold harmless Cytek from any and all claims, damages, injury, losses or expenses arising out of or resulting from your breach of these Terms or any act or omission by you, or its agents, employees or subcontractors, in the handling, storage or use of the products, except to the extent caused by a breach of the warranty by Cytek as set forth above. </a:t>
          </a:r>
        </a:p>
        <a:p>
          <a:endParaRPr lang="en-US"/>
        </a:p>
        <a:p>
          <a:r>
            <a:rPr lang="en-US" b="1"/>
            <a:t>14. MISCELLANEOUS</a:t>
          </a:r>
          <a:r>
            <a:rPr lang="en-US"/>
            <a:t>: No waiver of rights under these Terms by either party shall constitute a subsequent waiver of this or any other right under these Terms. Neither these Terms nor any rights hereunder shall be assigned or otherwise transferred by Buyer (by operation of law or otherwise) without the prior written consent of Cytek and any unauthorized transfer or assignment shall be void. If any of the terms and conditions set forth herein are held to be illegal or unenforceable, all remaining terms set forth herein shall remain in full force and effect. Cytek will not be liable for any delay in performance or failure to perform under these Terms due to circumstances beyond its reasonable control, including epidemics, pandemics, quarantines, earthquakes and other acts of God, actions or inactions of government, strikes, fire, explosion, flood, riot, lock-out, injunction, interruption of transportation, supplies or utilities, unavoidable accidents, or inability to obtain supplies at reasonable prices</a:t>
          </a:r>
          <a:endParaRPr lang="en-US" sz="1100"/>
        </a:p>
      </xdr:txBody>
    </xdr:sp>
    <xdr:clientData/>
  </xdr:twoCellAnchor>
  <xdr:twoCellAnchor>
    <xdr:from>
      <xdr:col>1</xdr:col>
      <xdr:colOff>373380</xdr:colOff>
      <xdr:row>24</xdr:row>
      <xdr:rowOff>91440</xdr:rowOff>
    </xdr:from>
    <xdr:to>
      <xdr:col>9</xdr:col>
      <xdr:colOff>7620</xdr:colOff>
      <xdr:row>33</xdr:row>
      <xdr:rowOff>167640</xdr:rowOff>
    </xdr:to>
    <xdr:sp macro="" textlink="">
      <xdr:nvSpPr>
        <xdr:cNvPr id="5" name="TextBox 4">
          <a:extLst>
            <a:ext uri="{FF2B5EF4-FFF2-40B4-BE49-F238E27FC236}">
              <a16:creationId xmlns:a16="http://schemas.microsoft.com/office/drawing/2014/main" id="{07427271-1C77-4AE0-9AC9-D26DB3AB9F7B}"/>
            </a:ext>
          </a:extLst>
        </xdr:cNvPr>
        <xdr:cNvSpPr txBox="1"/>
      </xdr:nvSpPr>
      <xdr:spPr>
        <a:xfrm>
          <a:off x="1120140" y="5775960"/>
          <a:ext cx="6050280" cy="1722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i="1"/>
            <a:t>-All prices in USD </a:t>
          </a:r>
        </a:p>
        <a:p>
          <a:r>
            <a:rPr lang="en-US" b="0" i="1"/>
            <a:t>-The above quotation does not include any applicable sales tax.</a:t>
          </a:r>
        </a:p>
        <a:p>
          <a:r>
            <a:rPr lang="en-US" b="0" i="1"/>
            <a:t>-Cytek will confirm order receipt and estimated ship date. </a:t>
          </a:r>
        </a:p>
        <a:p>
          <a:r>
            <a:rPr lang="en-US" b="0" i="1"/>
            <a:t>-This quote is valid for 60 days.</a:t>
          </a:r>
          <a:endParaRPr lang="en-US" sz="1100" b="0" i="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101</xdr:row>
      <xdr:rowOff>90407</xdr:rowOff>
    </xdr:from>
    <xdr:to>
      <xdr:col>9</xdr:col>
      <xdr:colOff>51661</xdr:colOff>
      <xdr:row>149</xdr:row>
      <xdr:rowOff>142068</xdr:rowOff>
    </xdr:to>
    <xdr:sp macro="" textlink="">
      <xdr:nvSpPr>
        <xdr:cNvPr id="2" name="TextBox 1">
          <a:extLst>
            <a:ext uri="{FF2B5EF4-FFF2-40B4-BE49-F238E27FC236}">
              <a16:creationId xmlns:a16="http://schemas.microsoft.com/office/drawing/2014/main" id="{4EA7E4CA-A798-40FF-9E13-677206922B1A}"/>
            </a:ext>
          </a:extLst>
        </xdr:cNvPr>
        <xdr:cNvSpPr txBox="1"/>
      </xdr:nvSpPr>
      <xdr:spPr>
        <a:xfrm>
          <a:off x="0" y="20146247"/>
          <a:ext cx="7214461" cy="8845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Cytek assigns to you any rights that may exist under the warranty provided by the manufacturer, but Cytek does not warrant the performance of the third party manufactured product or provide any remedy for failure of the third-party product to perform. THE WARRANTIES IN THIS SECTION ARE PROVIDED IN LIEU OF ALL OTHER WARRANTIES, EXPRESS OR IMPLIED, AND ARE YOUR EXCLUSIVE REMEDIES RELATING TO PERFORMANCE OF THE PRODUCTS </a:t>
          </a:r>
          <a:r>
            <a:rPr lang="en-US" sz="1050"/>
            <a:t>AND SERVICES. CYTEK DISCLAIMS ALL OTHER WARRANTIES, INCLUDING WITHOUT LIMITATION, ANY WARRANTY ABOUT THE MERCHANTABILITY OF THE PRODUCTS OR THEIR FITNESS FOR A PARTICULAR PURPOSE. IF ANY IMPLIED WARRANTIES APPLY AS A MATTER OF LAW, THEY ARE LIMITED IN DURATION TO WARRANTY PERIOD SPECIFIED IN THIS SECTION. </a:t>
          </a:r>
        </a:p>
        <a:p>
          <a:endParaRPr lang="en-US" sz="1050"/>
        </a:p>
        <a:p>
          <a:r>
            <a:rPr lang="en-US" sz="1050"/>
            <a:t>A</a:t>
          </a:r>
          <a:r>
            <a:rPr lang="en-US" sz="1050" b="1"/>
            <a:t>. Refurbished flow cytometer systems.</a:t>
          </a:r>
          <a:r>
            <a:rPr lang="en-US" sz="1050" b="1" baseline="0"/>
            <a:t> </a:t>
          </a:r>
          <a:r>
            <a:rPr lang="en-US" sz="1050"/>
            <a:t>The purchase of a refurbished flow cytometer system will be covered by warranty for defects in materials and workmanship for a period of 90 days from installation and such warranty will cover costs for travel, labor and parts (the “service warranty”). Parts purchased for use with refurbished flow cytometer systems will be covered by warranty for defects for a period of one year from the date of installation (the “parts warranty”). If a service engineer is dispatched on-site after expiration of the service warranty period but during the parts warranty period, travel and labor charges will apply. Consumable items are not covered by this warranty.</a:t>
          </a:r>
        </a:p>
        <a:p>
          <a:endParaRPr lang="en-US" sz="1050"/>
        </a:p>
        <a:p>
          <a:r>
            <a:rPr lang="en-US" sz="1050" b="1"/>
            <a:t>B. Upgraded flow cytometer systems. </a:t>
          </a:r>
          <a:r>
            <a:rPr lang="en-US" sz="1050"/>
            <a:t>In connection with an upgrade of a flow cytometer system, the upgraded portion of the flow cytometer is covered by warranty for defects in materials and workmanship for a period of one year from upgrade installation (the “upgrade warranty”). Defective parts replaced under the upgrade warranty must be returned to Cytek and shall be the property of Cytek. Service visits not associated with the upgrade warranty will be charged at the prevailing rate. </a:t>
          </a:r>
        </a:p>
        <a:p>
          <a:endParaRPr lang="en-US" sz="1050"/>
        </a:p>
        <a:p>
          <a:r>
            <a:rPr lang="en-US" sz="1050" b="1"/>
            <a:t>C. New and refurbished accessories</a:t>
          </a:r>
          <a:r>
            <a:rPr lang="en-US" sz="1050"/>
            <a:t>. The purchase of new or refurbished flow cytometer accessories are covered by warranty for defects in materials and workmanship under Cytek’s depot level warranty for a period of one year from shipment. The warranty includes all parts and labor provided that all work will be performed at Cytek’s Fremont, California facility. You must ship the defective product to Cytek, transportation charges prepaid. </a:t>
          </a:r>
        </a:p>
        <a:p>
          <a:endParaRPr lang="en-US" sz="1050"/>
        </a:p>
        <a:p>
          <a:r>
            <a:rPr lang="en-US" sz="1050" b="1"/>
            <a:t>D. Billable repair services. </a:t>
          </a:r>
          <a:r>
            <a:rPr lang="en-US" sz="1050"/>
            <a:t>Cytek warrants that the services performed will be in a professional workman-like manner and shall conform to the standards of the industry to include the manufacturer’s quality control protocol. Billable repair services are covered by warranty for defects in workmanship for a period of 30 days from the date service is rendered. Cytek’s sole liability under this warranty is limited to re-servicing of the instrument(s) or at Cytek’s option, return of the sum paid for such services. </a:t>
          </a:r>
        </a:p>
        <a:p>
          <a:endParaRPr lang="en-US" sz="1050"/>
        </a:p>
        <a:p>
          <a:r>
            <a:rPr lang="en-US" sz="1050" b="1"/>
            <a:t>E. New and used replacement parts. </a:t>
          </a:r>
          <a:r>
            <a:rPr lang="en-US" sz="1050"/>
            <a:t>The purchase of new and used replacement parts are covered by warranty from defects in materials and workmanship for a period of 30 days from installation. Parts marked as service returnable items have an “S” at the end of the part number and must be returned to Cytek within 14 days after receipt of the replacement part or the customer will be charged the non-exchange rate. Restocking fee for usable parts is 20%. </a:t>
          </a:r>
        </a:p>
        <a:p>
          <a:endParaRPr lang="en-US" sz="1050"/>
        </a:p>
        <a:p>
          <a:r>
            <a:rPr lang="en-US" sz="1050" b="1"/>
            <a:t>7. COMPUTER SUPPORT POLICY: </a:t>
          </a:r>
          <a:r>
            <a:rPr lang="en-US" sz="1050"/>
            <a:t>Cytek’s computer support policy provides support for only the software and hardware required for system operation, which is referred to as the “basic flow cytometer system”. Cytek does not guaranty the system will function if any additional hardware or software is used, including networking hardware and software. If the system fails to meet Cytek’s specifications, then Cytek may, at its option, remove hardware and uninstall software in order to return the basic flow cytometer system to its original installed operational configuration. It is the responsibility of the customer to backup all data on the basic flow cytometer computer system. </a:t>
          </a:r>
        </a:p>
        <a:p>
          <a:endParaRPr lang="en-US" sz="1050"/>
        </a:p>
        <a:p>
          <a:r>
            <a:rPr lang="en-US" sz="1050" b="1"/>
            <a:t>8. INDEMNITY BY CYTEK: </a:t>
          </a:r>
          <a:r>
            <a:rPr lang="en-US" sz="1050"/>
            <a:t>Cytek agrees to indemnify and hold harmless the Buyer from any and all claims, demands, suits, and expenses by reason of injury or death of any person(s) or damage to any property (except as excluded hereafter) solely and directly attributable to the negligent acts or negligent omissions of Cytek, its agents or employees while on the premises of the Buyer and arising out of services provided herein. Cytek maintains product and general liability insurance policies. If Buyer wishes to be named an Additional Insured on Cytek’s product and/or general liability policy, an additional 5% charge will be added to the total purchase price. </a:t>
          </a:r>
        </a:p>
        <a:p>
          <a:endParaRPr lang="en-US" sz="1050"/>
        </a:p>
        <a:p>
          <a:r>
            <a:rPr lang="en-US" sz="1050" b="1"/>
            <a:t>9. LIMITATION OF LIABILITY: </a:t>
          </a:r>
          <a:r>
            <a:rPr lang="en-US" sz="1050"/>
            <a:t>Except as provided in Section 8, Cytek’s liability will be limited to direct damages not to exceed the amount paid by you to Cytek under this agreement. Cytek will not be responsible for any damages resulting from delayed shipment.</a:t>
          </a:r>
        </a:p>
        <a:p>
          <a:endParaRPr lang="en-US" sz="1070">
            <a:solidFill>
              <a:schemeClr val="tx1"/>
            </a:solidFill>
          </a:endParaRPr>
        </a:p>
      </xdr:txBody>
    </xdr:sp>
    <xdr:clientData/>
  </xdr:twoCellAnchor>
  <xdr:twoCellAnchor>
    <xdr:from>
      <xdr:col>0</xdr:col>
      <xdr:colOff>27216</xdr:colOff>
      <xdr:row>49</xdr:row>
      <xdr:rowOff>121195</xdr:rowOff>
    </xdr:from>
    <xdr:to>
      <xdr:col>9</xdr:col>
      <xdr:colOff>81644</xdr:colOff>
      <xdr:row>99</xdr:row>
      <xdr:rowOff>0</xdr:rowOff>
    </xdr:to>
    <xdr:sp macro="" textlink="">
      <xdr:nvSpPr>
        <xdr:cNvPr id="3" name="TextBox 2">
          <a:extLst>
            <a:ext uri="{FF2B5EF4-FFF2-40B4-BE49-F238E27FC236}">
              <a16:creationId xmlns:a16="http://schemas.microsoft.com/office/drawing/2014/main" id="{3F1B95BE-5014-4EC2-AAA3-ABFBE17FD18F}"/>
            </a:ext>
          </a:extLst>
        </xdr:cNvPr>
        <xdr:cNvSpPr txBox="1"/>
      </xdr:nvSpPr>
      <xdr:spPr>
        <a:xfrm>
          <a:off x="27216" y="10636795"/>
          <a:ext cx="7217228" cy="90380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tx1"/>
              </a:solidFill>
            </a:rPr>
            <a:t>GENERAL TERMS AND CONDITIONS OF SALE </a:t>
          </a:r>
        </a:p>
        <a:p>
          <a:pPr algn="ctr"/>
          <a:r>
            <a:rPr lang="en-US" sz="1050" b="1">
              <a:solidFill>
                <a:schemeClr val="tx1"/>
              </a:solidFill>
            </a:rPr>
            <a:t>(TIME AND MATERIALS)</a:t>
          </a:r>
        </a:p>
        <a:p>
          <a:r>
            <a:rPr lang="en-US" sz="1055">
              <a:solidFill>
                <a:schemeClr val="tx1"/>
              </a:solidFill>
            </a:rPr>
            <a:t>These general terms and conditions (along with the quotation, “Terms”) apply to the purchase of time and/materials by the customer (“Customer”, “Purchaser’’, “Buyer’’, also “you” or “your”) listed on the attached “quotation” and Cytek Biosciences, Inc. (“Cytek”, also “our,” “we” or “us”). </a:t>
          </a:r>
        </a:p>
        <a:p>
          <a:endParaRPr lang="en-US" sz="1055">
            <a:solidFill>
              <a:schemeClr val="tx1"/>
            </a:solidFill>
          </a:endParaRPr>
        </a:p>
        <a:p>
          <a:r>
            <a:rPr lang="en-US" sz="1055" b="1">
              <a:solidFill>
                <a:schemeClr val="tx1"/>
              </a:solidFill>
            </a:rPr>
            <a:t>1. QUOTATIONS; APPLICABILITY OF TERMS: </a:t>
          </a:r>
          <a:r>
            <a:rPr lang="en-US" sz="1055">
              <a:solidFill>
                <a:schemeClr val="tx1"/>
              </a:solidFill>
            </a:rPr>
            <a:t>The attached quotation is valid if Cytek receives your purchase order referencing the quotation number prior to the date indicated on the quotation. Cytek may withdraw the quotation any time before that date upon notice to you or before shipment if an event occurs that is outside our control and makes it commercially impractical for Cytek to fulfill the order. The prices and other terms are contingent on you accepting all the terms and conditions on the quotation without exception. Your issuance of a purchase order for any of the products or services referencing the quotation number or at the prices indicated in the quotation will be your indication to Cytek that you agree to these Terms without exception and the Terms will become the entire agreement between you and Cytek for the products and services ordered. </a:t>
          </a:r>
        </a:p>
        <a:p>
          <a:endParaRPr lang="en-US" sz="1055">
            <a:solidFill>
              <a:schemeClr val="tx1"/>
            </a:solidFill>
          </a:endParaRPr>
        </a:p>
        <a:p>
          <a:r>
            <a:rPr lang="en-US" sz="1055" b="1">
              <a:solidFill>
                <a:schemeClr val="tx1"/>
              </a:solidFill>
            </a:rPr>
            <a:t>2. PAYMENT TERMS: </a:t>
          </a:r>
          <a:r>
            <a:rPr lang="en-US" sz="1055">
              <a:solidFill>
                <a:schemeClr val="tx1"/>
              </a:solidFill>
            </a:rPr>
            <a:t>Terms are net 30 days from date of invoice for credit-approved domestic accounts. International accounts may be created by arrangement. Payment may be made by credit card for up to US$10,000 maximum. Cytek shall have the right to receive payment in advance when it deems necessary. If you fail to pay any invoice when due, Cytek may also apply a late payment charge equal to the lesser of one percent (1%), or the maximum permissible rate under applicable law, per month on the outstanding balance. Cytek may delay shipment or suspend performance under any agreement if payment under any agreement or order between you and Cytek is not received when due or is rescinded. All payments should be made to: Cytek Biosciences Inc., Wells Fargo Bank, 420 Montgomery Street, San Francisco, CA 94104, USA. For wire transfer: ACH Routing # 121042882, Account # 1923229718, SWIFT WFBIUS6S or please contact ar@cytekbio.com. </a:t>
          </a:r>
        </a:p>
        <a:p>
          <a:endParaRPr lang="en-US" sz="1055">
            <a:solidFill>
              <a:schemeClr val="tx1"/>
            </a:solidFill>
          </a:endParaRPr>
        </a:p>
        <a:p>
          <a:r>
            <a:rPr lang="en-US" sz="1055" b="1">
              <a:solidFill>
                <a:schemeClr val="tx1"/>
              </a:solidFill>
            </a:rPr>
            <a:t>3. PRICING</a:t>
          </a:r>
          <a:r>
            <a:rPr lang="en-US" sz="1055">
              <a:solidFill>
                <a:schemeClr val="tx1"/>
              </a:solidFill>
            </a:rPr>
            <a:t>: In addition to the stated prices, you must pay for all taxes and fees imposed on the sale or use of the products and any other governmental charges imposed on Cytek relating to the products and all shipping and handling, freight, insurance, and other services. All prices are in USD unless otherwise noted. Third-party providers are charged a 15% administrative fee; added to the total invoice. </a:t>
          </a:r>
        </a:p>
        <a:p>
          <a:endParaRPr lang="en-US" sz="1055">
            <a:solidFill>
              <a:schemeClr val="tx1"/>
            </a:solidFill>
          </a:endParaRPr>
        </a:p>
        <a:p>
          <a:r>
            <a:rPr lang="en-US" sz="1055" b="1">
              <a:solidFill>
                <a:schemeClr val="tx1"/>
              </a:solidFill>
            </a:rPr>
            <a:t>4. SHIPMENT; DELIVERY; ACCEPTANCE; RETURNS. </a:t>
          </a:r>
          <a:r>
            <a:rPr lang="en-US" sz="1055">
              <a:solidFill>
                <a:schemeClr val="tx1"/>
              </a:solidFill>
            </a:rPr>
            <a:t>Unless expressly specified on the Quotation, all products shipped internationally will be Carriage and Insurance Paid (CIP Incoterms 2020). US domestic shipments will be Free On-Board Origin (F.O.B. Origin Incoterms 2020). Both will be prepaid by Cytek and added to the invoice. Any taxes and duties required to complete delivery will be the responsibility of the Customer. Risk of loss with respect to all products will pass from Cytek to Customer upon shipment. Cytek will ship the Products within a reasonable time after Cytek receives your purchase order, or if the Quotation states a proposed shipment date, on or around such date. Cytek will endeavor to meet any delivery date specified in any purchase order but is not liable for failing to meet the delivery date. You must report to Cytek, in writing, any claims for missing or defective products within 30 days from your receipt of them. Defective products will be addressed according to the warranty provisions. Product returns will be accepted at Cytek’s discretion under its Returned Materials Authorization (RMA) policy and may be subject to a restocking fee. </a:t>
          </a:r>
        </a:p>
        <a:p>
          <a:endParaRPr lang="en-US" sz="1055">
            <a:solidFill>
              <a:schemeClr val="tx1"/>
            </a:solidFill>
          </a:endParaRPr>
        </a:p>
        <a:p>
          <a:r>
            <a:rPr lang="en-US" sz="1055" b="1">
              <a:solidFill>
                <a:schemeClr val="tx1"/>
              </a:solidFill>
            </a:rPr>
            <a:t>5. CANCELLATION: </a:t>
          </a:r>
          <a:r>
            <a:rPr lang="en-US" sz="1055">
              <a:solidFill>
                <a:schemeClr val="tx1"/>
              </a:solidFill>
            </a:rPr>
            <a:t>Cancelled orders will be subject to a cancellation charge to cover any finished goods, work in process and non-cancellable non-returnable materials, labor costs and expenses incurred by Cytek in good faith to fulfill the purchase order prior to the cancellation. </a:t>
          </a:r>
        </a:p>
        <a:p>
          <a:endParaRPr lang="en-US" sz="1055">
            <a:solidFill>
              <a:schemeClr val="tx1"/>
            </a:solidFill>
          </a:endParaRPr>
        </a:p>
        <a:p>
          <a:r>
            <a:rPr lang="en-US" sz="1055" b="1">
              <a:solidFill>
                <a:schemeClr val="tx1"/>
              </a:solidFill>
            </a:rPr>
            <a:t>6. LIMITED WARRANTY AND DISCLAIMER: </a:t>
          </a:r>
          <a:r>
            <a:rPr lang="en-US" sz="1055">
              <a:solidFill>
                <a:schemeClr val="tx1"/>
              </a:solidFill>
            </a:rPr>
            <a:t>Cytek warrants that services will be performed in a workmanlike manner and products will be free of defects only as set forth below. Cytek’s warranty does not apply to defects resulting from product misuse, abuse, neglect or operator negligence. If a product defect is discovered and verified by Cytek’s investigation under normal and proper use during the applicable warranty period, Cytek will, at its option, and without charge correct the defect either by (i) repair during normal business hours, (ii) replacement with an equivalent product, or (iii) refund the purchase price paid by you. If required as set forth below, you must ship the defective product to Cytek, transportation charges prepaid. The original warranty period will continue to be in effect on any repaired or replaced products. If Cytek replaces any part under this warranty or as a result of any services performed, Cytek will own the replaced part. If a third party manufactured product is supplied to you pursuant to the quotation,</a:t>
          </a:r>
          <a:endParaRPr lang="en-US" sz="1070">
            <a:solidFill>
              <a:schemeClr val="tx1"/>
            </a:solidFill>
          </a:endParaRPr>
        </a:p>
      </xdr:txBody>
    </xdr:sp>
    <xdr:clientData/>
  </xdr:twoCellAnchor>
  <xdr:twoCellAnchor>
    <xdr:from>
      <xdr:col>0</xdr:col>
      <xdr:colOff>83819</xdr:colOff>
      <xdr:row>154</xdr:row>
      <xdr:rowOff>77491</xdr:rowOff>
    </xdr:from>
    <xdr:to>
      <xdr:col>9</xdr:col>
      <xdr:colOff>64576</xdr:colOff>
      <xdr:row>197</xdr:row>
      <xdr:rowOff>138546</xdr:rowOff>
    </xdr:to>
    <xdr:sp macro="" textlink="">
      <xdr:nvSpPr>
        <xdr:cNvPr id="4" name="TextBox 3">
          <a:extLst>
            <a:ext uri="{FF2B5EF4-FFF2-40B4-BE49-F238E27FC236}">
              <a16:creationId xmlns:a16="http://schemas.microsoft.com/office/drawing/2014/main" id="{5946CA7B-2E02-4941-B0F0-CAE9D8F1A8DA}"/>
            </a:ext>
          </a:extLst>
        </xdr:cNvPr>
        <xdr:cNvSpPr txBox="1"/>
      </xdr:nvSpPr>
      <xdr:spPr>
        <a:xfrm>
          <a:off x="83819" y="29856451"/>
          <a:ext cx="7143557" cy="7940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Any action arising out of these Terms may be brought by you up to one year after the date of the actionable cause. </a:t>
          </a:r>
          <a:endParaRPr lang="en-US">
            <a:effectLst/>
          </a:endParaRPr>
        </a:p>
        <a:p>
          <a:endParaRPr lang="en-US" b="1"/>
        </a:p>
        <a:p>
          <a:r>
            <a:rPr lang="en-US" b="1"/>
            <a:t>10. GOVERNING LAW: </a:t>
          </a:r>
          <a:r>
            <a:rPr lang="en-US"/>
            <a:t>This Agreement shall be governed in accordance with the laws of the State of California. The United Nations Convention on Contracts for the International Sale of Goods will not apply to these Terms. You and Cytek consent to the jurisdiction of, and venue in, the state and federal courts in Alameda County, California,</a:t>
          </a:r>
          <a:r>
            <a:rPr lang="en-US" baseline="0"/>
            <a:t> </a:t>
          </a:r>
          <a:r>
            <a:rPr lang="en-US"/>
            <a:t>U.S.A. </a:t>
          </a:r>
        </a:p>
        <a:p>
          <a:endParaRPr lang="en-US" b="1"/>
        </a:p>
        <a:p>
          <a:r>
            <a:rPr lang="en-US" b="1"/>
            <a:t>11. ENTIRE AGREEMENT: </a:t>
          </a:r>
          <a:r>
            <a:rPr lang="en-US"/>
            <a:t>These Terms constitute the entire understanding between you and Cytek with respect to the subject matter hereof and supersede all prior or co-existing communications and agreements regarding such subject matter and cannot be modified except by a written document (which states that it is an amendment) signed by authorized signatories of both parties. Any terms or conditions on your purchase order, order acknowledgement, or any other document relating to the products will be without legal effect. </a:t>
          </a:r>
        </a:p>
        <a:p>
          <a:endParaRPr lang="en-US"/>
        </a:p>
        <a:p>
          <a:r>
            <a:rPr lang="en-US" b="1"/>
            <a:t>12. GOVERNMENT CONTRACTS: </a:t>
          </a:r>
          <a:r>
            <a:rPr lang="en-US"/>
            <a:t>If the products are to be used in the performance of a U.S. Government contract or subcontract and a U.S. Government contract number appears on your purchase order, those clauses of the applicable U.S. Government procurement regulations that are mandatorily required by law to be included in U.S. Government subcontracts are incorporated into these Terms. </a:t>
          </a:r>
        </a:p>
        <a:p>
          <a:endParaRPr lang="en-US"/>
        </a:p>
        <a:p>
          <a:r>
            <a:rPr lang="en-US" b="1"/>
            <a:t>13. EXPORT AND USE RESTRICTIONS; INDEMNITY BY BUYER: </a:t>
          </a:r>
          <a:r>
            <a:rPr lang="en-US"/>
            <a:t>: You acknowledge that Cytek products may be subject to the US export laws and regulations. You may not export or re-export the products (nor any direct product therefrom) in violation of the US export laws. You hereby certify that you are not on the US Department of Commerce’s Denied Persons List or affiliated lists or on the US Department of Treasury’s Specially Designated Nationals List. To the extent required, you shall abide by any and all notices regarding export and agree not to remove or allow any third party to remove such notices. Your obligation under this section shall survive the expiration or termination of this agreement. You may not, and may not authorize or permit any affiliate or third party to, gain access to or determine the methods of operation of the product, alter, modify, disassemble, dismantle, deconstruct, analyze, determine compositions or structures, design around, or reverse engineer the product, or any part of the product, nor attempt to, or use the product to, refurbish, reconstruct, create, develop or contract to develop a product similar to the product. You shall use the products in strict accordance with all applicable local, state, national, and supra-national laws, regulations and guidelines, as well as all safety precautions accompanying the products. You shall indemnify and hold harmless Cytek from any and all claims, damages, injury, losses or expenses arising out of or resulting from your breach of these Terms or any act or omission by you, or its agents, employees or subcontractors, in the handling, storage or use of the products, except to the extent caused by a breach of the warranty by Cytek as set forth above. </a:t>
          </a:r>
        </a:p>
        <a:p>
          <a:endParaRPr lang="en-US"/>
        </a:p>
        <a:p>
          <a:r>
            <a:rPr lang="en-US" b="1"/>
            <a:t>14. MISCELLANEOUS</a:t>
          </a:r>
          <a:r>
            <a:rPr lang="en-US"/>
            <a:t>: No waiver of rights under these Terms by either party shall constitute a subsequent waiver of this or any other right under these Terms. Neither these Terms nor any rights hereunder shall be assigned or otherwise transferred by Buyer (by operation of law or otherwise) without the prior written consent of Cytek and any unauthorized transfer or assignment shall be void. If any of the terms and conditions set forth herein are held to be illegal or unenforceable, all remaining terms set forth herein shall remain in full force and effect. Cytek will not be liable for any delay in performance or failure to perform under these Terms due to circumstances beyond its reasonable control, including epidemics, pandemics, quarantines, earthquakes and other acts of God, actions or inactions of government, strikes, fire, explosion, flood, riot, lock-out, injunction, interruption of transportation, supplies or utilities, unavoidable accidents, or inability to obtain supplies at reasonable prices</a:t>
          </a:r>
          <a:endParaRPr lang="en-US" sz="1100"/>
        </a:p>
      </xdr:txBody>
    </xdr:sp>
    <xdr:clientData/>
  </xdr:twoCellAnchor>
  <xdr:twoCellAnchor>
    <xdr:from>
      <xdr:col>1</xdr:col>
      <xdr:colOff>373380</xdr:colOff>
      <xdr:row>24</xdr:row>
      <xdr:rowOff>91440</xdr:rowOff>
    </xdr:from>
    <xdr:to>
      <xdr:col>9</xdr:col>
      <xdr:colOff>7620</xdr:colOff>
      <xdr:row>33</xdr:row>
      <xdr:rowOff>167640</xdr:rowOff>
    </xdr:to>
    <xdr:sp macro="" textlink="">
      <xdr:nvSpPr>
        <xdr:cNvPr id="5" name="TextBox 4">
          <a:extLst>
            <a:ext uri="{FF2B5EF4-FFF2-40B4-BE49-F238E27FC236}">
              <a16:creationId xmlns:a16="http://schemas.microsoft.com/office/drawing/2014/main" id="{EBFFC087-221F-4966-936B-782CB130B444}"/>
            </a:ext>
          </a:extLst>
        </xdr:cNvPr>
        <xdr:cNvSpPr txBox="1"/>
      </xdr:nvSpPr>
      <xdr:spPr>
        <a:xfrm>
          <a:off x="1120140" y="5775960"/>
          <a:ext cx="6050280" cy="1722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i="1"/>
            <a:t>-All prices in USD </a:t>
          </a:r>
        </a:p>
        <a:p>
          <a:r>
            <a:rPr lang="en-US" b="0" i="1"/>
            <a:t>-The above quotation does not include any applicable sales tax.</a:t>
          </a:r>
        </a:p>
        <a:p>
          <a:r>
            <a:rPr lang="en-US" b="0" i="1"/>
            <a:t>-Cytek will confirm order receipt and estimated ship date. </a:t>
          </a:r>
        </a:p>
        <a:p>
          <a:r>
            <a:rPr lang="en-US" b="0" i="1"/>
            <a:t>-This quote is valid for 60 days.</a:t>
          </a:r>
          <a:endParaRPr lang="en-US" sz="1100" b="0"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101</xdr:row>
      <xdr:rowOff>90407</xdr:rowOff>
    </xdr:from>
    <xdr:to>
      <xdr:col>9</xdr:col>
      <xdr:colOff>51661</xdr:colOff>
      <xdr:row>149</xdr:row>
      <xdr:rowOff>142068</xdr:rowOff>
    </xdr:to>
    <xdr:sp macro="" textlink="">
      <xdr:nvSpPr>
        <xdr:cNvPr id="2" name="TextBox 1">
          <a:extLst>
            <a:ext uri="{FF2B5EF4-FFF2-40B4-BE49-F238E27FC236}">
              <a16:creationId xmlns:a16="http://schemas.microsoft.com/office/drawing/2014/main" id="{7EC02B31-0B5C-4EDC-9AD5-C4CD0E0D6169}"/>
            </a:ext>
          </a:extLst>
        </xdr:cNvPr>
        <xdr:cNvSpPr txBox="1"/>
      </xdr:nvSpPr>
      <xdr:spPr>
        <a:xfrm>
          <a:off x="0" y="19334136"/>
          <a:ext cx="7051729" cy="8743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Cytek assigns to you any rights that may exist under the warranty provided by the manufacturer, but Cytek does not warrant the performance of the third party manufactured product or provide any remedy for failure of the third-party product to perform. THE WARRANTIES IN THIS SECTION ARE PROVIDED IN LIEU OF ALL OTHER WARRANTIES, EXPRESS OR IMPLIED, AND ARE YOUR EXCLUSIVE REMEDIES RELATING TO PERFORMANCE OF THE PRODUCTS </a:t>
          </a:r>
          <a:r>
            <a:rPr lang="en-US" sz="1050"/>
            <a:t>AND SERVICES. CYTEK DISCLAIMS ALL OTHER WARRANTIES, INCLUDING WITHOUT LIMITATION, ANY WARRANTY ABOUT THE MERCHANTABILITY OF THE PRODUCTS OR THEIR FITNESS FOR A PARTICULAR PURPOSE. IF ANY IMPLIED WARRANTIES APPLY AS A MATTER OF LAW, THEY ARE LIMITED IN DURATION TO WARRANTY PERIOD SPECIFIED IN THIS SECTION. </a:t>
          </a:r>
        </a:p>
        <a:p>
          <a:endParaRPr lang="en-US" sz="1050"/>
        </a:p>
        <a:p>
          <a:r>
            <a:rPr lang="en-US" sz="1050"/>
            <a:t>A</a:t>
          </a:r>
          <a:r>
            <a:rPr lang="en-US" sz="1050" b="1"/>
            <a:t>. Refurbished flow cytometer systems.</a:t>
          </a:r>
          <a:r>
            <a:rPr lang="en-US" sz="1050" b="1" baseline="0"/>
            <a:t> </a:t>
          </a:r>
          <a:r>
            <a:rPr lang="en-US" sz="1050"/>
            <a:t>The purchase of a refurbished flow cytometer system will be covered by warranty for defects in materials and workmanship for a period of 90 days from installation and such warranty will cover costs for travel, labor and parts (the “service warranty”). Parts purchased for use with refurbished flow cytometer systems will be covered by warranty for defects for a period of one year from the date of installation (the “parts warranty”). If a service engineer is dispatched on-site after expiration of the service warranty period but during the parts warranty period, travel and labor charges will apply. Consumable items are not covered by this warranty.</a:t>
          </a:r>
        </a:p>
        <a:p>
          <a:endParaRPr lang="en-US" sz="1050"/>
        </a:p>
        <a:p>
          <a:r>
            <a:rPr lang="en-US" sz="1050" b="1"/>
            <a:t>B. Upgraded flow cytometer systems. </a:t>
          </a:r>
          <a:r>
            <a:rPr lang="en-US" sz="1050"/>
            <a:t>In connection with an upgrade of a flow cytometer system, the upgraded portion of the flow cytometer is covered by warranty for defects in materials and workmanship for a period of one year from upgrade installation (the “upgrade warranty”). Defective parts replaced under the upgrade warranty must be returned to Cytek and shall be the property of Cytek. Service visits not associated with the upgrade warranty will be charged at the prevailing rate. </a:t>
          </a:r>
        </a:p>
        <a:p>
          <a:endParaRPr lang="en-US" sz="1050"/>
        </a:p>
        <a:p>
          <a:r>
            <a:rPr lang="en-US" sz="1050" b="1"/>
            <a:t>C. New and refurbished accessories</a:t>
          </a:r>
          <a:r>
            <a:rPr lang="en-US" sz="1050"/>
            <a:t>. The purchase of new or refurbished flow cytometer accessories are covered by warranty for defects in materials and workmanship under Cytek’s depot level warranty for a period of one year from shipment. The warranty includes all parts and labor provided that all work will be performed at Cytek’s Fremont, California facility. You must ship the defective product to Cytek, transportation charges prepaid. </a:t>
          </a:r>
        </a:p>
        <a:p>
          <a:endParaRPr lang="en-US" sz="1050"/>
        </a:p>
        <a:p>
          <a:r>
            <a:rPr lang="en-US" sz="1050" b="1"/>
            <a:t>D. Billable repair services. </a:t>
          </a:r>
          <a:r>
            <a:rPr lang="en-US" sz="1050"/>
            <a:t>Cytek warrants that the services performed will be in a professional workman-like manner and shall conform to the standards of the industry to include the manufacturer’s quality control protocol. Billable repair services are covered by warranty for defects in workmanship for a period of 30 days from the date service is rendered. Cytek’s sole liability under this warranty is limited to re-servicing of the instrument(s) or at Cytek’s option, return of the sum paid for such services. </a:t>
          </a:r>
        </a:p>
        <a:p>
          <a:endParaRPr lang="en-US" sz="1050"/>
        </a:p>
        <a:p>
          <a:r>
            <a:rPr lang="en-US" sz="1050" b="1"/>
            <a:t>E. New and used replacement parts. </a:t>
          </a:r>
          <a:r>
            <a:rPr lang="en-US" sz="1050"/>
            <a:t>The purchase of new and used replacement parts are covered by warranty from defects in materials and workmanship for a period of 30 days from installation. Parts marked as service returnable items have an “S” at the end of the part number and must be returned to Cytek within 14 days after receipt of the replacement part or the customer will be charged the non-exchange rate. Restocking fee for usable parts is 20%. </a:t>
          </a:r>
        </a:p>
        <a:p>
          <a:endParaRPr lang="en-US" sz="1050"/>
        </a:p>
        <a:p>
          <a:r>
            <a:rPr lang="en-US" sz="1050" b="1"/>
            <a:t>7. COMPUTER SUPPORT POLICY: </a:t>
          </a:r>
          <a:r>
            <a:rPr lang="en-US" sz="1050"/>
            <a:t>Cytek’s computer support policy provides support for only the software and hardware required for system operation, which is referred to as the “basic flow cytometer system”. Cytek does not guaranty the system will function if any additional hardware or software is used, including networking hardware and software. If the system fails to meet Cytek’s specifications, then Cytek may, at its option, remove hardware and uninstall software in order to return the basic flow cytometer system to its original installed operational configuration. It is the responsibility of the customer to backup all data on the basic flow cytometer computer system. </a:t>
          </a:r>
        </a:p>
        <a:p>
          <a:endParaRPr lang="en-US" sz="1050"/>
        </a:p>
        <a:p>
          <a:r>
            <a:rPr lang="en-US" sz="1050" b="1"/>
            <a:t>8. INDEMNITY BY CYTEK: </a:t>
          </a:r>
          <a:r>
            <a:rPr lang="en-US" sz="1050"/>
            <a:t>Cytek agrees to indemnify and hold harmless the Buyer from any and all claims, demands, suits, and expenses by reason of injury or death of any person(s) or damage to any property (except as excluded hereafter) solely and directly attributable to the negligent acts or negligent omissions of Cytek, its agents or employees while on the premises of the Buyer and arising out of services provided herein. Cytek maintains product and general liability insurance policies. If Buyer wishes to be named an Additional Insured on Cytek’s product and/or general liability policy, an additional 5% charge will be added to the total purchase price. </a:t>
          </a:r>
        </a:p>
        <a:p>
          <a:endParaRPr lang="en-US" sz="1050"/>
        </a:p>
        <a:p>
          <a:r>
            <a:rPr lang="en-US" sz="1050" b="1"/>
            <a:t>9. LIMITATION OF LIABILITY: </a:t>
          </a:r>
          <a:r>
            <a:rPr lang="en-US" sz="1050"/>
            <a:t>Except as provided in Section 8, Cytek’s liability will be limited to direct damages not to exceed the amount paid by you to Cytek under this agreement. Cytek will not be responsible for any damages resulting from delayed shipment.</a:t>
          </a:r>
        </a:p>
        <a:p>
          <a:endParaRPr lang="en-US" sz="1070">
            <a:solidFill>
              <a:schemeClr val="tx1"/>
            </a:solidFill>
          </a:endParaRPr>
        </a:p>
      </xdr:txBody>
    </xdr:sp>
    <xdr:clientData/>
  </xdr:twoCellAnchor>
  <xdr:twoCellAnchor>
    <xdr:from>
      <xdr:col>0</xdr:col>
      <xdr:colOff>27216</xdr:colOff>
      <xdr:row>49</xdr:row>
      <xdr:rowOff>121195</xdr:rowOff>
    </xdr:from>
    <xdr:to>
      <xdr:col>9</xdr:col>
      <xdr:colOff>81644</xdr:colOff>
      <xdr:row>99</xdr:row>
      <xdr:rowOff>0</xdr:rowOff>
    </xdr:to>
    <xdr:sp macro="" textlink="">
      <xdr:nvSpPr>
        <xdr:cNvPr id="3" name="TextBox 2">
          <a:extLst>
            <a:ext uri="{FF2B5EF4-FFF2-40B4-BE49-F238E27FC236}">
              <a16:creationId xmlns:a16="http://schemas.microsoft.com/office/drawing/2014/main" id="{BE56BCB6-1D1B-4A9B-B207-8F75DA6C9130}"/>
            </a:ext>
          </a:extLst>
        </xdr:cNvPr>
        <xdr:cNvSpPr txBox="1"/>
      </xdr:nvSpPr>
      <xdr:spPr>
        <a:xfrm>
          <a:off x="27216" y="10143432"/>
          <a:ext cx="7235309" cy="89323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tx1"/>
              </a:solidFill>
            </a:rPr>
            <a:t>GENERAL TERMS AND CONDITIONS OF SALE </a:t>
          </a:r>
        </a:p>
        <a:p>
          <a:pPr algn="ctr"/>
          <a:r>
            <a:rPr lang="en-US" sz="1050" b="1">
              <a:solidFill>
                <a:schemeClr val="tx1"/>
              </a:solidFill>
            </a:rPr>
            <a:t>(TIME AND MATERIALS)</a:t>
          </a:r>
        </a:p>
        <a:p>
          <a:r>
            <a:rPr lang="en-US" sz="1055">
              <a:solidFill>
                <a:schemeClr val="tx1"/>
              </a:solidFill>
            </a:rPr>
            <a:t>These general terms and conditions (along with the quotation, “Terms”) apply to the purchase of time and/materials by the customer (“Customer”, “Purchaser’’, “Buyer’’, also “you” or “your”) listed on the attached “quotation” and Cytek Biosciences, Inc. (“Cytek”, also “our,” “we” or “us”). </a:t>
          </a:r>
        </a:p>
        <a:p>
          <a:endParaRPr lang="en-US" sz="1055">
            <a:solidFill>
              <a:schemeClr val="tx1"/>
            </a:solidFill>
          </a:endParaRPr>
        </a:p>
        <a:p>
          <a:r>
            <a:rPr lang="en-US" sz="1055" b="1">
              <a:solidFill>
                <a:schemeClr val="tx1"/>
              </a:solidFill>
            </a:rPr>
            <a:t>1. QUOTATIONS; APPLICABILITY OF TERMS: </a:t>
          </a:r>
          <a:r>
            <a:rPr lang="en-US" sz="1055">
              <a:solidFill>
                <a:schemeClr val="tx1"/>
              </a:solidFill>
            </a:rPr>
            <a:t>The attached quotation is valid if Cytek receives your purchase order referencing the quotation number prior to the date indicated on the quotation. Cytek may withdraw the quotation any time before that date upon notice to you or before shipment if an event occurs that is outside our control and makes it commercially impractical for Cytek to fulfill the order. The prices and other terms are contingent on you accepting all the terms and conditions on the quotation without exception. Your issuance of a purchase order for any of the products or services referencing the quotation number or at the prices indicated in the quotation will be your indication to Cytek that you agree to these Terms without exception and the Terms will become the entire agreement between you and Cytek for the products and services ordered. </a:t>
          </a:r>
        </a:p>
        <a:p>
          <a:endParaRPr lang="en-US" sz="1055">
            <a:solidFill>
              <a:schemeClr val="tx1"/>
            </a:solidFill>
          </a:endParaRPr>
        </a:p>
        <a:p>
          <a:r>
            <a:rPr lang="en-US" sz="1055" b="1">
              <a:solidFill>
                <a:schemeClr val="tx1"/>
              </a:solidFill>
            </a:rPr>
            <a:t>2. PAYMENT TERMS: </a:t>
          </a:r>
          <a:r>
            <a:rPr lang="en-US" sz="1055">
              <a:solidFill>
                <a:schemeClr val="tx1"/>
              </a:solidFill>
            </a:rPr>
            <a:t>Terms are net 30 days from date of invoice for credit-approved domestic accounts. International accounts may be created by arrangement. Payment may be made by credit card for up to US$10,000 maximum. Cytek shall have the right to receive payment in advance when it deems necessary. If you fail to pay any invoice when due, Cytek may also apply a late payment charge equal to the lesser of one percent (1%), or the maximum permissible rate under applicable law, per month on the outstanding balance. Cytek may delay shipment or suspend performance under any agreement if payment under any agreement or order between you and Cytek is not received when due or is rescinded. All payments should be made to: Cytek Biosciences Inc., Wells Fargo Bank, 420 Montgomery Street, San Francisco, CA 94104, USA. For wire transfer: ACH Routing # 121042882, Account # 1923229718, SWIFT WFBIUS6S or please contact ar@cytekbio.com. </a:t>
          </a:r>
        </a:p>
        <a:p>
          <a:endParaRPr lang="en-US" sz="1055">
            <a:solidFill>
              <a:schemeClr val="tx1"/>
            </a:solidFill>
          </a:endParaRPr>
        </a:p>
        <a:p>
          <a:r>
            <a:rPr lang="en-US" sz="1055" b="1">
              <a:solidFill>
                <a:schemeClr val="tx1"/>
              </a:solidFill>
            </a:rPr>
            <a:t>3. PRICING</a:t>
          </a:r>
          <a:r>
            <a:rPr lang="en-US" sz="1055">
              <a:solidFill>
                <a:schemeClr val="tx1"/>
              </a:solidFill>
            </a:rPr>
            <a:t>: In addition to the stated prices, you must pay for all taxes and fees imposed on the sale or use of the products and any other governmental charges imposed on Cytek relating to the products and all shipping and handling, freight, insurance, and other services. All prices are in USD unless otherwise noted. Third-party providers are charged a 15% administrative fee; added to the total invoice. </a:t>
          </a:r>
        </a:p>
        <a:p>
          <a:endParaRPr lang="en-US" sz="1055">
            <a:solidFill>
              <a:schemeClr val="tx1"/>
            </a:solidFill>
          </a:endParaRPr>
        </a:p>
        <a:p>
          <a:r>
            <a:rPr lang="en-US" sz="1055" b="1">
              <a:solidFill>
                <a:schemeClr val="tx1"/>
              </a:solidFill>
            </a:rPr>
            <a:t>4. SHIPMENT; DELIVERY; ACCEPTANCE; RETURNS. </a:t>
          </a:r>
          <a:r>
            <a:rPr lang="en-US" sz="1055">
              <a:solidFill>
                <a:schemeClr val="tx1"/>
              </a:solidFill>
            </a:rPr>
            <a:t>Unless expressly specified on the Quotation, all products shipped internationally will be Carriage and Insurance Paid (CIP Incoterms 2020). US domestic shipments will be Free On-Board Origin (F.O.B. Origin Incoterms 2020). Both will be prepaid by Cytek and added to the invoice. Any taxes and duties required to complete delivery will be the responsibility of the Customer. Risk of loss with respect to all products will pass from Cytek to Customer upon shipment. Cytek will ship the Products within a reasonable time after Cytek receives your purchase order, or if the Quotation states a proposed shipment date, on or around such date. Cytek will endeavor to meet any delivery date specified in any purchase order but is not liable for failing to meet the delivery date. You must report to Cytek, in writing, any claims for missing or defective products within 30 days from your receipt of them. Defective products will be addressed according to the warranty provisions. Product returns will be accepted at Cytek’s discretion under its Returned Materials Authorization (RMA) policy and may be subject to a restocking fee. </a:t>
          </a:r>
        </a:p>
        <a:p>
          <a:endParaRPr lang="en-US" sz="1055">
            <a:solidFill>
              <a:schemeClr val="tx1"/>
            </a:solidFill>
          </a:endParaRPr>
        </a:p>
        <a:p>
          <a:r>
            <a:rPr lang="en-US" sz="1055" b="1">
              <a:solidFill>
                <a:schemeClr val="tx1"/>
              </a:solidFill>
            </a:rPr>
            <a:t>5. CANCELLATION: </a:t>
          </a:r>
          <a:r>
            <a:rPr lang="en-US" sz="1055">
              <a:solidFill>
                <a:schemeClr val="tx1"/>
              </a:solidFill>
            </a:rPr>
            <a:t>Cancelled orders will be subject to a cancellation charge to cover any finished goods, work in process and non-cancellable non-returnable materials, labor costs and expenses incurred by Cytek in good faith to fulfill the purchase order prior to the cancellation. </a:t>
          </a:r>
        </a:p>
        <a:p>
          <a:endParaRPr lang="en-US" sz="1055">
            <a:solidFill>
              <a:schemeClr val="tx1"/>
            </a:solidFill>
          </a:endParaRPr>
        </a:p>
        <a:p>
          <a:r>
            <a:rPr lang="en-US" sz="1055" b="1">
              <a:solidFill>
                <a:schemeClr val="tx1"/>
              </a:solidFill>
            </a:rPr>
            <a:t>6. LIMITED WARRANTY AND DISCLAIMER: </a:t>
          </a:r>
          <a:r>
            <a:rPr lang="en-US" sz="1055">
              <a:solidFill>
                <a:schemeClr val="tx1"/>
              </a:solidFill>
            </a:rPr>
            <a:t>Cytek warrants that services will be performed in a workmanlike manner and products will be free of defects only as set forth below. Cytek’s warranty does not apply to defects resulting from product misuse, abuse, neglect or operator negligence. If a product defect is discovered and verified by Cytek’s investigation under normal and proper use during the applicable warranty period, Cytek will, at its option, and without charge correct the defect either by (i) repair during normal business hours, (ii) replacement with an equivalent product, or (iii) refund the purchase price paid by you. If required as set forth below, you must ship the defective product to Cytek, transportation charges prepaid. The original warranty period will continue to be in effect on any repaired or replaced products. If Cytek replaces any part under this warranty or as a result of any services performed, Cytek will own the replaced part. If a third party manufactured product is supplied to you pursuant to the quotation,</a:t>
          </a:r>
          <a:endParaRPr lang="en-US" sz="1070">
            <a:solidFill>
              <a:schemeClr val="tx1"/>
            </a:solidFill>
          </a:endParaRPr>
        </a:p>
      </xdr:txBody>
    </xdr:sp>
    <xdr:clientData/>
  </xdr:twoCellAnchor>
  <xdr:twoCellAnchor>
    <xdr:from>
      <xdr:col>0</xdr:col>
      <xdr:colOff>83819</xdr:colOff>
      <xdr:row>154</xdr:row>
      <xdr:rowOff>77491</xdr:rowOff>
    </xdr:from>
    <xdr:to>
      <xdr:col>9</xdr:col>
      <xdr:colOff>64576</xdr:colOff>
      <xdr:row>197</xdr:row>
      <xdr:rowOff>138546</xdr:rowOff>
    </xdr:to>
    <xdr:sp macro="" textlink="">
      <xdr:nvSpPr>
        <xdr:cNvPr id="4" name="TextBox 3">
          <a:extLst>
            <a:ext uri="{FF2B5EF4-FFF2-40B4-BE49-F238E27FC236}">
              <a16:creationId xmlns:a16="http://schemas.microsoft.com/office/drawing/2014/main" id="{8F6BA10A-D0A5-4075-8260-7FE47AEEC28C}"/>
            </a:ext>
          </a:extLst>
        </xdr:cNvPr>
        <xdr:cNvSpPr txBox="1"/>
      </xdr:nvSpPr>
      <xdr:spPr>
        <a:xfrm>
          <a:off x="83819" y="28930169"/>
          <a:ext cx="6980825" cy="78489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Any action arising out of these Terms may be brought by you up to one year after the date of the actionable cause. </a:t>
          </a:r>
          <a:endParaRPr lang="en-US">
            <a:effectLst/>
          </a:endParaRPr>
        </a:p>
        <a:p>
          <a:endParaRPr lang="en-US" b="1"/>
        </a:p>
        <a:p>
          <a:r>
            <a:rPr lang="en-US" b="1"/>
            <a:t>10. GOVERNING LAW: </a:t>
          </a:r>
          <a:r>
            <a:rPr lang="en-US"/>
            <a:t>This Agreement shall be governed in accordance with the laws of the State of California. The United Nations Convention on Contracts for the International Sale of Goods will not apply to these Terms. You and Cytek consent to the jurisdiction of, and venue in, the state and federal courts in Alameda County, California,</a:t>
          </a:r>
          <a:r>
            <a:rPr lang="en-US" baseline="0"/>
            <a:t> </a:t>
          </a:r>
          <a:r>
            <a:rPr lang="en-US"/>
            <a:t>U.S.A. </a:t>
          </a:r>
        </a:p>
        <a:p>
          <a:endParaRPr lang="en-US" b="1"/>
        </a:p>
        <a:p>
          <a:r>
            <a:rPr lang="en-US" b="1"/>
            <a:t>11. ENTIRE AGREEMENT: </a:t>
          </a:r>
          <a:r>
            <a:rPr lang="en-US"/>
            <a:t>These Terms constitute the entire understanding between you and Cytek with respect to the subject matter hereof and supersede all prior or co-existing communications and agreements regarding such subject matter and cannot be modified except by a written document (which states that it is an amendment) signed by authorized signatories of both parties. Any terms or conditions on your purchase order, order acknowledgement, or any other document relating to the products will be without legal effect. </a:t>
          </a:r>
        </a:p>
        <a:p>
          <a:endParaRPr lang="en-US"/>
        </a:p>
        <a:p>
          <a:r>
            <a:rPr lang="en-US" b="1"/>
            <a:t>12. GOVERNMENT CONTRACTS: </a:t>
          </a:r>
          <a:r>
            <a:rPr lang="en-US"/>
            <a:t>If the products are to be used in the performance of a U.S. Government contract or subcontract and a U.S. Government contract number appears on your purchase order, those clauses of the applicable U.S. Government procurement regulations that are mandatorily required by law to be included in U.S. Government subcontracts are incorporated into these Terms. </a:t>
          </a:r>
        </a:p>
        <a:p>
          <a:endParaRPr lang="en-US"/>
        </a:p>
        <a:p>
          <a:r>
            <a:rPr lang="en-US" b="1"/>
            <a:t>13. EXPORT AND USE RESTRICTIONS; INDEMNITY BY BUYER: </a:t>
          </a:r>
          <a:r>
            <a:rPr lang="en-US"/>
            <a:t>: You acknowledge that Cytek products may be subject to the US export laws and regulations. You may not export or re-export the products (nor any direct product therefrom) in violation of the US export laws. You hereby certify that you are not on the US Department of Commerce’s Denied Persons List or affiliated lists or on the US Department of Treasury’s Specially Designated Nationals List. To the extent required, you shall abide by any and all notices regarding export and agree not to remove or allow any third party to remove such notices. Your obligation under this section shall survive the expiration or termination of this agreement. You may not, and may not authorize or permit any affiliate or third party to, gain access to or determine the methods of operation of the product, alter, modify, disassemble, dismantle, deconstruct, analyze, determine compositions or structures, design around, or reverse engineer the product, or any part of the product, nor attempt to, or use the product to, refurbish, reconstruct, create, develop or contract to develop a product similar to the product. You shall use the products in strict accordance with all applicable local, state, national, and supra-national laws, regulations and guidelines, as well as all safety precautions accompanying the products. You shall indemnify and hold harmless Cytek from any and all claims, damages, injury, losses or expenses arising out of or resulting from your breach of these Terms or any act or omission by you, or its agents, employees or subcontractors, in the handling, storage or use of the products, except to the extent caused by a breach of the warranty by Cytek as set forth above. </a:t>
          </a:r>
        </a:p>
        <a:p>
          <a:endParaRPr lang="en-US"/>
        </a:p>
        <a:p>
          <a:r>
            <a:rPr lang="en-US" b="1"/>
            <a:t>14. MISCELLANEOUS</a:t>
          </a:r>
          <a:r>
            <a:rPr lang="en-US"/>
            <a:t>: No waiver of rights under these Terms by either party shall constitute a subsequent waiver of this or any other right under these Terms. Neither these Terms nor any rights hereunder shall be assigned or otherwise transferred by Buyer (by operation of law or otherwise) without the prior written consent of Cytek and any unauthorized transfer or assignment shall be void. If any of the terms and conditions set forth herein are held to be illegal or unenforceable, all remaining terms set forth herein shall remain in full force and effect. Cytek will not be liable for any delay in performance or failure to perform under these Terms due to circumstances beyond its reasonable control, including epidemics, pandemics, quarantines, earthquakes and other acts of God, actions or inactions of government, strikes, fire, explosion, flood, riot, lock-out, injunction, interruption of transportation, supplies or utilities, unavoidable accidents, or inability to obtain supplies at reasonable prices</a:t>
          </a:r>
          <a:endParaRPr lang="en-US" sz="1100"/>
        </a:p>
      </xdr:txBody>
    </xdr:sp>
    <xdr:clientData/>
  </xdr:twoCellAnchor>
  <xdr:twoCellAnchor>
    <xdr:from>
      <xdr:col>1</xdr:col>
      <xdr:colOff>373380</xdr:colOff>
      <xdr:row>24</xdr:row>
      <xdr:rowOff>91440</xdr:rowOff>
    </xdr:from>
    <xdr:to>
      <xdr:col>9</xdr:col>
      <xdr:colOff>7620</xdr:colOff>
      <xdr:row>33</xdr:row>
      <xdr:rowOff>167640</xdr:rowOff>
    </xdr:to>
    <xdr:sp macro="" textlink="">
      <xdr:nvSpPr>
        <xdr:cNvPr id="5" name="TextBox 4">
          <a:extLst>
            <a:ext uri="{FF2B5EF4-FFF2-40B4-BE49-F238E27FC236}">
              <a16:creationId xmlns:a16="http://schemas.microsoft.com/office/drawing/2014/main" id="{E721ECBB-BC5D-458A-B319-110EE05AB02D}"/>
            </a:ext>
          </a:extLst>
        </xdr:cNvPr>
        <xdr:cNvSpPr txBox="1"/>
      </xdr:nvSpPr>
      <xdr:spPr>
        <a:xfrm>
          <a:off x="1013460" y="5212080"/>
          <a:ext cx="5692140" cy="1722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i="1"/>
            <a:t>-All prices in USD </a:t>
          </a:r>
        </a:p>
        <a:p>
          <a:r>
            <a:rPr lang="en-US" b="0" i="1"/>
            <a:t>-The above quotation does not include any applicable sales tax.</a:t>
          </a:r>
        </a:p>
        <a:p>
          <a:r>
            <a:rPr lang="en-US" b="0" i="1"/>
            <a:t>-Cytek will confirm order receipt and estimated ship date. </a:t>
          </a:r>
        </a:p>
        <a:p>
          <a:r>
            <a:rPr lang="en-US" b="0" i="1"/>
            <a:t>-This quote is valid for 60 days.</a:t>
          </a:r>
          <a:endParaRPr lang="en-US" sz="1100" b="0" i="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C8DB-2542-42AA-AF1B-CE9690106EED}">
  <sheetPr codeName="Sheet1"/>
  <dimension ref="A2:K37"/>
  <sheetViews>
    <sheetView zoomScale="95" workbookViewId="0">
      <selection activeCell="H12" sqref="H12"/>
    </sheetView>
  </sheetViews>
  <sheetFormatPr defaultRowHeight="14.25" x14ac:dyDescent="0.45"/>
  <cols>
    <col min="1" max="1" width="15.1328125" bestFit="1" customWidth="1"/>
    <col min="4" max="4" width="17.59765625" customWidth="1"/>
    <col min="5" max="5" width="16.59765625" customWidth="1"/>
    <col min="8" max="10" width="14.265625" customWidth="1"/>
    <col min="11" max="11" width="11" customWidth="1"/>
    <col min="12" max="13" width="14.73046875" customWidth="1"/>
    <col min="15" max="15" width="11.73046875" bestFit="1" customWidth="1"/>
  </cols>
  <sheetData>
    <row r="2" spans="1:11" x14ac:dyDescent="0.45">
      <c r="A2" t="s">
        <v>0</v>
      </c>
    </row>
    <row r="5" spans="1:11" x14ac:dyDescent="0.45">
      <c r="K5" s="3"/>
    </row>
    <row r="7" spans="1:11" x14ac:dyDescent="0.45">
      <c r="H7" t="s">
        <v>1</v>
      </c>
    </row>
    <row r="8" spans="1:11" x14ac:dyDescent="0.45">
      <c r="A8" t="s">
        <v>2</v>
      </c>
      <c r="B8" t="s">
        <v>3</v>
      </c>
    </row>
    <row r="9" spans="1:11" x14ac:dyDescent="0.45">
      <c r="A9" t="s">
        <v>4</v>
      </c>
      <c r="B9" t="s">
        <v>5</v>
      </c>
    </row>
    <row r="10" spans="1:11" x14ac:dyDescent="0.45">
      <c r="A10" t="s">
        <v>6</v>
      </c>
      <c r="B10" t="s">
        <v>7</v>
      </c>
    </row>
    <row r="11" spans="1:11" x14ac:dyDescent="0.45">
      <c r="H11" t="s">
        <v>8</v>
      </c>
    </row>
    <row r="14" spans="1:11" ht="33" customHeight="1" thickBot="1" x14ac:dyDescent="0.5"/>
    <row r="15" spans="1:11" ht="15.75" x14ac:dyDescent="0.5">
      <c r="C15" s="85" t="s">
        <v>9</v>
      </c>
      <c r="D15" s="86"/>
      <c r="E15" s="86"/>
      <c r="F15" s="86"/>
      <c r="G15" s="86"/>
      <c r="H15" s="86"/>
      <c r="I15" s="86"/>
      <c r="J15" s="87"/>
    </row>
    <row r="16" spans="1:11" x14ac:dyDescent="0.45">
      <c r="C16" s="82" t="s">
        <v>10</v>
      </c>
      <c r="D16" s="83">
        <f>'FSE Input'!B13</f>
        <v>0</v>
      </c>
      <c r="E16" s="83" t="s">
        <v>11</v>
      </c>
      <c r="F16" s="83" t="s">
        <v>12</v>
      </c>
      <c r="G16" s="83" t="s">
        <v>13</v>
      </c>
      <c r="H16" s="83" t="s">
        <v>14</v>
      </c>
      <c r="I16" s="83" t="s">
        <v>15</v>
      </c>
      <c r="J16" s="84" t="s">
        <v>16</v>
      </c>
    </row>
    <row r="17" spans="3:10" ht="28.5" x14ac:dyDescent="0.45">
      <c r="C17" s="76" t="s">
        <v>17</v>
      </c>
      <c r="D17" s="3" t="str">
        <f>IF('FSE Input'!B17&lt;&gt;"",'FSE Input'!B17,IF('FSE Input'!B21&lt;&gt;"",'FSE Input'!B21,""))</f>
        <v>On-Site Support (2 days)</v>
      </c>
      <c r="E17" t="str">
        <f>IF(OR(ISNUMBER(SEARCH("site",D17)),ISNUMBER(SEARCH("service",D17)),ISNUMBER(SEARCH("support",D17))),"Yes","No")</f>
        <v>Yes</v>
      </c>
      <c r="F17">
        <f>IF('FSE Input'!B19&lt;&gt;"",'FSE Input'!B19,IF('FSE Input'!B23&lt;&gt;"",'FSE Input'!B23,""))</f>
        <v>7571</v>
      </c>
      <c r="G17">
        <f>IF(E17="Yes", F17, IF(OR($D$16="Premium", $D$16="Gold", ISNUMBER(SEARCH("COMPLET",$D$16))), F17, ""))</f>
        <v>7571</v>
      </c>
      <c r="H17">
        <f>IF(E17="Yes", F17, IF(OR($D$16="VALUE", $D$16="Silver", ISNUMBER(SEARCH("INTERMED",$D$16))), F17*0.8, ""))</f>
        <v>7571</v>
      </c>
      <c r="I17">
        <f>IF(E17="Yes", F17, IF(OR($D$16="PMI", $D$16="Bronze", ISNUMBER(SEARCH("BASIC",$D$16))), F17*0.9, ""))</f>
        <v>7571</v>
      </c>
      <c r="J17" s="77">
        <f>IF(E17="Yes",
    F17,
    IF(OR($D$16="Premium", $D$16="Gold", ISNUMBER(SEARCH("COMPLET",$D$16))),
        F17,
        IF(OR($D$16="VALUE", $D$16="Silver", ISNUMBER(SEARCH("INTERMED",$D$16))),
            F17*0.8,
            IF(OR($D$16="PMI", $D$16="Bronze", ISNUMBER(SEARCH("BASIC",$D$16))),
                F17*0.9,
                ""
            )
        )
    )
)</f>
        <v>7571</v>
      </c>
    </row>
    <row r="18" spans="3:10" x14ac:dyDescent="0.45">
      <c r="C18" s="76" t="s">
        <v>18</v>
      </c>
      <c r="D18" s="3" t="str">
        <f>IF('FSE Input'!B25&lt;&gt;"",'FSE Input'!B25,IF('FSE Input'!B29&lt;&gt;"",'FSE Input'!B29,""))</f>
        <v/>
      </c>
      <c r="E18" t="str">
        <f t="shared" ref="E18:E20" si="0">IF(OR(ISNUMBER(SEARCH("site",D18)),ISNUMBER(SEARCH("service",D18)),ISNUMBER(SEARCH("support",D18))),"Yes","No")</f>
        <v>No</v>
      </c>
      <c r="F18" t="str">
        <f>IF('FSE Input'!B27&lt;&gt;"",'FSE Input'!B27,IF('FSE Input'!B31&lt;&gt;"",'FSE Input'!B31,""))</f>
        <v/>
      </c>
      <c r="G18" t="str">
        <f t="shared" ref="G18:G20" si="1">IF(E18="Yes", F18, IF(OR($D$16="Premium", $D$16="Gold", ISNUMBER(SEARCH("COMPLET",$D$16))), F18, ""))</f>
        <v/>
      </c>
      <c r="H18" t="str">
        <f>IF(E18="Yes", F18, IF(OR($D$16="VALUE", $D$16="Silver", ISNUMBER(SEARCH("INTERMED",$D$16))), F18*0.8, ""))</f>
        <v/>
      </c>
      <c r="I18" t="str">
        <f>IF(E18="Yes", F18, IF(OR($D$16="PMI", $D$16="Bronze", ISNUMBER(SEARCH("BASIC",$D$16))), F18*0.9, ""))</f>
        <v/>
      </c>
      <c r="J18" s="77" t="str">
        <f>IF(E18="Yes",
    F18,
    IF(OR($D$16="Premium", $D$16="Gold", ISNUMBER(SEARCH("COMPLET",$D$16))),
        F18,
        IF(OR($D$16="VALUE", $D$16="Silver", ISNUMBER(SEARCH("INTERMED",$D$16))),
            F18*0.8,
            IF(OR($D$16="PMI", $D$16="Bronze", ISNUMBER(SEARCH("BASIC",$D$16))),
                F18*0.9,
                ""
            )
        )
    )
)</f>
        <v/>
      </c>
    </row>
    <row r="19" spans="3:10" ht="28.5" x14ac:dyDescent="0.45">
      <c r="C19" s="76" t="s">
        <v>19</v>
      </c>
      <c r="D19" s="3" t="str">
        <f>IF('FSE Input'!B33&lt;&gt;"",'FSE Input'!B33,IF('FSE Input'!B37&lt;&gt;"",'FSE Input'!B37,""))</f>
        <v/>
      </c>
      <c r="E19" t="str">
        <f t="shared" si="0"/>
        <v>No</v>
      </c>
      <c r="F19" t="str">
        <f>IF('FSE Input'!B35&lt;&gt;"",'FSE Input'!B35,IF('FSE Input'!B39&lt;&gt;"",'FSE Input'!B39,""))</f>
        <v/>
      </c>
      <c r="G19" t="str">
        <f t="shared" si="1"/>
        <v/>
      </c>
      <c r="H19" t="str">
        <f>IF(E19="Yes", "", IF(OR($D$16="VALUE", $D$16="Silver", ISNUMBER(SEARCH("INTERMED",$D$16))), F19*0.8, ""))</f>
        <v/>
      </c>
      <c r="I19" t="str">
        <f>IF(E19="Yes", F19, IF(OR($D$16="PMI", $D$16="Bronze", ISNUMBER(SEARCH("BASIC",$D$16))), F19*0.9, ""))</f>
        <v/>
      </c>
      <c r="J19" s="77" t="str">
        <f>IF(E19="Yes",
    F19,
    IF(OR($D$16="Premium", $D$16="Gold", ISNUMBER(SEARCH("COMPLET",$D$16))),
        F19,
        IF(OR($D$16="VALUE", $D$16="Silver", ISNUMBER(SEARCH("INTERMED",$D$16))),
            F19*0.8,
            IF(OR($D$16="PMI", $D$16="Bronze", ISNUMBER(SEARCH("BASIC",$D$16))),
                F19*0.9,
                ""
            )
        )
    )
)</f>
        <v/>
      </c>
    </row>
    <row r="20" spans="3:10" ht="14.65" thickBot="1" x14ac:dyDescent="0.5">
      <c r="C20" s="78" t="s">
        <v>20</v>
      </c>
      <c r="D20" s="79" t="str">
        <f>IF('FSE Input'!B41&lt;&gt;"",'FSE Input'!B41,IF('FSE Input'!B45&lt;&gt;"",'FSE Input'!B45,""))</f>
        <v/>
      </c>
      <c r="E20" s="80" t="str">
        <f t="shared" si="0"/>
        <v>No</v>
      </c>
      <c r="F20" s="80" t="str">
        <f>IF('FSE Input'!B43&lt;&gt;"",'FSE Input'!B43,IF('FSE Input'!B47&lt;&gt;"",'FSE Input'!B47,""))</f>
        <v/>
      </c>
      <c r="G20" s="80" t="str">
        <f t="shared" si="1"/>
        <v/>
      </c>
      <c r="H20" s="80" t="str">
        <f>IF(E20="Yes", F20, IF(OR($D$16="VALUE", $D$16="Silver", ISNUMBER(SEARCH("INTERMED",$D$16))), F20*0.8, ""))</f>
        <v/>
      </c>
      <c r="I20" s="80" t="str">
        <f>IF(E20="Yes", F20, IF(OR($D$16="PMI", $D$16="Bronze", ISNUMBER(SEARCH("BASIC",$D$16))), F20*0.9, ""))</f>
        <v/>
      </c>
      <c r="J20" s="81" t="str">
        <f>IF(E20="Yes",
    F20,
    IF(OR($D$16="Premium", $D$16="Gold", ISNUMBER(SEARCH("COMPLET",$D$16))),
        F20,
        IF(OR($D$16="VALUE", $D$16="Silver", ISNUMBER(SEARCH("INTERMED",$D$16))),
            F20*0.8,
            IF(OR($D$16="PMI", $D$16="Bronze", ISNUMBER(SEARCH("BASIC",$D$16))),
                F20*0.9,
                ""
            )
        )
    )
)</f>
        <v/>
      </c>
    </row>
    <row r="21" spans="3:10" ht="59.45" customHeight="1" thickBot="1" x14ac:dyDescent="0.5"/>
    <row r="22" spans="3:10" ht="15.75" x14ac:dyDescent="0.5">
      <c r="C22" s="85" t="s">
        <v>21</v>
      </c>
      <c r="D22" s="86"/>
      <c r="E22" s="86"/>
      <c r="F22" s="86"/>
      <c r="G22" s="86"/>
      <c r="H22" s="86"/>
      <c r="I22" s="86"/>
      <c r="J22" s="87"/>
    </row>
    <row r="23" spans="3:10" x14ac:dyDescent="0.45">
      <c r="C23" s="82" t="s">
        <v>22</v>
      </c>
      <c r="D23" s="83" t="str">
        <f>'FSE Input'!E13</f>
        <v>Premium</v>
      </c>
      <c r="E23" s="83" t="s">
        <v>11</v>
      </c>
      <c r="F23" s="83" t="s">
        <v>23</v>
      </c>
      <c r="G23" s="83" t="s">
        <v>24</v>
      </c>
      <c r="H23" s="83" t="s">
        <v>14</v>
      </c>
      <c r="I23" s="83" t="s">
        <v>25</v>
      </c>
      <c r="J23" s="84" t="s">
        <v>16</v>
      </c>
    </row>
    <row r="24" spans="3:10" ht="28.5" x14ac:dyDescent="0.45">
      <c r="C24" s="76" t="s">
        <v>26</v>
      </c>
      <c r="D24" s="3" t="str">
        <f>IF('FSE Input'!E17&lt;&gt;"",'FSE Input'!E17,IF('FSE Input'!E21&lt;&gt;"",'FSE Input'!E21,""))</f>
        <v>On-Site Support (2 days)</v>
      </c>
      <c r="E24" t="str">
        <f>IF(OR(ISNUMBER(SEARCH("site",D24)),ISNUMBER(SEARCH("service",D24)),ISNUMBER(SEARCH("support",D24))),"Yes","No")</f>
        <v>Yes</v>
      </c>
      <c r="F24">
        <f>IF('FSE Input'!E19&lt;&gt;"",'FSE Input'!E19,IF('FSE Input'!E23&lt;&gt;"",'FSE Input'!E23,""))</f>
        <v>7571</v>
      </c>
      <c r="G24">
        <f>IF(E24="Yes", F24, IF(OR($D$23="Premium", $D$23="Gold", ISNUMBER(SEARCH("COMPLET",$D$23))), F24, ""))</f>
        <v>7571</v>
      </c>
      <c r="H24">
        <f>IF(E24="Yes", F24, IF(OR($D$23="VALUE", $D$23="Silver", ISNUMBER(SEARCH("INTERMED",$D$23))), F24*0.8, ""))</f>
        <v>7571</v>
      </c>
      <c r="I24">
        <f>IF(E24="Yes", F24, IF(OR($D$23="PMI", $D$23="Bronze", ISNUMBER(SEARCH("BASIC",$D$23))), F24*0.9, ""))</f>
        <v>7571</v>
      </c>
      <c r="J24" s="77">
        <f>IF(E24="Yes",
    F24,
    IF(OR($D$23="Premium", $D$23="Gold", ISNUMBER(SEARCH("COMPLET",$D$23))),
        F24,
        IF(OR($D$23="VALUE", $D$23="Silver", ISNUMBER(SEARCH("INTERMED",$D$23))),
            F24*0.8,
            IF(OR($D$23="PMI", $D$23="Bronze", ISNUMBER(SEARCH("BASIC",$D$23))),
                F24*0.9,
                ""
            )
        )
    )
)</f>
        <v>7571</v>
      </c>
    </row>
    <row r="25" spans="3:10" x14ac:dyDescent="0.45">
      <c r="C25" s="76" t="s">
        <v>18</v>
      </c>
      <c r="D25" s="3" t="str">
        <f>IF('FSE Input'!E25&lt;&gt;"",'FSE Input'!E25,IF('FSE Input'!E29&lt;&gt;"",'FSE Input'!E29,""))</f>
        <v>Flow Cell Body</v>
      </c>
      <c r="E25" t="str">
        <f t="shared" ref="E25:E27" si="2">IF(OR(ISNUMBER(SEARCH("site",D25)),ISNUMBER(SEARCH("service",D25)),ISNUMBER(SEARCH("support",D25))),"Yes","No")</f>
        <v>No</v>
      </c>
      <c r="F25">
        <f>IF('FSE Input'!E27&lt;&gt;"",'FSE Input'!E27,IF('FSE Input'!E31&lt;&gt;"",'FSE Input'!E31,""))</f>
        <v>268.70999999999998</v>
      </c>
      <c r="G25">
        <f>IF(E25="Yes", F25, IF(OR($D$23="Premium", $D$16="Gold", ISNUMBER(SEARCH("COMPLET",$D$23))), F25, ""))</f>
        <v>268.70999999999998</v>
      </c>
      <c r="H25" t="str">
        <f>IF(E25="Yes", F25, IF(OR($D$23="VALUE", $D$23="Silver", ISNUMBER(SEARCH("INTERMED",$D$23))), F25*0.8, ""))</f>
        <v/>
      </c>
      <c r="I25" t="str">
        <f>IF(E25="Yes", F25, IF(OR($D$16="PMI", $D$16="Bronze", ISNUMBER(SEARCH("BASIC",$D$16))), F25*0.9, ""))</f>
        <v/>
      </c>
      <c r="J25" s="77">
        <f>IF(E25="Yes",
    F25,
    IF(OR($D$23="Premium", $D$23="Gold", ISNUMBER(SEARCH("COMPLET",$D$23))),
        F25,
        IF(OR($D$23="VALUE", $D$23="Silver", ISNUMBER(SEARCH("INTERMED",$D$23))),
            F25*0.8,
            IF(OR($D$23="PMI", $D$23="Bronze", ISNUMBER(SEARCH("BASIC",$D$23))),
                F25*0.9,
                ""
            )
        )
    )
)</f>
        <v>268.70999999999998</v>
      </c>
    </row>
    <row r="26" spans="3:10" x14ac:dyDescent="0.45">
      <c r="C26" s="76" t="s">
        <v>19</v>
      </c>
      <c r="D26" s="3" t="str">
        <f>IF('FSE Input'!E33&lt;&gt;"",'FSE Input'!E33,IF('FSE Input'!E37&lt;&gt;"",'FSE Input'!E37,""))</f>
        <v>Mounting Plate</v>
      </c>
      <c r="E26" t="str">
        <f t="shared" si="2"/>
        <v>No</v>
      </c>
      <c r="F26">
        <f>IF('FSE Input'!E35&lt;&gt;"",'FSE Input'!E35,IF('FSE Input'!E39&lt;&gt;"",'FSE Input'!E39,""))</f>
        <v>7.76</v>
      </c>
      <c r="G26">
        <f>IF(E26="Yes", F26, IF(OR($D$23="Premium", $D$23="Gold", ISNUMBER(SEARCH("COMPLET",$D$23))), F26, ""))</f>
        <v>7.76</v>
      </c>
      <c r="H26" t="str">
        <f>IF(E26="Yes", "", IF(OR($D$23="VALUE", $D$23="Silver", ISNUMBER(SEARCH("INTERMED",$D$23))), F26*0.8, ""))</f>
        <v/>
      </c>
      <c r="I26" t="str">
        <f>IF(E26="Yes", F26, IF(OR($D$16="PMI", $D$16="Bronze", ISNUMBER(SEARCH("BASIC",$D$16))), F26*0.9, ""))</f>
        <v/>
      </c>
      <c r="J26" s="77">
        <f>IF(E26="Yes",
    F26,
    IF(OR($D$23="Premium", $D$23="Gold", ISNUMBER(SEARCH("COMPLET",$D$23))),
        F26,
        IF(OR($D$23="VALUE", $D23="Silver", ISNUMBER(SEARCH("INTERMED",$D$23))),
            F26*0.8,
            IF(OR($D$23="PMI", $D$23="Bronze", ISNUMBER(SEARCH("BASIC",$D$23))),
                F26*0.9,
                ""
            )
        )
    )
)</f>
        <v>7.76</v>
      </c>
    </row>
    <row r="27" spans="3:10" ht="14.65" thickBot="1" x14ac:dyDescent="0.5">
      <c r="C27" s="78" t="s">
        <v>20</v>
      </c>
      <c r="D27" s="79" t="str">
        <f>IF('FSE Input'!E41&lt;&gt;"",'FSE Input'!E41,IF('FSE Input'!E45&lt;&gt;"",'FSE Input'!E45,""))</f>
        <v>generator</v>
      </c>
      <c r="E27" s="80" t="str">
        <f t="shared" si="2"/>
        <v>No</v>
      </c>
      <c r="F27" s="80">
        <f>IF('FSE Input'!E43&lt;&gt;"",'FSE Input'!E43,IF('FSE Input'!E47&lt;&gt;"",'FSE Input'!E47,""))</f>
        <v>800</v>
      </c>
      <c r="G27" s="80">
        <f>IF(E27="Yes", F27, IF(OR($D$23="Premium", $D$23="Gold", ISNUMBER(SEARCH("COMPLET",$D$23))), F27, ""))</f>
        <v>800</v>
      </c>
      <c r="H27" s="80" t="str">
        <f>IF(E27="Yes", F27, IF(OR($D$23="VALUE", $D$23="Silver", ISNUMBER(SEARCH("INTERMED",$D$23))), F27*0.8, ""))</f>
        <v/>
      </c>
      <c r="I27" s="80" t="str">
        <f>IF(E27="Yes", F27, IF(OR($D$16="PMI", $D$16="Bronze", ISNUMBER(SEARCH("BASIC",$D$16))), F27*0.9, ""))</f>
        <v/>
      </c>
      <c r="J27" s="81">
        <f>IF(E27="Yes",
    F27,
    IF(OR($D$23="Premium", $D$23="Gold", ISNUMBER(SEARCH("COMPLET",$D$23))),
        F27,
        IF(OR($D$23="VALUE", $D$23="Silver", ISNUMBER(SEARCH("INTERMED",$D$23))),
            F27*0.8,
            IF(OR($D$23="PMI", $D$23="Bronze", ISNUMBER(SEARCH("BASIC",$D$23))),
                F27*0.9,
                ""
            )
        )
    )
)</f>
        <v>800</v>
      </c>
    </row>
    <row r="34" spans="4:6" x14ac:dyDescent="0.45">
      <c r="D34" t="s">
        <v>27</v>
      </c>
      <c r="F34" t="s">
        <v>28</v>
      </c>
    </row>
    <row r="35" spans="4:6" x14ac:dyDescent="0.45">
      <c r="D35" t="s">
        <v>29</v>
      </c>
    </row>
    <row r="36" spans="4:6" x14ac:dyDescent="0.45">
      <c r="D36" t="s">
        <v>30</v>
      </c>
    </row>
    <row r="37" spans="4:6" x14ac:dyDescent="0.45">
      <c r="D37" t="s">
        <v>31</v>
      </c>
    </row>
  </sheetData>
  <mergeCells count="2">
    <mergeCell ref="C15:J15"/>
    <mergeCell ref="C22:J22"/>
  </mergeCells>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EDB9B-EDD2-41FE-B852-4FED4FF0FC6A}">
  <sheetPr codeName="Sheet2"/>
  <dimension ref="A1:E47"/>
  <sheetViews>
    <sheetView topLeftCell="A16" workbookViewId="0">
      <selection activeCell="B20" sqref="B20"/>
    </sheetView>
  </sheetViews>
  <sheetFormatPr defaultColWidth="8.86328125" defaultRowHeight="14.25" x14ac:dyDescent="0.45"/>
  <cols>
    <col min="1" max="1" width="28.73046875" customWidth="1"/>
    <col min="2" max="2" width="24.265625" customWidth="1"/>
    <col min="3" max="3" width="19.86328125" customWidth="1"/>
    <col min="4" max="4" width="32.265625" customWidth="1"/>
    <col min="5" max="5" width="24.265625" customWidth="1"/>
    <col min="6" max="6" width="22" customWidth="1"/>
    <col min="7" max="7" width="20.86328125" customWidth="1"/>
    <col min="8" max="8" width="15.86328125" customWidth="1"/>
  </cols>
  <sheetData>
    <row r="1" spans="1:5" ht="18.399999999999999" thickBot="1" x14ac:dyDescent="0.6">
      <c r="A1" s="71" t="s">
        <v>32</v>
      </c>
      <c r="B1" s="69"/>
    </row>
    <row r="2" spans="1:5" ht="16.149999999999999" thickBot="1" x14ac:dyDescent="0.55000000000000004">
      <c r="A2" s="72" t="s">
        <v>2</v>
      </c>
      <c r="B2" s="70"/>
    </row>
    <row r="3" spans="1:5" x14ac:dyDescent="0.45">
      <c r="A3" s="68"/>
      <c r="B3" s="67"/>
    </row>
    <row r="4" spans="1:5" x14ac:dyDescent="0.45">
      <c r="B4" s="67"/>
    </row>
    <row r="5" spans="1:5" x14ac:dyDescent="0.45">
      <c r="B5" s="67"/>
    </row>
    <row r="6" spans="1:5" ht="18" x14ac:dyDescent="0.55000000000000004">
      <c r="A6" s="89" t="s">
        <v>33</v>
      </c>
      <c r="B6" s="89"/>
      <c r="D6" s="88" t="s">
        <v>34</v>
      </c>
      <c r="E6" s="88"/>
    </row>
    <row r="7" spans="1:5" ht="18" x14ac:dyDescent="0.55000000000000004">
      <c r="A7" s="98" t="s">
        <v>35</v>
      </c>
      <c r="B7" s="98"/>
      <c r="D7" s="95" t="s">
        <v>36</v>
      </c>
      <c r="E7" s="95"/>
    </row>
    <row r="8" spans="1:5" ht="33" customHeight="1" x14ac:dyDescent="0.5">
      <c r="A8" s="61" t="s">
        <v>37</v>
      </c>
      <c r="B8" s="62" t="s">
        <v>26996</v>
      </c>
      <c r="D8" s="65" t="s">
        <v>37</v>
      </c>
      <c r="E8" s="62" t="s">
        <v>38</v>
      </c>
    </row>
    <row r="9" spans="1:5" ht="30" customHeight="1" x14ac:dyDescent="0.5">
      <c r="A9" s="60" t="s">
        <v>39</v>
      </c>
      <c r="B9" s="63" t="s">
        <v>194</v>
      </c>
      <c r="D9" s="64" t="s">
        <v>39</v>
      </c>
      <c r="E9" s="63" t="s">
        <v>41</v>
      </c>
    </row>
    <row r="10" spans="1:5" ht="34.9" customHeight="1" x14ac:dyDescent="0.5">
      <c r="A10" s="61" t="s">
        <v>42</v>
      </c>
      <c r="B10" s="62" t="str">
        <f>VLOOKUP(B9,'Asset Data'!C$2:U$3586,2,FALSE)</f>
        <v>abata THERAPEUTICS</v>
      </c>
      <c r="D10" s="65" t="s">
        <v>42</v>
      </c>
      <c r="E10" s="62" t="str">
        <f>VLOOKUP(E9,'Asset Data'!C$2:U$3586,2,FALSE)</f>
        <v>Ragon Institute of MGH MIT and Harvard</v>
      </c>
    </row>
    <row r="11" spans="1:5" ht="24.6" customHeight="1" x14ac:dyDescent="0.5">
      <c r="A11" s="61" t="s">
        <v>43</v>
      </c>
      <c r="B11" s="62" t="str">
        <f>VLOOKUP(B10,'Asset Data'!D1:E3586,2,FALSE)</f>
        <v>ABATA</v>
      </c>
      <c r="D11" s="65" t="s">
        <v>43</v>
      </c>
      <c r="E11" s="62" t="str">
        <f>VLOOKUP(E10,'Asset Data'!D1:E3586,2,FALSE)</f>
        <v>RGON</v>
      </c>
    </row>
    <row r="12" spans="1:5" ht="63" x14ac:dyDescent="0.5">
      <c r="A12" s="60" t="s">
        <v>44</v>
      </c>
      <c r="B12" s="62" t="str">
        <f>VLOOKUP(B9,'Asset Data'!C2:U3586,19,FALSE)</f>
        <v>100 Forge Street (2nd Floor), Watertown, Massachusetts 02472, U.S.</v>
      </c>
      <c r="D12" s="64" t="s">
        <v>44</v>
      </c>
      <c r="E12" s="62" t="str">
        <f>VLOOKUP(E9,'Asset Data'!C2:U3586,19,FALSE)</f>
        <v>Ragon Institute of MGH MIT and Harvard - 600 Main St, Cambridge, Massachusetts 02139, U.S.</v>
      </c>
    </row>
    <row r="13" spans="1:5" ht="30" customHeight="1" x14ac:dyDescent="0.5">
      <c r="A13" s="60" t="s">
        <v>45</v>
      </c>
      <c r="B13" s="62">
        <f>VLOOKUP(B9,'Asset Data'!C2:U3586,9,FALSE)</f>
        <v>0</v>
      </c>
      <c r="D13" s="64" t="s">
        <v>45</v>
      </c>
      <c r="E13" s="63" t="str">
        <f>VLOOKUP(E9,'Asset Data'!C2:U3586,9,FALSE)</f>
        <v>Premium</v>
      </c>
    </row>
    <row r="14" spans="1:5" ht="30" customHeight="1" x14ac:dyDescent="0.45"/>
    <row r="15" spans="1:5" ht="18" x14ac:dyDescent="0.55000000000000004">
      <c r="A15" s="96" t="s">
        <v>46</v>
      </c>
      <c r="B15" s="96"/>
      <c r="D15" s="95" t="s">
        <v>47</v>
      </c>
      <c r="E15" s="95"/>
    </row>
    <row r="16" spans="1:5" ht="15.75" x14ac:dyDescent="0.5">
      <c r="A16" s="90" t="s">
        <v>48</v>
      </c>
      <c r="B16" s="91"/>
      <c r="D16" s="92" t="s">
        <v>48</v>
      </c>
      <c r="E16" s="93"/>
    </row>
    <row r="17" spans="1:5" ht="31.15" customHeight="1" x14ac:dyDescent="0.5">
      <c r="A17" s="65" t="s">
        <v>49</v>
      </c>
      <c r="B17" s="74" t="s">
        <v>51</v>
      </c>
      <c r="D17" s="65" t="s">
        <v>49</v>
      </c>
      <c r="E17" s="62" t="s">
        <v>51</v>
      </c>
    </row>
    <row r="18" spans="1:5" ht="15.75" x14ac:dyDescent="0.5">
      <c r="A18" s="65" t="s">
        <v>52</v>
      </c>
      <c r="B18" s="63">
        <f>IF(B17="","",VLOOKUP(B17,'Pricing Data'!A$2:H5436,7,FALSE))</f>
        <v>60020</v>
      </c>
      <c r="D18" s="65" t="s">
        <v>52</v>
      </c>
      <c r="E18" s="63">
        <f>IF(E17="","",VLOOKUP(E17,'Pricing Data'!A$2:H5436,7,FALSE))</f>
        <v>60020</v>
      </c>
    </row>
    <row r="19" spans="1:5" ht="15.75" x14ac:dyDescent="0.5">
      <c r="A19" s="65" t="s">
        <v>53</v>
      </c>
      <c r="B19" s="63">
        <f>IF(B17="","",VLOOKUP(B17,'Pricing Data'!A$2:H5436,4,FALSE))</f>
        <v>7571</v>
      </c>
      <c r="D19" s="65" t="s">
        <v>53</v>
      </c>
      <c r="E19" s="63">
        <f>IF(E17="","",VLOOKUP(E17,'Pricing Data'!A$2:H5436,4,FALSE))</f>
        <v>7571</v>
      </c>
    </row>
    <row r="20" spans="1:5" ht="15.75" x14ac:dyDescent="0.5">
      <c r="A20" s="64" t="s">
        <v>54</v>
      </c>
      <c r="B20" s="73">
        <v>1</v>
      </c>
      <c r="D20" s="64" t="s">
        <v>54</v>
      </c>
      <c r="E20" s="66">
        <v>1</v>
      </c>
    </row>
    <row r="21" spans="1:5" ht="31.5" x14ac:dyDescent="0.5">
      <c r="A21" s="65" t="s">
        <v>55</v>
      </c>
      <c r="B21" s="63"/>
      <c r="D21" s="65" t="s">
        <v>55</v>
      </c>
      <c r="E21" s="63"/>
    </row>
    <row r="22" spans="1:5" ht="31.5" x14ac:dyDescent="0.5">
      <c r="A22" s="65" t="s">
        <v>56</v>
      </c>
      <c r="B22" s="63"/>
      <c r="D22" s="65" t="s">
        <v>56</v>
      </c>
      <c r="E22" s="63"/>
    </row>
    <row r="23" spans="1:5" ht="31.5" x14ac:dyDescent="0.5">
      <c r="A23" s="65" t="s">
        <v>57</v>
      </c>
      <c r="B23" s="63"/>
      <c r="D23" s="65" t="s">
        <v>57</v>
      </c>
      <c r="E23" s="63"/>
    </row>
    <row r="24" spans="1:5" ht="15.75" x14ac:dyDescent="0.5">
      <c r="A24" s="97" t="s">
        <v>58</v>
      </c>
      <c r="B24" s="91"/>
      <c r="D24" s="94" t="s">
        <v>58</v>
      </c>
      <c r="E24" s="93"/>
    </row>
    <row r="25" spans="1:5" ht="31.15" customHeight="1" x14ac:dyDescent="0.5">
      <c r="A25" s="65" t="s">
        <v>49</v>
      </c>
      <c r="B25" s="62"/>
      <c r="D25" s="65" t="s">
        <v>49</v>
      </c>
      <c r="E25" s="62" t="s">
        <v>59</v>
      </c>
    </row>
    <row r="26" spans="1:5" ht="15.75" x14ac:dyDescent="0.5">
      <c r="A26" s="65" t="s">
        <v>52</v>
      </c>
      <c r="B26" s="63" t="str">
        <f>IF(B25="","",VLOOKUP(B25,'Pricing Data'!A$2:H5436,7,FALSE))</f>
        <v/>
      </c>
      <c r="D26" s="65" t="s">
        <v>52</v>
      </c>
      <c r="E26" s="63" t="str">
        <f>IF(E25="","",VLOOKUP(E25,'Pricing Data'!A$2:H5444,7,FALSE))</f>
        <v>N0-00011</v>
      </c>
    </row>
    <row r="27" spans="1:5" ht="15.6" customHeight="1" x14ac:dyDescent="0.5">
      <c r="A27" s="65" t="s">
        <v>53</v>
      </c>
      <c r="B27" s="63" t="str">
        <f>IF(B25="","",VLOOKUP(B25,'Pricing Data'!A$2:H5436,4,FALSE))</f>
        <v/>
      </c>
      <c r="D27" s="65" t="s">
        <v>53</v>
      </c>
      <c r="E27" s="63">
        <f>IF(E25="","",VLOOKUP(E25,'Pricing Data'!A$2:H5444,4,FALSE))</f>
        <v>268.70999999999998</v>
      </c>
    </row>
    <row r="28" spans="1:5" ht="15.75" x14ac:dyDescent="0.5">
      <c r="A28" s="64" t="s">
        <v>54</v>
      </c>
      <c r="B28" s="66"/>
      <c r="D28" s="64" t="s">
        <v>54</v>
      </c>
      <c r="E28" s="66">
        <v>1</v>
      </c>
    </row>
    <row r="29" spans="1:5" ht="31.5" x14ac:dyDescent="0.5">
      <c r="A29" s="65" t="s">
        <v>55</v>
      </c>
      <c r="B29" s="63"/>
      <c r="D29" s="65" t="s">
        <v>55</v>
      </c>
      <c r="E29" s="63"/>
    </row>
    <row r="30" spans="1:5" ht="31.5" x14ac:dyDescent="0.5">
      <c r="A30" s="65" t="s">
        <v>56</v>
      </c>
      <c r="B30" s="63"/>
      <c r="D30" s="65" t="s">
        <v>56</v>
      </c>
      <c r="E30" s="63"/>
    </row>
    <row r="31" spans="1:5" ht="31.5" x14ac:dyDescent="0.5">
      <c r="A31" s="65" t="s">
        <v>57</v>
      </c>
      <c r="B31" s="63"/>
      <c r="D31" s="65" t="s">
        <v>57</v>
      </c>
      <c r="E31" s="63"/>
    </row>
    <row r="32" spans="1:5" ht="15.75" x14ac:dyDescent="0.5">
      <c r="A32" s="90" t="s">
        <v>60</v>
      </c>
      <c r="B32" s="91"/>
      <c r="D32" s="92" t="s">
        <v>60</v>
      </c>
      <c r="E32" s="93"/>
    </row>
    <row r="33" spans="1:5" ht="31.15" customHeight="1" x14ac:dyDescent="0.5">
      <c r="A33" s="65" t="s">
        <v>49</v>
      </c>
      <c r="B33" s="62"/>
      <c r="D33" s="65" t="s">
        <v>49</v>
      </c>
      <c r="E33" s="62" t="s">
        <v>61</v>
      </c>
    </row>
    <row r="34" spans="1:5" ht="15.75" x14ac:dyDescent="0.5">
      <c r="A34" s="65" t="s">
        <v>52</v>
      </c>
      <c r="B34" s="63" t="str">
        <f>IF(B33="","",VLOOKUP(B33,'Pricing Data'!A$2:H5436,7,FALSE))</f>
        <v/>
      </c>
      <c r="D34" s="65" t="s">
        <v>52</v>
      </c>
      <c r="E34" s="63" t="str">
        <f>IF(E33="","",VLOOKUP(E33,'Pricing Data'!A$2:H5452,7,FALSE))</f>
        <v>N0-00002</v>
      </c>
    </row>
    <row r="35" spans="1:5" ht="15.6" customHeight="1" x14ac:dyDescent="0.5">
      <c r="A35" s="65" t="s">
        <v>53</v>
      </c>
      <c r="B35" s="63" t="str">
        <f>IF(B33="","",VLOOKUP(B33,'Pricing Data'!A$2:H5436,4,FALSE))</f>
        <v/>
      </c>
      <c r="D35" s="65" t="s">
        <v>53</v>
      </c>
      <c r="E35" s="63">
        <f>IF(E33="","",VLOOKUP(E33,'Pricing Data'!A$2:H5452,4,FALSE))</f>
        <v>7.76</v>
      </c>
    </row>
    <row r="36" spans="1:5" ht="15.75" x14ac:dyDescent="0.5">
      <c r="A36" s="64" t="s">
        <v>54</v>
      </c>
      <c r="B36" s="66"/>
      <c r="D36" s="64" t="s">
        <v>54</v>
      </c>
      <c r="E36" s="66">
        <v>1</v>
      </c>
    </row>
    <row r="37" spans="1:5" ht="31.5" x14ac:dyDescent="0.5">
      <c r="A37" s="65" t="s">
        <v>55</v>
      </c>
      <c r="B37" s="63"/>
      <c r="D37" s="65" t="s">
        <v>55</v>
      </c>
      <c r="E37" s="63"/>
    </row>
    <row r="38" spans="1:5" ht="31.5" x14ac:dyDescent="0.5">
      <c r="A38" s="65" t="s">
        <v>56</v>
      </c>
      <c r="B38" s="63"/>
      <c r="D38" s="65" t="s">
        <v>56</v>
      </c>
      <c r="E38" s="63"/>
    </row>
    <row r="39" spans="1:5" ht="31.5" x14ac:dyDescent="0.5">
      <c r="A39" s="65" t="s">
        <v>57</v>
      </c>
      <c r="B39" s="63"/>
      <c r="D39" s="65" t="s">
        <v>57</v>
      </c>
      <c r="E39" s="63"/>
    </row>
    <row r="40" spans="1:5" ht="15.75" x14ac:dyDescent="0.5">
      <c r="A40" s="90" t="s">
        <v>62</v>
      </c>
      <c r="B40" s="91"/>
      <c r="D40" s="92" t="s">
        <v>62</v>
      </c>
      <c r="E40" s="93"/>
    </row>
    <row r="41" spans="1:5" ht="31.15" customHeight="1" x14ac:dyDescent="0.5">
      <c r="A41" s="65" t="s">
        <v>49</v>
      </c>
      <c r="B41" s="62"/>
      <c r="D41" s="65" t="s">
        <v>49</v>
      </c>
      <c r="E41" s="62"/>
    </row>
    <row r="42" spans="1:5" ht="15.75" x14ac:dyDescent="0.5">
      <c r="A42" s="65" t="s">
        <v>52</v>
      </c>
      <c r="B42" s="63" t="str">
        <f>IF(B41="","",VLOOKUP(B41,'Pricing Data'!A$2:H5436,7,FALSE))</f>
        <v/>
      </c>
      <c r="D42" s="65" t="s">
        <v>52</v>
      </c>
      <c r="E42" s="63" t="str">
        <f>IF(E41="","",VLOOKUP(E41,'Pricing Data'!A$2:H5460,7,FALSE))</f>
        <v/>
      </c>
    </row>
    <row r="43" spans="1:5" ht="15.75" x14ac:dyDescent="0.5">
      <c r="A43" s="65" t="s">
        <v>53</v>
      </c>
      <c r="B43" s="63" t="str">
        <f>IF(B41="","",VLOOKUP(B41,'Pricing Data'!A$2:H5436,4,FALSE))</f>
        <v/>
      </c>
      <c r="D43" s="65" t="s">
        <v>53</v>
      </c>
      <c r="E43" s="63" t="str">
        <f>IF(E41="","",VLOOKUP(E41,'Pricing Data'!A$2:H5460,4,FALSE))</f>
        <v/>
      </c>
    </row>
    <row r="44" spans="1:5" ht="15.75" x14ac:dyDescent="0.5">
      <c r="A44" s="64" t="s">
        <v>54</v>
      </c>
      <c r="B44" s="66"/>
      <c r="D44" s="64" t="s">
        <v>54</v>
      </c>
      <c r="E44" s="66">
        <v>1</v>
      </c>
    </row>
    <row r="45" spans="1:5" ht="31.5" x14ac:dyDescent="0.5">
      <c r="A45" s="65" t="s">
        <v>55</v>
      </c>
      <c r="B45" s="63"/>
      <c r="D45" s="65" t="s">
        <v>55</v>
      </c>
      <c r="E45" s="63" t="s">
        <v>63</v>
      </c>
    </row>
    <row r="46" spans="1:5" ht="31.5" x14ac:dyDescent="0.5">
      <c r="A46" s="65" t="s">
        <v>56</v>
      </c>
      <c r="B46" s="63"/>
      <c r="D46" s="65" t="s">
        <v>56</v>
      </c>
      <c r="E46" s="63" t="s">
        <v>64</v>
      </c>
    </row>
    <row r="47" spans="1:5" ht="31.5" x14ac:dyDescent="0.5">
      <c r="A47" s="65" t="s">
        <v>57</v>
      </c>
      <c r="B47" s="63"/>
      <c r="D47" s="65" t="s">
        <v>57</v>
      </c>
      <c r="E47" s="63">
        <v>800</v>
      </c>
    </row>
  </sheetData>
  <mergeCells count="14">
    <mergeCell ref="D6:E6"/>
    <mergeCell ref="A6:B6"/>
    <mergeCell ref="A40:B40"/>
    <mergeCell ref="D16:E16"/>
    <mergeCell ref="D24:E24"/>
    <mergeCell ref="D32:E32"/>
    <mergeCell ref="D40:E40"/>
    <mergeCell ref="D15:E15"/>
    <mergeCell ref="D7:E7"/>
    <mergeCell ref="A15:B15"/>
    <mergeCell ref="A16:B16"/>
    <mergeCell ref="A24:B24"/>
    <mergeCell ref="A32:B32"/>
    <mergeCell ref="A7:B7"/>
  </mergeCells>
  <conditionalFormatting sqref="A6:B47">
    <cfRule type="expression" dxfId="2" priority="1">
      <formula>OR($A$2="Parts ONLY",$A$2="")</formula>
    </cfRule>
  </conditionalFormatting>
  <conditionalFormatting sqref="D6:E47">
    <cfRule type="expression" dxfId="1" priority="2">
      <formula>OR($A$2="Service and Parts",$A$2="Move",$A$2="")</formula>
    </cfRule>
  </conditionalFormatting>
  <conditionalFormatting sqref="D7:E47">
    <cfRule type="expression" dxfId="0" priority="4">
      <formula>OR($A$2="Service and Parts",$A$2="Move")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1DAC205-C233-492A-85F7-742F4DB2BAAA}">
          <x14:formula1>
            <xm:f>Admin!$A$8:$A$10</xm:f>
          </x14:formula1>
          <xm:sqref>A2</xm:sqref>
        </x14:dataValidation>
        <x14:dataValidation type="list" allowBlank="1" showInputMessage="1" showErrorMessage="1" xr:uid="{197512A2-0442-45C3-88A0-98BC48E316F0}">
          <x14:formula1>
            <xm:f>'Pricing Data'!$A$2:$A$5436</xm:f>
          </x14:formula1>
          <xm:sqref>B33 B17 B25 E41 E33 E17 E25 B41</xm:sqref>
        </x14:dataValidation>
        <x14:dataValidation type="list" allowBlank="1" showInputMessage="1" showErrorMessage="1" xr:uid="{22FA69B8-2853-41CB-B1BC-B4C129CBBECE}">
          <x14:formula1>
            <xm:f>'Asset Data'!$C$2:$C$3586</xm:f>
          </x14:formula1>
          <xm:sqref>B9 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B6DF-A948-48A3-B483-BD156F4D9EBA}">
  <sheetPr codeName="Sheet3">
    <tabColor rgb="FF47854D"/>
  </sheetPr>
  <dimension ref="A1:M260"/>
  <sheetViews>
    <sheetView showGridLines="0" tabSelected="1" view="pageLayout" topLeftCell="A47" zoomScale="93" zoomScaleNormal="66" zoomScalePageLayoutView="93" workbookViewId="0">
      <selection activeCell="G49" sqref="G49:I49"/>
    </sheetView>
  </sheetViews>
  <sheetFormatPr defaultRowHeight="14.25" x14ac:dyDescent="0.45"/>
  <cols>
    <col min="1" max="1" width="10.3984375" customWidth="1"/>
    <col min="2" max="2" width="5.59765625" customWidth="1"/>
    <col min="3" max="3" width="5.265625" customWidth="1"/>
    <col min="4" max="4" width="26.1328125" customWidth="1"/>
    <col min="5" max="5" width="12.73046875" customWidth="1"/>
    <col min="6" max="6" width="5.265625" customWidth="1"/>
    <col min="7" max="7" width="10.73046875" customWidth="1"/>
    <col min="8" max="8" width="11.86328125" customWidth="1"/>
    <col min="9" max="9" width="12.1328125" customWidth="1"/>
  </cols>
  <sheetData>
    <row r="1" spans="1:11" ht="31.15" customHeight="1" x14ac:dyDescent="0.55000000000000004">
      <c r="B1" s="4"/>
      <c r="C1" s="8"/>
      <c r="D1" s="8"/>
      <c r="E1" s="8"/>
      <c r="F1" s="8"/>
      <c r="G1" s="8"/>
      <c r="H1" s="4"/>
      <c r="I1" s="4"/>
      <c r="J1" s="4"/>
    </row>
    <row r="2" spans="1:11" ht="18" customHeight="1" x14ac:dyDescent="0.55000000000000004">
      <c r="B2" s="4"/>
      <c r="C2" s="8" t="str">
        <f>'FSE Input'!B8</f>
        <v>Alyssa Sanfillipo</v>
      </c>
      <c r="D2" s="8"/>
      <c r="E2" s="8"/>
      <c r="F2" s="103" t="str">
        <f>"QUOTE#: "&amp;'FSE Input'!$B$11&amp;" "&amp;'FSE Input'!$B$9</f>
        <v>QUOTE#: ABATA R0732</v>
      </c>
      <c r="G2" s="103"/>
      <c r="H2" s="103"/>
      <c r="I2" s="103"/>
      <c r="K2" s="4"/>
    </row>
    <row r="3" spans="1:11" ht="18" x14ac:dyDescent="0.55000000000000004">
      <c r="A3" s="2"/>
      <c r="B3" s="5"/>
      <c r="C3" s="9" t="str">
        <f>'FSE Input'!B10</f>
        <v>abata THERAPEUTICS</v>
      </c>
      <c r="D3" s="9"/>
      <c r="E3" s="9"/>
      <c r="F3" s="9"/>
      <c r="G3" s="9"/>
      <c r="H3" s="5"/>
      <c r="I3" s="5"/>
      <c r="J3" s="5"/>
      <c r="K3" s="2"/>
    </row>
    <row r="4" spans="1:11" ht="18" customHeight="1" x14ac:dyDescent="0.55000000000000004">
      <c r="A4" s="2"/>
      <c r="B4" s="4"/>
      <c r="C4" s="104" t="str">
        <f>'FSE Input'!B12</f>
        <v>100 Forge Street (2nd Floor), Watertown, Massachusetts 02472, U.S.</v>
      </c>
      <c r="D4" s="104"/>
      <c r="E4" s="104"/>
      <c r="F4" s="104"/>
      <c r="G4" s="8"/>
      <c r="H4" s="4"/>
      <c r="I4" s="4"/>
      <c r="J4" s="5"/>
      <c r="K4" s="2"/>
    </row>
    <row r="5" spans="1:11" ht="15.75" x14ac:dyDescent="0.5">
      <c r="A5" s="2"/>
      <c r="B5" s="5"/>
      <c r="C5" s="104"/>
      <c r="D5" s="104"/>
      <c r="E5" s="104"/>
      <c r="F5" s="104"/>
      <c r="G5" s="4"/>
      <c r="H5" s="4"/>
      <c r="I5" s="4"/>
      <c r="J5" s="5"/>
      <c r="K5" s="2"/>
    </row>
    <row r="6" spans="1:11" ht="15.75" x14ac:dyDescent="0.5">
      <c r="A6" s="2"/>
      <c r="B6" s="5"/>
      <c r="C6" s="4"/>
      <c r="D6" s="4"/>
      <c r="E6" s="4"/>
      <c r="F6" s="4"/>
      <c r="G6" s="4"/>
      <c r="H6" s="4"/>
      <c r="I6" s="4"/>
      <c r="J6" s="5"/>
      <c r="K6" s="2"/>
    </row>
    <row r="7" spans="1:11" ht="47.25" x14ac:dyDescent="0.5">
      <c r="A7" s="2"/>
      <c r="B7" s="5"/>
      <c r="C7" s="6" t="s">
        <v>65</v>
      </c>
      <c r="D7" s="6" t="s">
        <v>66</v>
      </c>
      <c r="E7" s="7" t="s">
        <v>67</v>
      </c>
      <c r="F7" s="6" t="s">
        <v>68</v>
      </c>
      <c r="G7" s="7" t="s">
        <v>69</v>
      </c>
      <c r="H7" s="7" t="s">
        <v>70</v>
      </c>
      <c r="I7" s="6" t="s">
        <v>71</v>
      </c>
      <c r="J7" s="5"/>
      <c r="K7" s="2"/>
    </row>
    <row r="8" spans="1:11" ht="15.75" x14ac:dyDescent="0.5">
      <c r="A8" s="2"/>
      <c r="B8" s="5"/>
      <c r="C8" s="53" t="str">
        <f>IF(D8="", "", "1")</f>
        <v>1</v>
      </c>
      <c r="D8" s="53" t="str">
        <f>IF('FSE Input'!B17&lt;&gt;"", 'FSE Input'!B17, IF('FSE Input'!B21&lt;&gt;"", 'FSE Input'!B21, ""))</f>
        <v>On-Site Support (2 days)</v>
      </c>
      <c r="E8" s="53">
        <f>IF('FSE Input'!B18&lt;&gt;"", 'FSE Input'!B18, IF('FSE Input'!B22&lt;&gt;"", 'FSE Input'!B22, ""))</f>
        <v>60020</v>
      </c>
      <c r="F8" s="50">
        <f>IF(ISBLANK('FSE Input'!B20),"",'FSE Input'!B20)</f>
        <v>1</v>
      </c>
      <c r="G8" s="75">
        <f>IF('FSE Input'!B19&lt;&gt;"", 'FSE Input'!B19, IF('FSE Input'!B23&lt;&gt;"", 'FSE Input'!B23, ""))</f>
        <v>7571</v>
      </c>
      <c r="H8" s="55">
        <f>IF(Admin!D17&lt;&gt;"",Admin!J17,"")</f>
        <v>7571</v>
      </c>
      <c r="I8" s="55">
        <f>IF(G8="","",H8*F8)</f>
        <v>7571</v>
      </c>
      <c r="J8" s="5"/>
      <c r="K8" s="2"/>
    </row>
    <row r="9" spans="1:11" ht="15.75" x14ac:dyDescent="0.5">
      <c r="A9" s="2"/>
      <c r="C9" s="53" t="str">
        <f>IF(D9="", "", "2")</f>
        <v/>
      </c>
      <c r="D9" s="53" t="str">
        <f>IF('FSE Input'!B25&lt;&gt;"", 'FSE Input'!B25, IF('FSE Input'!B29&lt;&gt;"", 'FSE Input'!B29, ""))</f>
        <v/>
      </c>
      <c r="E9" s="53" t="str">
        <f>IF('FSE Input'!B26&lt;&gt;"", 'FSE Input'!B26, IF('FSE Input'!B30&lt;&gt;"", 'FSE Input'!B30, ""))</f>
        <v/>
      </c>
      <c r="F9" s="50" t="str">
        <f>IF(ISBLANK('FSE Input'!B28),"",'FSE Input'!B28)</f>
        <v/>
      </c>
      <c r="G9" s="75" t="str">
        <f>IF('FSE Input'!B27&lt;&gt;"", 'FSE Input'!B27, IF('FSE Input'!B31&lt;&gt;"", 'FSE Input'!B31, ""))</f>
        <v/>
      </c>
      <c r="H9" s="55" t="str">
        <f>IF(Admin!D18&lt;&gt;"",Admin!J18,"")</f>
        <v/>
      </c>
      <c r="I9" s="55" t="str">
        <f t="shared" ref="I9:I11" si="0">IF(G9="","",H9*F9)</f>
        <v/>
      </c>
      <c r="J9" s="5"/>
      <c r="K9" s="2"/>
    </row>
    <row r="10" spans="1:11" ht="15.75" x14ac:dyDescent="0.5">
      <c r="A10" s="2"/>
      <c r="B10" s="5"/>
      <c r="C10" s="53" t="str">
        <f>IF(D10="", "", "3")</f>
        <v/>
      </c>
      <c r="D10" s="53" t="str">
        <f>IF('FSE Input'!B33&lt;&gt;"", 'FSE Input'!B33, IF('FSE Input'!B37&lt;&gt;"", 'FSE Input'!B37, ""))</f>
        <v/>
      </c>
      <c r="E10" s="53" t="str">
        <f>IF('FSE Input'!B34&lt;&gt;"", 'FSE Input'!B34, IF('FSE Input'!B38&lt;&gt;"", 'FSE Input'!B38, ""))</f>
        <v/>
      </c>
      <c r="F10" s="50" t="str">
        <f>IF(ISBLANK('FSE Input'!B36),"",'FSE Input'!B36)</f>
        <v/>
      </c>
      <c r="G10" s="75" t="str">
        <f>IF('FSE Input'!B35&lt;&gt;"", 'FSE Input'!B35, IF('FSE Input'!B39&lt;&gt;"", 'FSE Input'!B39, ""))</f>
        <v/>
      </c>
      <c r="H10" s="55" t="str">
        <f>IF(Admin!D19&lt;&gt;"",Admin!J19,"")</f>
        <v/>
      </c>
      <c r="I10" s="55" t="str">
        <f t="shared" si="0"/>
        <v/>
      </c>
      <c r="J10" s="5"/>
      <c r="K10" s="2"/>
    </row>
    <row r="11" spans="1:11" ht="15.75" x14ac:dyDescent="0.5">
      <c r="A11" s="2"/>
      <c r="B11" s="5"/>
      <c r="C11" s="53" t="str">
        <f>IF(D11="", "", "4")</f>
        <v/>
      </c>
      <c r="D11" s="53" t="str">
        <f>IF('FSE Input'!B41&lt;&gt;"", 'FSE Input'!B41, IF('FSE Input'!B45&lt;&gt;"", 'FSE Input'!B45, ""))</f>
        <v/>
      </c>
      <c r="E11" s="53" t="str">
        <f>IF('FSE Input'!B42&lt;&gt;"", 'FSE Input'!B42, IF('FSE Input'!B46&lt;&gt;"", 'FSE Input'!B46, ""))</f>
        <v/>
      </c>
      <c r="F11" s="50" t="str">
        <f>IF(ISBLANK('FSE Input'!B44),"",'FSE Input'!B44)</f>
        <v/>
      </c>
      <c r="G11" s="75" t="str">
        <f>IF('FSE Input'!B43&lt;&gt;"", 'FSE Input'!B43, IF('FSE Input'!B47&lt;&gt;"", 'FSE Input'!B47, ""))</f>
        <v/>
      </c>
      <c r="H11" s="55" t="str">
        <f>IF(Admin!D20&lt;&gt;"",Admin!J20,"")</f>
        <v/>
      </c>
      <c r="I11" s="55" t="str">
        <f t="shared" si="0"/>
        <v/>
      </c>
      <c r="J11" s="5"/>
      <c r="K11" s="2"/>
    </row>
    <row r="12" spans="1:11" ht="15.75" x14ac:dyDescent="0.5">
      <c r="A12" s="2"/>
      <c r="B12" s="5"/>
      <c r="C12" s="5"/>
      <c r="D12" s="5"/>
      <c r="E12" s="5"/>
      <c r="F12" s="5"/>
      <c r="G12" s="5"/>
      <c r="H12" s="5"/>
      <c r="I12" s="5"/>
      <c r="J12" s="5"/>
      <c r="K12" s="2"/>
    </row>
    <row r="13" spans="1:11" ht="15.75" x14ac:dyDescent="0.5">
      <c r="A13" s="2"/>
      <c r="B13" s="5"/>
      <c r="C13" s="105" t="s">
        <v>72</v>
      </c>
      <c r="D13" s="106"/>
      <c r="E13" s="106"/>
      <c r="F13" s="106"/>
      <c r="G13" s="106"/>
      <c r="H13" s="107"/>
      <c r="I13" s="11"/>
      <c r="J13" s="5"/>
      <c r="K13" s="2"/>
    </row>
    <row r="14" spans="1:11" ht="15.75" x14ac:dyDescent="0.5">
      <c r="A14" s="2"/>
      <c r="B14" s="5"/>
      <c r="C14" s="105" t="s">
        <v>73</v>
      </c>
      <c r="D14" s="106"/>
      <c r="E14" s="106"/>
      <c r="F14" s="106"/>
      <c r="G14" s="106"/>
      <c r="H14" s="107"/>
      <c r="I14" s="11">
        <f>SUM(I15,I8:I11)</f>
        <v>7571</v>
      </c>
      <c r="J14" s="5"/>
      <c r="K14" s="2"/>
    </row>
    <row r="15" spans="1:11" x14ac:dyDescent="0.45">
      <c r="J15" s="2"/>
      <c r="K15" s="2"/>
    </row>
    <row r="16" spans="1:11" x14ac:dyDescent="0.45">
      <c r="D16" t="s">
        <v>26997</v>
      </c>
    </row>
    <row r="47" ht="33.6" customHeight="1" x14ac:dyDescent="0.45"/>
    <row r="49" spans="1:13" ht="15.75" x14ac:dyDescent="0.5">
      <c r="G49" s="99"/>
      <c r="H49" s="99"/>
      <c r="I49" s="99"/>
    </row>
    <row r="52" spans="1:13" ht="15.75" x14ac:dyDescent="0.5">
      <c r="J52" s="100"/>
      <c r="K52" s="100"/>
      <c r="L52" s="100"/>
      <c r="M52" s="100"/>
    </row>
    <row r="54" spans="1:13" ht="14.45" customHeight="1" x14ac:dyDescent="0.45">
      <c r="A54" s="3"/>
    </row>
    <row r="101" spans="1:13" ht="15.75" x14ac:dyDescent="0.5">
      <c r="G101" s="99" t="str">
        <f>"QUOTE#: "&amp;'FSE Input Old'!$D$3&amp;" "&amp;'FSE Input Old'!$B$3</f>
        <v>QUOTE#: MSU U0286</v>
      </c>
      <c r="H101" s="99"/>
      <c r="I101" s="99"/>
    </row>
    <row r="105" spans="1:13" ht="15.75" x14ac:dyDescent="0.5">
      <c r="K105" s="4"/>
      <c r="L105" s="4"/>
      <c r="M105" s="4"/>
    </row>
    <row r="106" spans="1:13" x14ac:dyDescent="0.45">
      <c r="A106" s="3"/>
    </row>
    <row r="153" spans="7:13" ht="15.75" x14ac:dyDescent="0.5">
      <c r="G153" s="99" t="str">
        <f>"QUOTE#: "&amp;'FSE Input Old'!$D$3&amp;" "&amp;'FSE Input Old'!$B$3</f>
        <v>QUOTE#: MSU U0286</v>
      </c>
      <c r="H153" s="99"/>
      <c r="I153" s="99"/>
    </row>
    <row r="156" spans="7:13" ht="15.75" x14ac:dyDescent="0.5">
      <c r="J156" s="100"/>
      <c r="K156" s="100"/>
      <c r="L156" s="100"/>
      <c r="M156" s="100"/>
    </row>
    <row r="209" spans="1:11" x14ac:dyDescent="0.45">
      <c r="A209" s="101"/>
      <c r="B209" s="102"/>
      <c r="C209" s="102"/>
      <c r="D209" s="102"/>
      <c r="E209" s="102"/>
      <c r="F209" s="102"/>
      <c r="G209" s="102"/>
      <c r="H209" s="102"/>
      <c r="I209" s="102"/>
      <c r="J209" s="102"/>
      <c r="K209" s="102"/>
    </row>
    <row r="210" spans="1:11" x14ac:dyDescent="0.45">
      <c r="A210" s="102"/>
      <c r="B210" s="102"/>
      <c r="C210" s="102"/>
      <c r="D210" s="102"/>
      <c r="E210" s="102"/>
      <c r="F210" s="102"/>
      <c r="G210" s="102"/>
      <c r="H210" s="102"/>
      <c r="I210" s="102"/>
      <c r="J210" s="102"/>
      <c r="K210" s="102"/>
    </row>
    <row r="211" spans="1:11" x14ac:dyDescent="0.45">
      <c r="A211" s="102"/>
      <c r="B211" s="102"/>
      <c r="C211" s="102"/>
      <c r="D211" s="102"/>
      <c r="E211" s="102"/>
      <c r="F211" s="102"/>
      <c r="G211" s="102"/>
      <c r="H211" s="102"/>
      <c r="I211" s="102"/>
      <c r="J211" s="102"/>
      <c r="K211" s="102"/>
    </row>
    <row r="212" spans="1:11" x14ac:dyDescent="0.45">
      <c r="A212" s="102"/>
      <c r="B212" s="102"/>
      <c r="C212" s="102"/>
      <c r="D212" s="102"/>
      <c r="E212" s="102"/>
      <c r="F212" s="102"/>
      <c r="G212" s="102"/>
      <c r="H212" s="102"/>
      <c r="I212" s="102"/>
      <c r="J212" s="102"/>
      <c r="K212" s="102"/>
    </row>
    <row r="213" spans="1:11" x14ac:dyDescent="0.45">
      <c r="A213" s="102"/>
      <c r="B213" s="102"/>
      <c r="C213" s="102"/>
      <c r="D213" s="102"/>
      <c r="E213" s="102"/>
      <c r="F213" s="102"/>
      <c r="G213" s="102"/>
      <c r="H213" s="102"/>
      <c r="I213" s="102"/>
      <c r="J213" s="102"/>
      <c r="K213" s="102"/>
    </row>
    <row r="214" spans="1:11" x14ac:dyDescent="0.45">
      <c r="A214" s="102"/>
      <c r="B214" s="102"/>
      <c r="C214" s="102"/>
      <c r="D214" s="102"/>
      <c r="E214" s="102"/>
      <c r="F214" s="102"/>
      <c r="G214" s="102"/>
      <c r="H214" s="102"/>
      <c r="I214" s="102"/>
      <c r="J214" s="102"/>
      <c r="K214" s="102"/>
    </row>
    <row r="215" spans="1:11" x14ac:dyDescent="0.45">
      <c r="A215" s="102"/>
      <c r="B215" s="102"/>
      <c r="C215" s="102"/>
      <c r="D215" s="102"/>
      <c r="E215" s="102"/>
      <c r="F215" s="102"/>
      <c r="G215" s="102"/>
      <c r="H215" s="102"/>
      <c r="I215" s="102"/>
      <c r="J215" s="102"/>
      <c r="K215" s="102"/>
    </row>
    <row r="216" spans="1:11" x14ac:dyDescent="0.45">
      <c r="A216" s="102"/>
      <c r="B216" s="102"/>
      <c r="C216" s="102"/>
      <c r="D216" s="102"/>
      <c r="E216" s="102"/>
      <c r="F216" s="102"/>
      <c r="G216" s="102"/>
      <c r="H216" s="102"/>
      <c r="I216" s="102"/>
      <c r="J216" s="102"/>
      <c r="K216" s="102"/>
    </row>
    <row r="217" spans="1:11" x14ac:dyDescent="0.45">
      <c r="A217" s="102"/>
      <c r="B217" s="102"/>
      <c r="C217" s="102"/>
      <c r="D217" s="102"/>
      <c r="E217" s="102"/>
      <c r="F217" s="102"/>
      <c r="G217" s="102"/>
      <c r="H217" s="102"/>
      <c r="I217" s="102"/>
      <c r="J217" s="102"/>
      <c r="K217" s="102"/>
    </row>
    <row r="218" spans="1:11" x14ac:dyDescent="0.45">
      <c r="A218" s="102"/>
      <c r="B218" s="102"/>
      <c r="C218" s="102"/>
      <c r="D218" s="102"/>
      <c r="E218" s="102"/>
      <c r="F218" s="102"/>
      <c r="G218" s="102"/>
      <c r="H218" s="102"/>
      <c r="I218" s="102"/>
      <c r="J218" s="102"/>
      <c r="K218" s="102"/>
    </row>
    <row r="219" spans="1:11" x14ac:dyDescent="0.45">
      <c r="A219" s="102"/>
      <c r="B219" s="102"/>
      <c r="C219" s="102"/>
      <c r="D219" s="102"/>
      <c r="E219" s="102"/>
      <c r="F219" s="102"/>
      <c r="G219" s="102"/>
      <c r="H219" s="102"/>
      <c r="I219" s="102"/>
      <c r="J219" s="102"/>
      <c r="K219" s="102"/>
    </row>
    <row r="220" spans="1:11" x14ac:dyDescent="0.45">
      <c r="A220" s="102"/>
      <c r="B220" s="102"/>
      <c r="C220" s="102"/>
      <c r="D220" s="102"/>
      <c r="E220" s="102"/>
      <c r="F220" s="102"/>
      <c r="G220" s="102"/>
      <c r="H220" s="102"/>
      <c r="I220" s="102"/>
      <c r="J220" s="102"/>
      <c r="K220" s="102"/>
    </row>
    <row r="221" spans="1:11" x14ac:dyDescent="0.45">
      <c r="A221" s="102"/>
      <c r="B221" s="102"/>
      <c r="C221" s="102"/>
      <c r="D221" s="102"/>
      <c r="E221" s="102"/>
      <c r="F221" s="102"/>
      <c r="G221" s="102"/>
      <c r="H221" s="102"/>
      <c r="I221" s="102"/>
      <c r="J221" s="102"/>
      <c r="K221" s="102"/>
    </row>
    <row r="222" spans="1:11" x14ac:dyDescent="0.45">
      <c r="A222" s="102"/>
      <c r="B222" s="102"/>
      <c r="C222" s="102"/>
      <c r="D222" s="102"/>
      <c r="E222" s="102"/>
      <c r="F222" s="102"/>
      <c r="G222" s="102"/>
      <c r="H222" s="102"/>
      <c r="I222" s="102"/>
      <c r="J222" s="102"/>
      <c r="K222" s="102"/>
    </row>
    <row r="223" spans="1:11" x14ac:dyDescent="0.45">
      <c r="A223" s="102"/>
      <c r="B223" s="102"/>
      <c r="C223" s="102"/>
      <c r="D223" s="102"/>
      <c r="E223" s="102"/>
      <c r="F223" s="102"/>
      <c r="G223" s="102"/>
      <c r="H223" s="102"/>
      <c r="I223" s="102"/>
      <c r="J223" s="102"/>
      <c r="K223" s="102"/>
    </row>
    <row r="224" spans="1:11" x14ac:dyDescent="0.45">
      <c r="A224" s="102"/>
      <c r="B224" s="102"/>
      <c r="C224" s="102"/>
      <c r="D224" s="102"/>
      <c r="E224" s="102"/>
      <c r="F224" s="102"/>
      <c r="G224" s="102"/>
      <c r="H224" s="102"/>
      <c r="I224" s="102"/>
      <c r="J224" s="102"/>
      <c r="K224" s="102"/>
    </row>
    <row r="225" spans="1:11" x14ac:dyDescent="0.45">
      <c r="A225" s="102"/>
      <c r="B225" s="102"/>
      <c r="C225" s="102"/>
      <c r="D225" s="102"/>
      <c r="E225" s="102"/>
      <c r="F225" s="102"/>
      <c r="G225" s="102"/>
      <c r="H225" s="102"/>
      <c r="I225" s="102"/>
      <c r="J225" s="102"/>
      <c r="K225" s="102"/>
    </row>
    <row r="226" spans="1:11" x14ac:dyDescent="0.45">
      <c r="A226" s="102"/>
      <c r="B226" s="102"/>
      <c r="C226" s="102"/>
      <c r="D226" s="102"/>
      <c r="E226" s="102"/>
      <c r="F226" s="102"/>
      <c r="G226" s="102"/>
      <c r="H226" s="102"/>
      <c r="I226" s="102"/>
      <c r="J226" s="102"/>
      <c r="K226" s="102"/>
    </row>
    <row r="227" spans="1:11" x14ac:dyDescent="0.45">
      <c r="A227" s="102"/>
      <c r="B227" s="102"/>
      <c r="C227" s="102"/>
      <c r="D227" s="102"/>
      <c r="E227" s="102"/>
      <c r="F227" s="102"/>
      <c r="G227" s="102"/>
      <c r="H227" s="102"/>
      <c r="I227" s="102"/>
      <c r="J227" s="102"/>
      <c r="K227" s="102"/>
    </row>
    <row r="228" spans="1:11" x14ac:dyDescent="0.45">
      <c r="A228" s="102"/>
      <c r="B228" s="102"/>
      <c r="C228" s="102"/>
      <c r="D228" s="102"/>
      <c r="E228" s="102"/>
      <c r="F228" s="102"/>
      <c r="G228" s="102"/>
      <c r="H228" s="102"/>
      <c r="I228" s="102"/>
      <c r="J228" s="102"/>
      <c r="K228" s="102"/>
    </row>
    <row r="229" spans="1:11" x14ac:dyDescent="0.45">
      <c r="A229" s="102"/>
      <c r="B229" s="102"/>
      <c r="C229" s="102"/>
      <c r="D229" s="102"/>
      <c r="E229" s="102"/>
      <c r="F229" s="102"/>
      <c r="G229" s="102"/>
      <c r="H229" s="102"/>
      <c r="I229" s="102"/>
      <c r="J229" s="102"/>
      <c r="K229" s="102"/>
    </row>
    <row r="230" spans="1:11" x14ac:dyDescent="0.45">
      <c r="A230" s="102"/>
      <c r="B230" s="102"/>
      <c r="C230" s="102"/>
      <c r="D230" s="102"/>
      <c r="E230" s="102"/>
      <c r="F230" s="102"/>
      <c r="G230" s="102"/>
      <c r="H230" s="102"/>
      <c r="I230" s="102"/>
      <c r="J230" s="102"/>
      <c r="K230" s="102"/>
    </row>
    <row r="231" spans="1:11" x14ac:dyDescent="0.45">
      <c r="A231" s="102"/>
      <c r="B231" s="102"/>
      <c r="C231" s="102"/>
      <c r="D231" s="102"/>
      <c r="E231" s="102"/>
      <c r="F231" s="102"/>
      <c r="G231" s="102"/>
      <c r="H231" s="102"/>
      <c r="I231" s="102"/>
      <c r="J231" s="102"/>
      <c r="K231" s="102"/>
    </row>
    <row r="232" spans="1:11" x14ac:dyDescent="0.45">
      <c r="A232" s="102"/>
      <c r="B232" s="102"/>
      <c r="C232" s="102"/>
      <c r="D232" s="102"/>
      <c r="E232" s="102"/>
      <c r="F232" s="102"/>
      <c r="G232" s="102"/>
      <c r="H232" s="102"/>
      <c r="I232" s="102"/>
      <c r="J232" s="102"/>
      <c r="K232" s="102"/>
    </row>
    <row r="233" spans="1:11" x14ac:dyDescent="0.45">
      <c r="A233" s="102"/>
      <c r="B233" s="102"/>
      <c r="C233" s="102"/>
      <c r="D233" s="102"/>
      <c r="E233" s="102"/>
      <c r="F233" s="102"/>
      <c r="G233" s="102"/>
      <c r="H233" s="102"/>
      <c r="I233" s="102"/>
      <c r="J233" s="102"/>
      <c r="K233" s="102"/>
    </row>
    <row r="234" spans="1:11" x14ac:dyDescent="0.45">
      <c r="A234" s="102"/>
      <c r="B234" s="102"/>
      <c r="C234" s="102"/>
      <c r="D234" s="102"/>
      <c r="E234" s="102"/>
      <c r="F234" s="102"/>
      <c r="G234" s="102"/>
      <c r="H234" s="102"/>
      <c r="I234" s="102"/>
      <c r="J234" s="102"/>
      <c r="K234" s="102"/>
    </row>
    <row r="235" spans="1:11" x14ac:dyDescent="0.45">
      <c r="A235" s="102"/>
      <c r="B235" s="102"/>
      <c r="C235" s="102"/>
      <c r="D235" s="102"/>
      <c r="E235" s="102"/>
      <c r="F235" s="102"/>
      <c r="G235" s="102"/>
      <c r="H235" s="102"/>
      <c r="I235" s="102"/>
      <c r="J235" s="102"/>
      <c r="K235" s="102"/>
    </row>
    <row r="236" spans="1:11" x14ac:dyDescent="0.45">
      <c r="A236" s="102"/>
      <c r="B236" s="102"/>
      <c r="C236" s="102"/>
      <c r="D236" s="102"/>
      <c r="E236" s="102"/>
      <c r="F236" s="102"/>
      <c r="G236" s="102"/>
      <c r="H236" s="102"/>
      <c r="I236" s="102"/>
      <c r="J236" s="102"/>
      <c r="K236" s="102"/>
    </row>
    <row r="237" spans="1:11" x14ac:dyDescent="0.45">
      <c r="A237" s="102"/>
      <c r="B237" s="102"/>
      <c r="C237" s="102"/>
      <c r="D237" s="102"/>
      <c r="E237" s="102"/>
      <c r="F237" s="102"/>
      <c r="G237" s="102"/>
      <c r="H237" s="102"/>
      <c r="I237" s="102"/>
      <c r="J237" s="102"/>
      <c r="K237" s="102"/>
    </row>
    <row r="238" spans="1:11" x14ac:dyDescent="0.45">
      <c r="A238" s="102"/>
      <c r="B238" s="102"/>
      <c r="C238" s="102"/>
      <c r="D238" s="102"/>
      <c r="E238" s="102"/>
      <c r="F238" s="102"/>
      <c r="G238" s="102"/>
      <c r="H238" s="102"/>
      <c r="I238" s="102"/>
      <c r="J238" s="102"/>
      <c r="K238" s="102"/>
    </row>
    <row r="239" spans="1:11" x14ac:dyDescent="0.45">
      <c r="A239" s="102"/>
      <c r="B239" s="102"/>
      <c r="C239" s="102"/>
      <c r="D239" s="102"/>
      <c r="E239" s="102"/>
      <c r="F239" s="102"/>
      <c r="G239" s="102"/>
      <c r="H239" s="102"/>
      <c r="I239" s="102"/>
      <c r="J239" s="102"/>
      <c r="K239" s="102"/>
    </row>
    <row r="240" spans="1:11" x14ac:dyDescent="0.45">
      <c r="A240" s="102"/>
      <c r="B240" s="102"/>
      <c r="C240" s="102"/>
      <c r="D240" s="102"/>
      <c r="E240" s="102"/>
      <c r="F240" s="102"/>
      <c r="G240" s="102"/>
      <c r="H240" s="102"/>
      <c r="I240" s="102"/>
      <c r="J240" s="102"/>
      <c r="K240" s="102"/>
    </row>
    <row r="241" spans="1:11" x14ac:dyDescent="0.45">
      <c r="A241" s="102"/>
      <c r="B241" s="102"/>
      <c r="C241" s="102"/>
      <c r="D241" s="102"/>
      <c r="E241" s="102"/>
      <c r="F241" s="102"/>
      <c r="G241" s="102"/>
      <c r="H241" s="102"/>
      <c r="I241" s="102"/>
      <c r="J241" s="102"/>
      <c r="K241" s="102"/>
    </row>
    <row r="242" spans="1:11" x14ac:dyDescent="0.45">
      <c r="A242" s="102"/>
      <c r="B242" s="102"/>
      <c r="C242" s="102"/>
      <c r="D242" s="102"/>
      <c r="E242" s="102"/>
      <c r="F242" s="102"/>
      <c r="G242" s="102"/>
      <c r="H242" s="102"/>
      <c r="I242" s="102"/>
      <c r="J242" s="102"/>
      <c r="K242" s="102"/>
    </row>
    <row r="243" spans="1:11" x14ac:dyDescent="0.45">
      <c r="A243" s="102"/>
      <c r="B243" s="102"/>
      <c r="C243" s="102"/>
      <c r="D243" s="102"/>
      <c r="E243" s="102"/>
      <c r="F243" s="102"/>
      <c r="G243" s="102"/>
      <c r="H243" s="102"/>
      <c r="I243" s="102"/>
      <c r="J243" s="102"/>
      <c r="K243" s="102"/>
    </row>
    <row r="244" spans="1:11" x14ac:dyDescent="0.45">
      <c r="A244" s="102"/>
      <c r="B244" s="102"/>
      <c r="C244" s="102"/>
      <c r="D244" s="102"/>
      <c r="E244" s="102"/>
      <c r="F244" s="102"/>
      <c r="G244" s="102"/>
      <c r="H244" s="102"/>
      <c r="I244" s="102"/>
      <c r="J244" s="102"/>
      <c r="K244" s="102"/>
    </row>
    <row r="245" spans="1:11" x14ac:dyDescent="0.45">
      <c r="A245" s="102"/>
      <c r="B245" s="102"/>
      <c r="C245" s="102"/>
      <c r="D245" s="102"/>
      <c r="E245" s="102"/>
      <c r="F245" s="102"/>
      <c r="G245" s="102"/>
      <c r="H245" s="102"/>
      <c r="I245" s="102"/>
      <c r="J245" s="102"/>
      <c r="K245" s="102"/>
    </row>
    <row r="246" spans="1:11" x14ac:dyDescent="0.45">
      <c r="A246" s="102"/>
      <c r="B246" s="102"/>
      <c r="C246" s="102"/>
      <c r="D246" s="102"/>
      <c r="E246" s="102"/>
      <c r="F246" s="102"/>
      <c r="G246" s="102"/>
      <c r="H246" s="102"/>
      <c r="I246" s="102"/>
      <c r="J246" s="102"/>
      <c r="K246" s="102"/>
    </row>
    <row r="247" spans="1:11" x14ac:dyDescent="0.45">
      <c r="A247" s="102"/>
      <c r="B247" s="102"/>
      <c r="C247" s="102"/>
      <c r="D247" s="102"/>
      <c r="E247" s="102"/>
      <c r="F247" s="102"/>
      <c r="G247" s="102"/>
      <c r="H247" s="102"/>
      <c r="I247" s="102"/>
      <c r="J247" s="102"/>
      <c r="K247" s="102"/>
    </row>
    <row r="248" spans="1:11" x14ac:dyDescent="0.45">
      <c r="A248" s="102"/>
      <c r="B248" s="102"/>
      <c r="C248" s="102"/>
      <c r="D248" s="102"/>
      <c r="E248" s="102"/>
      <c r="F248" s="102"/>
      <c r="G248" s="102"/>
      <c r="H248" s="102"/>
      <c r="I248" s="102"/>
      <c r="J248" s="102"/>
      <c r="K248" s="102"/>
    </row>
    <row r="249" spans="1:11" x14ac:dyDescent="0.45">
      <c r="A249" s="102"/>
      <c r="B249" s="102"/>
      <c r="C249" s="102"/>
      <c r="D249" s="102"/>
      <c r="E249" s="102"/>
      <c r="F249" s="102"/>
      <c r="G249" s="102"/>
      <c r="H249" s="102"/>
      <c r="I249" s="102"/>
      <c r="J249" s="102"/>
      <c r="K249" s="102"/>
    </row>
    <row r="250" spans="1:11" x14ac:dyDescent="0.45">
      <c r="A250" s="102"/>
      <c r="B250" s="102"/>
      <c r="C250" s="102"/>
      <c r="D250" s="102"/>
      <c r="E250" s="102"/>
      <c r="F250" s="102"/>
      <c r="G250" s="102"/>
      <c r="H250" s="102"/>
      <c r="I250" s="102"/>
      <c r="J250" s="102"/>
      <c r="K250" s="102"/>
    </row>
    <row r="251" spans="1:11" x14ac:dyDescent="0.45">
      <c r="A251" s="102"/>
      <c r="B251" s="102"/>
      <c r="C251" s="102"/>
      <c r="D251" s="102"/>
      <c r="E251" s="102"/>
      <c r="F251" s="102"/>
      <c r="G251" s="102"/>
      <c r="H251" s="102"/>
      <c r="I251" s="102"/>
      <c r="J251" s="102"/>
      <c r="K251" s="102"/>
    </row>
    <row r="252" spans="1:11" x14ac:dyDescent="0.45">
      <c r="A252" s="102"/>
      <c r="B252" s="102"/>
      <c r="C252" s="102"/>
      <c r="D252" s="102"/>
      <c r="E252" s="102"/>
      <c r="F252" s="102"/>
      <c r="G252" s="102"/>
      <c r="H252" s="102"/>
      <c r="I252" s="102"/>
      <c r="J252" s="102"/>
      <c r="K252" s="102"/>
    </row>
    <row r="253" spans="1:11" x14ac:dyDescent="0.45">
      <c r="A253" s="102"/>
      <c r="B253" s="102"/>
      <c r="C253" s="102"/>
      <c r="D253" s="102"/>
      <c r="E253" s="102"/>
      <c r="F253" s="102"/>
      <c r="G253" s="102"/>
      <c r="H253" s="102"/>
      <c r="I253" s="102"/>
      <c r="J253" s="102"/>
      <c r="K253" s="102"/>
    </row>
    <row r="254" spans="1:11" x14ac:dyDescent="0.45">
      <c r="A254" s="102"/>
      <c r="B254" s="102"/>
      <c r="C254" s="102"/>
      <c r="D254" s="102"/>
      <c r="E254" s="102"/>
      <c r="F254" s="102"/>
      <c r="G254" s="102"/>
      <c r="H254" s="102"/>
      <c r="I254" s="102"/>
      <c r="J254" s="102"/>
      <c r="K254" s="102"/>
    </row>
    <row r="255" spans="1:11" x14ac:dyDescent="0.45">
      <c r="A255" s="102"/>
      <c r="B255" s="102"/>
      <c r="C255" s="102"/>
      <c r="D255" s="102"/>
      <c r="E255" s="102"/>
      <c r="F255" s="102"/>
      <c r="G255" s="102"/>
      <c r="H255" s="102"/>
      <c r="I255" s="102"/>
      <c r="J255" s="102"/>
      <c r="K255" s="102"/>
    </row>
    <row r="256" spans="1:11" x14ac:dyDescent="0.45">
      <c r="A256" s="102"/>
      <c r="B256" s="102"/>
      <c r="C256" s="102"/>
      <c r="D256" s="102"/>
      <c r="E256" s="102"/>
      <c r="F256" s="102"/>
      <c r="G256" s="102"/>
      <c r="H256" s="102"/>
      <c r="I256" s="102"/>
      <c r="J256" s="102"/>
      <c r="K256" s="102"/>
    </row>
    <row r="257" spans="1:11" x14ac:dyDescent="0.45">
      <c r="A257" s="102"/>
      <c r="B257" s="102"/>
      <c r="C257" s="102"/>
      <c r="D257" s="102"/>
      <c r="E257" s="102"/>
      <c r="F257" s="102"/>
      <c r="G257" s="102"/>
      <c r="H257" s="102"/>
      <c r="I257" s="102"/>
      <c r="J257" s="102"/>
      <c r="K257" s="102"/>
    </row>
    <row r="258" spans="1:11" x14ac:dyDescent="0.45">
      <c r="A258" s="102"/>
      <c r="B258" s="102"/>
      <c r="C258" s="102"/>
      <c r="D258" s="102"/>
      <c r="E258" s="102"/>
      <c r="F258" s="102"/>
      <c r="G258" s="102"/>
      <c r="H258" s="102"/>
      <c r="I258" s="102"/>
      <c r="J258" s="102"/>
      <c r="K258" s="102"/>
    </row>
    <row r="259" spans="1:11" x14ac:dyDescent="0.45">
      <c r="A259" s="102"/>
      <c r="B259" s="102"/>
      <c r="C259" s="102"/>
      <c r="D259" s="102"/>
      <c r="E259" s="102"/>
      <c r="F259" s="102"/>
      <c r="G259" s="102"/>
      <c r="H259" s="102"/>
      <c r="I259" s="102"/>
      <c r="J259" s="102"/>
      <c r="K259" s="102"/>
    </row>
    <row r="260" spans="1:11" x14ac:dyDescent="0.45">
      <c r="A260" s="102"/>
      <c r="B260" s="102"/>
      <c r="C260" s="102"/>
      <c r="D260" s="102"/>
      <c r="E260" s="102"/>
      <c r="F260" s="102"/>
      <c r="G260" s="102"/>
      <c r="H260" s="102"/>
      <c r="I260" s="102"/>
      <c r="J260" s="102"/>
      <c r="K260" s="102"/>
    </row>
  </sheetData>
  <mergeCells count="10">
    <mergeCell ref="G101:I101"/>
    <mergeCell ref="G153:I153"/>
    <mergeCell ref="J156:M156"/>
    <mergeCell ref="A209:K260"/>
    <mergeCell ref="F2:I2"/>
    <mergeCell ref="C4:F5"/>
    <mergeCell ref="C13:H13"/>
    <mergeCell ref="C14:H14"/>
    <mergeCell ref="G49:I49"/>
    <mergeCell ref="J52:M52"/>
  </mergeCells>
  <pageMargins left="0.7" right="0.7" top="0.75" bottom="0.75" header="0.3" footer="0.3"/>
  <pageSetup scale="86" fitToWidth="0" fitToHeight="0" orientation="portrait" r:id="rId1"/>
  <headerFooter>
    <oddHeader xml:space="preserve">&amp;L&amp;G&amp;R&amp;D
</oddHeader>
    <oddFooter xml:space="preserve">&amp;L
&amp;CCytek Biosciences Inc. | Offices in Fremont, CA 94538. 47215 Lakeview Blvd 
Phone: (510) 657-0102 | Fax: (510) 657-0151 | www.cytekbio.com | email: technical.support@cytekbio.com </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5D8F0-1F89-4623-A5BE-52A3B7C5B898}">
  <sheetPr codeName="Sheet4">
    <tabColor rgb="FF286FB6"/>
  </sheetPr>
  <dimension ref="A1:M260"/>
  <sheetViews>
    <sheetView showGridLines="0" view="pageLayout" zoomScale="93" zoomScaleNormal="66" zoomScalePageLayoutView="93" workbookViewId="0">
      <selection activeCell="G15" sqref="G15"/>
    </sheetView>
  </sheetViews>
  <sheetFormatPr defaultRowHeight="14.25" x14ac:dyDescent="0.45"/>
  <cols>
    <col min="1" max="1" width="10.3984375" customWidth="1"/>
    <col min="2" max="2" width="5.59765625" customWidth="1"/>
    <col min="3" max="3" width="5.265625" customWidth="1"/>
    <col min="4" max="4" width="26.1328125" customWidth="1"/>
    <col min="5" max="5" width="12.73046875" customWidth="1"/>
    <col min="6" max="6" width="5.265625" customWidth="1"/>
    <col min="7" max="7" width="10.73046875" customWidth="1"/>
    <col min="8" max="8" width="11.86328125" customWidth="1"/>
    <col min="9" max="9" width="12.1328125" customWidth="1"/>
  </cols>
  <sheetData>
    <row r="1" spans="1:11" ht="31.15" customHeight="1" x14ac:dyDescent="0.55000000000000004">
      <c r="B1" s="4"/>
      <c r="C1" s="8"/>
      <c r="D1" s="8"/>
      <c r="E1" s="8"/>
      <c r="F1" s="8"/>
      <c r="G1" s="8"/>
      <c r="H1" s="4"/>
      <c r="I1" s="4"/>
      <c r="J1" s="4"/>
    </row>
    <row r="2" spans="1:11" ht="18" customHeight="1" x14ac:dyDescent="0.55000000000000004">
      <c r="B2" s="4"/>
      <c r="C2" s="8" t="str">
        <f>'FSE Input'!E8</f>
        <v>Mike Waring</v>
      </c>
      <c r="D2" s="8"/>
      <c r="E2" s="8"/>
      <c r="F2" s="108" t="str">
        <f>"QUOTE#: "&amp;'FSE Input'!$E$11&amp;" "&amp;'FSE Input'!$E$9</f>
        <v>QUOTE#: RGON U1399</v>
      </c>
      <c r="G2" s="109"/>
      <c r="H2" s="109"/>
      <c r="I2" s="110"/>
      <c r="K2" s="4"/>
    </row>
    <row r="3" spans="1:11" ht="18" x14ac:dyDescent="0.55000000000000004">
      <c r="A3" s="2"/>
      <c r="B3" s="5"/>
      <c r="C3" s="9" t="str">
        <f>'FSE Input'!E10</f>
        <v>Ragon Institute of MGH MIT and Harvard</v>
      </c>
      <c r="D3" s="9"/>
      <c r="E3" s="9"/>
      <c r="F3" s="9"/>
      <c r="G3" s="9"/>
      <c r="H3" s="5"/>
      <c r="I3" s="5"/>
      <c r="J3" s="5"/>
      <c r="K3" s="2"/>
    </row>
    <row r="4" spans="1:11" ht="18" customHeight="1" x14ac:dyDescent="0.55000000000000004">
      <c r="A4" s="2"/>
      <c r="B4" s="4"/>
      <c r="C4" s="104" t="str">
        <f>'FSE Input'!E12</f>
        <v>Ragon Institute of MGH MIT and Harvard - 600 Main St, Cambridge, Massachusetts 02139, U.S.</v>
      </c>
      <c r="D4" s="104"/>
      <c r="E4" s="104"/>
      <c r="F4" s="104"/>
      <c r="G4" s="8"/>
      <c r="H4" s="4"/>
      <c r="I4" s="4"/>
      <c r="J4" s="5"/>
      <c r="K4" s="2"/>
    </row>
    <row r="5" spans="1:11" ht="15.6" customHeight="1" x14ac:dyDescent="0.5">
      <c r="A5" s="2"/>
      <c r="B5" s="5"/>
      <c r="C5" s="104"/>
      <c r="D5" s="104"/>
      <c r="E5" s="104"/>
      <c r="F5" s="104"/>
      <c r="G5" s="4"/>
      <c r="H5" s="4"/>
      <c r="I5" s="4"/>
      <c r="J5" s="5"/>
      <c r="K5" s="2"/>
    </row>
    <row r="6" spans="1:11" ht="15.75" x14ac:dyDescent="0.5">
      <c r="A6" s="2"/>
      <c r="B6" s="5"/>
      <c r="C6" s="4"/>
      <c r="D6" s="4"/>
      <c r="E6" s="4"/>
      <c r="F6" s="4"/>
      <c r="G6" s="4"/>
      <c r="H6" s="4"/>
      <c r="I6" s="4"/>
      <c r="J6" s="5"/>
      <c r="K6" s="2"/>
    </row>
    <row r="7" spans="1:11" ht="47.25" x14ac:dyDescent="0.5">
      <c r="A7" s="2"/>
      <c r="B7" s="5"/>
      <c r="C7" s="6" t="s">
        <v>65</v>
      </c>
      <c r="D7" s="6" t="s">
        <v>66</v>
      </c>
      <c r="E7" s="7" t="s">
        <v>67</v>
      </c>
      <c r="F7" s="6" t="s">
        <v>68</v>
      </c>
      <c r="G7" s="7" t="s">
        <v>69</v>
      </c>
      <c r="H7" s="7" t="s">
        <v>70</v>
      </c>
      <c r="I7" s="6" t="s">
        <v>71</v>
      </c>
      <c r="J7" s="5"/>
      <c r="K7" s="2"/>
    </row>
    <row r="8" spans="1:11" ht="15.75" x14ac:dyDescent="0.5">
      <c r="A8" s="2"/>
      <c r="B8" s="5"/>
      <c r="C8" s="53" t="str">
        <f>IF(D8="", "", "1")</f>
        <v>1</v>
      </c>
      <c r="D8" s="53" t="str">
        <f>IF('FSE Input'!E17&lt;&gt;"", 'FSE Input'!E17, IF('FSE Input'!E21&lt;&gt;"", 'FSE Input'!E21, ""))</f>
        <v>On-Site Support (2 days)</v>
      </c>
      <c r="E8" s="53">
        <f>IF('FSE Input'!E18&lt;&gt;"", 'FSE Input'!E18, IF('FSE Input'!E22&lt;&gt;"", 'FSE Input'!E22, ""))</f>
        <v>60020</v>
      </c>
      <c r="F8" s="50">
        <f>IF(ISBLANK('FSE Input'!E20),"",'FSE Input'!E20)</f>
        <v>1</v>
      </c>
      <c r="G8" s="75">
        <f>IF('FSE Input'!E19&lt;&gt;"", 'FSE Input'!E19, IF('FSE Input'!E23&lt;&gt;"", 'FSE Input'!E23, ""))</f>
        <v>7571</v>
      </c>
      <c r="H8" s="55">
        <f>IF(Admin!D24&lt;&gt;"",Admin!J24,"")</f>
        <v>7571</v>
      </c>
      <c r="I8" s="55">
        <f>IF(G8="","",H8*F8)</f>
        <v>7571</v>
      </c>
      <c r="J8" s="5"/>
      <c r="K8" s="2"/>
    </row>
    <row r="9" spans="1:11" ht="15.75" x14ac:dyDescent="0.5">
      <c r="A9" s="2"/>
      <c r="C9" s="53" t="str">
        <f>IF(D9="", "", "2")</f>
        <v>2</v>
      </c>
      <c r="D9" s="53" t="str">
        <f>IF('FSE Input'!E25&lt;&gt;"", 'FSE Input'!E25, IF('FSE Input'!E29&lt;&gt;"", 'FSE Input'!E29, ""))</f>
        <v>Flow Cell Body</v>
      </c>
      <c r="E9" s="53" t="str">
        <f>IF('FSE Input'!E26&lt;&gt;"", 'FSE Input'!E26, IF('FSE Input'!E30&lt;&gt;"", 'FSE Input'!E30, ""))</f>
        <v>N0-00011</v>
      </c>
      <c r="F9" s="50">
        <f>IF(ISBLANK('FSE Input'!E28),"",'FSE Input'!E28)</f>
        <v>1</v>
      </c>
      <c r="G9" s="75">
        <f>IF('FSE Input'!E27&lt;&gt;"", 'FSE Input'!E27, IF('FSE Input'!E31&lt;&gt;"", 'FSE Input'!E31, ""))</f>
        <v>268.70999999999998</v>
      </c>
      <c r="H9" s="55">
        <f>IF(Admin!D25&lt;&gt;"",Admin!J25,"")</f>
        <v>268.70999999999998</v>
      </c>
      <c r="I9" s="55">
        <f t="shared" ref="I9:I11" si="0">IF(G9="","",H9*F9)</f>
        <v>268.70999999999998</v>
      </c>
      <c r="J9" s="5"/>
      <c r="K9" s="2"/>
    </row>
    <row r="10" spans="1:11" ht="15.75" x14ac:dyDescent="0.5">
      <c r="A10" s="2"/>
      <c r="B10" s="5"/>
      <c r="C10" s="53" t="str">
        <f>IF(D10="", "", "3")</f>
        <v>3</v>
      </c>
      <c r="D10" s="53" t="str">
        <f>IF('FSE Input'!E33&lt;&gt;"", 'FSE Input'!E33, IF('FSE Input'!E37&lt;&gt;"", 'FSE Input'!E37, ""))</f>
        <v>Mounting Plate</v>
      </c>
      <c r="E10" s="53" t="str">
        <f>IF('FSE Input'!E34&lt;&gt;"", 'FSE Input'!E34, IF('FSE Input'!E38&lt;&gt;"", 'FSE Input'!E38, ""))</f>
        <v>N0-00002</v>
      </c>
      <c r="F10" s="50">
        <f>IF(ISBLANK('FSE Input'!E36),"",'FSE Input'!E36)</f>
        <v>1</v>
      </c>
      <c r="G10" s="75">
        <f>IF('FSE Input'!E35&lt;&gt;"", 'FSE Input'!E35, IF('FSE Input'!E39&lt;&gt;"", 'FSE Input'!E39, ""))</f>
        <v>7.76</v>
      </c>
      <c r="H10" s="55">
        <f>IF(Admin!D26&lt;&gt;"",Admin!J26,"")</f>
        <v>7.76</v>
      </c>
      <c r="I10" s="55">
        <f t="shared" si="0"/>
        <v>7.76</v>
      </c>
      <c r="J10" s="5"/>
      <c r="K10" s="2"/>
    </row>
    <row r="11" spans="1:11" ht="15.75" x14ac:dyDescent="0.5">
      <c r="A11" s="2"/>
      <c r="B11" s="5"/>
      <c r="C11" s="53" t="str">
        <f>IF(D11="", "", "4")</f>
        <v>4</v>
      </c>
      <c r="D11" s="53" t="str">
        <f>IF('FSE Input'!E41&lt;&gt;"", 'FSE Input'!E41, IF('FSE Input'!E45&lt;&gt;"", 'FSE Input'!E45, ""))</f>
        <v>generator</v>
      </c>
      <c r="E11" s="53" t="str">
        <f>IF('FSE Input'!E42&lt;&gt;"", 'FSE Input'!E42, IF('FSE Input'!E46&lt;&gt;"", 'FSE Input'!E46, ""))</f>
        <v>u1093</v>
      </c>
      <c r="F11" s="50">
        <f>IF(ISBLANK('FSE Input'!E44),"",'FSE Input'!E44)</f>
        <v>1</v>
      </c>
      <c r="G11" s="75">
        <f>IF('FSE Input'!E43&lt;&gt;"", 'FSE Input'!E43, IF('FSE Input'!E47&lt;&gt;"", 'FSE Input'!E47, ""))</f>
        <v>800</v>
      </c>
      <c r="H11" s="55">
        <f>IF(Admin!D27&lt;&gt;"",Admin!J27,"")</f>
        <v>800</v>
      </c>
      <c r="I11" s="55">
        <f t="shared" si="0"/>
        <v>800</v>
      </c>
      <c r="J11" s="5"/>
      <c r="K11" s="2"/>
    </row>
    <row r="12" spans="1:11" ht="15.75" x14ac:dyDescent="0.5">
      <c r="A12" s="2"/>
      <c r="B12" s="5"/>
      <c r="C12" s="5"/>
      <c r="D12" s="5"/>
      <c r="E12" s="5"/>
      <c r="F12" s="5"/>
      <c r="G12" s="5"/>
      <c r="H12" s="5"/>
      <c r="I12" s="5"/>
      <c r="J12" s="5"/>
      <c r="K12" s="2"/>
    </row>
    <row r="13" spans="1:11" ht="15.75" x14ac:dyDescent="0.5">
      <c r="A13" s="2"/>
      <c r="B13" s="5"/>
      <c r="C13" s="105" t="s">
        <v>72</v>
      </c>
      <c r="D13" s="106"/>
      <c r="E13" s="106"/>
      <c r="F13" s="106"/>
      <c r="G13" s="106"/>
      <c r="H13" s="107"/>
      <c r="I13" s="11"/>
      <c r="J13" s="5"/>
      <c r="K13" s="2"/>
    </row>
    <row r="14" spans="1:11" ht="15.75" x14ac:dyDescent="0.5">
      <c r="A14" s="2"/>
      <c r="B14" s="5"/>
      <c r="C14" s="105" t="s">
        <v>73</v>
      </c>
      <c r="D14" s="106"/>
      <c r="E14" s="106"/>
      <c r="F14" s="106"/>
      <c r="G14" s="106"/>
      <c r="H14" s="107"/>
      <c r="I14" s="11">
        <f>SUM(I15,I8:I11)</f>
        <v>8647.4700000000012</v>
      </c>
      <c r="J14" s="5"/>
      <c r="K14" s="2"/>
    </row>
    <row r="15" spans="1:11" x14ac:dyDescent="0.45">
      <c r="J15" s="2"/>
      <c r="K15" s="2"/>
    </row>
    <row r="47" ht="33.6" customHeight="1" x14ac:dyDescent="0.45"/>
    <row r="49" spans="1:13" ht="15.75" x14ac:dyDescent="0.5">
      <c r="G49" s="99" t="str">
        <f>"QUOTE#: "&amp;'FSE Input Old'!$D$3&amp;" "&amp;'FSE Input Old'!$B$3</f>
        <v>QUOTE#: MSU U0286</v>
      </c>
      <c r="H49" s="99"/>
      <c r="I49" s="99"/>
    </row>
    <row r="52" spans="1:13" ht="15.75" x14ac:dyDescent="0.5">
      <c r="J52" s="100"/>
      <c r="K52" s="100"/>
      <c r="L52" s="100"/>
      <c r="M52" s="100"/>
    </row>
    <row r="54" spans="1:13" ht="14.45" customHeight="1" x14ac:dyDescent="0.45">
      <c r="A54" s="3"/>
    </row>
    <row r="101" spans="1:13" ht="15.75" x14ac:dyDescent="0.5">
      <c r="G101" s="99" t="str">
        <f>"QUOTE#: "&amp;'FSE Input Old'!$D$3&amp;" "&amp;'FSE Input Old'!$B$3</f>
        <v>QUOTE#: MSU U0286</v>
      </c>
      <c r="H101" s="99"/>
      <c r="I101" s="99"/>
    </row>
    <row r="105" spans="1:13" ht="15.75" x14ac:dyDescent="0.5">
      <c r="K105" s="4"/>
      <c r="L105" s="4"/>
      <c r="M105" s="4"/>
    </row>
    <row r="106" spans="1:13" x14ac:dyDescent="0.45">
      <c r="A106" s="3"/>
    </row>
    <row r="153" spans="7:13" ht="15.75" x14ac:dyDescent="0.5">
      <c r="G153" s="99" t="str">
        <f>"QUOTE#: "&amp;'FSE Input Old'!$D$3&amp;" "&amp;'FSE Input Old'!$B$3</f>
        <v>QUOTE#: MSU U0286</v>
      </c>
      <c r="H153" s="99"/>
      <c r="I153" s="99"/>
    </row>
    <row r="156" spans="7:13" ht="15.75" x14ac:dyDescent="0.5">
      <c r="J156" s="100"/>
      <c r="K156" s="100"/>
      <c r="L156" s="100"/>
      <c r="M156" s="100"/>
    </row>
    <row r="209" spans="1:11" x14ac:dyDescent="0.45">
      <c r="A209" s="101"/>
      <c r="B209" s="102"/>
      <c r="C209" s="102"/>
      <c r="D209" s="102"/>
      <c r="E209" s="102"/>
      <c r="F209" s="102"/>
      <c r="G209" s="102"/>
      <c r="H209" s="102"/>
      <c r="I209" s="102"/>
      <c r="J209" s="102"/>
      <c r="K209" s="102"/>
    </row>
    <row r="210" spans="1:11" x14ac:dyDescent="0.45">
      <c r="A210" s="102"/>
      <c r="B210" s="102"/>
      <c r="C210" s="102"/>
      <c r="D210" s="102"/>
      <c r="E210" s="102"/>
      <c r="F210" s="102"/>
      <c r="G210" s="102"/>
      <c r="H210" s="102"/>
      <c r="I210" s="102"/>
      <c r="J210" s="102"/>
      <c r="K210" s="102"/>
    </row>
    <row r="211" spans="1:11" x14ac:dyDescent="0.45">
      <c r="A211" s="102"/>
      <c r="B211" s="102"/>
      <c r="C211" s="102"/>
      <c r="D211" s="102"/>
      <c r="E211" s="102"/>
      <c r="F211" s="102"/>
      <c r="G211" s="102"/>
      <c r="H211" s="102"/>
      <c r="I211" s="102"/>
      <c r="J211" s="102"/>
      <c r="K211" s="102"/>
    </row>
    <row r="212" spans="1:11" x14ac:dyDescent="0.45">
      <c r="A212" s="102"/>
      <c r="B212" s="102"/>
      <c r="C212" s="102"/>
      <c r="D212" s="102"/>
      <c r="E212" s="102"/>
      <c r="F212" s="102"/>
      <c r="G212" s="102"/>
      <c r="H212" s="102"/>
      <c r="I212" s="102"/>
      <c r="J212" s="102"/>
      <c r="K212" s="102"/>
    </row>
    <row r="213" spans="1:11" x14ac:dyDescent="0.45">
      <c r="A213" s="102"/>
      <c r="B213" s="102"/>
      <c r="C213" s="102"/>
      <c r="D213" s="102"/>
      <c r="E213" s="102"/>
      <c r="F213" s="102"/>
      <c r="G213" s="102"/>
      <c r="H213" s="102"/>
      <c r="I213" s="102"/>
      <c r="J213" s="102"/>
      <c r="K213" s="102"/>
    </row>
    <row r="214" spans="1:11" x14ac:dyDescent="0.45">
      <c r="A214" s="102"/>
      <c r="B214" s="102"/>
      <c r="C214" s="102"/>
      <c r="D214" s="102"/>
      <c r="E214" s="102"/>
      <c r="F214" s="102"/>
      <c r="G214" s="102"/>
      <c r="H214" s="102"/>
      <c r="I214" s="102"/>
      <c r="J214" s="102"/>
      <c r="K214" s="102"/>
    </row>
    <row r="215" spans="1:11" x14ac:dyDescent="0.45">
      <c r="A215" s="102"/>
      <c r="B215" s="102"/>
      <c r="C215" s="102"/>
      <c r="D215" s="102"/>
      <c r="E215" s="102"/>
      <c r="F215" s="102"/>
      <c r="G215" s="102"/>
      <c r="H215" s="102"/>
      <c r="I215" s="102"/>
      <c r="J215" s="102"/>
      <c r="K215" s="102"/>
    </row>
    <row r="216" spans="1:11" x14ac:dyDescent="0.45">
      <c r="A216" s="102"/>
      <c r="B216" s="102"/>
      <c r="C216" s="102"/>
      <c r="D216" s="102"/>
      <c r="E216" s="102"/>
      <c r="F216" s="102"/>
      <c r="G216" s="102"/>
      <c r="H216" s="102"/>
      <c r="I216" s="102"/>
      <c r="J216" s="102"/>
      <c r="K216" s="102"/>
    </row>
    <row r="217" spans="1:11" x14ac:dyDescent="0.45">
      <c r="A217" s="102"/>
      <c r="B217" s="102"/>
      <c r="C217" s="102"/>
      <c r="D217" s="102"/>
      <c r="E217" s="102"/>
      <c r="F217" s="102"/>
      <c r="G217" s="102"/>
      <c r="H217" s="102"/>
      <c r="I217" s="102"/>
      <c r="J217" s="102"/>
      <c r="K217" s="102"/>
    </row>
    <row r="218" spans="1:11" x14ac:dyDescent="0.45">
      <c r="A218" s="102"/>
      <c r="B218" s="102"/>
      <c r="C218" s="102"/>
      <c r="D218" s="102"/>
      <c r="E218" s="102"/>
      <c r="F218" s="102"/>
      <c r="G218" s="102"/>
      <c r="H218" s="102"/>
      <c r="I218" s="102"/>
      <c r="J218" s="102"/>
      <c r="K218" s="102"/>
    </row>
    <row r="219" spans="1:11" x14ac:dyDescent="0.45">
      <c r="A219" s="102"/>
      <c r="B219" s="102"/>
      <c r="C219" s="102"/>
      <c r="D219" s="102"/>
      <c r="E219" s="102"/>
      <c r="F219" s="102"/>
      <c r="G219" s="102"/>
      <c r="H219" s="102"/>
      <c r="I219" s="102"/>
      <c r="J219" s="102"/>
      <c r="K219" s="102"/>
    </row>
    <row r="220" spans="1:11" x14ac:dyDescent="0.45">
      <c r="A220" s="102"/>
      <c r="B220" s="102"/>
      <c r="C220" s="102"/>
      <c r="D220" s="102"/>
      <c r="E220" s="102"/>
      <c r="F220" s="102"/>
      <c r="G220" s="102"/>
      <c r="H220" s="102"/>
      <c r="I220" s="102"/>
      <c r="J220" s="102"/>
      <c r="K220" s="102"/>
    </row>
    <row r="221" spans="1:11" x14ac:dyDescent="0.45">
      <c r="A221" s="102"/>
      <c r="B221" s="102"/>
      <c r="C221" s="102"/>
      <c r="D221" s="102"/>
      <c r="E221" s="102"/>
      <c r="F221" s="102"/>
      <c r="G221" s="102"/>
      <c r="H221" s="102"/>
      <c r="I221" s="102"/>
      <c r="J221" s="102"/>
      <c r="K221" s="102"/>
    </row>
    <row r="222" spans="1:11" x14ac:dyDescent="0.45">
      <c r="A222" s="102"/>
      <c r="B222" s="102"/>
      <c r="C222" s="102"/>
      <c r="D222" s="102"/>
      <c r="E222" s="102"/>
      <c r="F222" s="102"/>
      <c r="G222" s="102"/>
      <c r="H222" s="102"/>
      <c r="I222" s="102"/>
      <c r="J222" s="102"/>
      <c r="K222" s="102"/>
    </row>
    <row r="223" spans="1:11" x14ac:dyDescent="0.45">
      <c r="A223" s="102"/>
      <c r="B223" s="102"/>
      <c r="C223" s="102"/>
      <c r="D223" s="102"/>
      <c r="E223" s="102"/>
      <c r="F223" s="102"/>
      <c r="G223" s="102"/>
      <c r="H223" s="102"/>
      <c r="I223" s="102"/>
      <c r="J223" s="102"/>
      <c r="K223" s="102"/>
    </row>
    <row r="224" spans="1:11" x14ac:dyDescent="0.45">
      <c r="A224" s="102"/>
      <c r="B224" s="102"/>
      <c r="C224" s="102"/>
      <c r="D224" s="102"/>
      <c r="E224" s="102"/>
      <c r="F224" s="102"/>
      <c r="G224" s="102"/>
      <c r="H224" s="102"/>
      <c r="I224" s="102"/>
      <c r="J224" s="102"/>
      <c r="K224" s="102"/>
    </row>
    <row r="225" spans="1:11" x14ac:dyDescent="0.45">
      <c r="A225" s="102"/>
      <c r="B225" s="102"/>
      <c r="C225" s="102"/>
      <c r="D225" s="102"/>
      <c r="E225" s="102"/>
      <c r="F225" s="102"/>
      <c r="G225" s="102"/>
      <c r="H225" s="102"/>
      <c r="I225" s="102"/>
      <c r="J225" s="102"/>
      <c r="K225" s="102"/>
    </row>
    <row r="226" spans="1:11" x14ac:dyDescent="0.45">
      <c r="A226" s="102"/>
      <c r="B226" s="102"/>
      <c r="C226" s="102"/>
      <c r="D226" s="102"/>
      <c r="E226" s="102"/>
      <c r="F226" s="102"/>
      <c r="G226" s="102"/>
      <c r="H226" s="102"/>
      <c r="I226" s="102"/>
      <c r="J226" s="102"/>
      <c r="K226" s="102"/>
    </row>
    <row r="227" spans="1:11" x14ac:dyDescent="0.45">
      <c r="A227" s="102"/>
      <c r="B227" s="102"/>
      <c r="C227" s="102"/>
      <c r="D227" s="102"/>
      <c r="E227" s="102"/>
      <c r="F227" s="102"/>
      <c r="G227" s="102"/>
      <c r="H227" s="102"/>
      <c r="I227" s="102"/>
      <c r="J227" s="102"/>
      <c r="K227" s="102"/>
    </row>
    <row r="228" spans="1:11" x14ac:dyDescent="0.45">
      <c r="A228" s="102"/>
      <c r="B228" s="102"/>
      <c r="C228" s="102"/>
      <c r="D228" s="102"/>
      <c r="E228" s="102"/>
      <c r="F228" s="102"/>
      <c r="G228" s="102"/>
      <c r="H228" s="102"/>
      <c r="I228" s="102"/>
      <c r="J228" s="102"/>
      <c r="K228" s="102"/>
    </row>
    <row r="229" spans="1:11" x14ac:dyDescent="0.45">
      <c r="A229" s="102"/>
      <c r="B229" s="102"/>
      <c r="C229" s="102"/>
      <c r="D229" s="102"/>
      <c r="E229" s="102"/>
      <c r="F229" s="102"/>
      <c r="G229" s="102"/>
      <c r="H229" s="102"/>
      <c r="I229" s="102"/>
      <c r="J229" s="102"/>
      <c r="K229" s="102"/>
    </row>
    <row r="230" spans="1:11" x14ac:dyDescent="0.45">
      <c r="A230" s="102"/>
      <c r="B230" s="102"/>
      <c r="C230" s="102"/>
      <c r="D230" s="102"/>
      <c r="E230" s="102"/>
      <c r="F230" s="102"/>
      <c r="G230" s="102"/>
      <c r="H230" s="102"/>
      <c r="I230" s="102"/>
      <c r="J230" s="102"/>
      <c r="K230" s="102"/>
    </row>
    <row r="231" spans="1:11" x14ac:dyDescent="0.45">
      <c r="A231" s="102"/>
      <c r="B231" s="102"/>
      <c r="C231" s="102"/>
      <c r="D231" s="102"/>
      <c r="E231" s="102"/>
      <c r="F231" s="102"/>
      <c r="G231" s="102"/>
      <c r="H231" s="102"/>
      <c r="I231" s="102"/>
      <c r="J231" s="102"/>
      <c r="K231" s="102"/>
    </row>
    <row r="232" spans="1:11" x14ac:dyDescent="0.45">
      <c r="A232" s="102"/>
      <c r="B232" s="102"/>
      <c r="C232" s="102"/>
      <c r="D232" s="102"/>
      <c r="E232" s="102"/>
      <c r="F232" s="102"/>
      <c r="G232" s="102"/>
      <c r="H232" s="102"/>
      <c r="I232" s="102"/>
      <c r="J232" s="102"/>
      <c r="K232" s="102"/>
    </row>
    <row r="233" spans="1:11" x14ac:dyDescent="0.45">
      <c r="A233" s="102"/>
      <c r="B233" s="102"/>
      <c r="C233" s="102"/>
      <c r="D233" s="102"/>
      <c r="E233" s="102"/>
      <c r="F233" s="102"/>
      <c r="G233" s="102"/>
      <c r="H233" s="102"/>
      <c r="I233" s="102"/>
      <c r="J233" s="102"/>
      <c r="K233" s="102"/>
    </row>
    <row r="234" spans="1:11" x14ac:dyDescent="0.45">
      <c r="A234" s="102"/>
      <c r="B234" s="102"/>
      <c r="C234" s="102"/>
      <c r="D234" s="102"/>
      <c r="E234" s="102"/>
      <c r="F234" s="102"/>
      <c r="G234" s="102"/>
      <c r="H234" s="102"/>
      <c r="I234" s="102"/>
      <c r="J234" s="102"/>
      <c r="K234" s="102"/>
    </row>
    <row r="235" spans="1:11" x14ac:dyDescent="0.45">
      <c r="A235" s="102"/>
      <c r="B235" s="102"/>
      <c r="C235" s="102"/>
      <c r="D235" s="102"/>
      <c r="E235" s="102"/>
      <c r="F235" s="102"/>
      <c r="G235" s="102"/>
      <c r="H235" s="102"/>
      <c r="I235" s="102"/>
      <c r="J235" s="102"/>
      <c r="K235" s="102"/>
    </row>
    <row r="236" spans="1:11" x14ac:dyDescent="0.45">
      <c r="A236" s="102"/>
      <c r="B236" s="102"/>
      <c r="C236" s="102"/>
      <c r="D236" s="102"/>
      <c r="E236" s="102"/>
      <c r="F236" s="102"/>
      <c r="G236" s="102"/>
      <c r="H236" s="102"/>
      <c r="I236" s="102"/>
      <c r="J236" s="102"/>
      <c r="K236" s="102"/>
    </row>
    <row r="237" spans="1:11" x14ac:dyDescent="0.45">
      <c r="A237" s="102"/>
      <c r="B237" s="102"/>
      <c r="C237" s="102"/>
      <c r="D237" s="102"/>
      <c r="E237" s="102"/>
      <c r="F237" s="102"/>
      <c r="G237" s="102"/>
      <c r="H237" s="102"/>
      <c r="I237" s="102"/>
      <c r="J237" s="102"/>
      <c r="K237" s="102"/>
    </row>
    <row r="238" spans="1:11" x14ac:dyDescent="0.45">
      <c r="A238" s="102"/>
      <c r="B238" s="102"/>
      <c r="C238" s="102"/>
      <c r="D238" s="102"/>
      <c r="E238" s="102"/>
      <c r="F238" s="102"/>
      <c r="G238" s="102"/>
      <c r="H238" s="102"/>
      <c r="I238" s="102"/>
      <c r="J238" s="102"/>
      <c r="K238" s="102"/>
    </row>
    <row r="239" spans="1:11" x14ac:dyDescent="0.45">
      <c r="A239" s="102"/>
      <c r="B239" s="102"/>
      <c r="C239" s="102"/>
      <c r="D239" s="102"/>
      <c r="E239" s="102"/>
      <c r="F239" s="102"/>
      <c r="G239" s="102"/>
      <c r="H239" s="102"/>
      <c r="I239" s="102"/>
      <c r="J239" s="102"/>
      <c r="K239" s="102"/>
    </row>
    <row r="240" spans="1:11" x14ac:dyDescent="0.45">
      <c r="A240" s="102"/>
      <c r="B240" s="102"/>
      <c r="C240" s="102"/>
      <c r="D240" s="102"/>
      <c r="E240" s="102"/>
      <c r="F240" s="102"/>
      <c r="G240" s="102"/>
      <c r="H240" s="102"/>
      <c r="I240" s="102"/>
      <c r="J240" s="102"/>
      <c r="K240" s="102"/>
    </row>
    <row r="241" spans="1:11" x14ac:dyDescent="0.45">
      <c r="A241" s="102"/>
      <c r="B241" s="102"/>
      <c r="C241" s="102"/>
      <c r="D241" s="102"/>
      <c r="E241" s="102"/>
      <c r="F241" s="102"/>
      <c r="G241" s="102"/>
      <c r="H241" s="102"/>
      <c r="I241" s="102"/>
      <c r="J241" s="102"/>
      <c r="K241" s="102"/>
    </row>
    <row r="242" spans="1:11" x14ac:dyDescent="0.45">
      <c r="A242" s="102"/>
      <c r="B242" s="102"/>
      <c r="C242" s="102"/>
      <c r="D242" s="102"/>
      <c r="E242" s="102"/>
      <c r="F242" s="102"/>
      <c r="G242" s="102"/>
      <c r="H242" s="102"/>
      <c r="I242" s="102"/>
      <c r="J242" s="102"/>
      <c r="K242" s="102"/>
    </row>
    <row r="243" spans="1:11" x14ac:dyDescent="0.45">
      <c r="A243" s="102"/>
      <c r="B243" s="102"/>
      <c r="C243" s="102"/>
      <c r="D243" s="102"/>
      <c r="E243" s="102"/>
      <c r="F243" s="102"/>
      <c r="G243" s="102"/>
      <c r="H243" s="102"/>
      <c r="I243" s="102"/>
      <c r="J243" s="102"/>
      <c r="K243" s="102"/>
    </row>
    <row r="244" spans="1:11" x14ac:dyDescent="0.45">
      <c r="A244" s="102"/>
      <c r="B244" s="102"/>
      <c r="C244" s="102"/>
      <c r="D244" s="102"/>
      <c r="E244" s="102"/>
      <c r="F244" s="102"/>
      <c r="G244" s="102"/>
      <c r="H244" s="102"/>
      <c r="I244" s="102"/>
      <c r="J244" s="102"/>
      <c r="K244" s="102"/>
    </row>
    <row r="245" spans="1:11" x14ac:dyDescent="0.45">
      <c r="A245" s="102"/>
      <c r="B245" s="102"/>
      <c r="C245" s="102"/>
      <c r="D245" s="102"/>
      <c r="E245" s="102"/>
      <c r="F245" s="102"/>
      <c r="G245" s="102"/>
      <c r="H245" s="102"/>
      <c r="I245" s="102"/>
      <c r="J245" s="102"/>
      <c r="K245" s="102"/>
    </row>
    <row r="246" spans="1:11" x14ac:dyDescent="0.45">
      <c r="A246" s="102"/>
      <c r="B246" s="102"/>
      <c r="C246" s="102"/>
      <c r="D246" s="102"/>
      <c r="E246" s="102"/>
      <c r="F246" s="102"/>
      <c r="G246" s="102"/>
      <c r="H246" s="102"/>
      <c r="I246" s="102"/>
      <c r="J246" s="102"/>
      <c r="K246" s="102"/>
    </row>
    <row r="247" spans="1:11" x14ac:dyDescent="0.45">
      <c r="A247" s="102"/>
      <c r="B247" s="102"/>
      <c r="C247" s="102"/>
      <c r="D247" s="102"/>
      <c r="E247" s="102"/>
      <c r="F247" s="102"/>
      <c r="G247" s="102"/>
      <c r="H247" s="102"/>
      <c r="I247" s="102"/>
      <c r="J247" s="102"/>
      <c r="K247" s="102"/>
    </row>
    <row r="248" spans="1:11" x14ac:dyDescent="0.45">
      <c r="A248" s="102"/>
      <c r="B248" s="102"/>
      <c r="C248" s="102"/>
      <c r="D248" s="102"/>
      <c r="E248" s="102"/>
      <c r="F248" s="102"/>
      <c r="G248" s="102"/>
      <c r="H248" s="102"/>
      <c r="I248" s="102"/>
      <c r="J248" s="102"/>
      <c r="K248" s="102"/>
    </row>
    <row r="249" spans="1:11" x14ac:dyDescent="0.45">
      <c r="A249" s="102"/>
      <c r="B249" s="102"/>
      <c r="C249" s="102"/>
      <c r="D249" s="102"/>
      <c r="E249" s="102"/>
      <c r="F249" s="102"/>
      <c r="G249" s="102"/>
      <c r="H249" s="102"/>
      <c r="I249" s="102"/>
      <c r="J249" s="102"/>
      <c r="K249" s="102"/>
    </row>
    <row r="250" spans="1:11" x14ac:dyDescent="0.45">
      <c r="A250" s="102"/>
      <c r="B250" s="102"/>
      <c r="C250" s="102"/>
      <c r="D250" s="102"/>
      <c r="E250" s="102"/>
      <c r="F250" s="102"/>
      <c r="G250" s="102"/>
      <c r="H250" s="102"/>
      <c r="I250" s="102"/>
      <c r="J250" s="102"/>
      <c r="K250" s="102"/>
    </row>
    <row r="251" spans="1:11" x14ac:dyDescent="0.45">
      <c r="A251" s="102"/>
      <c r="B251" s="102"/>
      <c r="C251" s="102"/>
      <c r="D251" s="102"/>
      <c r="E251" s="102"/>
      <c r="F251" s="102"/>
      <c r="G251" s="102"/>
      <c r="H251" s="102"/>
      <c r="I251" s="102"/>
      <c r="J251" s="102"/>
      <c r="K251" s="102"/>
    </row>
    <row r="252" spans="1:11" x14ac:dyDescent="0.45">
      <c r="A252" s="102"/>
      <c r="B252" s="102"/>
      <c r="C252" s="102"/>
      <c r="D252" s="102"/>
      <c r="E252" s="102"/>
      <c r="F252" s="102"/>
      <c r="G252" s="102"/>
      <c r="H252" s="102"/>
      <c r="I252" s="102"/>
      <c r="J252" s="102"/>
      <c r="K252" s="102"/>
    </row>
    <row r="253" spans="1:11" x14ac:dyDescent="0.45">
      <c r="A253" s="102"/>
      <c r="B253" s="102"/>
      <c r="C253" s="102"/>
      <c r="D253" s="102"/>
      <c r="E253" s="102"/>
      <c r="F253" s="102"/>
      <c r="G253" s="102"/>
      <c r="H253" s="102"/>
      <c r="I253" s="102"/>
      <c r="J253" s="102"/>
      <c r="K253" s="102"/>
    </row>
    <row r="254" spans="1:11" x14ac:dyDescent="0.45">
      <c r="A254" s="102"/>
      <c r="B254" s="102"/>
      <c r="C254" s="102"/>
      <c r="D254" s="102"/>
      <c r="E254" s="102"/>
      <c r="F254" s="102"/>
      <c r="G254" s="102"/>
      <c r="H254" s="102"/>
      <c r="I254" s="102"/>
      <c r="J254" s="102"/>
      <c r="K254" s="102"/>
    </row>
    <row r="255" spans="1:11" x14ac:dyDescent="0.45">
      <c r="A255" s="102"/>
      <c r="B255" s="102"/>
      <c r="C255" s="102"/>
      <c r="D255" s="102"/>
      <c r="E255" s="102"/>
      <c r="F255" s="102"/>
      <c r="G255" s="102"/>
      <c r="H255" s="102"/>
      <c r="I255" s="102"/>
      <c r="J255" s="102"/>
      <c r="K255" s="102"/>
    </row>
    <row r="256" spans="1:11" x14ac:dyDescent="0.45">
      <c r="A256" s="102"/>
      <c r="B256" s="102"/>
      <c r="C256" s="102"/>
      <c r="D256" s="102"/>
      <c r="E256" s="102"/>
      <c r="F256" s="102"/>
      <c r="G256" s="102"/>
      <c r="H256" s="102"/>
      <c r="I256" s="102"/>
      <c r="J256" s="102"/>
      <c r="K256" s="102"/>
    </row>
    <row r="257" spans="1:11" x14ac:dyDescent="0.45">
      <c r="A257" s="102"/>
      <c r="B257" s="102"/>
      <c r="C257" s="102"/>
      <c r="D257" s="102"/>
      <c r="E257" s="102"/>
      <c r="F257" s="102"/>
      <c r="G257" s="102"/>
      <c r="H257" s="102"/>
      <c r="I257" s="102"/>
      <c r="J257" s="102"/>
      <c r="K257" s="102"/>
    </row>
    <row r="258" spans="1:11" x14ac:dyDescent="0.45">
      <c r="A258" s="102"/>
      <c r="B258" s="102"/>
      <c r="C258" s="102"/>
      <c r="D258" s="102"/>
      <c r="E258" s="102"/>
      <c r="F258" s="102"/>
      <c r="G258" s="102"/>
      <c r="H258" s="102"/>
      <c r="I258" s="102"/>
      <c r="J258" s="102"/>
      <c r="K258" s="102"/>
    </row>
    <row r="259" spans="1:11" x14ac:dyDescent="0.45">
      <c r="A259" s="102"/>
      <c r="B259" s="102"/>
      <c r="C259" s="102"/>
      <c r="D259" s="102"/>
      <c r="E259" s="102"/>
      <c r="F259" s="102"/>
      <c r="G259" s="102"/>
      <c r="H259" s="102"/>
      <c r="I259" s="102"/>
      <c r="J259" s="102"/>
      <c r="K259" s="102"/>
    </row>
    <row r="260" spans="1:11" x14ac:dyDescent="0.45">
      <c r="A260" s="102"/>
      <c r="B260" s="102"/>
      <c r="C260" s="102"/>
      <c r="D260" s="102"/>
      <c r="E260" s="102"/>
      <c r="F260" s="102"/>
      <c r="G260" s="102"/>
      <c r="H260" s="102"/>
      <c r="I260" s="102"/>
      <c r="J260" s="102"/>
      <c r="K260" s="102"/>
    </row>
  </sheetData>
  <mergeCells count="10">
    <mergeCell ref="G101:I101"/>
    <mergeCell ref="G153:I153"/>
    <mergeCell ref="J156:M156"/>
    <mergeCell ref="A209:K260"/>
    <mergeCell ref="F2:I2"/>
    <mergeCell ref="C4:F5"/>
    <mergeCell ref="C13:H13"/>
    <mergeCell ref="C14:H14"/>
    <mergeCell ref="G49:I49"/>
    <mergeCell ref="J52:M52"/>
  </mergeCells>
  <pageMargins left="0.7" right="0.7" top="0.75" bottom="0.75" header="0.3" footer="0.3"/>
  <pageSetup scale="86" fitToWidth="0" fitToHeight="0" orientation="portrait" r:id="rId1"/>
  <headerFooter>
    <oddHeader xml:space="preserve">&amp;L&amp;G&amp;R&amp;D
</oddHeader>
    <oddFooter xml:space="preserve">&amp;L
&amp;CCytek Biosciences Inc. | Offices in Fremont, CA 94538. 47215 Lakeview Blvd 
Phone: (510) 657-0102 | Fax: (510) 657-0151 | www.cytekbio.com | email: orders@cytekbio.com </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1EB4-084A-432B-A5B2-38716BA57165}">
  <sheetPr codeName="Sheet5"/>
  <dimension ref="A1:U3586"/>
  <sheetViews>
    <sheetView topLeftCell="A1984" zoomScale="115" workbookViewId="0">
      <selection activeCell="K1973" sqref="K1973"/>
    </sheetView>
  </sheetViews>
  <sheetFormatPr defaultRowHeight="14.25" x14ac:dyDescent="0.45"/>
  <cols>
    <col min="4" max="4" width="20.86328125" customWidth="1"/>
    <col min="5" max="5" width="15.265625" customWidth="1"/>
    <col min="17" max="20" width="18.265625" customWidth="1"/>
    <col min="21" max="21" width="52.3984375" style="34" bestFit="1" customWidth="1"/>
    <col min="22" max="22" width="20.59765625" customWidth="1"/>
  </cols>
  <sheetData>
    <row r="1" spans="1:21" ht="57.4" thickBot="1" x14ac:dyDescent="0.5">
      <c r="A1" s="29" t="s">
        <v>74</v>
      </c>
      <c r="B1" s="30" t="s">
        <v>75</v>
      </c>
      <c r="C1" s="30" t="s">
        <v>76</v>
      </c>
      <c r="D1" s="30" t="s">
        <v>77</v>
      </c>
      <c r="E1" s="30" t="s">
        <v>78</v>
      </c>
      <c r="F1" s="30" t="s">
        <v>79</v>
      </c>
      <c r="G1" s="30" t="s">
        <v>80</v>
      </c>
      <c r="H1" s="30" t="s">
        <v>81</v>
      </c>
      <c r="I1" s="30" t="s">
        <v>82</v>
      </c>
      <c r="J1" s="30" t="s">
        <v>83</v>
      </c>
      <c r="K1" s="30" t="s">
        <v>84</v>
      </c>
      <c r="L1" s="30" t="s">
        <v>85</v>
      </c>
      <c r="M1" s="30" t="s">
        <v>86</v>
      </c>
      <c r="N1" s="30" t="s">
        <v>87</v>
      </c>
      <c r="O1" s="30" t="s">
        <v>88</v>
      </c>
      <c r="P1" s="30" t="s">
        <v>89</v>
      </c>
      <c r="Q1" s="30" t="s">
        <v>90</v>
      </c>
      <c r="R1" s="30" t="s">
        <v>91</v>
      </c>
      <c r="S1" s="30" t="s">
        <v>92</v>
      </c>
      <c r="T1" s="31" t="s">
        <v>75</v>
      </c>
      <c r="U1" s="36" t="s">
        <v>93</v>
      </c>
    </row>
    <row r="2" spans="1:21" ht="57" x14ac:dyDescent="0.45">
      <c r="A2" s="28" t="s">
        <v>94</v>
      </c>
      <c r="B2" s="28" t="s">
        <v>95</v>
      </c>
      <c r="C2" s="28" t="s">
        <v>96</v>
      </c>
      <c r="D2" s="28" t="s">
        <v>97</v>
      </c>
      <c r="E2" s="28" t="s">
        <v>98</v>
      </c>
      <c r="F2" s="28" t="s">
        <v>99</v>
      </c>
      <c r="G2" s="28"/>
      <c r="H2" s="28" t="s">
        <v>100</v>
      </c>
      <c r="I2" s="28" t="s">
        <v>101</v>
      </c>
      <c r="J2" s="28" t="s">
        <v>102</v>
      </c>
      <c r="K2" s="28" t="s">
        <v>103</v>
      </c>
      <c r="L2" s="28" t="s">
        <v>104</v>
      </c>
      <c r="M2" s="28" t="s">
        <v>105</v>
      </c>
      <c r="N2" s="28" t="s">
        <v>106</v>
      </c>
      <c r="O2" s="28" t="s">
        <v>107</v>
      </c>
      <c r="P2" s="28"/>
      <c r="Q2" s="28" t="s">
        <v>108</v>
      </c>
      <c r="R2" s="28" t="s">
        <v>109</v>
      </c>
      <c r="S2" s="28" t="s">
        <v>110</v>
      </c>
      <c r="T2" s="32" t="s">
        <v>95</v>
      </c>
      <c r="U2" s="35" t="str">
        <f t="shared" ref="U2:U65" si="0">_xlfn.TEXTJOIN(", ", TRUE, Q2, R2, S2, T2)</f>
        <v>6230 STONERIDGE MALL RD, PLEASANTON, California 94588, U.S.</v>
      </c>
    </row>
    <row r="3" spans="1:21" ht="57" x14ac:dyDescent="0.45">
      <c r="A3" s="12" t="s">
        <v>94</v>
      </c>
      <c r="B3" s="12" t="s">
        <v>95</v>
      </c>
      <c r="C3" s="12" t="s">
        <v>111</v>
      </c>
      <c r="D3" s="12" t="s">
        <v>97</v>
      </c>
      <c r="E3" s="28" t="s">
        <v>98</v>
      </c>
      <c r="F3" s="12" t="s">
        <v>99</v>
      </c>
      <c r="G3" s="12"/>
      <c r="H3" s="12" t="s">
        <v>100</v>
      </c>
      <c r="I3" s="12" t="s">
        <v>101</v>
      </c>
      <c r="J3" s="12" t="s">
        <v>112</v>
      </c>
      <c r="K3" s="12" t="s">
        <v>103</v>
      </c>
      <c r="L3" s="12" t="s">
        <v>104</v>
      </c>
      <c r="M3" s="12" t="s">
        <v>105</v>
      </c>
      <c r="N3" s="12" t="s">
        <v>113</v>
      </c>
      <c r="O3" s="12" t="s">
        <v>114</v>
      </c>
      <c r="P3" s="12"/>
      <c r="Q3" s="12" t="s">
        <v>115</v>
      </c>
      <c r="R3" s="12" t="s">
        <v>109</v>
      </c>
      <c r="S3" s="12" t="s">
        <v>110</v>
      </c>
      <c r="T3" s="33" t="s">
        <v>95</v>
      </c>
      <c r="U3" s="34" t="str">
        <f t="shared" si="0"/>
        <v>5500 Stoneridge Mall Rd, PLEASANTON, California 94588, U.S.</v>
      </c>
    </row>
    <row r="4" spans="1:21" ht="71.25" x14ac:dyDescent="0.45">
      <c r="A4" s="12" t="s">
        <v>94</v>
      </c>
      <c r="B4" s="12" t="s">
        <v>95</v>
      </c>
      <c r="C4" s="12" t="s">
        <v>116</v>
      </c>
      <c r="D4" s="12" t="s">
        <v>97</v>
      </c>
      <c r="E4" s="28" t="s">
        <v>98</v>
      </c>
      <c r="F4" s="12" t="s">
        <v>99</v>
      </c>
      <c r="G4" s="12"/>
      <c r="H4" s="12" t="s">
        <v>100</v>
      </c>
      <c r="I4" s="12" t="s">
        <v>101</v>
      </c>
      <c r="J4" s="12" t="s">
        <v>117</v>
      </c>
      <c r="K4" s="12" t="s">
        <v>103</v>
      </c>
      <c r="L4" s="12" t="s">
        <v>118</v>
      </c>
      <c r="M4" s="12" t="s">
        <v>105</v>
      </c>
      <c r="N4" s="12" t="s">
        <v>119</v>
      </c>
      <c r="O4" s="12" t="s">
        <v>120</v>
      </c>
      <c r="P4" s="12"/>
      <c r="Q4" s="12" t="s">
        <v>115</v>
      </c>
      <c r="R4" s="12" t="s">
        <v>109</v>
      </c>
      <c r="S4" s="12" t="s">
        <v>110</v>
      </c>
      <c r="T4" s="33" t="s">
        <v>95</v>
      </c>
      <c r="U4" s="34" t="str">
        <f t="shared" si="0"/>
        <v>5500 Stoneridge Mall Rd, PLEASANTON, California 94588, U.S.</v>
      </c>
    </row>
    <row r="5" spans="1:21" ht="42.75" x14ac:dyDescent="0.45">
      <c r="A5" s="12" t="s">
        <v>94</v>
      </c>
      <c r="B5" s="12" t="s">
        <v>95</v>
      </c>
      <c r="C5" s="12" t="s">
        <v>121</v>
      </c>
      <c r="D5" s="12" t="s">
        <v>122</v>
      </c>
      <c r="E5" s="12" t="s">
        <v>123</v>
      </c>
      <c r="F5" s="12" t="s">
        <v>124</v>
      </c>
      <c r="G5" s="12"/>
      <c r="H5" s="12" t="s">
        <v>125</v>
      </c>
      <c r="I5" s="12" t="s">
        <v>126</v>
      </c>
      <c r="J5" s="12"/>
      <c r="K5" s="12"/>
      <c r="L5" s="12"/>
      <c r="M5" s="12" t="s">
        <v>127</v>
      </c>
      <c r="N5" s="12" t="s">
        <v>128</v>
      </c>
      <c r="O5" s="12" t="s">
        <v>129</v>
      </c>
      <c r="P5" s="12"/>
      <c r="Q5" s="12" t="s">
        <v>130</v>
      </c>
      <c r="R5" s="12" t="s">
        <v>131</v>
      </c>
      <c r="S5" s="12" t="s">
        <v>132</v>
      </c>
      <c r="T5" s="33" t="s">
        <v>95</v>
      </c>
      <c r="U5" s="34" t="str">
        <f t="shared" si="0"/>
        <v>333 PROVIDENCE HWY, NORWOOD, Massachusetts 02062, U.S.</v>
      </c>
    </row>
    <row r="6" spans="1:21" ht="85.5" x14ac:dyDescent="0.45">
      <c r="A6" s="12" t="s">
        <v>94</v>
      </c>
      <c r="B6" s="12" t="s">
        <v>95</v>
      </c>
      <c r="C6" s="12" t="s">
        <v>133</v>
      </c>
      <c r="D6" s="12" t="s">
        <v>134</v>
      </c>
      <c r="E6" s="12" t="s">
        <v>135</v>
      </c>
      <c r="F6" s="12" t="s">
        <v>136</v>
      </c>
      <c r="G6" s="12"/>
      <c r="H6" s="12" t="s">
        <v>100</v>
      </c>
      <c r="I6" s="12" t="s">
        <v>137</v>
      </c>
      <c r="J6" s="12"/>
      <c r="K6" s="12"/>
      <c r="L6" s="12"/>
      <c r="M6" s="12" t="s">
        <v>138</v>
      </c>
      <c r="N6" s="12"/>
      <c r="O6" s="12"/>
      <c r="P6" s="12"/>
      <c r="Q6" s="12" t="s">
        <v>139</v>
      </c>
      <c r="R6" s="12" t="s">
        <v>140</v>
      </c>
      <c r="S6" s="12" t="s">
        <v>141</v>
      </c>
      <c r="T6" s="33" t="s">
        <v>95</v>
      </c>
      <c r="U6" s="34" t="str">
        <f t="shared" si="0"/>
        <v>349 OYSTER POINT BLVD, SOUTH SAN FRANCISCO, California 94080, U.S.</v>
      </c>
    </row>
    <row r="7" spans="1:21" ht="42.75" x14ac:dyDescent="0.45">
      <c r="A7" s="12" t="s">
        <v>94</v>
      </c>
      <c r="B7" s="12" t="s">
        <v>95</v>
      </c>
      <c r="C7" s="12" t="s">
        <v>142</v>
      </c>
      <c r="D7" s="12" t="s">
        <v>143</v>
      </c>
      <c r="E7" s="12" t="s">
        <v>143</v>
      </c>
      <c r="F7" s="12" t="s">
        <v>144</v>
      </c>
      <c r="G7" s="12"/>
      <c r="H7" s="12" t="s">
        <v>145</v>
      </c>
      <c r="I7" s="12" t="s">
        <v>146</v>
      </c>
      <c r="J7" s="12"/>
      <c r="K7" s="12"/>
      <c r="L7" s="12"/>
      <c r="M7" s="12" t="s">
        <v>105</v>
      </c>
      <c r="N7" s="12" t="s">
        <v>147</v>
      </c>
      <c r="O7" s="12" t="s">
        <v>148</v>
      </c>
      <c r="P7" s="12"/>
      <c r="Q7" s="12" t="s">
        <v>149</v>
      </c>
      <c r="R7" s="12" t="s">
        <v>150</v>
      </c>
      <c r="S7" s="12" t="s">
        <v>151</v>
      </c>
      <c r="T7" s="33" t="s">
        <v>95</v>
      </c>
      <c r="U7" s="34" t="str">
        <f t="shared" si="0"/>
        <v>3M CTR BLDG 201-2E-232, MAPLEWOOD, Minnesota 55144, U.S.</v>
      </c>
    </row>
    <row r="8" spans="1:21" ht="42.75" x14ac:dyDescent="0.45">
      <c r="A8" s="12" t="s">
        <v>94</v>
      </c>
      <c r="B8" s="12" t="s">
        <v>95</v>
      </c>
      <c r="C8" s="12" t="s">
        <v>152</v>
      </c>
      <c r="D8" s="12" t="s">
        <v>143</v>
      </c>
      <c r="E8" s="12" t="s">
        <v>143</v>
      </c>
      <c r="F8" s="12" t="s">
        <v>144</v>
      </c>
      <c r="G8" s="12"/>
      <c r="H8" s="12" t="s">
        <v>145</v>
      </c>
      <c r="I8" s="12" t="s">
        <v>146</v>
      </c>
      <c r="J8" s="12"/>
      <c r="K8" s="12"/>
      <c r="L8" s="12"/>
      <c r="M8" s="12" t="s">
        <v>105</v>
      </c>
      <c r="N8" s="12" t="s">
        <v>153</v>
      </c>
      <c r="O8" s="12" t="s">
        <v>154</v>
      </c>
      <c r="P8" s="12"/>
      <c r="Q8" s="12" t="s">
        <v>155</v>
      </c>
      <c r="R8" s="12" t="s">
        <v>150</v>
      </c>
      <c r="S8" s="12" t="s">
        <v>156</v>
      </c>
      <c r="T8" s="33" t="s">
        <v>95</v>
      </c>
      <c r="U8" s="34" t="str">
        <f t="shared" si="0"/>
        <v>3M CTR BLDG 201, MAPLEWOOD, Minnesota 55114, U.S.</v>
      </c>
    </row>
    <row r="9" spans="1:21" ht="42.75" x14ac:dyDescent="0.45">
      <c r="A9" s="12" t="s">
        <v>94</v>
      </c>
      <c r="B9" s="12" t="s">
        <v>95</v>
      </c>
      <c r="C9" s="12" t="s">
        <v>157</v>
      </c>
      <c r="D9" s="12" t="s">
        <v>143</v>
      </c>
      <c r="E9" s="12" t="s">
        <v>143</v>
      </c>
      <c r="F9" s="12" t="s">
        <v>144</v>
      </c>
      <c r="G9" s="12"/>
      <c r="H9" s="12" t="s">
        <v>145</v>
      </c>
      <c r="I9" s="12" t="s">
        <v>146</v>
      </c>
      <c r="J9" s="12"/>
      <c r="K9" s="12"/>
      <c r="L9" s="12"/>
      <c r="M9" s="12" t="s">
        <v>105</v>
      </c>
      <c r="N9" s="12" t="s">
        <v>158</v>
      </c>
      <c r="O9" s="12" t="s">
        <v>159</v>
      </c>
      <c r="P9" s="12"/>
      <c r="Q9" s="12" t="s">
        <v>149</v>
      </c>
      <c r="R9" s="12" t="s">
        <v>160</v>
      </c>
      <c r="S9" s="12" t="s">
        <v>151</v>
      </c>
      <c r="T9" s="33" t="s">
        <v>95</v>
      </c>
      <c r="U9" s="34" t="str">
        <f t="shared" si="0"/>
        <v>3M CTR BLDG 201-2E-232, Maplewood, Minnesota 55144, U.S.</v>
      </c>
    </row>
    <row r="10" spans="1:21" ht="85.5" x14ac:dyDescent="0.45">
      <c r="A10" s="12" t="s">
        <v>94</v>
      </c>
      <c r="B10" s="12" t="s">
        <v>95</v>
      </c>
      <c r="C10" s="12" t="s">
        <v>161</v>
      </c>
      <c r="D10" s="12" t="s">
        <v>162</v>
      </c>
      <c r="E10" s="12" t="s">
        <v>163</v>
      </c>
      <c r="F10" s="12" t="s">
        <v>99</v>
      </c>
      <c r="G10" s="12" t="s">
        <v>164</v>
      </c>
      <c r="H10" s="12" t="s">
        <v>165</v>
      </c>
      <c r="I10" s="12" t="s">
        <v>166</v>
      </c>
      <c r="J10" s="12" t="s">
        <v>167</v>
      </c>
      <c r="K10" s="12" t="s">
        <v>168</v>
      </c>
      <c r="L10" s="12" t="s">
        <v>104</v>
      </c>
      <c r="M10" s="12" t="s">
        <v>169</v>
      </c>
      <c r="N10" s="12" t="s">
        <v>170</v>
      </c>
      <c r="O10" s="12" t="s">
        <v>171</v>
      </c>
      <c r="P10" s="12"/>
      <c r="Q10" s="12" t="s">
        <v>172</v>
      </c>
      <c r="R10" s="12" t="s">
        <v>173</v>
      </c>
      <c r="S10" s="12" t="s">
        <v>174</v>
      </c>
      <c r="T10" s="33" t="s">
        <v>95</v>
      </c>
      <c r="U10" s="34" t="str">
        <f t="shared" si="0"/>
        <v>1190 Zephyr Ave, Ste A, Hayward, California 94544, U.S.</v>
      </c>
    </row>
    <row r="11" spans="1:21" ht="42.75" x14ac:dyDescent="0.45">
      <c r="A11" s="12" t="s">
        <v>94</v>
      </c>
      <c r="B11" s="12" t="s">
        <v>95</v>
      </c>
      <c r="C11" s="12" t="s">
        <v>175</v>
      </c>
      <c r="D11" s="12" t="s">
        <v>176</v>
      </c>
      <c r="E11" s="12" t="s">
        <v>177</v>
      </c>
      <c r="F11" s="12"/>
      <c r="G11" s="12"/>
      <c r="H11" s="12"/>
      <c r="I11" s="12" t="s">
        <v>166</v>
      </c>
      <c r="J11" s="12"/>
      <c r="K11" s="12"/>
      <c r="L11" s="12"/>
      <c r="M11" s="12" t="s">
        <v>178</v>
      </c>
      <c r="N11" s="12" t="s">
        <v>179</v>
      </c>
      <c r="O11" s="12" t="s">
        <v>180</v>
      </c>
      <c r="P11" s="12"/>
      <c r="Q11" s="12" t="s">
        <v>181</v>
      </c>
      <c r="R11" s="12" t="s">
        <v>182</v>
      </c>
      <c r="S11" s="12" t="s">
        <v>183</v>
      </c>
      <c r="T11" s="33" t="s">
        <v>95</v>
      </c>
      <c r="U11" s="34" t="str">
        <f t="shared" si="0"/>
        <v>4091 W 11TH AVE STE E, EUGENE, Oregon 97402, U.S.</v>
      </c>
    </row>
    <row r="12" spans="1:21" ht="85.5" x14ac:dyDescent="0.45">
      <c r="A12" s="12" t="s">
        <v>94</v>
      </c>
      <c r="B12" s="12" t="s">
        <v>95</v>
      </c>
      <c r="C12" s="12" t="s">
        <v>184</v>
      </c>
      <c r="D12" s="12" t="s">
        <v>185</v>
      </c>
      <c r="E12" s="12" t="s">
        <v>186</v>
      </c>
      <c r="F12" s="12" t="s">
        <v>99</v>
      </c>
      <c r="G12" s="12" t="s">
        <v>164</v>
      </c>
      <c r="H12" s="12" t="s">
        <v>100</v>
      </c>
      <c r="I12" s="12" t="s">
        <v>166</v>
      </c>
      <c r="J12" s="12" t="s">
        <v>187</v>
      </c>
      <c r="K12" s="12" t="s">
        <v>188</v>
      </c>
      <c r="L12" s="12" t="s">
        <v>118</v>
      </c>
      <c r="M12" s="12" t="s">
        <v>189</v>
      </c>
      <c r="N12" s="12" t="s">
        <v>190</v>
      </c>
      <c r="O12" s="12" t="s">
        <v>191</v>
      </c>
      <c r="P12" s="12"/>
      <c r="Q12" s="12" t="s">
        <v>192</v>
      </c>
      <c r="R12" s="12" t="s">
        <v>193</v>
      </c>
      <c r="S12" s="12" t="s">
        <v>110</v>
      </c>
      <c r="T12" s="33" t="s">
        <v>95</v>
      </c>
      <c r="U12" s="34" t="str">
        <f t="shared" si="0"/>
        <v>5775 W. Las Positas Boulevard, Pleasanton, California 94588, U.S.</v>
      </c>
    </row>
    <row r="13" spans="1:21" ht="85.5" x14ac:dyDescent="0.45">
      <c r="A13" s="12" t="s">
        <v>94</v>
      </c>
      <c r="B13" s="12" t="s">
        <v>95</v>
      </c>
      <c r="C13" s="12" t="s">
        <v>194</v>
      </c>
      <c r="D13" s="12" t="s">
        <v>195</v>
      </c>
      <c r="E13" s="12" t="s">
        <v>196</v>
      </c>
      <c r="F13" s="12" t="s">
        <v>124</v>
      </c>
      <c r="G13" s="12" t="s">
        <v>197</v>
      </c>
      <c r="H13" s="12" t="s">
        <v>125</v>
      </c>
      <c r="I13" s="12" t="s">
        <v>126</v>
      </c>
      <c r="J13" s="12"/>
      <c r="K13" s="12"/>
      <c r="L13" s="12"/>
      <c r="M13" s="12" t="s">
        <v>169</v>
      </c>
      <c r="N13" s="12" t="s">
        <v>198</v>
      </c>
      <c r="O13" s="12" t="s">
        <v>199</v>
      </c>
      <c r="P13" s="12"/>
      <c r="Q13" s="12" t="s">
        <v>200</v>
      </c>
      <c r="R13" s="12" t="s">
        <v>201</v>
      </c>
      <c r="S13" s="12" t="s">
        <v>202</v>
      </c>
      <c r="T13" s="33" t="s">
        <v>95</v>
      </c>
      <c r="U13" s="34" t="str">
        <f t="shared" si="0"/>
        <v>100 Forge Street (2nd Floor), Watertown, Massachusetts 02472, U.S.</v>
      </c>
    </row>
    <row r="14" spans="1:21" ht="99.75" x14ac:dyDescent="0.45">
      <c r="A14" s="12" t="s">
        <v>94</v>
      </c>
      <c r="B14" s="12" t="s">
        <v>95</v>
      </c>
      <c r="C14" s="12" t="s">
        <v>203</v>
      </c>
      <c r="D14" s="12" t="s">
        <v>204</v>
      </c>
      <c r="E14" s="12" t="s">
        <v>205</v>
      </c>
      <c r="F14" s="12" t="s">
        <v>206</v>
      </c>
      <c r="G14" s="12" t="s">
        <v>207</v>
      </c>
      <c r="H14" s="12" t="s">
        <v>100</v>
      </c>
      <c r="I14" s="12" t="s">
        <v>166</v>
      </c>
      <c r="J14" s="12" t="s">
        <v>208</v>
      </c>
      <c r="K14" s="12" t="s">
        <v>209</v>
      </c>
      <c r="L14" s="12" t="s">
        <v>118</v>
      </c>
      <c r="M14" s="12" t="s">
        <v>210</v>
      </c>
      <c r="N14" s="12" t="s">
        <v>211</v>
      </c>
      <c r="O14" s="12" t="s">
        <v>212</v>
      </c>
      <c r="P14" s="12"/>
      <c r="Q14" s="12" t="s">
        <v>213</v>
      </c>
      <c r="R14" s="12" t="s">
        <v>214</v>
      </c>
      <c r="S14" s="12" t="s">
        <v>215</v>
      </c>
      <c r="T14" s="33" t="s">
        <v>95</v>
      </c>
      <c r="U14" s="34" t="str">
        <f t="shared" si="0"/>
        <v>2528 Qume Drive, San Jose, California 95131, U.S.</v>
      </c>
    </row>
    <row r="15" spans="1:21" ht="85.5" x14ac:dyDescent="0.45">
      <c r="A15" s="12" t="s">
        <v>94</v>
      </c>
      <c r="B15" s="12" t="s">
        <v>95</v>
      </c>
      <c r="C15" s="12" t="s">
        <v>216</v>
      </c>
      <c r="D15" s="12" t="s">
        <v>217</v>
      </c>
      <c r="E15" s="12" t="s">
        <v>218</v>
      </c>
      <c r="F15" s="12" t="s">
        <v>124</v>
      </c>
      <c r="G15" s="12" t="s">
        <v>219</v>
      </c>
      <c r="H15" s="12" t="s">
        <v>125</v>
      </c>
      <c r="I15" s="12" t="s">
        <v>126</v>
      </c>
      <c r="J15" s="12" t="s">
        <v>220</v>
      </c>
      <c r="K15" s="12" t="s">
        <v>168</v>
      </c>
      <c r="L15" s="12" t="s">
        <v>104</v>
      </c>
      <c r="M15" s="12" t="s">
        <v>221</v>
      </c>
      <c r="N15" s="12" t="s">
        <v>222</v>
      </c>
      <c r="O15" s="12" t="s">
        <v>223</v>
      </c>
      <c r="P15" s="12"/>
      <c r="Q15" s="12" t="s">
        <v>224</v>
      </c>
      <c r="R15" s="12" t="s">
        <v>225</v>
      </c>
      <c r="S15" s="12" t="s">
        <v>226</v>
      </c>
      <c r="T15" s="33" t="s">
        <v>95</v>
      </c>
      <c r="U15" s="34" t="str">
        <f t="shared" si="0"/>
        <v>100 Research Drive, Worcester, Massachusetts 01605, U.S.</v>
      </c>
    </row>
    <row r="16" spans="1:21" ht="85.5" x14ac:dyDescent="0.45">
      <c r="A16" s="12" t="s">
        <v>94</v>
      </c>
      <c r="B16" s="12" t="s">
        <v>95</v>
      </c>
      <c r="C16" s="12" t="s">
        <v>227</v>
      </c>
      <c r="D16" s="12" t="s">
        <v>217</v>
      </c>
      <c r="E16" s="12" t="s">
        <v>218</v>
      </c>
      <c r="F16" s="12" t="s">
        <v>124</v>
      </c>
      <c r="G16" s="12" t="s">
        <v>219</v>
      </c>
      <c r="H16" s="12" t="s">
        <v>125</v>
      </c>
      <c r="I16" s="12" t="s">
        <v>126</v>
      </c>
      <c r="J16" s="12" t="s">
        <v>228</v>
      </c>
      <c r="K16" s="12" t="s">
        <v>168</v>
      </c>
      <c r="L16" s="12" t="s">
        <v>104</v>
      </c>
      <c r="M16" s="12" t="s">
        <v>221</v>
      </c>
      <c r="N16" s="12" t="s">
        <v>229</v>
      </c>
      <c r="O16" s="12" t="s">
        <v>230</v>
      </c>
      <c r="P16" s="12"/>
      <c r="Q16" s="12" t="s">
        <v>224</v>
      </c>
      <c r="R16" s="12" t="s">
        <v>225</v>
      </c>
      <c r="S16" s="12" t="s">
        <v>226</v>
      </c>
      <c r="T16" s="33" t="s">
        <v>95</v>
      </c>
      <c r="U16" s="34" t="str">
        <f t="shared" si="0"/>
        <v>100 Research Drive, Worcester, Massachusetts 01605, U.S.</v>
      </c>
    </row>
    <row r="17" spans="1:21" ht="57" x14ac:dyDescent="0.45">
      <c r="A17" s="12" t="s">
        <v>94</v>
      </c>
      <c r="B17" s="12" t="s">
        <v>95</v>
      </c>
      <c r="C17" s="12" t="s">
        <v>231</v>
      </c>
      <c r="D17" s="12" t="s">
        <v>217</v>
      </c>
      <c r="E17" s="12" t="s">
        <v>218</v>
      </c>
      <c r="F17" s="12" t="s">
        <v>124</v>
      </c>
      <c r="G17" s="12" t="s">
        <v>219</v>
      </c>
      <c r="H17" s="12" t="s">
        <v>125</v>
      </c>
      <c r="I17" s="12" t="s">
        <v>126</v>
      </c>
      <c r="J17" s="12" t="s">
        <v>232</v>
      </c>
      <c r="K17" s="12" t="s">
        <v>233</v>
      </c>
      <c r="L17" s="12" t="s">
        <v>104</v>
      </c>
      <c r="M17" s="12" t="s">
        <v>234</v>
      </c>
      <c r="N17" s="12" t="s">
        <v>235</v>
      </c>
      <c r="O17" s="12" t="s">
        <v>236</v>
      </c>
      <c r="P17" s="12"/>
      <c r="Q17" s="12" t="s">
        <v>237</v>
      </c>
      <c r="R17" s="12" t="s">
        <v>238</v>
      </c>
      <c r="S17" s="12" t="s">
        <v>226</v>
      </c>
      <c r="T17" s="33" t="s">
        <v>95</v>
      </c>
      <c r="U17" s="34" t="str">
        <f t="shared" si="0"/>
        <v>381 PLANTATION ST BIOTECH 5, WORCESTER, Massachusetts 01605, U.S.</v>
      </c>
    </row>
    <row r="18" spans="1:21" ht="71.25" x14ac:dyDescent="0.45">
      <c r="A18" s="12" t="s">
        <v>94</v>
      </c>
      <c r="B18" s="12"/>
      <c r="C18" s="12" t="s">
        <v>239</v>
      </c>
      <c r="D18" s="12" t="s">
        <v>217</v>
      </c>
      <c r="E18" s="12" t="s">
        <v>218</v>
      </c>
      <c r="F18" s="12"/>
      <c r="G18" s="12" t="s">
        <v>219</v>
      </c>
      <c r="H18" s="12" t="s">
        <v>125</v>
      </c>
      <c r="I18" s="12" t="s">
        <v>126</v>
      </c>
      <c r="J18" s="12" t="s">
        <v>240</v>
      </c>
      <c r="K18" s="12" t="s">
        <v>168</v>
      </c>
      <c r="L18" s="12" t="s">
        <v>104</v>
      </c>
      <c r="M18" s="12" t="s">
        <v>241</v>
      </c>
      <c r="N18" s="12" t="s">
        <v>222</v>
      </c>
      <c r="O18" s="12" t="s">
        <v>223</v>
      </c>
      <c r="P18" s="12"/>
      <c r="Q18" s="12" t="s">
        <v>242</v>
      </c>
      <c r="R18" s="12" t="s">
        <v>243</v>
      </c>
      <c r="S18" s="12" t="s">
        <v>244</v>
      </c>
      <c r="T18" s="33" t="s">
        <v>95</v>
      </c>
      <c r="U18" s="34" t="str">
        <f t="shared" si="0"/>
        <v>Precision Medicine Immunology Translational Research 830 Winter Street, Waltham, Massachusetts 02451, U.S.</v>
      </c>
    </row>
    <row r="19" spans="1:21" ht="85.5" x14ac:dyDescent="0.45">
      <c r="A19" s="12" t="s">
        <v>94</v>
      </c>
      <c r="B19" s="12"/>
      <c r="C19" s="12" t="s">
        <v>245</v>
      </c>
      <c r="D19" s="12" t="s">
        <v>217</v>
      </c>
      <c r="E19" s="12" t="s">
        <v>218</v>
      </c>
      <c r="F19" s="12" t="s">
        <v>124</v>
      </c>
      <c r="G19" s="12" t="s">
        <v>219</v>
      </c>
      <c r="H19" s="12" t="s">
        <v>125</v>
      </c>
      <c r="I19" s="12" t="s">
        <v>126</v>
      </c>
      <c r="J19" s="12" t="s">
        <v>246</v>
      </c>
      <c r="K19" s="12" t="s">
        <v>209</v>
      </c>
      <c r="L19" s="12" t="s">
        <v>104</v>
      </c>
      <c r="M19" s="12" t="s">
        <v>221</v>
      </c>
      <c r="N19" s="12" t="s">
        <v>247</v>
      </c>
      <c r="O19" s="12" t="s">
        <v>248</v>
      </c>
      <c r="P19" s="12"/>
      <c r="Q19" s="12" t="s">
        <v>249</v>
      </c>
      <c r="R19" s="12" t="s">
        <v>243</v>
      </c>
      <c r="S19" s="12" t="s">
        <v>244</v>
      </c>
      <c r="T19" s="33" t="s">
        <v>95</v>
      </c>
      <c r="U19" s="34" t="str">
        <f t="shared" si="0"/>
        <v>830 Winter Street, Waltham, Massachusetts 02451, U.S.</v>
      </c>
    </row>
    <row r="20" spans="1:21" ht="99.75" x14ac:dyDescent="0.45">
      <c r="A20" s="12" t="s">
        <v>94</v>
      </c>
      <c r="B20" s="12"/>
      <c r="C20" s="12" t="s">
        <v>250</v>
      </c>
      <c r="D20" s="12" t="s">
        <v>217</v>
      </c>
      <c r="E20" s="12" t="s">
        <v>218</v>
      </c>
      <c r="F20" s="12" t="s">
        <v>124</v>
      </c>
      <c r="G20" s="12" t="s">
        <v>219</v>
      </c>
      <c r="H20" s="12" t="s">
        <v>125</v>
      </c>
      <c r="I20" s="12" t="s">
        <v>126</v>
      </c>
      <c r="J20" s="12" t="s">
        <v>251</v>
      </c>
      <c r="K20" s="12" t="s">
        <v>209</v>
      </c>
      <c r="L20" s="12" t="s">
        <v>104</v>
      </c>
      <c r="M20" s="12" t="s">
        <v>210</v>
      </c>
      <c r="N20" s="12" t="s">
        <v>252</v>
      </c>
      <c r="O20" s="12" t="s">
        <v>253</v>
      </c>
      <c r="P20" s="12"/>
      <c r="Q20" s="12" t="s">
        <v>254</v>
      </c>
      <c r="R20" s="12" t="s">
        <v>225</v>
      </c>
      <c r="S20" s="12" t="s">
        <v>226</v>
      </c>
      <c r="T20" s="33" t="s">
        <v>95</v>
      </c>
      <c r="U20" s="34" t="str">
        <f t="shared" si="0"/>
        <v>381 Plantation Street, Worcester, Massachusetts 01605, U.S.</v>
      </c>
    </row>
    <row r="21" spans="1:21" ht="99.75" x14ac:dyDescent="0.45">
      <c r="A21" s="12" t="s">
        <v>94</v>
      </c>
      <c r="B21" s="12"/>
      <c r="C21" s="12" t="s">
        <v>255</v>
      </c>
      <c r="D21" s="12" t="s">
        <v>217</v>
      </c>
      <c r="E21" s="12" t="s">
        <v>218</v>
      </c>
      <c r="F21" s="12" t="s">
        <v>124</v>
      </c>
      <c r="G21" s="12" t="s">
        <v>219</v>
      </c>
      <c r="H21" s="12" t="s">
        <v>125</v>
      </c>
      <c r="I21" s="12" t="s">
        <v>126</v>
      </c>
      <c r="J21" s="12" t="s">
        <v>256</v>
      </c>
      <c r="K21" s="12" t="s">
        <v>209</v>
      </c>
      <c r="L21" s="12" t="s">
        <v>104</v>
      </c>
      <c r="M21" s="12" t="s">
        <v>210</v>
      </c>
      <c r="N21" s="12" t="s">
        <v>257</v>
      </c>
      <c r="O21" s="12" t="s">
        <v>258</v>
      </c>
      <c r="P21" s="12"/>
      <c r="Q21" s="12" t="s">
        <v>224</v>
      </c>
      <c r="R21" s="12" t="s">
        <v>225</v>
      </c>
      <c r="S21" s="12" t="s">
        <v>226</v>
      </c>
      <c r="T21" s="33" t="s">
        <v>95</v>
      </c>
      <c r="U21" s="34" t="str">
        <f t="shared" si="0"/>
        <v>100 Research Drive, Worcester, Massachusetts 01605, U.S.</v>
      </c>
    </row>
    <row r="22" spans="1:21" ht="85.5" x14ac:dyDescent="0.45">
      <c r="A22" s="12" t="s">
        <v>94</v>
      </c>
      <c r="B22" s="12" t="s">
        <v>95</v>
      </c>
      <c r="C22" s="12" t="s">
        <v>259</v>
      </c>
      <c r="D22" s="12" t="s">
        <v>260</v>
      </c>
      <c r="E22" s="12" t="s">
        <v>218</v>
      </c>
      <c r="F22" s="12" t="s">
        <v>136</v>
      </c>
      <c r="G22" s="12" t="s">
        <v>207</v>
      </c>
      <c r="H22" s="12" t="s">
        <v>100</v>
      </c>
      <c r="I22" s="12" t="s">
        <v>166</v>
      </c>
      <c r="J22" s="12" t="s">
        <v>261</v>
      </c>
      <c r="K22" s="12" t="s">
        <v>168</v>
      </c>
      <c r="L22" s="12" t="s">
        <v>104</v>
      </c>
      <c r="M22" s="12" t="s">
        <v>221</v>
      </c>
      <c r="N22" s="12" t="s">
        <v>262</v>
      </c>
      <c r="O22" s="12" t="s">
        <v>263</v>
      </c>
      <c r="P22" s="12"/>
      <c r="Q22" s="12" t="s">
        <v>264</v>
      </c>
      <c r="R22" s="12" t="s">
        <v>265</v>
      </c>
      <c r="S22" s="12" t="s">
        <v>141</v>
      </c>
      <c r="T22" s="33" t="s">
        <v>95</v>
      </c>
      <c r="U22" s="34" t="str">
        <f t="shared" si="0"/>
        <v>05-580 1000 Gateway Blvd, South San Francisco, California 94080, U.S.</v>
      </c>
    </row>
    <row r="23" spans="1:21" ht="85.5" x14ac:dyDescent="0.45">
      <c r="A23" s="12" t="s">
        <v>94</v>
      </c>
      <c r="B23" s="12" t="s">
        <v>95</v>
      </c>
      <c r="C23" s="12" t="s">
        <v>266</v>
      </c>
      <c r="D23" s="12" t="s">
        <v>260</v>
      </c>
      <c r="E23" s="12" t="s">
        <v>218</v>
      </c>
      <c r="F23" s="12" t="s">
        <v>136</v>
      </c>
      <c r="G23" s="12" t="s">
        <v>207</v>
      </c>
      <c r="H23" s="12" t="s">
        <v>100</v>
      </c>
      <c r="I23" s="12" t="s">
        <v>166</v>
      </c>
      <c r="J23" s="12" t="s">
        <v>267</v>
      </c>
      <c r="K23" s="12" t="s">
        <v>268</v>
      </c>
      <c r="L23" s="12" t="s">
        <v>104</v>
      </c>
      <c r="M23" s="12" t="s">
        <v>189</v>
      </c>
      <c r="N23" s="12" t="s">
        <v>269</v>
      </c>
      <c r="O23" s="12" t="s">
        <v>270</v>
      </c>
      <c r="P23" s="12"/>
      <c r="Q23" s="12" t="s">
        <v>271</v>
      </c>
      <c r="R23" s="12" t="s">
        <v>265</v>
      </c>
      <c r="S23" s="12" t="s">
        <v>141</v>
      </c>
      <c r="T23" s="33" t="s">
        <v>95</v>
      </c>
      <c r="U23" s="34" t="str">
        <f t="shared" si="0"/>
        <v>1000 Gateway Blvd Lab 03-590, South San Francisco, California 94080, U.S.</v>
      </c>
    </row>
    <row r="24" spans="1:21" ht="85.5" x14ac:dyDescent="0.45">
      <c r="A24" s="12" t="s">
        <v>94</v>
      </c>
      <c r="B24" s="12" t="s">
        <v>95</v>
      </c>
      <c r="C24" s="12" t="s">
        <v>272</v>
      </c>
      <c r="D24" s="12" t="s">
        <v>260</v>
      </c>
      <c r="E24" s="12" t="s">
        <v>218</v>
      </c>
      <c r="F24" s="12" t="s">
        <v>136</v>
      </c>
      <c r="G24" s="12" t="s">
        <v>207</v>
      </c>
      <c r="H24" s="12" t="s">
        <v>100</v>
      </c>
      <c r="I24" s="12" t="s">
        <v>166</v>
      </c>
      <c r="J24" s="12" t="s">
        <v>273</v>
      </c>
      <c r="K24" s="12" t="s">
        <v>168</v>
      </c>
      <c r="L24" s="12" t="s">
        <v>104</v>
      </c>
      <c r="M24" s="12" t="s">
        <v>221</v>
      </c>
      <c r="N24" s="12" t="s">
        <v>262</v>
      </c>
      <c r="O24" s="12" t="s">
        <v>263</v>
      </c>
      <c r="P24" s="12"/>
      <c r="Q24" s="12" t="s">
        <v>274</v>
      </c>
      <c r="R24" s="12" t="s">
        <v>265</v>
      </c>
      <c r="S24" s="12" t="s">
        <v>141</v>
      </c>
      <c r="T24" s="33" t="s">
        <v>95</v>
      </c>
      <c r="U24" s="34" t="str">
        <f t="shared" si="0"/>
        <v>1000 Gateway Blvd 5th Floor room#580, South San Francisco, California 94080, U.S.</v>
      </c>
    </row>
    <row r="25" spans="1:21" ht="85.5" x14ac:dyDescent="0.45">
      <c r="A25" s="12" t="s">
        <v>94</v>
      </c>
      <c r="B25" s="12" t="s">
        <v>95</v>
      </c>
      <c r="C25" s="12" t="s">
        <v>275</v>
      </c>
      <c r="D25" s="12" t="s">
        <v>260</v>
      </c>
      <c r="E25" s="12" t="s">
        <v>218</v>
      </c>
      <c r="F25" s="12" t="s">
        <v>136</v>
      </c>
      <c r="G25" s="12" t="s">
        <v>207</v>
      </c>
      <c r="H25" s="12" t="s">
        <v>100</v>
      </c>
      <c r="I25" s="12" t="s">
        <v>166</v>
      </c>
      <c r="J25" s="12" t="s">
        <v>276</v>
      </c>
      <c r="K25" s="12" t="s">
        <v>268</v>
      </c>
      <c r="L25" s="12" t="s">
        <v>104</v>
      </c>
      <c r="M25" s="12" t="s">
        <v>221</v>
      </c>
      <c r="N25" s="12" t="s">
        <v>269</v>
      </c>
      <c r="O25" s="12" t="s">
        <v>270</v>
      </c>
      <c r="P25" s="12"/>
      <c r="Q25" s="12" t="s">
        <v>277</v>
      </c>
      <c r="R25" s="12" t="s">
        <v>265</v>
      </c>
      <c r="S25" s="12" t="s">
        <v>141</v>
      </c>
      <c r="T25" s="33" t="s">
        <v>95</v>
      </c>
      <c r="U25" s="34" t="str">
        <f t="shared" si="0"/>
        <v>1000 Gateway Blvd Claudia Bispo Lab 03-590, South San Francisco, California 94080, U.S.</v>
      </c>
    </row>
    <row r="26" spans="1:21" ht="85.5" x14ac:dyDescent="0.45">
      <c r="A26" s="12" t="s">
        <v>94</v>
      </c>
      <c r="B26" s="12" t="s">
        <v>95</v>
      </c>
      <c r="C26" s="12" t="s">
        <v>278</v>
      </c>
      <c r="D26" s="12" t="s">
        <v>260</v>
      </c>
      <c r="E26" s="12" t="s">
        <v>218</v>
      </c>
      <c r="F26" s="12" t="s">
        <v>136</v>
      </c>
      <c r="G26" s="12" t="s">
        <v>207</v>
      </c>
      <c r="H26" s="12" t="s">
        <v>100</v>
      </c>
      <c r="I26" s="12" t="s">
        <v>166</v>
      </c>
      <c r="J26" s="12" t="s">
        <v>279</v>
      </c>
      <c r="K26" s="12" t="s">
        <v>168</v>
      </c>
      <c r="L26" s="12" t="s">
        <v>104</v>
      </c>
      <c r="M26" s="12" t="s">
        <v>221</v>
      </c>
      <c r="N26" s="12" t="s">
        <v>269</v>
      </c>
      <c r="O26" s="12" t="s">
        <v>270</v>
      </c>
      <c r="P26" s="12"/>
      <c r="Q26" s="12" t="s">
        <v>280</v>
      </c>
      <c r="R26" s="12" t="s">
        <v>265</v>
      </c>
      <c r="S26" s="12" t="s">
        <v>141</v>
      </c>
      <c r="T26" s="33" t="s">
        <v>95</v>
      </c>
      <c r="U26" s="34" t="str">
        <f t="shared" si="0"/>
        <v>03-590Â 1000 Gateway Blvd, South San Francisco, California 94080, U.S.</v>
      </c>
    </row>
    <row r="27" spans="1:21" ht="42.75" x14ac:dyDescent="0.45">
      <c r="A27" s="12" t="s">
        <v>94</v>
      </c>
      <c r="B27" s="12"/>
      <c r="C27" s="12" t="s">
        <v>281</v>
      </c>
      <c r="D27" s="12" t="s">
        <v>260</v>
      </c>
      <c r="E27" s="12" t="s">
        <v>218</v>
      </c>
      <c r="F27" s="12"/>
      <c r="G27" s="12" t="s">
        <v>207</v>
      </c>
      <c r="H27" s="12" t="s">
        <v>100</v>
      </c>
      <c r="I27" s="12" t="s">
        <v>166</v>
      </c>
      <c r="J27" s="12"/>
      <c r="K27" s="12"/>
      <c r="L27" s="12"/>
      <c r="M27" s="12"/>
      <c r="N27" s="12" t="s">
        <v>282</v>
      </c>
      <c r="O27" s="12" t="s">
        <v>283</v>
      </c>
      <c r="P27" s="12"/>
      <c r="Q27" s="12"/>
      <c r="R27" s="12"/>
      <c r="S27" s="12" t="s">
        <v>284</v>
      </c>
      <c r="T27" s="33"/>
      <c r="U27" s="34" t="str">
        <f t="shared" si="0"/>
        <v xml:space="preserve"> </v>
      </c>
    </row>
    <row r="28" spans="1:21" ht="128.25" x14ac:dyDescent="0.45">
      <c r="A28" s="12" t="s">
        <v>94</v>
      </c>
      <c r="B28" s="12" t="s">
        <v>95</v>
      </c>
      <c r="C28" s="12" t="s">
        <v>285</v>
      </c>
      <c r="D28" s="12" t="s">
        <v>286</v>
      </c>
      <c r="E28" s="12" t="s">
        <v>218</v>
      </c>
      <c r="F28" s="12" t="s">
        <v>124</v>
      </c>
      <c r="G28" s="12" t="s">
        <v>219</v>
      </c>
      <c r="H28" s="12" t="s">
        <v>125</v>
      </c>
      <c r="I28" s="12" t="s">
        <v>126</v>
      </c>
      <c r="J28" s="12" t="s">
        <v>287</v>
      </c>
      <c r="K28" s="12" t="s">
        <v>209</v>
      </c>
      <c r="L28" s="12" t="s">
        <v>104</v>
      </c>
      <c r="M28" s="12" t="s">
        <v>288</v>
      </c>
      <c r="N28" s="12" t="s">
        <v>289</v>
      </c>
      <c r="O28" s="12" t="s">
        <v>290</v>
      </c>
      <c r="P28" s="12" t="s">
        <v>291</v>
      </c>
      <c r="Q28" s="12" t="s">
        <v>292</v>
      </c>
      <c r="R28" s="12" t="s">
        <v>293</v>
      </c>
      <c r="S28" s="12" t="s">
        <v>294</v>
      </c>
      <c r="T28" s="33" t="s">
        <v>95</v>
      </c>
      <c r="U28" s="34" t="str">
        <f t="shared" si="0"/>
        <v>200 Sidney Street, Cambridge, Massachusetts 02139, U.S.</v>
      </c>
    </row>
    <row r="29" spans="1:21" ht="85.5" x14ac:dyDescent="0.45">
      <c r="A29" s="12" t="s">
        <v>94</v>
      </c>
      <c r="B29" s="12" t="s">
        <v>95</v>
      </c>
      <c r="C29" s="12" t="s">
        <v>295</v>
      </c>
      <c r="D29" s="12" t="s">
        <v>286</v>
      </c>
      <c r="E29" s="12" t="s">
        <v>218</v>
      </c>
      <c r="F29" s="12" t="s">
        <v>124</v>
      </c>
      <c r="G29" s="12" t="s">
        <v>219</v>
      </c>
      <c r="H29" s="12" t="s">
        <v>125</v>
      </c>
      <c r="I29" s="12" t="s">
        <v>126</v>
      </c>
      <c r="J29" s="12" t="s">
        <v>296</v>
      </c>
      <c r="K29" s="12" t="s">
        <v>168</v>
      </c>
      <c r="L29" s="12" t="s">
        <v>104</v>
      </c>
      <c r="M29" s="12" t="s">
        <v>221</v>
      </c>
      <c r="N29" s="12" t="s">
        <v>297</v>
      </c>
      <c r="O29" s="12" t="s">
        <v>298</v>
      </c>
      <c r="P29" s="12"/>
      <c r="Q29" s="12" t="s">
        <v>299</v>
      </c>
      <c r="R29" s="12" t="s">
        <v>300</v>
      </c>
      <c r="S29" s="12" t="s">
        <v>301</v>
      </c>
      <c r="T29" s="33" t="s">
        <v>95</v>
      </c>
      <c r="U29" s="34" t="str">
        <f t="shared" si="0"/>
        <v>40 Guest St, Boston, Massachusetts 02135, U.S.</v>
      </c>
    </row>
    <row r="30" spans="1:21" ht="42.75" x14ac:dyDescent="0.45">
      <c r="A30" s="12" t="s">
        <v>94</v>
      </c>
      <c r="B30" s="12" t="s">
        <v>95</v>
      </c>
      <c r="C30" s="12" t="s">
        <v>302</v>
      </c>
      <c r="D30" s="12" t="s">
        <v>286</v>
      </c>
      <c r="E30" s="12" t="s">
        <v>218</v>
      </c>
      <c r="F30" s="12" t="s">
        <v>124</v>
      </c>
      <c r="G30" s="12" t="s">
        <v>219</v>
      </c>
      <c r="H30" s="12" t="s">
        <v>125</v>
      </c>
      <c r="I30" s="12" t="s">
        <v>126</v>
      </c>
      <c r="J30" s="12" t="s">
        <v>303</v>
      </c>
      <c r="K30" s="12" t="s">
        <v>168</v>
      </c>
      <c r="L30" s="12" t="s">
        <v>104</v>
      </c>
      <c r="M30" s="12" t="s">
        <v>304</v>
      </c>
      <c r="N30" s="12" t="s">
        <v>305</v>
      </c>
      <c r="O30" s="12" t="s">
        <v>306</v>
      </c>
      <c r="P30" s="12"/>
      <c r="Q30" s="12" t="s">
        <v>307</v>
      </c>
      <c r="R30" s="12" t="s">
        <v>300</v>
      </c>
      <c r="S30" s="12" t="s">
        <v>301</v>
      </c>
      <c r="T30" s="33" t="s">
        <v>95</v>
      </c>
      <c r="U30" s="34" t="str">
        <f t="shared" si="0"/>
        <v>40 Guest Street, Boston, Massachusetts 02135, U.S.</v>
      </c>
    </row>
    <row r="31" spans="1:21" ht="57" x14ac:dyDescent="0.45">
      <c r="A31" s="12" t="s">
        <v>94</v>
      </c>
      <c r="B31" s="12" t="s">
        <v>95</v>
      </c>
      <c r="C31" s="12" t="s">
        <v>308</v>
      </c>
      <c r="D31" s="12" t="s">
        <v>309</v>
      </c>
      <c r="E31" s="12" t="s">
        <v>218</v>
      </c>
      <c r="F31" s="12" t="s">
        <v>310</v>
      </c>
      <c r="G31" s="12"/>
      <c r="H31" s="12" t="s">
        <v>311</v>
      </c>
      <c r="I31" s="12" t="s">
        <v>312</v>
      </c>
      <c r="J31" s="12" t="s">
        <v>313</v>
      </c>
      <c r="K31" s="12" t="s">
        <v>233</v>
      </c>
      <c r="L31" s="12" t="s">
        <v>118</v>
      </c>
      <c r="M31" s="12" t="s">
        <v>234</v>
      </c>
      <c r="N31" s="12" t="s">
        <v>314</v>
      </c>
      <c r="O31" s="12" t="s">
        <v>315</v>
      </c>
      <c r="P31" s="12"/>
      <c r="Q31" s="12" t="s">
        <v>316</v>
      </c>
      <c r="R31" s="12" t="s">
        <v>317</v>
      </c>
      <c r="S31" s="12" t="s">
        <v>318</v>
      </c>
      <c r="T31" s="33" t="s">
        <v>95</v>
      </c>
      <c r="U31" s="34" t="str">
        <f t="shared" si="0"/>
        <v>2525 Dupont Ave, Irvine, California 92612, U.S.</v>
      </c>
    </row>
    <row r="32" spans="1:21" ht="85.5" x14ac:dyDescent="0.45">
      <c r="A32" s="12" t="s">
        <v>94</v>
      </c>
      <c r="B32" s="12" t="s">
        <v>95</v>
      </c>
      <c r="C32" s="12" t="s">
        <v>319</v>
      </c>
      <c r="D32" s="12" t="s">
        <v>320</v>
      </c>
      <c r="E32" s="12" t="s">
        <v>218</v>
      </c>
      <c r="F32" s="12" t="s">
        <v>321</v>
      </c>
      <c r="G32" s="12" t="s">
        <v>322</v>
      </c>
      <c r="H32" s="12" t="s">
        <v>145</v>
      </c>
      <c r="I32" s="12" t="s">
        <v>101</v>
      </c>
      <c r="J32" s="12" t="s">
        <v>323</v>
      </c>
      <c r="K32" s="12" t="s">
        <v>168</v>
      </c>
      <c r="L32" s="12" t="s">
        <v>104</v>
      </c>
      <c r="M32" s="12" t="s">
        <v>221</v>
      </c>
      <c r="N32" s="12" t="s">
        <v>324</v>
      </c>
      <c r="O32" s="12" t="s">
        <v>325</v>
      </c>
      <c r="P32" s="12"/>
      <c r="Q32" s="12" t="s">
        <v>326</v>
      </c>
      <c r="R32" s="12" t="s">
        <v>327</v>
      </c>
      <c r="S32" s="12" t="s">
        <v>328</v>
      </c>
      <c r="T32" s="33" t="s">
        <v>95</v>
      </c>
      <c r="U32" s="34" t="str">
        <f t="shared" si="0"/>
        <v>GPRD Stockroom AP9 1 North Waukegan Rd, North Chicago, Illinois 60064, U.S.</v>
      </c>
    </row>
    <row r="33" spans="1:21" ht="85.5" x14ac:dyDescent="0.45">
      <c r="A33" s="12" t="s">
        <v>94</v>
      </c>
      <c r="B33" s="12" t="s">
        <v>95</v>
      </c>
      <c r="C33" s="12" t="s">
        <v>329</v>
      </c>
      <c r="D33" s="12" t="s">
        <v>320</v>
      </c>
      <c r="E33" s="12" t="s">
        <v>218</v>
      </c>
      <c r="F33" s="12" t="s">
        <v>321</v>
      </c>
      <c r="G33" s="12" t="s">
        <v>322</v>
      </c>
      <c r="H33" s="12" t="s">
        <v>145</v>
      </c>
      <c r="I33" s="12" t="s">
        <v>101</v>
      </c>
      <c r="J33" s="12" t="s">
        <v>330</v>
      </c>
      <c r="K33" s="12" t="s">
        <v>168</v>
      </c>
      <c r="L33" s="12" t="s">
        <v>104</v>
      </c>
      <c r="M33" s="12" t="s">
        <v>221</v>
      </c>
      <c r="N33" s="12" t="s">
        <v>331</v>
      </c>
      <c r="O33" s="12" t="s">
        <v>332</v>
      </c>
      <c r="P33" s="12"/>
      <c r="Q33" s="12" t="s">
        <v>333</v>
      </c>
      <c r="R33" s="12" t="s">
        <v>327</v>
      </c>
      <c r="S33" s="12" t="s">
        <v>328</v>
      </c>
      <c r="T33" s="33" t="s">
        <v>95</v>
      </c>
      <c r="U33" s="34" t="str">
        <f t="shared" si="0"/>
        <v>1 North Waukegan Road AP9 â?? 1 â?? 1601, North Chicago, Illinois 60064, U.S.</v>
      </c>
    </row>
    <row r="34" spans="1:21" ht="85.5" x14ac:dyDescent="0.45">
      <c r="A34" s="12" t="s">
        <v>94</v>
      </c>
      <c r="B34" s="12" t="s">
        <v>95</v>
      </c>
      <c r="C34" s="12" t="s">
        <v>334</v>
      </c>
      <c r="D34" s="12" t="s">
        <v>320</v>
      </c>
      <c r="E34" s="12" t="s">
        <v>218</v>
      </c>
      <c r="F34" s="12" t="s">
        <v>321</v>
      </c>
      <c r="G34" s="12" t="s">
        <v>322</v>
      </c>
      <c r="H34" s="12" t="s">
        <v>145</v>
      </c>
      <c r="I34" s="12" t="s">
        <v>101</v>
      </c>
      <c r="J34" s="12" t="s">
        <v>335</v>
      </c>
      <c r="K34" s="12" t="s">
        <v>168</v>
      </c>
      <c r="L34" s="12" t="s">
        <v>104</v>
      </c>
      <c r="M34" s="12" t="s">
        <v>221</v>
      </c>
      <c r="N34" s="12" t="s">
        <v>336</v>
      </c>
      <c r="O34" s="12" t="s">
        <v>337</v>
      </c>
      <c r="P34" s="12"/>
      <c r="Q34" s="12" t="s">
        <v>338</v>
      </c>
      <c r="R34" s="12" t="s">
        <v>327</v>
      </c>
      <c r="S34" s="12" t="s">
        <v>328</v>
      </c>
      <c r="T34" s="33" t="s">
        <v>95</v>
      </c>
      <c r="U34" s="34" t="str">
        <f t="shared" si="0"/>
        <v>1 North Waukegan Rd,Rm AP9-1601, North Chicago, Illinois 60064, U.S.</v>
      </c>
    </row>
    <row r="35" spans="1:21" ht="57" x14ac:dyDescent="0.45">
      <c r="A35" s="12" t="s">
        <v>94</v>
      </c>
      <c r="B35" s="12" t="s">
        <v>95</v>
      </c>
      <c r="C35" s="12" t="s">
        <v>339</v>
      </c>
      <c r="D35" s="12" t="s">
        <v>320</v>
      </c>
      <c r="E35" s="12" t="s">
        <v>218</v>
      </c>
      <c r="F35" s="12" t="s">
        <v>321</v>
      </c>
      <c r="G35" s="12" t="s">
        <v>322</v>
      </c>
      <c r="H35" s="12" t="s">
        <v>145</v>
      </c>
      <c r="I35" s="12" t="s">
        <v>101</v>
      </c>
      <c r="J35" s="12" t="s">
        <v>340</v>
      </c>
      <c r="K35" s="12" t="s">
        <v>233</v>
      </c>
      <c r="L35" s="12" t="s">
        <v>104</v>
      </c>
      <c r="M35" s="12" t="s">
        <v>234</v>
      </c>
      <c r="N35" s="12" t="s">
        <v>341</v>
      </c>
      <c r="O35" s="12" t="s">
        <v>342</v>
      </c>
      <c r="P35" s="12"/>
      <c r="Q35" s="12" t="s">
        <v>343</v>
      </c>
      <c r="R35" s="12" t="s">
        <v>327</v>
      </c>
      <c r="S35" s="12" t="s">
        <v>344</v>
      </c>
      <c r="T35" s="33" t="s">
        <v>95</v>
      </c>
      <c r="U35" s="34" t="str">
        <f t="shared" si="0"/>
        <v>1 N Waukegan Rd Bldg AP9 Lab 1310, North Chicago, Illinois 60044, U.S.</v>
      </c>
    </row>
    <row r="36" spans="1:21" ht="99.75" x14ac:dyDescent="0.45">
      <c r="A36" s="12" t="s">
        <v>94</v>
      </c>
      <c r="B36" s="12" t="s">
        <v>95</v>
      </c>
      <c r="C36" s="12" t="s">
        <v>345</v>
      </c>
      <c r="D36" s="12" t="s">
        <v>346</v>
      </c>
      <c r="E36" s="12" t="s">
        <v>347</v>
      </c>
      <c r="F36" s="12" t="s">
        <v>206</v>
      </c>
      <c r="G36" s="12" t="s">
        <v>207</v>
      </c>
      <c r="H36" s="12" t="s">
        <v>100</v>
      </c>
      <c r="I36" s="12" t="s">
        <v>166</v>
      </c>
      <c r="J36" s="12" t="s">
        <v>348</v>
      </c>
      <c r="K36" s="12" t="s">
        <v>168</v>
      </c>
      <c r="L36" s="12" t="s">
        <v>118</v>
      </c>
      <c r="M36" s="12" t="s">
        <v>210</v>
      </c>
      <c r="N36" s="12"/>
      <c r="O36" s="12"/>
      <c r="P36" s="12"/>
      <c r="Q36" s="12" t="s">
        <v>349</v>
      </c>
      <c r="R36" s="12" t="s">
        <v>214</v>
      </c>
      <c r="S36" s="12" t="s">
        <v>215</v>
      </c>
      <c r="T36" s="33" t="s">
        <v>95</v>
      </c>
      <c r="U36" s="34" t="str">
        <f t="shared" si="0"/>
        <v>2528 Qume Drive, Suite 12, San Jose, California 95131, U.S.</v>
      </c>
    </row>
    <row r="37" spans="1:21" ht="42.75" x14ac:dyDescent="0.45">
      <c r="A37" s="12" t="s">
        <v>94</v>
      </c>
      <c r="B37" s="12" t="s">
        <v>95</v>
      </c>
      <c r="C37" s="12" t="s">
        <v>350</v>
      </c>
      <c r="D37" s="12" t="s">
        <v>351</v>
      </c>
      <c r="E37" s="12" t="s">
        <v>352</v>
      </c>
      <c r="F37" s="12" t="s">
        <v>124</v>
      </c>
      <c r="G37" s="12"/>
      <c r="H37" s="12" t="s">
        <v>125</v>
      </c>
      <c r="I37" s="12" t="s">
        <v>126</v>
      </c>
      <c r="J37" s="12" t="s">
        <v>353</v>
      </c>
      <c r="K37" s="12" t="s">
        <v>354</v>
      </c>
      <c r="L37" s="12" t="s">
        <v>118</v>
      </c>
      <c r="M37" s="12" t="s">
        <v>355</v>
      </c>
      <c r="N37" s="12" t="s">
        <v>356</v>
      </c>
      <c r="O37" s="12" t="s">
        <v>357</v>
      </c>
      <c r="P37" s="12"/>
      <c r="Q37" s="12" t="s">
        <v>358</v>
      </c>
      <c r="R37" s="12" t="s">
        <v>359</v>
      </c>
      <c r="S37" s="12" t="s">
        <v>360</v>
      </c>
      <c r="T37" s="33" t="s">
        <v>95</v>
      </c>
      <c r="U37" s="34" t="str">
        <f t="shared" si="0"/>
        <v>152 GROVE ST STE 1100, WALTHAM, Massachusetts 02453, U.S.</v>
      </c>
    </row>
    <row r="38" spans="1:21" ht="42.75" x14ac:dyDescent="0.45">
      <c r="A38" s="12" t="s">
        <v>94</v>
      </c>
      <c r="B38" s="12" t="s">
        <v>95</v>
      </c>
      <c r="C38" s="12" t="s">
        <v>361</v>
      </c>
      <c r="D38" s="12" t="s">
        <v>351</v>
      </c>
      <c r="E38" s="12" t="s">
        <v>352</v>
      </c>
      <c r="F38" s="12" t="s">
        <v>124</v>
      </c>
      <c r="G38" s="12"/>
      <c r="H38" s="12" t="s">
        <v>125</v>
      </c>
      <c r="I38" s="12" t="s">
        <v>126</v>
      </c>
      <c r="J38" s="12"/>
      <c r="K38" s="12"/>
      <c r="L38" s="12"/>
      <c r="M38" s="12" t="s">
        <v>105</v>
      </c>
      <c r="N38" s="12" t="s">
        <v>356</v>
      </c>
      <c r="O38" s="12" t="s">
        <v>357</v>
      </c>
      <c r="P38" s="12"/>
      <c r="Q38" s="12" t="s">
        <v>362</v>
      </c>
      <c r="R38" s="12" t="s">
        <v>359</v>
      </c>
      <c r="S38" s="12" t="s">
        <v>294</v>
      </c>
      <c r="T38" s="33" t="s">
        <v>95</v>
      </c>
      <c r="U38" s="34" t="str">
        <f t="shared" si="0"/>
        <v>152 GROVE ST, WALTHAM, Massachusetts 02139, U.S.</v>
      </c>
    </row>
    <row r="39" spans="1:21" ht="42.75" x14ac:dyDescent="0.45">
      <c r="A39" s="12" t="s">
        <v>94</v>
      </c>
      <c r="B39" s="12" t="s">
        <v>95</v>
      </c>
      <c r="C39" s="12" t="s">
        <v>363</v>
      </c>
      <c r="D39" s="12" t="s">
        <v>351</v>
      </c>
      <c r="E39" s="12" t="s">
        <v>352</v>
      </c>
      <c r="F39" s="12" t="s">
        <v>124</v>
      </c>
      <c r="G39" s="12"/>
      <c r="H39" s="12" t="s">
        <v>125</v>
      </c>
      <c r="I39" s="12" t="s">
        <v>126</v>
      </c>
      <c r="J39" s="12"/>
      <c r="K39" s="12"/>
      <c r="L39" s="12"/>
      <c r="M39" s="12" t="s">
        <v>105</v>
      </c>
      <c r="N39" s="12" t="s">
        <v>356</v>
      </c>
      <c r="O39" s="12" t="s">
        <v>357</v>
      </c>
      <c r="P39" s="12"/>
      <c r="Q39" s="12" t="s">
        <v>362</v>
      </c>
      <c r="R39" s="12" t="s">
        <v>359</v>
      </c>
      <c r="S39" s="12" t="s">
        <v>294</v>
      </c>
      <c r="T39" s="33" t="s">
        <v>95</v>
      </c>
      <c r="U39" s="34" t="str">
        <f t="shared" si="0"/>
        <v>152 GROVE ST, WALTHAM, Massachusetts 02139, U.S.</v>
      </c>
    </row>
    <row r="40" spans="1:21" ht="42.75" x14ac:dyDescent="0.45">
      <c r="A40" s="12" t="s">
        <v>94</v>
      </c>
      <c r="B40" s="12" t="s">
        <v>95</v>
      </c>
      <c r="C40" s="12" t="s">
        <v>364</v>
      </c>
      <c r="D40" s="12" t="s">
        <v>351</v>
      </c>
      <c r="E40" s="12" t="s">
        <v>352</v>
      </c>
      <c r="F40" s="12" t="s">
        <v>124</v>
      </c>
      <c r="G40" s="12"/>
      <c r="H40" s="12" t="s">
        <v>125</v>
      </c>
      <c r="I40" s="12" t="s">
        <v>126</v>
      </c>
      <c r="J40" s="12"/>
      <c r="K40" s="12"/>
      <c r="L40" s="12"/>
      <c r="M40" s="12" t="s">
        <v>105</v>
      </c>
      <c r="N40" s="12" t="s">
        <v>356</v>
      </c>
      <c r="O40" s="12" t="s">
        <v>357</v>
      </c>
      <c r="P40" s="12"/>
      <c r="Q40" s="12" t="s">
        <v>358</v>
      </c>
      <c r="R40" s="12" t="s">
        <v>359</v>
      </c>
      <c r="S40" s="12" t="s">
        <v>360</v>
      </c>
      <c r="T40" s="33" t="s">
        <v>95</v>
      </c>
      <c r="U40" s="34" t="str">
        <f t="shared" si="0"/>
        <v>152 GROVE ST STE 1100, WALTHAM, Massachusetts 02453, U.S.</v>
      </c>
    </row>
    <row r="41" spans="1:21" ht="57" x14ac:dyDescent="0.45">
      <c r="A41" s="12" t="s">
        <v>94</v>
      </c>
      <c r="B41" s="12" t="s">
        <v>95</v>
      </c>
      <c r="C41" s="12" t="s">
        <v>365</v>
      </c>
      <c r="D41" s="12" t="s">
        <v>351</v>
      </c>
      <c r="E41" s="12" t="s">
        <v>352</v>
      </c>
      <c r="F41" s="12" t="s">
        <v>366</v>
      </c>
      <c r="G41" s="12"/>
      <c r="H41" s="12" t="s">
        <v>125</v>
      </c>
      <c r="I41" s="12" t="s">
        <v>126</v>
      </c>
      <c r="J41" s="12"/>
      <c r="K41" s="12"/>
      <c r="L41" s="12"/>
      <c r="M41" s="12" t="s">
        <v>367</v>
      </c>
      <c r="N41" s="12" t="s">
        <v>368</v>
      </c>
      <c r="O41" s="12" t="s">
        <v>369</v>
      </c>
      <c r="P41" s="12"/>
      <c r="Q41" s="12" t="s">
        <v>370</v>
      </c>
      <c r="R41" s="12" t="s">
        <v>371</v>
      </c>
      <c r="S41" s="12" t="s">
        <v>372</v>
      </c>
      <c r="T41" s="33" t="s">
        <v>95</v>
      </c>
      <c r="U41" s="34" t="str">
        <f t="shared" si="0"/>
        <v>688 E MAIN ST, BRANFORD, Connecticut 06405, U.S.</v>
      </c>
    </row>
    <row r="42" spans="1:21" ht="42.75" x14ac:dyDescent="0.45">
      <c r="A42" s="12" t="s">
        <v>94</v>
      </c>
      <c r="B42" s="12" t="s">
        <v>95</v>
      </c>
      <c r="C42" s="12" t="s">
        <v>373</v>
      </c>
      <c r="D42" s="12" t="s">
        <v>374</v>
      </c>
      <c r="E42" s="12" t="s">
        <v>375</v>
      </c>
      <c r="F42" s="12" t="s">
        <v>376</v>
      </c>
      <c r="G42" s="12"/>
      <c r="H42" s="12"/>
      <c r="I42" s="12" t="s">
        <v>312</v>
      </c>
      <c r="J42" s="12"/>
      <c r="K42" s="12"/>
      <c r="L42" s="12"/>
      <c r="M42" s="12" t="s">
        <v>377</v>
      </c>
      <c r="N42" s="12" t="s">
        <v>378</v>
      </c>
      <c r="O42" s="12" t="s">
        <v>379</v>
      </c>
      <c r="P42" s="12"/>
      <c r="Q42" s="12" t="s">
        <v>380</v>
      </c>
      <c r="R42" s="12" t="s">
        <v>381</v>
      </c>
      <c r="S42" s="12" t="s">
        <v>382</v>
      </c>
      <c r="T42" s="33" t="s">
        <v>95</v>
      </c>
      <c r="U42" s="34" t="str">
        <f t="shared" si="0"/>
        <v>1525 RIVER RD, DEFOREST, Wisconsin 53532, U.S.</v>
      </c>
    </row>
    <row r="43" spans="1:21" ht="42.75" x14ac:dyDescent="0.45">
      <c r="A43" s="12" t="s">
        <v>94</v>
      </c>
      <c r="B43" s="12" t="s">
        <v>95</v>
      </c>
      <c r="C43" s="12" t="s">
        <v>383</v>
      </c>
      <c r="D43" s="12" t="s">
        <v>384</v>
      </c>
      <c r="E43" s="12" t="s">
        <v>385</v>
      </c>
      <c r="F43" s="12" t="s">
        <v>386</v>
      </c>
      <c r="G43" s="12"/>
      <c r="H43" s="12"/>
      <c r="I43" s="12" t="s">
        <v>387</v>
      </c>
      <c r="J43" s="12"/>
      <c r="K43" s="12"/>
      <c r="L43" s="12"/>
      <c r="M43" s="12" t="s">
        <v>388</v>
      </c>
      <c r="N43" s="12" t="s">
        <v>389</v>
      </c>
      <c r="O43" s="12" t="s">
        <v>390</v>
      </c>
      <c r="P43" s="12"/>
      <c r="Q43" s="12" t="s">
        <v>391</v>
      </c>
      <c r="R43" s="12" t="s">
        <v>392</v>
      </c>
      <c r="S43" s="12" t="s">
        <v>393</v>
      </c>
      <c r="T43" s="33" t="s">
        <v>95</v>
      </c>
      <c r="U43" s="34" t="str">
        <f t="shared" si="0"/>
        <v>321 Jones Blvd., Pottstown, Pennsylvania 19464, U.S.</v>
      </c>
    </row>
    <row r="44" spans="1:21" ht="85.5" x14ac:dyDescent="0.45">
      <c r="A44" s="12" t="s">
        <v>94</v>
      </c>
      <c r="B44" s="12" t="s">
        <v>95</v>
      </c>
      <c r="C44" s="12" t="s">
        <v>394</v>
      </c>
      <c r="D44" s="12" t="s">
        <v>395</v>
      </c>
      <c r="E44" s="12" t="s">
        <v>396</v>
      </c>
      <c r="F44" s="12" t="s">
        <v>124</v>
      </c>
      <c r="G44" s="12"/>
      <c r="H44" s="12" t="s">
        <v>125</v>
      </c>
      <c r="I44" s="12" t="s">
        <v>126</v>
      </c>
      <c r="J44" s="12" t="s">
        <v>397</v>
      </c>
      <c r="K44" s="12" t="s">
        <v>103</v>
      </c>
      <c r="L44" s="12" t="s">
        <v>118</v>
      </c>
      <c r="M44" s="12" t="s">
        <v>138</v>
      </c>
      <c r="N44" s="12" t="s">
        <v>398</v>
      </c>
      <c r="O44" s="12" t="s">
        <v>399</v>
      </c>
      <c r="P44" s="12"/>
      <c r="Q44" s="12" t="s">
        <v>400</v>
      </c>
      <c r="R44" s="12" t="s">
        <v>401</v>
      </c>
      <c r="S44" s="12" t="s">
        <v>402</v>
      </c>
      <c r="T44" s="33" t="s">
        <v>95</v>
      </c>
      <c r="U44" s="34" t="str">
        <f t="shared" si="0"/>
        <v>1050 Waltham St, LEXINGTON, Massachusetts 02421, U.S.</v>
      </c>
    </row>
    <row r="45" spans="1:21" ht="71.25" x14ac:dyDescent="0.45">
      <c r="A45" s="12" t="s">
        <v>94</v>
      </c>
      <c r="B45" s="12" t="s">
        <v>95</v>
      </c>
      <c r="C45" s="12" t="s">
        <v>403</v>
      </c>
      <c r="D45" s="12" t="s">
        <v>404</v>
      </c>
      <c r="E45" s="12" t="s">
        <v>405</v>
      </c>
      <c r="F45" s="12"/>
      <c r="G45" s="12"/>
      <c r="H45" s="12" t="s">
        <v>406</v>
      </c>
      <c r="I45" s="12" t="s">
        <v>166</v>
      </c>
      <c r="J45" s="12" t="s">
        <v>407</v>
      </c>
      <c r="K45" s="12" t="s">
        <v>209</v>
      </c>
      <c r="L45" s="12" t="s">
        <v>118</v>
      </c>
      <c r="M45" s="12" t="s">
        <v>408</v>
      </c>
      <c r="N45" s="12" t="s">
        <v>409</v>
      </c>
      <c r="O45" s="12" t="s">
        <v>410</v>
      </c>
      <c r="P45" s="12"/>
      <c r="Q45" s="12" t="s">
        <v>411</v>
      </c>
      <c r="R45" s="12" t="s">
        <v>412</v>
      </c>
      <c r="S45" s="12" t="s">
        <v>413</v>
      </c>
      <c r="T45" s="33" t="s">
        <v>95</v>
      </c>
      <c r="U45" s="34" t="str">
        <f t="shared" si="0"/>
        <v>ACCESS TO ADVANCED HEALTH INSTITUTE (AAHI) 1616 Eastlake Ave E SUITE 400, Seattle, Washington 98102, U.S.</v>
      </c>
    </row>
    <row r="46" spans="1:21" ht="85.5" x14ac:dyDescent="0.45">
      <c r="A46" s="12" t="s">
        <v>94</v>
      </c>
      <c r="B46" s="12" t="s">
        <v>95</v>
      </c>
      <c r="C46" s="12" t="s">
        <v>414</v>
      </c>
      <c r="D46" s="12" t="s">
        <v>404</v>
      </c>
      <c r="E46" s="12" t="s">
        <v>405</v>
      </c>
      <c r="F46" s="12"/>
      <c r="G46" s="12"/>
      <c r="H46" s="12" t="s">
        <v>406</v>
      </c>
      <c r="I46" s="12" t="s">
        <v>166</v>
      </c>
      <c r="J46" s="12"/>
      <c r="K46" s="12"/>
      <c r="L46" s="12"/>
      <c r="M46" s="12" t="s">
        <v>138</v>
      </c>
      <c r="N46" s="12"/>
      <c r="O46" s="12"/>
      <c r="P46" s="12"/>
      <c r="Q46" s="12" t="s">
        <v>415</v>
      </c>
      <c r="R46" s="12" t="s">
        <v>416</v>
      </c>
      <c r="S46" s="12" t="s">
        <v>413</v>
      </c>
      <c r="T46" s="33" t="s">
        <v>95</v>
      </c>
      <c r="U46" s="34" t="str">
        <f t="shared" si="0"/>
        <v>1616 EASTLAKE AVE E STE 400, SEATTLE, Washington 98102, U.S.</v>
      </c>
    </row>
    <row r="47" spans="1:21" ht="85.5" x14ac:dyDescent="0.45">
      <c r="A47" s="12" t="s">
        <v>94</v>
      </c>
      <c r="B47" s="12" t="s">
        <v>95</v>
      </c>
      <c r="C47" s="12" t="s">
        <v>417</v>
      </c>
      <c r="D47" s="12" t="s">
        <v>418</v>
      </c>
      <c r="E47" s="12" t="s">
        <v>419</v>
      </c>
      <c r="F47" s="12" t="s">
        <v>420</v>
      </c>
      <c r="G47" s="12" t="s">
        <v>421</v>
      </c>
      <c r="H47" s="12" t="s">
        <v>422</v>
      </c>
      <c r="I47" s="12" t="s">
        <v>387</v>
      </c>
      <c r="J47" s="12" t="s">
        <v>423</v>
      </c>
      <c r="K47" s="12" t="s">
        <v>168</v>
      </c>
      <c r="L47" s="12" t="s">
        <v>104</v>
      </c>
      <c r="M47" s="12" t="s">
        <v>221</v>
      </c>
      <c r="N47" s="12" t="s">
        <v>424</v>
      </c>
      <c r="O47" s="12" t="s">
        <v>425</v>
      </c>
      <c r="P47" s="12"/>
      <c r="Q47" s="12" t="s">
        <v>426</v>
      </c>
      <c r="R47" s="12" t="s">
        <v>427</v>
      </c>
      <c r="S47" s="12" t="s">
        <v>428</v>
      </c>
      <c r="T47" s="33" t="s">
        <v>95</v>
      </c>
      <c r="U47" s="34" t="str">
        <f t="shared" si="0"/>
        <v>One Medimmune Way Room 2638, Gaithersburg, Maryland 20878, U.S.</v>
      </c>
    </row>
    <row r="48" spans="1:21" ht="71.25" x14ac:dyDescent="0.45">
      <c r="A48" s="12" t="s">
        <v>94</v>
      </c>
      <c r="B48" s="12" t="s">
        <v>95</v>
      </c>
      <c r="C48" s="12" t="s">
        <v>429</v>
      </c>
      <c r="D48" s="12" t="s">
        <v>430</v>
      </c>
      <c r="E48" s="12" t="s">
        <v>431</v>
      </c>
      <c r="F48" s="12" t="s">
        <v>136</v>
      </c>
      <c r="G48" s="12"/>
      <c r="H48" s="12" t="s">
        <v>100</v>
      </c>
      <c r="I48" s="12" t="s">
        <v>137</v>
      </c>
      <c r="J48" s="12"/>
      <c r="K48" s="12"/>
      <c r="L48" s="12"/>
      <c r="M48" s="12" t="s">
        <v>432</v>
      </c>
      <c r="N48" s="12" t="s">
        <v>433</v>
      </c>
      <c r="O48" s="12" t="s">
        <v>434</v>
      </c>
      <c r="P48" s="12"/>
      <c r="Q48" s="12" t="s">
        <v>435</v>
      </c>
      <c r="R48" s="12" t="s">
        <v>140</v>
      </c>
      <c r="S48" s="12" t="s">
        <v>141</v>
      </c>
      <c r="T48" s="33" t="s">
        <v>95</v>
      </c>
      <c r="U48" s="34" t="str">
        <f t="shared" si="0"/>
        <v>I TOWER PLACE STE 300, SOUTH SAN FRANCISCO, California 94080, U.S.</v>
      </c>
    </row>
    <row r="49" spans="1:21" ht="85.5" x14ac:dyDescent="0.45">
      <c r="A49" s="12" t="s">
        <v>94</v>
      </c>
      <c r="B49" s="12"/>
      <c r="C49" s="12" t="s">
        <v>436</v>
      </c>
      <c r="D49" s="12" t="s">
        <v>437</v>
      </c>
      <c r="E49" s="12" t="s">
        <v>438</v>
      </c>
      <c r="F49" s="12" t="s">
        <v>124</v>
      </c>
      <c r="G49" s="12"/>
      <c r="H49" s="12" t="s">
        <v>125</v>
      </c>
      <c r="I49" s="12" t="s">
        <v>126</v>
      </c>
      <c r="J49" s="12" t="s">
        <v>439</v>
      </c>
      <c r="K49" s="12" t="s">
        <v>209</v>
      </c>
      <c r="L49" s="12" t="s">
        <v>104</v>
      </c>
      <c r="M49" s="12" t="s">
        <v>221</v>
      </c>
      <c r="N49" s="12" t="s">
        <v>440</v>
      </c>
      <c r="O49" s="12" t="s">
        <v>441</v>
      </c>
      <c r="P49" s="12"/>
      <c r="Q49" s="12" t="s">
        <v>442</v>
      </c>
      <c r="R49" s="12" t="s">
        <v>293</v>
      </c>
      <c r="S49" s="12" t="s">
        <v>294</v>
      </c>
      <c r="T49" s="33" t="s">
        <v>95</v>
      </c>
      <c r="U49" s="34" t="str">
        <f t="shared" si="0"/>
        <v>1 Kendall Square, Cambridge, Massachusetts 02139, U.S.</v>
      </c>
    </row>
    <row r="50" spans="1:21" ht="42.75" x14ac:dyDescent="0.45">
      <c r="A50" s="12" t="s">
        <v>94</v>
      </c>
      <c r="B50" s="12" t="s">
        <v>95</v>
      </c>
      <c r="C50" s="12" t="s">
        <v>443</v>
      </c>
      <c r="D50" s="12" t="s">
        <v>444</v>
      </c>
      <c r="E50" s="12" t="s">
        <v>445</v>
      </c>
      <c r="F50" s="12" t="s">
        <v>124</v>
      </c>
      <c r="G50" s="12"/>
      <c r="H50" s="12" t="s">
        <v>125</v>
      </c>
      <c r="I50" s="12" t="s">
        <v>126</v>
      </c>
      <c r="J50" s="12"/>
      <c r="K50" s="12"/>
      <c r="L50" s="12"/>
      <c r="M50" s="12" t="s">
        <v>178</v>
      </c>
      <c r="N50" s="12" t="s">
        <v>446</v>
      </c>
      <c r="O50" s="12" t="s">
        <v>447</v>
      </c>
      <c r="P50" s="12"/>
      <c r="Q50" s="12" t="s">
        <v>448</v>
      </c>
      <c r="R50" s="12" t="s">
        <v>449</v>
      </c>
      <c r="S50" s="12" t="s">
        <v>450</v>
      </c>
      <c r="T50" s="33" t="s">
        <v>95</v>
      </c>
      <c r="U50" s="34" t="str">
        <f t="shared" si="0"/>
        <v>8A HENSHAW ST, WOBURN, Massachusetts 01801, U.S.</v>
      </c>
    </row>
    <row r="51" spans="1:21" ht="85.5" x14ac:dyDescent="0.45">
      <c r="A51" s="12" t="s">
        <v>94</v>
      </c>
      <c r="B51" s="12" t="s">
        <v>95</v>
      </c>
      <c r="C51" s="12" t="s">
        <v>451</v>
      </c>
      <c r="D51" s="12" t="s">
        <v>444</v>
      </c>
      <c r="E51" s="12" t="s">
        <v>445</v>
      </c>
      <c r="F51" s="12" t="s">
        <v>124</v>
      </c>
      <c r="G51" s="12"/>
      <c r="H51" s="12" t="s">
        <v>125</v>
      </c>
      <c r="I51" s="12" t="s">
        <v>126</v>
      </c>
      <c r="J51" s="12"/>
      <c r="K51" s="12"/>
      <c r="L51" s="12"/>
      <c r="M51" s="12" t="s">
        <v>138</v>
      </c>
      <c r="N51" s="12"/>
      <c r="O51" s="12"/>
      <c r="P51" s="12"/>
      <c r="Q51" s="12" t="s">
        <v>448</v>
      </c>
      <c r="R51" s="12" t="s">
        <v>449</v>
      </c>
      <c r="S51" s="12" t="s">
        <v>450</v>
      </c>
      <c r="T51" s="33" t="s">
        <v>95</v>
      </c>
      <c r="U51" s="34" t="str">
        <f t="shared" si="0"/>
        <v>8A HENSHAW ST, WOBURN, Massachusetts 01801, U.S.</v>
      </c>
    </row>
    <row r="52" spans="1:21" ht="42.75" x14ac:dyDescent="0.45">
      <c r="A52" s="12" t="s">
        <v>94</v>
      </c>
      <c r="B52" s="12" t="s">
        <v>95</v>
      </c>
      <c r="C52" s="12" t="s">
        <v>452</v>
      </c>
      <c r="D52" s="12" t="s">
        <v>453</v>
      </c>
      <c r="E52" s="12" t="s">
        <v>454</v>
      </c>
      <c r="F52" s="12" t="s">
        <v>420</v>
      </c>
      <c r="G52" s="12"/>
      <c r="H52" s="12" t="s">
        <v>455</v>
      </c>
      <c r="I52" s="12" t="s">
        <v>387</v>
      </c>
      <c r="J52" s="12" t="s">
        <v>456</v>
      </c>
      <c r="K52" s="12" t="s">
        <v>103</v>
      </c>
      <c r="L52" s="12" t="s">
        <v>104</v>
      </c>
      <c r="M52" s="12" t="s">
        <v>127</v>
      </c>
      <c r="N52" s="12" t="s">
        <v>457</v>
      </c>
      <c r="O52" s="12" t="s">
        <v>458</v>
      </c>
      <c r="P52" s="12"/>
      <c r="Q52" s="12" t="s">
        <v>459</v>
      </c>
      <c r="R52" s="12" t="s">
        <v>460</v>
      </c>
      <c r="S52" s="12" t="s">
        <v>461</v>
      </c>
      <c r="T52" s="33" t="s">
        <v>95</v>
      </c>
      <c r="U52" s="34" t="str">
        <f t="shared" si="0"/>
        <v>9800 MEDICAL CTR DR, ROCKVILLE, Maryland 20850, U.S.</v>
      </c>
    </row>
    <row r="53" spans="1:21" ht="57" x14ac:dyDescent="0.45">
      <c r="A53" s="12" t="s">
        <v>94</v>
      </c>
      <c r="B53" s="12" t="s">
        <v>95</v>
      </c>
      <c r="C53" s="12" t="s">
        <v>462</v>
      </c>
      <c r="D53" s="12" t="s">
        <v>463</v>
      </c>
      <c r="E53" s="12" t="s">
        <v>464</v>
      </c>
      <c r="F53" s="12" t="s">
        <v>465</v>
      </c>
      <c r="G53" s="12"/>
      <c r="H53" s="12" t="s">
        <v>422</v>
      </c>
      <c r="I53" s="12" t="s">
        <v>101</v>
      </c>
      <c r="J53" s="12"/>
      <c r="K53" s="12"/>
      <c r="L53" s="12"/>
      <c r="M53" s="12" t="s">
        <v>367</v>
      </c>
      <c r="N53" s="12" t="s">
        <v>466</v>
      </c>
      <c r="O53" s="12" t="s">
        <v>467</v>
      </c>
      <c r="P53" s="12"/>
      <c r="Q53" s="12" t="s">
        <v>468</v>
      </c>
      <c r="R53" s="12" t="s">
        <v>469</v>
      </c>
      <c r="S53" s="12" t="s">
        <v>470</v>
      </c>
      <c r="T53" s="33" t="s">
        <v>95</v>
      </c>
      <c r="U53" s="34" t="str">
        <f t="shared" si="0"/>
        <v>1011 BEAVER GRADE RD, MOON, Pennsylvania 15108, U.S.</v>
      </c>
    </row>
    <row r="54" spans="1:21" ht="42.75" x14ac:dyDescent="0.45">
      <c r="A54" s="12" t="s">
        <v>94</v>
      </c>
      <c r="B54" s="12" t="s">
        <v>95</v>
      </c>
      <c r="C54" s="12" t="s">
        <v>471</v>
      </c>
      <c r="D54" s="12" t="s">
        <v>472</v>
      </c>
      <c r="E54" s="12" t="s">
        <v>473</v>
      </c>
      <c r="F54" s="12" t="s">
        <v>474</v>
      </c>
      <c r="G54" s="12"/>
      <c r="H54" s="12"/>
      <c r="I54" s="12" t="s">
        <v>475</v>
      </c>
      <c r="J54" s="12"/>
      <c r="K54" s="12"/>
      <c r="L54" s="12"/>
      <c r="M54" s="12" t="s">
        <v>355</v>
      </c>
      <c r="N54" s="12" t="s">
        <v>476</v>
      </c>
      <c r="O54" s="12" t="s">
        <v>477</v>
      </c>
      <c r="P54" s="12"/>
      <c r="Q54" s="12" t="s">
        <v>478</v>
      </c>
      <c r="R54" s="12" t="s">
        <v>479</v>
      </c>
      <c r="S54" s="12" t="s">
        <v>480</v>
      </c>
      <c r="T54" s="33" t="s">
        <v>95</v>
      </c>
      <c r="U54" s="34" t="str">
        <f t="shared" si="0"/>
        <v>4544 S LAMAR BLVD STE 720, AUSTIN, Texas 78745, U.S.</v>
      </c>
    </row>
    <row r="55" spans="1:21" ht="114" x14ac:dyDescent="0.45">
      <c r="A55" s="12" t="s">
        <v>94</v>
      </c>
      <c r="B55" s="12" t="s">
        <v>95</v>
      </c>
      <c r="C55" s="12" t="s">
        <v>481</v>
      </c>
      <c r="D55" s="12" t="s">
        <v>482</v>
      </c>
      <c r="E55" s="12" t="s">
        <v>483</v>
      </c>
      <c r="F55" s="12" t="s">
        <v>124</v>
      </c>
      <c r="G55" s="12"/>
      <c r="H55" s="12" t="s">
        <v>125</v>
      </c>
      <c r="I55" s="12" t="s">
        <v>126</v>
      </c>
      <c r="J55" s="12" t="s">
        <v>484</v>
      </c>
      <c r="K55" s="12" t="s">
        <v>209</v>
      </c>
      <c r="L55" s="12" t="s">
        <v>104</v>
      </c>
      <c r="M55" s="12" t="s">
        <v>288</v>
      </c>
      <c r="N55" s="12" t="s">
        <v>485</v>
      </c>
      <c r="O55" s="12" t="s">
        <v>486</v>
      </c>
      <c r="P55" s="12"/>
      <c r="Q55" s="12" t="s">
        <v>487</v>
      </c>
      <c r="R55" s="12" t="s">
        <v>293</v>
      </c>
      <c r="S55" s="12" t="s">
        <v>294</v>
      </c>
      <c r="T55" s="33" t="s">
        <v>95</v>
      </c>
      <c r="U55" s="34" t="str">
        <f t="shared" si="0"/>
        <v>300 Technology Square 6th Floor, Cambridge, Massachusetts 02139, U.S.</v>
      </c>
    </row>
    <row r="56" spans="1:21" ht="57" x14ac:dyDescent="0.45">
      <c r="A56" s="12" t="s">
        <v>94</v>
      </c>
      <c r="B56" s="12" t="s">
        <v>95</v>
      </c>
      <c r="C56" s="12" t="s">
        <v>488</v>
      </c>
      <c r="D56" s="12" t="s">
        <v>489</v>
      </c>
      <c r="E56" s="12" t="s">
        <v>490</v>
      </c>
      <c r="F56" s="12" t="s">
        <v>491</v>
      </c>
      <c r="G56" s="12"/>
      <c r="H56" s="12"/>
      <c r="I56" s="12" t="s">
        <v>312</v>
      </c>
      <c r="J56" s="12"/>
      <c r="K56" s="12"/>
      <c r="L56" s="12"/>
      <c r="M56" s="12" t="s">
        <v>492</v>
      </c>
      <c r="N56" s="12" t="s">
        <v>493</v>
      </c>
      <c r="O56" s="12" t="s">
        <v>494</v>
      </c>
      <c r="P56" s="12"/>
      <c r="Q56" s="12" t="s">
        <v>495</v>
      </c>
      <c r="R56" s="12" t="s">
        <v>496</v>
      </c>
      <c r="S56" s="12" t="s">
        <v>497</v>
      </c>
      <c r="T56" s="33" t="s">
        <v>95</v>
      </c>
      <c r="U56" s="34" t="str">
        <f t="shared" si="0"/>
        <v>1100 CORPORATE SQUARE DR STE 175, SAINT LOUIS, Missouri 63132, U.S.</v>
      </c>
    </row>
    <row r="57" spans="1:21" ht="85.5" x14ac:dyDescent="0.45">
      <c r="A57" s="12" t="s">
        <v>94</v>
      </c>
      <c r="B57" s="12" t="s">
        <v>95</v>
      </c>
      <c r="C57" s="12" t="s">
        <v>498</v>
      </c>
      <c r="D57" s="12" t="s">
        <v>499</v>
      </c>
      <c r="E57" s="12" t="s">
        <v>500</v>
      </c>
      <c r="F57" s="12"/>
      <c r="G57" s="12"/>
      <c r="H57" s="12" t="s">
        <v>406</v>
      </c>
      <c r="I57" s="12" t="s">
        <v>166</v>
      </c>
      <c r="J57" s="12"/>
      <c r="K57" s="12"/>
      <c r="L57" s="12"/>
      <c r="M57" s="12" t="s">
        <v>138</v>
      </c>
      <c r="N57" s="12"/>
      <c r="O57" s="12"/>
      <c r="P57" s="12"/>
      <c r="Q57" s="12" t="s">
        <v>501</v>
      </c>
      <c r="R57" s="12" t="s">
        <v>502</v>
      </c>
      <c r="S57" s="12" t="s">
        <v>503</v>
      </c>
      <c r="T57" s="33" t="s">
        <v>95</v>
      </c>
      <c r="U57" s="34" t="str">
        <f t="shared" si="0"/>
        <v>22032 23RD DR SE, BOTHELL, Washington 98021, U.S.</v>
      </c>
    </row>
    <row r="58" spans="1:21" ht="42.75" x14ac:dyDescent="0.45">
      <c r="A58" s="12" t="s">
        <v>94</v>
      </c>
      <c r="B58" s="12"/>
      <c r="C58" s="12" t="s">
        <v>504</v>
      </c>
      <c r="D58" s="12" t="s">
        <v>499</v>
      </c>
      <c r="E58" s="12" t="s">
        <v>505</v>
      </c>
      <c r="F58" s="12"/>
      <c r="G58" s="12"/>
      <c r="H58" s="12" t="s">
        <v>406</v>
      </c>
      <c r="I58" s="12" t="s">
        <v>166</v>
      </c>
      <c r="J58" s="12"/>
      <c r="K58" s="12"/>
      <c r="L58" s="12"/>
      <c r="M58" s="12"/>
      <c r="N58" s="12" t="s">
        <v>506</v>
      </c>
      <c r="O58" s="12" t="s">
        <v>507</v>
      </c>
      <c r="P58" s="12"/>
      <c r="Q58" s="12"/>
      <c r="R58" s="12"/>
      <c r="S58" s="12" t="s">
        <v>284</v>
      </c>
      <c r="T58" s="33"/>
      <c r="U58" s="34" t="str">
        <f t="shared" si="0"/>
        <v xml:space="preserve"> </v>
      </c>
    </row>
    <row r="59" spans="1:21" ht="57" x14ac:dyDescent="0.45">
      <c r="A59" s="12" t="s">
        <v>94</v>
      </c>
      <c r="B59" s="12" t="s">
        <v>95</v>
      </c>
      <c r="C59" s="12" t="s">
        <v>508</v>
      </c>
      <c r="D59" s="12" t="s">
        <v>509</v>
      </c>
      <c r="E59" s="12" t="s">
        <v>510</v>
      </c>
      <c r="F59" s="12"/>
      <c r="G59" s="12"/>
      <c r="H59" s="12" t="s">
        <v>125</v>
      </c>
      <c r="I59" s="12" t="s">
        <v>126</v>
      </c>
      <c r="J59" s="12"/>
      <c r="K59" s="12"/>
      <c r="L59" s="12"/>
      <c r="M59" s="12" t="s">
        <v>367</v>
      </c>
      <c r="N59" s="12"/>
      <c r="O59" s="12"/>
      <c r="P59" s="12"/>
      <c r="Q59" s="12" t="s">
        <v>511</v>
      </c>
      <c r="R59" s="12" t="s">
        <v>401</v>
      </c>
      <c r="S59" s="12" t="s">
        <v>512</v>
      </c>
      <c r="T59" s="33" t="s">
        <v>95</v>
      </c>
      <c r="U59" s="34" t="str">
        <f t="shared" si="0"/>
        <v>3 FORBES ROAD, LEXINGTON, Massachusetts 02421-7305, U.S.</v>
      </c>
    </row>
    <row r="60" spans="1:21" ht="57" x14ac:dyDescent="0.45">
      <c r="A60" s="12" t="s">
        <v>94</v>
      </c>
      <c r="B60" s="12" t="s">
        <v>95</v>
      </c>
      <c r="C60" s="12" t="s">
        <v>513</v>
      </c>
      <c r="D60" s="12" t="s">
        <v>509</v>
      </c>
      <c r="E60" s="12" t="s">
        <v>510</v>
      </c>
      <c r="F60" s="12"/>
      <c r="G60" s="12"/>
      <c r="H60" s="12" t="s">
        <v>125</v>
      </c>
      <c r="I60" s="12" t="s">
        <v>126</v>
      </c>
      <c r="J60" s="12"/>
      <c r="K60" s="12"/>
      <c r="L60" s="12"/>
      <c r="M60" s="12" t="s">
        <v>367</v>
      </c>
      <c r="N60" s="12"/>
      <c r="O60" s="12"/>
      <c r="P60" s="12"/>
      <c r="Q60" s="12" t="s">
        <v>511</v>
      </c>
      <c r="R60" s="12" t="s">
        <v>401</v>
      </c>
      <c r="S60" s="12" t="s">
        <v>512</v>
      </c>
      <c r="T60" s="33" t="s">
        <v>95</v>
      </c>
      <c r="U60" s="34" t="str">
        <f t="shared" si="0"/>
        <v>3 FORBES ROAD, LEXINGTON, Massachusetts 02421-7305, U.S.</v>
      </c>
    </row>
    <row r="61" spans="1:21" ht="57" x14ac:dyDescent="0.45">
      <c r="A61" s="12" t="s">
        <v>94</v>
      </c>
      <c r="B61" s="12" t="s">
        <v>95</v>
      </c>
      <c r="C61" s="12" t="s">
        <v>514</v>
      </c>
      <c r="D61" s="12" t="s">
        <v>509</v>
      </c>
      <c r="E61" s="12" t="s">
        <v>510</v>
      </c>
      <c r="F61" s="12"/>
      <c r="G61" s="12"/>
      <c r="H61" s="12" t="s">
        <v>125</v>
      </c>
      <c r="I61" s="12" t="s">
        <v>126</v>
      </c>
      <c r="J61" s="12"/>
      <c r="K61" s="12"/>
      <c r="L61" s="12"/>
      <c r="M61" s="12" t="s">
        <v>367</v>
      </c>
      <c r="N61" s="12"/>
      <c r="O61" s="12"/>
      <c r="P61" s="12"/>
      <c r="Q61" s="12" t="s">
        <v>511</v>
      </c>
      <c r="R61" s="12" t="s">
        <v>401</v>
      </c>
      <c r="S61" s="12" t="s">
        <v>512</v>
      </c>
      <c r="T61" s="33" t="s">
        <v>95</v>
      </c>
      <c r="U61" s="34" t="str">
        <f t="shared" si="0"/>
        <v>3 FORBES ROAD, LEXINGTON, Massachusetts 02421-7305, U.S.</v>
      </c>
    </row>
    <row r="62" spans="1:21" ht="57" x14ac:dyDescent="0.45">
      <c r="A62" s="12" t="s">
        <v>94</v>
      </c>
      <c r="B62" s="12" t="s">
        <v>95</v>
      </c>
      <c r="C62" s="12" t="s">
        <v>515</v>
      </c>
      <c r="D62" s="12" t="s">
        <v>516</v>
      </c>
      <c r="E62" s="12" t="s">
        <v>517</v>
      </c>
      <c r="F62" s="12" t="s">
        <v>124</v>
      </c>
      <c r="G62" s="12"/>
      <c r="H62" s="12" t="s">
        <v>125</v>
      </c>
      <c r="I62" s="12" t="s">
        <v>126</v>
      </c>
      <c r="J62" s="12"/>
      <c r="K62" s="12"/>
      <c r="L62" s="12"/>
      <c r="M62" s="12" t="s">
        <v>105</v>
      </c>
      <c r="N62" s="12" t="s">
        <v>518</v>
      </c>
      <c r="O62" s="12" t="s">
        <v>519</v>
      </c>
      <c r="P62" s="12"/>
      <c r="Q62" s="12" t="s">
        <v>520</v>
      </c>
      <c r="R62" s="12" t="s">
        <v>521</v>
      </c>
      <c r="S62" s="12" t="s">
        <v>294</v>
      </c>
      <c r="T62" s="33" t="s">
        <v>95</v>
      </c>
      <c r="U62" s="34" t="str">
        <f t="shared" si="0"/>
        <v>88 SIDNEY ST 1ST FL, CAMBRIDGE, Massachusetts 02139, U.S.</v>
      </c>
    </row>
    <row r="63" spans="1:21" ht="42.75" x14ac:dyDescent="0.45">
      <c r="A63" s="12" t="s">
        <v>94</v>
      </c>
      <c r="B63" s="12" t="s">
        <v>95</v>
      </c>
      <c r="C63" s="12" t="s">
        <v>522</v>
      </c>
      <c r="D63" s="12" t="s">
        <v>523</v>
      </c>
      <c r="E63" s="12" t="s">
        <v>524</v>
      </c>
      <c r="F63" s="12" t="s">
        <v>124</v>
      </c>
      <c r="G63" s="12"/>
      <c r="H63" s="12"/>
      <c r="I63" s="12" t="s">
        <v>126</v>
      </c>
      <c r="J63" s="12"/>
      <c r="K63" s="12"/>
      <c r="L63" s="12"/>
      <c r="M63" s="12" t="s">
        <v>127</v>
      </c>
      <c r="N63" s="12"/>
      <c r="O63" s="12"/>
      <c r="P63" s="12"/>
      <c r="Q63" s="12" t="s">
        <v>525</v>
      </c>
      <c r="R63" s="12" t="s">
        <v>526</v>
      </c>
      <c r="S63" s="12" t="s">
        <v>527</v>
      </c>
      <c r="T63" s="33" t="s">
        <v>95</v>
      </c>
      <c r="U63" s="34" t="str">
        <f t="shared" si="0"/>
        <v>100 CUMMINGS CTR STE 336H, BEVERLY, Massachusetts 01915, U.S.</v>
      </c>
    </row>
    <row r="64" spans="1:21" ht="42.75" x14ac:dyDescent="0.45">
      <c r="A64" s="12" t="s">
        <v>94</v>
      </c>
      <c r="B64" s="12" t="s">
        <v>95</v>
      </c>
      <c r="C64" s="12" t="s">
        <v>528</v>
      </c>
      <c r="D64" s="12" t="s">
        <v>529</v>
      </c>
      <c r="E64" s="12" t="s">
        <v>530</v>
      </c>
      <c r="F64" s="12" t="s">
        <v>124</v>
      </c>
      <c r="G64" s="12"/>
      <c r="H64" s="12" t="s">
        <v>125</v>
      </c>
      <c r="I64" s="12" t="s">
        <v>126</v>
      </c>
      <c r="J64" s="12"/>
      <c r="K64" s="12"/>
      <c r="L64" s="12"/>
      <c r="M64" s="12" t="s">
        <v>377</v>
      </c>
      <c r="N64" s="12"/>
      <c r="O64" s="12"/>
      <c r="P64" s="12"/>
      <c r="Q64" s="12" t="s">
        <v>531</v>
      </c>
      <c r="R64" s="12" t="s">
        <v>532</v>
      </c>
      <c r="S64" s="12" t="s">
        <v>533</v>
      </c>
      <c r="T64" s="33" t="s">
        <v>95</v>
      </c>
      <c r="U64" s="34" t="str">
        <f t="shared" si="0"/>
        <v>261 MOUTAIN VIEW DR, COLCHESTER, Vermont 05446, U.S.</v>
      </c>
    </row>
    <row r="65" spans="1:21" ht="57" x14ac:dyDescent="0.45">
      <c r="A65" s="12" t="s">
        <v>94</v>
      </c>
      <c r="B65" s="12" t="s">
        <v>95</v>
      </c>
      <c r="C65" s="12" t="s">
        <v>534</v>
      </c>
      <c r="D65" s="12" t="s">
        <v>535</v>
      </c>
      <c r="E65" s="12" t="s">
        <v>536</v>
      </c>
      <c r="F65" s="12" t="s">
        <v>537</v>
      </c>
      <c r="G65" s="12"/>
      <c r="H65" s="12"/>
      <c r="I65" s="12" t="s">
        <v>538</v>
      </c>
      <c r="J65" s="12"/>
      <c r="K65" s="12"/>
      <c r="L65" s="12"/>
      <c r="M65" s="12" t="s">
        <v>367</v>
      </c>
      <c r="N65" s="12" t="s">
        <v>539</v>
      </c>
      <c r="O65" s="12" t="s">
        <v>540</v>
      </c>
      <c r="P65" s="12"/>
      <c r="Q65" s="12" t="s">
        <v>541</v>
      </c>
      <c r="R65" s="12" t="s">
        <v>542</v>
      </c>
      <c r="S65" s="12" t="s">
        <v>543</v>
      </c>
      <c r="T65" s="33" t="s">
        <v>95</v>
      </c>
      <c r="U65" s="34" t="str">
        <f t="shared" si="0"/>
        <v>9 SAMARITAN RD, ALBANY, New York 12208, U.S.</v>
      </c>
    </row>
    <row r="66" spans="1:21" ht="99.75" x14ac:dyDescent="0.45">
      <c r="A66" s="12" t="s">
        <v>94</v>
      </c>
      <c r="B66" s="12" t="s">
        <v>95</v>
      </c>
      <c r="C66" s="12" t="s">
        <v>544</v>
      </c>
      <c r="D66" s="12" t="s">
        <v>545</v>
      </c>
      <c r="E66" s="12" t="s">
        <v>546</v>
      </c>
      <c r="F66" s="12" t="s">
        <v>537</v>
      </c>
      <c r="G66" s="12" t="s">
        <v>547</v>
      </c>
      <c r="H66" s="12" t="s">
        <v>548</v>
      </c>
      <c r="I66" s="12" t="s">
        <v>538</v>
      </c>
      <c r="J66" s="12" t="s">
        <v>549</v>
      </c>
      <c r="K66" s="12" t="s">
        <v>550</v>
      </c>
      <c r="L66" s="12" t="s">
        <v>104</v>
      </c>
      <c r="M66" s="12" t="s">
        <v>551</v>
      </c>
      <c r="N66" s="12" t="s">
        <v>552</v>
      </c>
      <c r="O66" s="12" t="s">
        <v>553</v>
      </c>
      <c r="P66" s="12"/>
      <c r="Q66" s="12" t="s">
        <v>554</v>
      </c>
      <c r="R66" s="12" t="s">
        <v>542</v>
      </c>
      <c r="S66" s="12" t="s">
        <v>543</v>
      </c>
      <c r="T66" s="33" t="s">
        <v>95</v>
      </c>
      <c r="U66" s="34" t="str">
        <f t="shared" ref="U66:U129" si="1">_xlfn.TEXTJOIN(", ", TRUE, Q66, R66, S66, T66)</f>
        <v>43 NEW SCOTLAND AVE RM MS242, ALBANY, New York 12208, U.S.</v>
      </c>
    </row>
    <row r="67" spans="1:21" ht="57" x14ac:dyDescent="0.45">
      <c r="A67" s="12" t="s">
        <v>94</v>
      </c>
      <c r="B67" s="12" t="s">
        <v>95</v>
      </c>
      <c r="C67" s="12" t="s">
        <v>555</v>
      </c>
      <c r="D67" s="12" t="s">
        <v>545</v>
      </c>
      <c r="E67" s="12" t="s">
        <v>546</v>
      </c>
      <c r="F67" s="12" t="s">
        <v>537</v>
      </c>
      <c r="G67" s="12" t="s">
        <v>547</v>
      </c>
      <c r="H67" s="12" t="s">
        <v>548</v>
      </c>
      <c r="I67" s="12" t="s">
        <v>538</v>
      </c>
      <c r="J67" s="12"/>
      <c r="K67" s="12"/>
      <c r="L67" s="12"/>
      <c r="M67" s="12" t="s">
        <v>367</v>
      </c>
      <c r="N67" s="12" t="s">
        <v>556</v>
      </c>
      <c r="O67" s="12" t="s">
        <v>557</v>
      </c>
      <c r="P67" s="12"/>
      <c r="Q67" s="12" t="s">
        <v>558</v>
      </c>
      <c r="R67" s="12" t="s">
        <v>559</v>
      </c>
      <c r="S67" s="12" t="s">
        <v>560</v>
      </c>
      <c r="T67" s="33" t="s">
        <v>95</v>
      </c>
      <c r="U67" s="34" t="str">
        <f t="shared" si="1"/>
        <v>1275 BROADWAY, MENANDS, New York 12204, U.S.</v>
      </c>
    </row>
    <row r="68" spans="1:21" ht="99.75" x14ac:dyDescent="0.45">
      <c r="A68" s="12" t="s">
        <v>94</v>
      </c>
      <c r="B68" s="12" t="s">
        <v>95</v>
      </c>
      <c r="C68" s="12" t="s">
        <v>561</v>
      </c>
      <c r="D68" s="12" t="s">
        <v>562</v>
      </c>
      <c r="E68" s="12" t="s">
        <v>546</v>
      </c>
      <c r="F68" s="12"/>
      <c r="G68" s="12" t="s">
        <v>563</v>
      </c>
      <c r="H68" s="12" t="s">
        <v>564</v>
      </c>
      <c r="I68" s="12" t="s">
        <v>538</v>
      </c>
      <c r="J68" s="12" t="s">
        <v>565</v>
      </c>
      <c r="K68" s="12" t="s">
        <v>268</v>
      </c>
      <c r="L68" s="12" t="s">
        <v>104</v>
      </c>
      <c r="M68" s="12" t="s">
        <v>210</v>
      </c>
      <c r="N68" s="12" t="s">
        <v>566</v>
      </c>
      <c r="O68" s="12" t="s">
        <v>567</v>
      </c>
      <c r="P68" s="12"/>
      <c r="Q68" s="12" t="s">
        <v>568</v>
      </c>
      <c r="R68" s="12" t="s">
        <v>569</v>
      </c>
      <c r="S68" s="12" t="s">
        <v>570</v>
      </c>
      <c r="T68" s="33" t="s">
        <v>95</v>
      </c>
      <c r="U68" s="34" t="str">
        <f t="shared" si="1"/>
        <v>AMC Receiving Dock 43 New Scotland Avenue Room FB-14, Albany, New York 12208-3478, U.S.</v>
      </c>
    </row>
    <row r="69" spans="1:21" ht="42.75" x14ac:dyDescent="0.45">
      <c r="A69" s="12" t="s">
        <v>94</v>
      </c>
      <c r="B69" s="12" t="s">
        <v>95</v>
      </c>
      <c r="C69" s="12" t="s">
        <v>571</v>
      </c>
      <c r="D69" s="12" t="s">
        <v>562</v>
      </c>
      <c r="E69" s="12" t="s">
        <v>546</v>
      </c>
      <c r="F69" s="12" t="s">
        <v>537</v>
      </c>
      <c r="G69" s="12" t="s">
        <v>563</v>
      </c>
      <c r="H69" s="12" t="s">
        <v>564</v>
      </c>
      <c r="I69" s="12" t="s">
        <v>538</v>
      </c>
      <c r="J69" s="12"/>
      <c r="K69" s="12"/>
      <c r="L69" s="12"/>
      <c r="M69" s="12" t="s">
        <v>572</v>
      </c>
      <c r="N69" s="12" t="s">
        <v>573</v>
      </c>
      <c r="O69" s="12" t="s">
        <v>574</v>
      </c>
      <c r="P69" s="12"/>
      <c r="Q69" s="12" t="s">
        <v>575</v>
      </c>
      <c r="R69" s="12" t="s">
        <v>542</v>
      </c>
      <c r="S69" s="12" t="s">
        <v>543</v>
      </c>
      <c r="T69" s="33" t="s">
        <v>95</v>
      </c>
      <c r="U69" s="34" t="str">
        <f t="shared" si="1"/>
        <v>43 NEW SCOTLAND AVE - MAIN, ALBANY, New York 12208, U.S.</v>
      </c>
    </row>
    <row r="70" spans="1:21" ht="42.75" x14ac:dyDescent="0.45">
      <c r="A70" s="12" t="s">
        <v>94</v>
      </c>
      <c r="B70" s="12" t="s">
        <v>95</v>
      </c>
      <c r="C70" s="12" t="s">
        <v>576</v>
      </c>
      <c r="D70" s="12" t="s">
        <v>562</v>
      </c>
      <c r="E70" s="12" t="s">
        <v>546</v>
      </c>
      <c r="F70" s="12" t="s">
        <v>537</v>
      </c>
      <c r="G70" s="12" t="s">
        <v>563</v>
      </c>
      <c r="H70" s="12" t="s">
        <v>564</v>
      </c>
      <c r="I70" s="12" t="s">
        <v>538</v>
      </c>
      <c r="J70" s="12"/>
      <c r="K70" s="12"/>
      <c r="L70" s="12"/>
      <c r="M70" s="12" t="s">
        <v>105</v>
      </c>
      <c r="N70" s="12" t="s">
        <v>577</v>
      </c>
      <c r="O70" s="12" t="s">
        <v>578</v>
      </c>
      <c r="P70" s="12"/>
      <c r="Q70" s="12" t="s">
        <v>579</v>
      </c>
      <c r="R70" s="12" t="s">
        <v>542</v>
      </c>
      <c r="S70" s="12" t="s">
        <v>543</v>
      </c>
      <c r="T70" s="33" t="s">
        <v>95</v>
      </c>
      <c r="U70" s="34" t="str">
        <f t="shared" si="1"/>
        <v>43 NEW SCOTLAND AVE, ALBANY, New York 12208, U.S.</v>
      </c>
    </row>
    <row r="71" spans="1:21" ht="85.5" x14ac:dyDescent="0.45">
      <c r="A71" s="12" t="s">
        <v>94</v>
      </c>
      <c r="B71" s="12" t="s">
        <v>95</v>
      </c>
      <c r="C71" s="12" t="s">
        <v>580</v>
      </c>
      <c r="D71" s="12" t="s">
        <v>581</v>
      </c>
      <c r="E71" s="12" t="s">
        <v>582</v>
      </c>
      <c r="F71" s="12" t="s">
        <v>583</v>
      </c>
      <c r="G71" s="12" t="s">
        <v>563</v>
      </c>
      <c r="H71" s="12" t="s">
        <v>548</v>
      </c>
      <c r="I71" s="12" t="s">
        <v>538</v>
      </c>
      <c r="J71" s="12" t="s">
        <v>584</v>
      </c>
      <c r="K71" s="12" t="s">
        <v>168</v>
      </c>
      <c r="L71" s="12" t="s">
        <v>104</v>
      </c>
      <c r="M71" s="12" t="s">
        <v>221</v>
      </c>
      <c r="N71" s="12" t="s">
        <v>585</v>
      </c>
      <c r="O71" s="12" t="s">
        <v>586</v>
      </c>
      <c r="P71" s="12"/>
      <c r="Q71" s="12" t="s">
        <v>587</v>
      </c>
      <c r="R71" s="12" t="s">
        <v>588</v>
      </c>
      <c r="S71" s="12" t="s">
        <v>589</v>
      </c>
      <c r="T71" s="33" t="s">
        <v>95</v>
      </c>
      <c r="U71" s="34" t="str">
        <f t="shared" si="1"/>
        <v>Bldg/Rm: Price Center, Room 159 B 1300 Morris Park Avenue, Bronx, New York 10461, U.S.</v>
      </c>
    </row>
    <row r="72" spans="1:21" ht="85.5" x14ac:dyDescent="0.45">
      <c r="A72" s="12" t="s">
        <v>94</v>
      </c>
      <c r="B72" s="12" t="s">
        <v>95</v>
      </c>
      <c r="C72" s="12" t="s">
        <v>590</v>
      </c>
      <c r="D72" s="12" t="s">
        <v>581</v>
      </c>
      <c r="E72" s="12" t="s">
        <v>582</v>
      </c>
      <c r="F72" s="12" t="s">
        <v>583</v>
      </c>
      <c r="G72" s="12" t="s">
        <v>563</v>
      </c>
      <c r="H72" s="12" t="s">
        <v>548</v>
      </c>
      <c r="I72" s="12" t="s">
        <v>538</v>
      </c>
      <c r="J72" s="12" t="s">
        <v>591</v>
      </c>
      <c r="K72" s="12" t="s">
        <v>168</v>
      </c>
      <c r="L72" s="12" t="s">
        <v>104</v>
      </c>
      <c r="M72" s="12" t="s">
        <v>221</v>
      </c>
      <c r="N72" s="12" t="s">
        <v>592</v>
      </c>
      <c r="O72" s="12" t="s">
        <v>593</v>
      </c>
      <c r="P72" s="12"/>
      <c r="Q72" s="12" t="s">
        <v>594</v>
      </c>
      <c r="R72" s="12" t="s">
        <v>588</v>
      </c>
      <c r="S72" s="12" t="s">
        <v>589</v>
      </c>
      <c r="T72" s="33" t="s">
        <v>95</v>
      </c>
      <c r="U72" s="34" t="str">
        <f t="shared" si="1"/>
        <v>Rm 309, Chanin Bldg 1300 Morris Park Ave, Bronx, New York 10461, U.S.</v>
      </c>
    </row>
    <row r="73" spans="1:21" ht="85.5" x14ac:dyDescent="0.45">
      <c r="A73" s="12" t="s">
        <v>94</v>
      </c>
      <c r="B73" s="12" t="s">
        <v>95</v>
      </c>
      <c r="C73" s="12" t="s">
        <v>595</v>
      </c>
      <c r="D73" s="12" t="s">
        <v>581</v>
      </c>
      <c r="E73" s="12" t="s">
        <v>582</v>
      </c>
      <c r="F73" s="12" t="s">
        <v>583</v>
      </c>
      <c r="G73" s="12" t="s">
        <v>563</v>
      </c>
      <c r="H73" s="12" t="s">
        <v>548</v>
      </c>
      <c r="I73" s="12" t="s">
        <v>538</v>
      </c>
      <c r="J73" s="12" t="s">
        <v>596</v>
      </c>
      <c r="K73" s="12" t="s">
        <v>168</v>
      </c>
      <c r="L73" s="12" t="s">
        <v>104</v>
      </c>
      <c r="M73" s="12" t="s">
        <v>221</v>
      </c>
      <c r="N73" s="12" t="s">
        <v>597</v>
      </c>
      <c r="O73" s="12" t="s">
        <v>598</v>
      </c>
      <c r="P73" s="12"/>
      <c r="Q73" s="12" t="s">
        <v>594</v>
      </c>
      <c r="R73" s="12" t="s">
        <v>588</v>
      </c>
      <c r="S73" s="12" t="s">
        <v>589</v>
      </c>
      <c r="T73" s="33" t="s">
        <v>95</v>
      </c>
      <c r="U73" s="34" t="str">
        <f t="shared" si="1"/>
        <v>Rm 309, Chanin Bldg 1300 Morris Park Ave, Bronx, New York 10461, U.S.</v>
      </c>
    </row>
    <row r="74" spans="1:21" ht="57" x14ac:dyDescent="0.45">
      <c r="A74" s="12" t="s">
        <v>94</v>
      </c>
      <c r="B74" s="12" t="s">
        <v>95</v>
      </c>
      <c r="C74" s="12" t="s">
        <v>599</v>
      </c>
      <c r="D74" s="12" t="s">
        <v>581</v>
      </c>
      <c r="E74" s="12" t="s">
        <v>582</v>
      </c>
      <c r="F74" s="12" t="s">
        <v>583</v>
      </c>
      <c r="G74" s="12" t="s">
        <v>563</v>
      </c>
      <c r="H74" s="12" t="s">
        <v>548</v>
      </c>
      <c r="I74" s="12" t="s">
        <v>538</v>
      </c>
      <c r="J74" s="12" t="s">
        <v>600</v>
      </c>
      <c r="K74" s="12" t="s">
        <v>209</v>
      </c>
      <c r="L74" s="12" t="s">
        <v>104</v>
      </c>
      <c r="M74" s="12" t="s">
        <v>304</v>
      </c>
      <c r="N74" s="12" t="s">
        <v>597</v>
      </c>
      <c r="O74" s="12" t="s">
        <v>598</v>
      </c>
      <c r="P74" s="12"/>
      <c r="Q74" s="12" t="s">
        <v>601</v>
      </c>
      <c r="R74" s="12" t="s">
        <v>588</v>
      </c>
      <c r="S74" s="12" t="s">
        <v>589</v>
      </c>
      <c r="T74" s="33" t="s">
        <v>95</v>
      </c>
      <c r="U74" s="34" t="str">
        <f t="shared" si="1"/>
        <v>1300 Morris Park Avenue, Bronx, New York 10461, U.S.</v>
      </c>
    </row>
    <row r="75" spans="1:21" ht="71.25" x14ac:dyDescent="0.45">
      <c r="A75" s="12" t="s">
        <v>94</v>
      </c>
      <c r="B75" s="12" t="s">
        <v>95</v>
      </c>
      <c r="C75" s="12" t="s">
        <v>602</v>
      </c>
      <c r="D75" s="12" t="s">
        <v>581</v>
      </c>
      <c r="E75" s="12" t="s">
        <v>582</v>
      </c>
      <c r="F75" s="12" t="s">
        <v>583</v>
      </c>
      <c r="G75" s="12" t="s">
        <v>563</v>
      </c>
      <c r="H75" s="12" t="s">
        <v>548</v>
      </c>
      <c r="I75" s="12" t="s">
        <v>538</v>
      </c>
      <c r="J75" s="12" t="s">
        <v>603</v>
      </c>
      <c r="K75" s="12" t="s">
        <v>168</v>
      </c>
      <c r="L75" s="12" t="s">
        <v>104</v>
      </c>
      <c r="M75" s="12" t="s">
        <v>304</v>
      </c>
      <c r="N75" s="12" t="s">
        <v>604</v>
      </c>
      <c r="O75" s="12" t="s">
        <v>605</v>
      </c>
      <c r="P75" s="12"/>
      <c r="Q75" s="12" t="s">
        <v>606</v>
      </c>
      <c r="R75" s="12" t="s">
        <v>588</v>
      </c>
      <c r="S75" s="12" t="s">
        <v>589</v>
      </c>
      <c r="T75" s="33" t="s">
        <v>95</v>
      </c>
      <c r="U75" s="34" t="str">
        <f t="shared" si="1"/>
        <v>Albert Einstein College of Medicine 1300 Morris Park Ave, Chanin Bldg, Rm 638A phone x3551, Bronx, New York 10461, U.S.</v>
      </c>
    </row>
    <row r="76" spans="1:21" ht="57" x14ac:dyDescent="0.45">
      <c r="A76" s="12" t="s">
        <v>94</v>
      </c>
      <c r="B76" s="12"/>
      <c r="C76" s="12" t="s">
        <v>607</v>
      </c>
      <c r="D76" s="12" t="s">
        <v>581</v>
      </c>
      <c r="E76" s="12" t="s">
        <v>582</v>
      </c>
      <c r="F76" s="12" t="s">
        <v>583</v>
      </c>
      <c r="G76" s="12" t="s">
        <v>563</v>
      </c>
      <c r="H76" s="12" t="s">
        <v>548</v>
      </c>
      <c r="I76" s="12" t="s">
        <v>538</v>
      </c>
      <c r="J76" s="12" t="s">
        <v>608</v>
      </c>
      <c r="K76" s="12" t="s">
        <v>209</v>
      </c>
      <c r="L76" s="12" t="s">
        <v>104</v>
      </c>
      <c r="M76" s="12" t="s">
        <v>304</v>
      </c>
      <c r="N76" s="12" t="s">
        <v>597</v>
      </c>
      <c r="O76" s="12" t="s">
        <v>598</v>
      </c>
      <c r="P76" s="12"/>
      <c r="Q76" s="12" t="s">
        <v>601</v>
      </c>
      <c r="R76" s="12" t="s">
        <v>588</v>
      </c>
      <c r="S76" s="12" t="s">
        <v>589</v>
      </c>
      <c r="T76" s="33" t="s">
        <v>95</v>
      </c>
      <c r="U76" s="34" t="str">
        <f t="shared" si="1"/>
        <v>1300 Morris Park Avenue, Bronx, New York 10461, U.S.</v>
      </c>
    </row>
    <row r="77" spans="1:21" ht="85.5" x14ac:dyDescent="0.45">
      <c r="A77" s="12" t="s">
        <v>94</v>
      </c>
      <c r="B77" s="12" t="s">
        <v>95</v>
      </c>
      <c r="C77" s="12" t="s">
        <v>609</v>
      </c>
      <c r="D77" s="12" t="s">
        <v>610</v>
      </c>
      <c r="E77" s="12" t="s">
        <v>611</v>
      </c>
      <c r="F77" s="12" t="s">
        <v>366</v>
      </c>
      <c r="G77" s="12" t="s">
        <v>612</v>
      </c>
      <c r="H77" s="12" t="s">
        <v>548</v>
      </c>
      <c r="I77" s="12" t="s">
        <v>538</v>
      </c>
      <c r="J77" s="12" t="s">
        <v>613</v>
      </c>
      <c r="K77" s="12" t="s">
        <v>168</v>
      </c>
      <c r="L77" s="12" t="s">
        <v>104</v>
      </c>
      <c r="M77" s="12" t="s">
        <v>221</v>
      </c>
      <c r="N77" s="12" t="s">
        <v>614</v>
      </c>
      <c r="O77" s="12" t="s">
        <v>615</v>
      </c>
      <c r="P77" s="12"/>
      <c r="Q77" s="12" t="s">
        <v>616</v>
      </c>
      <c r="R77" s="12" t="s">
        <v>617</v>
      </c>
      <c r="S77" s="12" t="s">
        <v>618</v>
      </c>
      <c r="T77" s="33" t="s">
        <v>95</v>
      </c>
      <c r="U77" s="34" t="str">
        <f t="shared" si="1"/>
        <v>101 College Street, New Haven, Connecticut 06510, U.S.</v>
      </c>
    </row>
    <row r="78" spans="1:21" ht="99.75" x14ac:dyDescent="0.45">
      <c r="A78" s="12" t="s">
        <v>94</v>
      </c>
      <c r="B78" s="12" t="s">
        <v>95</v>
      </c>
      <c r="C78" s="12" t="s">
        <v>619</v>
      </c>
      <c r="D78" s="12" t="s">
        <v>610</v>
      </c>
      <c r="E78" s="12" t="s">
        <v>611</v>
      </c>
      <c r="F78" s="12" t="s">
        <v>366</v>
      </c>
      <c r="G78" s="12" t="s">
        <v>612</v>
      </c>
      <c r="H78" s="12" t="s">
        <v>548</v>
      </c>
      <c r="I78" s="12" t="s">
        <v>538</v>
      </c>
      <c r="J78" s="12" t="s">
        <v>620</v>
      </c>
      <c r="K78" s="12" t="s">
        <v>168</v>
      </c>
      <c r="L78" s="12" t="s">
        <v>104</v>
      </c>
      <c r="M78" s="12" t="s">
        <v>210</v>
      </c>
      <c r="N78" s="12" t="s">
        <v>621</v>
      </c>
      <c r="O78" s="12" t="s">
        <v>622</v>
      </c>
      <c r="P78" s="12"/>
      <c r="Q78" s="12" t="s">
        <v>623</v>
      </c>
      <c r="R78" s="12" t="s">
        <v>617</v>
      </c>
      <c r="S78" s="12" t="s">
        <v>624</v>
      </c>
      <c r="T78" s="33" t="s">
        <v>95</v>
      </c>
      <c r="U78" s="34" t="str">
        <f t="shared" si="1"/>
        <v>3rd floor, #301 300 George Street, New Haven, Connecticut 06511, U.S.</v>
      </c>
    </row>
    <row r="79" spans="1:21" ht="42.75" x14ac:dyDescent="0.45">
      <c r="A79" s="12" t="s">
        <v>94</v>
      </c>
      <c r="B79" s="12" t="s">
        <v>95</v>
      </c>
      <c r="C79" s="12" t="s">
        <v>625</v>
      </c>
      <c r="D79" s="12" t="s">
        <v>610</v>
      </c>
      <c r="E79" s="12" t="s">
        <v>611</v>
      </c>
      <c r="F79" s="12" t="s">
        <v>366</v>
      </c>
      <c r="G79" s="12" t="s">
        <v>612</v>
      </c>
      <c r="H79" s="12" t="s">
        <v>548</v>
      </c>
      <c r="I79" s="12" t="s">
        <v>538</v>
      </c>
      <c r="J79" s="12" t="s">
        <v>626</v>
      </c>
      <c r="K79" s="12" t="s">
        <v>627</v>
      </c>
      <c r="L79" s="12" t="s">
        <v>118</v>
      </c>
      <c r="M79" s="12" t="s">
        <v>628</v>
      </c>
      <c r="N79" s="12" t="s">
        <v>629</v>
      </c>
      <c r="O79" s="12" t="s">
        <v>630</v>
      </c>
      <c r="P79" s="12"/>
      <c r="Q79" s="12" t="s">
        <v>631</v>
      </c>
      <c r="R79" s="12" t="s">
        <v>632</v>
      </c>
      <c r="S79" s="12" t="s">
        <v>618</v>
      </c>
      <c r="T79" s="33" t="s">
        <v>95</v>
      </c>
      <c r="U79" s="34" t="str">
        <f t="shared" si="1"/>
        <v>100 COLLEGE ST, NEW HAVEN, Connecticut 06510, U.S.</v>
      </c>
    </row>
    <row r="80" spans="1:21" ht="42.75" x14ac:dyDescent="0.45">
      <c r="A80" s="12" t="s">
        <v>94</v>
      </c>
      <c r="B80" s="12" t="s">
        <v>95</v>
      </c>
      <c r="C80" s="12" t="s">
        <v>633</v>
      </c>
      <c r="D80" s="12" t="s">
        <v>610</v>
      </c>
      <c r="E80" s="12" t="s">
        <v>611</v>
      </c>
      <c r="F80" s="12" t="s">
        <v>366</v>
      </c>
      <c r="G80" s="12" t="s">
        <v>612</v>
      </c>
      <c r="H80" s="12" t="s">
        <v>548</v>
      </c>
      <c r="I80" s="12" t="s">
        <v>538</v>
      </c>
      <c r="J80" s="12" t="s">
        <v>634</v>
      </c>
      <c r="K80" s="12" t="s">
        <v>103</v>
      </c>
      <c r="L80" s="12" t="s">
        <v>104</v>
      </c>
      <c r="M80" s="12" t="s">
        <v>105</v>
      </c>
      <c r="N80" s="12" t="s">
        <v>635</v>
      </c>
      <c r="O80" s="12" t="s">
        <v>636</v>
      </c>
      <c r="P80" s="12"/>
      <c r="Q80" s="12" t="s">
        <v>637</v>
      </c>
      <c r="R80" s="12" t="s">
        <v>617</v>
      </c>
      <c r="S80" s="12" t="s">
        <v>618</v>
      </c>
      <c r="T80" s="33" t="s">
        <v>95</v>
      </c>
      <c r="U80" s="34" t="str">
        <f t="shared" si="1"/>
        <v>100 COLLEGE STREET AL17 PO#4800071900, New Haven, Connecticut 06510, U.S.</v>
      </c>
    </row>
    <row r="81" spans="1:21" ht="42.75" x14ac:dyDescent="0.45">
      <c r="A81" s="12" t="s">
        <v>94</v>
      </c>
      <c r="B81" s="12" t="s">
        <v>95</v>
      </c>
      <c r="C81" s="12" t="s">
        <v>638</v>
      </c>
      <c r="D81" s="12" t="s">
        <v>610</v>
      </c>
      <c r="E81" s="12" t="s">
        <v>611</v>
      </c>
      <c r="F81" s="12" t="s">
        <v>639</v>
      </c>
      <c r="G81" s="12" t="s">
        <v>612</v>
      </c>
      <c r="H81" s="12" t="s">
        <v>548</v>
      </c>
      <c r="I81" s="12" t="s">
        <v>538</v>
      </c>
      <c r="J81" s="12" t="s">
        <v>640</v>
      </c>
      <c r="K81" s="12" t="s">
        <v>103</v>
      </c>
      <c r="L81" s="12" t="s">
        <v>118</v>
      </c>
      <c r="M81" s="12" t="s">
        <v>105</v>
      </c>
      <c r="N81" s="12"/>
      <c r="O81" s="12"/>
      <c r="P81" s="12"/>
      <c r="Q81" s="12" t="s">
        <v>641</v>
      </c>
      <c r="R81" s="12" t="s">
        <v>642</v>
      </c>
      <c r="S81" s="12" t="s">
        <v>643</v>
      </c>
      <c r="T81" s="33" t="s">
        <v>95</v>
      </c>
      <c r="U81" s="34" t="str">
        <f t="shared" si="1"/>
        <v>7030 KIT CREEK RD RM 2007, MORRISVILLE, North Carolina 27560, U.S.</v>
      </c>
    </row>
    <row r="82" spans="1:21" ht="85.5" x14ac:dyDescent="0.45">
      <c r="A82" s="12" t="s">
        <v>94</v>
      </c>
      <c r="B82" s="12"/>
      <c r="C82" s="12" t="s">
        <v>644</v>
      </c>
      <c r="D82" s="12" t="s">
        <v>610</v>
      </c>
      <c r="E82" s="12" t="s">
        <v>611</v>
      </c>
      <c r="F82" s="12" t="s">
        <v>366</v>
      </c>
      <c r="G82" s="12" t="s">
        <v>612</v>
      </c>
      <c r="H82" s="12" t="s">
        <v>548</v>
      </c>
      <c r="I82" s="12" t="s">
        <v>538</v>
      </c>
      <c r="J82" s="12" t="s">
        <v>645</v>
      </c>
      <c r="K82" s="12" t="s">
        <v>209</v>
      </c>
      <c r="L82" s="12" t="s">
        <v>104</v>
      </c>
      <c r="M82" s="12" t="s">
        <v>221</v>
      </c>
      <c r="N82" s="12" t="s">
        <v>614</v>
      </c>
      <c r="O82" s="12" t="s">
        <v>615</v>
      </c>
      <c r="P82" s="12"/>
      <c r="Q82" s="12" t="s">
        <v>646</v>
      </c>
      <c r="R82" s="12" t="s">
        <v>617</v>
      </c>
      <c r="S82" s="12" t="s">
        <v>624</v>
      </c>
      <c r="T82" s="33" t="s">
        <v>95</v>
      </c>
      <c r="U82" s="34" t="str">
        <f t="shared" si="1"/>
        <v>101 College Street, Floor 7, New Haven, Connecticut 06511, U.S.</v>
      </c>
    </row>
    <row r="83" spans="1:21" ht="99.75" x14ac:dyDescent="0.45">
      <c r="A83" s="12" t="s">
        <v>94</v>
      </c>
      <c r="B83" s="12" t="s">
        <v>95</v>
      </c>
      <c r="C83" s="12" t="s">
        <v>647</v>
      </c>
      <c r="D83" s="12" t="s">
        <v>648</v>
      </c>
      <c r="E83" s="12" t="s">
        <v>611</v>
      </c>
      <c r="F83" s="12" t="s">
        <v>124</v>
      </c>
      <c r="G83" s="12" t="s">
        <v>197</v>
      </c>
      <c r="H83" s="12" t="s">
        <v>125</v>
      </c>
      <c r="I83" s="12" t="s">
        <v>126</v>
      </c>
      <c r="J83" s="12" t="s">
        <v>649</v>
      </c>
      <c r="K83" s="12" t="s">
        <v>168</v>
      </c>
      <c r="L83" s="12" t="s">
        <v>118</v>
      </c>
      <c r="M83" s="12" t="s">
        <v>210</v>
      </c>
      <c r="N83" s="12" t="s">
        <v>650</v>
      </c>
      <c r="O83" s="12" t="s">
        <v>651</v>
      </c>
      <c r="P83" s="12"/>
      <c r="Q83" s="12" t="s">
        <v>652</v>
      </c>
      <c r="R83" s="12" t="s">
        <v>293</v>
      </c>
      <c r="S83" s="12" t="s">
        <v>294</v>
      </c>
      <c r="T83" s="33" t="s">
        <v>95</v>
      </c>
      <c r="U83" s="34" t="str">
        <f t="shared" si="1"/>
        <v>100 Binney Street - Room IHC 376, Cambridge, Massachusetts 02139, U.S.</v>
      </c>
    </row>
    <row r="84" spans="1:21" ht="85.5" x14ac:dyDescent="0.45">
      <c r="A84" s="12" t="s">
        <v>94</v>
      </c>
      <c r="B84" s="12" t="s">
        <v>95</v>
      </c>
      <c r="C84" s="12" t="s">
        <v>653</v>
      </c>
      <c r="D84" s="12" t="s">
        <v>654</v>
      </c>
      <c r="E84" s="12" t="s">
        <v>655</v>
      </c>
      <c r="F84" s="12" t="s">
        <v>144</v>
      </c>
      <c r="G84" s="12"/>
      <c r="H84" s="12"/>
      <c r="I84" s="12" t="s">
        <v>656</v>
      </c>
      <c r="J84" s="12"/>
      <c r="K84" s="12"/>
      <c r="L84" s="12"/>
      <c r="M84" s="12" t="s">
        <v>657</v>
      </c>
      <c r="N84" s="12"/>
      <c r="O84" s="12"/>
      <c r="P84" s="12"/>
      <c r="Q84" s="12" t="s">
        <v>658</v>
      </c>
      <c r="R84" s="12" t="s">
        <v>659</v>
      </c>
      <c r="S84" s="12" t="s">
        <v>156</v>
      </c>
      <c r="T84" s="33" t="s">
        <v>95</v>
      </c>
      <c r="U84" s="34" t="str">
        <f t="shared" si="1"/>
        <v>670 PELHAM BLVD UNIT 233, ST PAUL, Minnesota 55114, U.S.</v>
      </c>
    </row>
    <row r="85" spans="1:21" ht="57" x14ac:dyDescent="0.45">
      <c r="A85" s="12" t="s">
        <v>94</v>
      </c>
      <c r="B85" s="12" t="s">
        <v>95</v>
      </c>
      <c r="C85" s="12" t="s">
        <v>660</v>
      </c>
      <c r="D85" s="12" t="s">
        <v>661</v>
      </c>
      <c r="E85" s="12" t="s">
        <v>662</v>
      </c>
      <c r="F85" s="12" t="s">
        <v>465</v>
      </c>
      <c r="G85" s="12"/>
      <c r="H85" s="12" t="s">
        <v>422</v>
      </c>
      <c r="I85" s="12" t="s">
        <v>101</v>
      </c>
      <c r="J85" s="12" t="s">
        <v>663</v>
      </c>
      <c r="K85" s="12" t="s">
        <v>550</v>
      </c>
      <c r="L85" s="12" t="s">
        <v>104</v>
      </c>
      <c r="M85" s="12" t="s">
        <v>234</v>
      </c>
      <c r="N85" s="12" t="s">
        <v>664</v>
      </c>
      <c r="O85" s="12" t="s">
        <v>665</v>
      </c>
      <c r="P85" s="12"/>
      <c r="Q85" s="12" t="s">
        <v>666</v>
      </c>
      <c r="R85" s="12" t="s">
        <v>667</v>
      </c>
      <c r="S85" s="12" t="s">
        <v>668</v>
      </c>
      <c r="T85" s="33" t="s">
        <v>95</v>
      </c>
      <c r="U85" s="34" t="str">
        <f t="shared" si="1"/>
        <v>433 PARK AVE, MEADVILLE, Pennsylvania 16335, U.S.</v>
      </c>
    </row>
    <row r="86" spans="1:21" ht="42.75" x14ac:dyDescent="0.45">
      <c r="A86" s="12" t="s">
        <v>94</v>
      </c>
      <c r="B86" s="12" t="s">
        <v>95</v>
      </c>
      <c r="C86" s="12" t="s">
        <v>669</v>
      </c>
      <c r="D86" s="12" t="s">
        <v>670</v>
      </c>
      <c r="E86" s="12" t="s">
        <v>671</v>
      </c>
      <c r="F86" s="12" t="s">
        <v>310</v>
      </c>
      <c r="G86" s="12" t="s">
        <v>672</v>
      </c>
      <c r="H86" s="12" t="s">
        <v>311</v>
      </c>
      <c r="I86" s="12" t="s">
        <v>673</v>
      </c>
      <c r="J86" s="12" t="s">
        <v>674</v>
      </c>
      <c r="K86" s="12" t="s">
        <v>168</v>
      </c>
      <c r="L86" s="12" t="s">
        <v>104</v>
      </c>
      <c r="M86" s="12" t="s">
        <v>675</v>
      </c>
      <c r="N86" s="12" t="s">
        <v>676</v>
      </c>
      <c r="O86" s="12" t="s">
        <v>677</v>
      </c>
      <c r="P86" s="12"/>
      <c r="Q86" s="12" t="s">
        <v>678</v>
      </c>
      <c r="R86" s="12" t="s">
        <v>317</v>
      </c>
      <c r="S86" s="12" t="s">
        <v>318</v>
      </c>
      <c r="T86" s="33" t="s">
        <v>95</v>
      </c>
      <c r="U86" s="34" t="str">
        <f t="shared" si="1"/>
        <v>18655 Teller Ave RD3-2D, Irvine, California 92612, U.S.</v>
      </c>
    </row>
    <row r="87" spans="1:21" ht="99.75" x14ac:dyDescent="0.45">
      <c r="A87" s="12" t="s">
        <v>94</v>
      </c>
      <c r="B87" s="12" t="s">
        <v>95</v>
      </c>
      <c r="C87" s="12" t="s">
        <v>679</v>
      </c>
      <c r="D87" s="12" t="s">
        <v>670</v>
      </c>
      <c r="E87" s="12" t="s">
        <v>671</v>
      </c>
      <c r="F87" s="12" t="s">
        <v>310</v>
      </c>
      <c r="G87" s="12" t="s">
        <v>672</v>
      </c>
      <c r="H87" s="12" t="s">
        <v>311</v>
      </c>
      <c r="I87" s="12" t="s">
        <v>673</v>
      </c>
      <c r="J87" s="12" t="s">
        <v>680</v>
      </c>
      <c r="K87" s="12" t="s">
        <v>168</v>
      </c>
      <c r="L87" s="12" t="s">
        <v>104</v>
      </c>
      <c r="M87" s="12" t="s">
        <v>210</v>
      </c>
      <c r="N87" s="12" t="s">
        <v>681</v>
      </c>
      <c r="O87" s="12" t="s">
        <v>682</v>
      </c>
      <c r="P87" s="12"/>
      <c r="Q87" s="12" t="s">
        <v>683</v>
      </c>
      <c r="R87" s="12" t="s">
        <v>684</v>
      </c>
      <c r="S87" s="12" t="s">
        <v>318</v>
      </c>
      <c r="T87" s="33" t="s">
        <v>95</v>
      </c>
      <c r="U87" s="34" t="str">
        <f t="shared" si="1"/>
        <v>18655 Teller Ave, IRVINE, California 92612, U.S.</v>
      </c>
    </row>
    <row r="88" spans="1:21" ht="85.5" x14ac:dyDescent="0.45">
      <c r="A88" s="12" t="s">
        <v>94</v>
      </c>
      <c r="B88" s="12" t="s">
        <v>95</v>
      </c>
      <c r="C88" s="12" t="s">
        <v>685</v>
      </c>
      <c r="D88" s="12" t="s">
        <v>670</v>
      </c>
      <c r="E88" s="12" t="s">
        <v>671</v>
      </c>
      <c r="F88" s="12" t="s">
        <v>310</v>
      </c>
      <c r="G88" s="12" t="s">
        <v>672</v>
      </c>
      <c r="H88" s="12" t="s">
        <v>311</v>
      </c>
      <c r="I88" s="12" t="s">
        <v>673</v>
      </c>
      <c r="J88" s="12"/>
      <c r="K88" s="12"/>
      <c r="L88" s="12"/>
      <c r="M88" s="12" t="s">
        <v>138</v>
      </c>
      <c r="N88" s="12"/>
      <c r="O88" s="12"/>
      <c r="P88" s="12"/>
      <c r="Q88" s="12" t="s">
        <v>686</v>
      </c>
      <c r="R88" s="12" t="s">
        <v>684</v>
      </c>
      <c r="S88" s="12" t="s">
        <v>318</v>
      </c>
      <c r="T88" s="33" t="s">
        <v>95</v>
      </c>
      <c r="U88" s="34" t="str">
        <f t="shared" si="1"/>
        <v>18600 VON KARMAN AVE, IRVINE, California 92612, U.S.</v>
      </c>
    </row>
    <row r="89" spans="1:21" ht="42.75" x14ac:dyDescent="0.45">
      <c r="A89" s="12" t="s">
        <v>94</v>
      </c>
      <c r="B89" s="12"/>
      <c r="C89" s="12" t="s">
        <v>687</v>
      </c>
      <c r="D89" s="12" t="s">
        <v>670</v>
      </c>
      <c r="E89" s="12" t="s">
        <v>671</v>
      </c>
      <c r="F89" s="12"/>
      <c r="G89" s="12" t="s">
        <v>672</v>
      </c>
      <c r="H89" s="12" t="s">
        <v>311</v>
      </c>
      <c r="I89" s="12" t="s">
        <v>673</v>
      </c>
      <c r="J89" s="12"/>
      <c r="K89" s="12"/>
      <c r="L89" s="12"/>
      <c r="M89" s="12" t="s">
        <v>377</v>
      </c>
      <c r="N89" s="12"/>
      <c r="O89" s="12"/>
      <c r="P89" s="12"/>
      <c r="Q89" s="12"/>
      <c r="R89" s="12"/>
      <c r="S89" s="12" t="s">
        <v>284</v>
      </c>
      <c r="T89" s="33" t="s">
        <v>95</v>
      </c>
      <c r="U89" s="34" t="str">
        <f t="shared" si="1"/>
        <v xml:space="preserve"> , U.S.</v>
      </c>
    </row>
    <row r="90" spans="1:21" ht="85.5" x14ac:dyDescent="0.45">
      <c r="A90" s="12" t="s">
        <v>94</v>
      </c>
      <c r="B90" s="12" t="s">
        <v>95</v>
      </c>
      <c r="C90" s="12" t="s">
        <v>688</v>
      </c>
      <c r="D90" s="12" t="s">
        <v>689</v>
      </c>
      <c r="E90" s="12" t="s">
        <v>690</v>
      </c>
      <c r="F90" s="12" t="s">
        <v>691</v>
      </c>
      <c r="G90" s="12" t="s">
        <v>692</v>
      </c>
      <c r="H90" s="12" t="s">
        <v>693</v>
      </c>
      <c r="I90" s="12" t="s">
        <v>475</v>
      </c>
      <c r="J90" s="12" t="s">
        <v>694</v>
      </c>
      <c r="K90" s="12" t="s">
        <v>209</v>
      </c>
      <c r="L90" s="12" t="s">
        <v>104</v>
      </c>
      <c r="M90" s="12" t="s">
        <v>695</v>
      </c>
      <c r="N90" s="12" t="s">
        <v>696</v>
      </c>
      <c r="O90" s="12" t="s">
        <v>697</v>
      </c>
      <c r="P90" s="12"/>
      <c r="Q90" s="12" t="s">
        <v>698</v>
      </c>
      <c r="R90" s="12" t="s">
        <v>699</v>
      </c>
      <c r="S90" s="12" t="s">
        <v>700</v>
      </c>
      <c r="T90" s="33" t="s">
        <v>95</v>
      </c>
      <c r="U90" s="34" t="str">
        <f t="shared" si="1"/>
        <v>2402 Marina Bay Dr, League, Texas 77573, U.S.</v>
      </c>
    </row>
    <row r="91" spans="1:21" ht="85.5" x14ac:dyDescent="0.45">
      <c r="A91" s="12" t="s">
        <v>94</v>
      </c>
      <c r="B91" s="12" t="s">
        <v>95</v>
      </c>
      <c r="C91" s="12" t="s">
        <v>701</v>
      </c>
      <c r="D91" s="12" t="s">
        <v>702</v>
      </c>
      <c r="E91" s="12" t="s">
        <v>703</v>
      </c>
      <c r="F91" s="12" t="s">
        <v>136</v>
      </c>
      <c r="G91" s="12" t="s">
        <v>207</v>
      </c>
      <c r="H91" s="12" t="s">
        <v>100</v>
      </c>
      <c r="I91" s="12" t="s">
        <v>166</v>
      </c>
      <c r="J91" s="12" t="s">
        <v>704</v>
      </c>
      <c r="K91" s="12" t="s">
        <v>268</v>
      </c>
      <c r="L91" s="12" t="s">
        <v>104</v>
      </c>
      <c r="M91" s="12" t="s">
        <v>221</v>
      </c>
      <c r="N91" s="12" t="s">
        <v>705</v>
      </c>
      <c r="O91" s="12" t="s">
        <v>706</v>
      </c>
      <c r="P91" s="12"/>
      <c r="Q91" s="12" t="s">
        <v>707</v>
      </c>
      <c r="R91" s="12" t="s">
        <v>265</v>
      </c>
      <c r="S91" s="12" t="s">
        <v>141</v>
      </c>
      <c r="T91" s="33" t="s">
        <v>95</v>
      </c>
      <c r="U91" s="34" t="str">
        <f t="shared" si="1"/>
        <v>210 East Grand Ave, South San Francisco, California 94080, U.S.</v>
      </c>
    </row>
    <row r="92" spans="1:21" ht="85.5" x14ac:dyDescent="0.45">
      <c r="A92" s="12" t="s">
        <v>94</v>
      </c>
      <c r="B92" s="12" t="s">
        <v>95</v>
      </c>
      <c r="C92" s="12" t="s">
        <v>708</v>
      </c>
      <c r="D92" s="12" t="s">
        <v>709</v>
      </c>
      <c r="E92" s="12" t="s">
        <v>710</v>
      </c>
      <c r="F92" s="12" t="s">
        <v>124</v>
      </c>
      <c r="G92" s="12" t="s">
        <v>197</v>
      </c>
      <c r="H92" s="12" t="s">
        <v>125</v>
      </c>
      <c r="I92" s="12" t="s">
        <v>126</v>
      </c>
      <c r="J92" s="12" t="s">
        <v>711</v>
      </c>
      <c r="K92" s="12" t="s">
        <v>168</v>
      </c>
      <c r="L92" s="12" t="s">
        <v>118</v>
      </c>
      <c r="M92" s="12" t="s">
        <v>169</v>
      </c>
      <c r="N92" s="12" t="s">
        <v>712</v>
      </c>
      <c r="O92" s="12" t="s">
        <v>713</v>
      </c>
      <c r="P92" s="12"/>
      <c r="Q92" s="12" t="s">
        <v>714</v>
      </c>
      <c r="R92" s="12" t="s">
        <v>243</v>
      </c>
      <c r="S92" s="12" t="s">
        <v>244</v>
      </c>
      <c r="T92" s="33" t="s">
        <v>95</v>
      </c>
      <c r="U92" s="34" t="str">
        <f t="shared" si="1"/>
        <v>275 2nd Ave. Ste 200, Waltham, Massachusetts 02451, U.S.</v>
      </c>
    </row>
    <row r="93" spans="1:21" ht="42.75" x14ac:dyDescent="0.45">
      <c r="A93" s="12" t="s">
        <v>94</v>
      </c>
      <c r="B93" s="12"/>
      <c r="C93" s="12" t="s">
        <v>715</v>
      </c>
      <c r="D93" s="12" t="s">
        <v>716</v>
      </c>
      <c r="E93" s="12" t="s">
        <v>717</v>
      </c>
      <c r="F93" s="12"/>
      <c r="G93" s="12"/>
      <c r="H93" s="12" t="s">
        <v>422</v>
      </c>
      <c r="I93" s="12" t="s">
        <v>718</v>
      </c>
      <c r="J93" s="12"/>
      <c r="K93" s="12"/>
      <c r="L93" s="12"/>
      <c r="M93" s="12" t="s">
        <v>628</v>
      </c>
      <c r="N93" s="12" t="s">
        <v>719</v>
      </c>
      <c r="O93" s="12" t="s">
        <v>720</v>
      </c>
      <c r="P93" s="12"/>
      <c r="Q93" s="12"/>
      <c r="R93" s="12"/>
      <c r="S93" s="12" t="s">
        <v>284</v>
      </c>
      <c r="T93" s="33" t="s">
        <v>95</v>
      </c>
      <c r="U93" s="34" t="str">
        <f t="shared" si="1"/>
        <v xml:space="preserve"> , U.S.</v>
      </c>
    </row>
    <row r="94" spans="1:21" ht="85.5" x14ac:dyDescent="0.45">
      <c r="A94" s="12" t="s">
        <v>94</v>
      </c>
      <c r="B94" s="12" t="s">
        <v>95</v>
      </c>
      <c r="C94" s="12" t="s">
        <v>721</v>
      </c>
      <c r="D94" s="12" t="s">
        <v>722</v>
      </c>
      <c r="E94" s="12" t="s">
        <v>723</v>
      </c>
      <c r="F94" s="12" t="s">
        <v>124</v>
      </c>
      <c r="G94" s="12" t="s">
        <v>724</v>
      </c>
      <c r="H94" s="12" t="s">
        <v>125</v>
      </c>
      <c r="I94" s="12" t="s">
        <v>126</v>
      </c>
      <c r="J94" s="12" t="s">
        <v>725</v>
      </c>
      <c r="K94" s="12" t="s">
        <v>103</v>
      </c>
      <c r="L94" s="12" t="s">
        <v>104</v>
      </c>
      <c r="M94" s="12" t="s">
        <v>138</v>
      </c>
      <c r="N94" s="12" t="s">
        <v>726</v>
      </c>
      <c r="O94" s="12" t="s">
        <v>727</v>
      </c>
      <c r="P94" s="12"/>
      <c r="Q94" s="12" t="s">
        <v>728</v>
      </c>
      <c r="R94" s="12" t="s">
        <v>201</v>
      </c>
      <c r="S94" s="12" t="s">
        <v>202</v>
      </c>
      <c r="T94" s="33" t="s">
        <v>95</v>
      </c>
      <c r="U94" s="34" t="str">
        <f t="shared" si="1"/>
        <v>480 Arsenal Way, Suite 201, Watertown, Massachusetts 02472, U.S.</v>
      </c>
    </row>
    <row r="95" spans="1:21" ht="85.5" x14ac:dyDescent="0.45">
      <c r="A95" s="12" t="s">
        <v>94</v>
      </c>
      <c r="B95" s="12" t="s">
        <v>729</v>
      </c>
      <c r="C95" s="12" t="s">
        <v>730</v>
      </c>
      <c r="D95" s="12" t="s">
        <v>731</v>
      </c>
      <c r="E95" s="12" t="s">
        <v>732</v>
      </c>
      <c r="F95" s="12" t="s">
        <v>733</v>
      </c>
      <c r="G95" s="12"/>
      <c r="H95" s="12" t="s">
        <v>406</v>
      </c>
      <c r="I95" s="12" t="s">
        <v>146</v>
      </c>
      <c r="J95" s="12" t="s">
        <v>734</v>
      </c>
      <c r="K95" s="12" t="s">
        <v>103</v>
      </c>
      <c r="L95" s="12" t="s">
        <v>104</v>
      </c>
      <c r="M95" s="12" t="s">
        <v>138</v>
      </c>
      <c r="N95" s="12" t="s">
        <v>735</v>
      </c>
      <c r="O95" s="12" t="s">
        <v>736</v>
      </c>
      <c r="P95" s="12"/>
      <c r="Q95" s="12" t="s">
        <v>737</v>
      </c>
      <c r="R95" s="12" t="s">
        <v>738</v>
      </c>
      <c r="S95" s="12" t="s">
        <v>739</v>
      </c>
      <c r="T95" s="33" t="s">
        <v>729</v>
      </c>
      <c r="U95" s="34" t="str">
        <f t="shared" si="1"/>
        <v>1-263090 RANGE RD 11, ROCKY VIEW COUNTY, Alberta T4B 2T3, CA</v>
      </c>
    </row>
    <row r="96" spans="1:21" ht="71.25" x14ac:dyDescent="0.45">
      <c r="A96" s="12" t="s">
        <v>94</v>
      </c>
      <c r="B96" s="12" t="s">
        <v>95</v>
      </c>
      <c r="C96" s="12" t="s">
        <v>740</v>
      </c>
      <c r="D96" s="12" t="s">
        <v>741</v>
      </c>
      <c r="E96" s="12" t="s">
        <v>742</v>
      </c>
      <c r="F96" s="12" t="s">
        <v>743</v>
      </c>
      <c r="G96" s="12"/>
      <c r="H96" s="12"/>
      <c r="I96" s="12" t="s">
        <v>673</v>
      </c>
      <c r="J96" s="12"/>
      <c r="K96" s="12"/>
      <c r="L96" s="12"/>
      <c r="M96" s="12" t="s">
        <v>432</v>
      </c>
      <c r="N96" s="12" t="s">
        <v>744</v>
      </c>
      <c r="O96" s="12" t="s">
        <v>745</v>
      </c>
      <c r="P96" s="12"/>
      <c r="Q96" s="12" t="s">
        <v>746</v>
      </c>
      <c r="R96" s="12" t="s">
        <v>747</v>
      </c>
      <c r="S96" s="12" t="s">
        <v>748</v>
      </c>
      <c r="T96" s="33" t="s">
        <v>95</v>
      </c>
      <c r="U96" s="34" t="str">
        <f t="shared" si="1"/>
        <v>10975 N TORREY PINES RD, LA JOLLA, California 92037, U.S.</v>
      </c>
    </row>
    <row r="97" spans="1:21" ht="42.75" x14ac:dyDescent="0.45">
      <c r="A97" s="12" t="s">
        <v>94</v>
      </c>
      <c r="B97" s="12" t="s">
        <v>95</v>
      </c>
      <c r="C97" s="12" t="s">
        <v>749</v>
      </c>
      <c r="D97" s="12" t="s">
        <v>750</v>
      </c>
      <c r="E97" s="12" t="s">
        <v>751</v>
      </c>
      <c r="F97" s="12" t="s">
        <v>752</v>
      </c>
      <c r="G97" s="12"/>
      <c r="H97" s="12" t="s">
        <v>422</v>
      </c>
      <c r="I97" s="12" t="s">
        <v>101</v>
      </c>
      <c r="J97" s="12" t="s">
        <v>753</v>
      </c>
      <c r="K97" s="12" t="s">
        <v>354</v>
      </c>
      <c r="L97" s="12" t="s">
        <v>118</v>
      </c>
      <c r="M97" s="12" t="s">
        <v>127</v>
      </c>
      <c r="N97" s="12" t="s">
        <v>754</v>
      </c>
      <c r="O97" s="12" t="s">
        <v>755</v>
      </c>
      <c r="P97" s="12"/>
      <c r="Q97" s="12" t="s">
        <v>756</v>
      </c>
      <c r="R97" s="12" t="s">
        <v>757</v>
      </c>
      <c r="S97" s="12" t="s">
        <v>758</v>
      </c>
      <c r="T97" s="33" t="s">
        <v>95</v>
      </c>
      <c r="U97" s="34" t="str">
        <f t="shared" si="1"/>
        <v>LASSO / LABS BLDG M6-0744, KENNEDY SPACE CENTER, Florida 32899, U.S.</v>
      </c>
    </row>
    <row r="98" spans="1:21" ht="42.75" x14ac:dyDescent="0.45">
      <c r="A98" s="12" t="s">
        <v>94</v>
      </c>
      <c r="B98" s="12" t="s">
        <v>95</v>
      </c>
      <c r="C98" s="12" t="s">
        <v>759</v>
      </c>
      <c r="D98" s="12" t="s">
        <v>760</v>
      </c>
      <c r="E98" s="12" t="s">
        <v>761</v>
      </c>
      <c r="F98" s="12" t="s">
        <v>762</v>
      </c>
      <c r="G98" s="12"/>
      <c r="H98" s="12"/>
      <c r="I98" s="12" t="s">
        <v>763</v>
      </c>
      <c r="J98" s="12"/>
      <c r="K98" s="12"/>
      <c r="L98" s="12"/>
      <c r="M98" s="12" t="s">
        <v>105</v>
      </c>
      <c r="N98" s="12" t="s">
        <v>764</v>
      </c>
      <c r="O98" s="12" t="s">
        <v>765</v>
      </c>
      <c r="P98" s="12"/>
      <c r="Q98" s="12" t="s">
        <v>766</v>
      </c>
      <c r="R98" s="12" t="s">
        <v>767</v>
      </c>
      <c r="S98" s="12" t="s">
        <v>768</v>
      </c>
      <c r="T98" s="33" t="s">
        <v>95</v>
      </c>
      <c r="U98" s="34" t="str">
        <f t="shared" si="1"/>
        <v>1500 1ST AVE N STE L109 UNIT 33, BIRMINGHAM, Alabama 35203, U.S.</v>
      </c>
    </row>
    <row r="99" spans="1:21" ht="85.5" x14ac:dyDescent="0.45">
      <c r="A99" s="12" t="s">
        <v>94</v>
      </c>
      <c r="B99" s="12" t="s">
        <v>729</v>
      </c>
      <c r="C99" s="12" t="s">
        <v>769</v>
      </c>
      <c r="D99" s="12" t="s">
        <v>770</v>
      </c>
      <c r="E99" s="12" t="s">
        <v>771</v>
      </c>
      <c r="F99" s="12" t="s">
        <v>772</v>
      </c>
      <c r="G99" s="12" t="s">
        <v>773</v>
      </c>
      <c r="H99" s="12" t="s">
        <v>406</v>
      </c>
      <c r="I99" s="12" t="s">
        <v>101</v>
      </c>
      <c r="J99" s="12" t="s">
        <v>774</v>
      </c>
      <c r="K99" s="12" t="s">
        <v>168</v>
      </c>
      <c r="L99" s="12" t="s">
        <v>104</v>
      </c>
      <c r="M99" s="12" t="s">
        <v>221</v>
      </c>
      <c r="N99" s="12" t="s">
        <v>775</v>
      </c>
      <c r="O99" s="12" t="s">
        <v>776</v>
      </c>
      <c r="P99" s="12"/>
      <c r="Q99" s="12" t="s">
        <v>777</v>
      </c>
      <c r="R99" s="12" t="s">
        <v>778</v>
      </c>
      <c r="S99" s="12" t="s">
        <v>779</v>
      </c>
      <c r="T99" s="33" t="s">
        <v>729</v>
      </c>
      <c r="U99" s="34" t="str">
        <f t="shared" si="1"/>
        <v>7990 Enterprise St., Burnaby, British Columbia V5A 1V7, CA</v>
      </c>
    </row>
    <row r="100" spans="1:21" ht="42.75" x14ac:dyDescent="0.45">
      <c r="A100" s="12" t="s">
        <v>94</v>
      </c>
      <c r="B100" s="12" t="s">
        <v>729</v>
      </c>
      <c r="C100" s="12" t="s">
        <v>780</v>
      </c>
      <c r="D100" s="12" t="s">
        <v>770</v>
      </c>
      <c r="E100" s="12" t="s">
        <v>781</v>
      </c>
      <c r="F100" s="12" t="s">
        <v>772</v>
      </c>
      <c r="G100" s="12" t="s">
        <v>773</v>
      </c>
      <c r="H100" s="12" t="s">
        <v>406</v>
      </c>
      <c r="I100" s="12" t="s">
        <v>101</v>
      </c>
      <c r="J100" s="12" t="s">
        <v>782</v>
      </c>
      <c r="K100" s="12" t="s">
        <v>103</v>
      </c>
      <c r="L100" s="12" t="s">
        <v>104</v>
      </c>
      <c r="M100" s="12" t="s">
        <v>355</v>
      </c>
      <c r="N100" s="12" t="s">
        <v>783</v>
      </c>
      <c r="O100" s="12" t="s">
        <v>784</v>
      </c>
      <c r="P100" s="12"/>
      <c r="Q100" s="12" t="s">
        <v>785</v>
      </c>
      <c r="R100" s="12" t="s">
        <v>778</v>
      </c>
      <c r="S100" s="12" t="s">
        <v>779</v>
      </c>
      <c r="T100" s="33" t="s">
        <v>729</v>
      </c>
      <c r="U100" s="34" t="str">
        <f t="shared" si="1"/>
        <v>7990 Entreprise Rd, Burnaby, British Columbia V5A 1V7, CA</v>
      </c>
    </row>
    <row r="101" spans="1:21" ht="85.5" x14ac:dyDescent="0.45">
      <c r="A101" s="12" t="s">
        <v>94</v>
      </c>
      <c r="B101" s="12" t="s">
        <v>95</v>
      </c>
      <c r="C101" s="12" t="s">
        <v>786</v>
      </c>
      <c r="D101" s="12" t="s">
        <v>787</v>
      </c>
      <c r="E101" s="12" t="s">
        <v>781</v>
      </c>
      <c r="F101" s="12" t="s">
        <v>136</v>
      </c>
      <c r="G101" s="12" t="s">
        <v>207</v>
      </c>
      <c r="H101" s="12" t="s">
        <v>165</v>
      </c>
      <c r="I101" s="12" t="s">
        <v>137</v>
      </c>
      <c r="J101" s="12" t="s">
        <v>788</v>
      </c>
      <c r="K101" s="12" t="s">
        <v>168</v>
      </c>
      <c r="L101" s="12" t="s">
        <v>104</v>
      </c>
      <c r="M101" s="12" t="s">
        <v>221</v>
      </c>
      <c r="N101" s="12" t="s">
        <v>789</v>
      </c>
      <c r="O101" s="12" t="s">
        <v>790</v>
      </c>
      <c r="P101" s="12"/>
      <c r="Q101" s="12" t="s">
        <v>791</v>
      </c>
      <c r="R101" s="12" t="s">
        <v>265</v>
      </c>
      <c r="S101" s="12" t="s">
        <v>141</v>
      </c>
      <c r="T101" s="33" t="s">
        <v>95</v>
      </c>
      <c r="U101" s="34" t="str">
        <f t="shared" si="1"/>
        <v>750 Gateway Blvd. Suite 100, South San Francisco, California 94080, U.S.</v>
      </c>
    </row>
    <row r="102" spans="1:21" ht="99.75" x14ac:dyDescent="0.45">
      <c r="A102" s="12" t="s">
        <v>94</v>
      </c>
      <c r="B102" s="12" t="s">
        <v>95</v>
      </c>
      <c r="C102" s="12" t="s">
        <v>792</v>
      </c>
      <c r="D102" s="12" t="s">
        <v>787</v>
      </c>
      <c r="E102" s="12" t="s">
        <v>781</v>
      </c>
      <c r="F102" s="12" t="s">
        <v>136</v>
      </c>
      <c r="G102" s="12" t="s">
        <v>207</v>
      </c>
      <c r="H102" s="12" t="s">
        <v>165</v>
      </c>
      <c r="I102" s="12" t="s">
        <v>137</v>
      </c>
      <c r="J102" s="12" t="s">
        <v>793</v>
      </c>
      <c r="K102" s="12" t="s">
        <v>794</v>
      </c>
      <c r="L102" s="12" t="s">
        <v>104</v>
      </c>
      <c r="M102" s="12" t="s">
        <v>127</v>
      </c>
      <c r="N102" s="12" t="s">
        <v>795</v>
      </c>
      <c r="O102" s="12" t="s">
        <v>796</v>
      </c>
      <c r="P102" s="12" t="s">
        <v>797</v>
      </c>
      <c r="Q102" s="12" t="s">
        <v>798</v>
      </c>
      <c r="R102" s="12" t="s">
        <v>140</v>
      </c>
      <c r="S102" s="12" t="s">
        <v>141</v>
      </c>
      <c r="T102" s="33" t="s">
        <v>95</v>
      </c>
      <c r="U102" s="34" t="str">
        <f t="shared" si="1"/>
        <v>750 GATEWAY BLVD ASF23 - 3222, SOUTH SAN FRANCISCO, California 94080, U.S.</v>
      </c>
    </row>
    <row r="103" spans="1:21" ht="42.75" x14ac:dyDescent="0.45">
      <c r="A103" s="12" t="s">
        <v>94</v>
      </c>
      <c r="B103" s="12" t="s">
        <v>95</v>
      </c>
      <c r="C103" s="12" t="s">
        <v>799</v>
      </c>
      <c r="D103" s="12" t="s">
        <v>787</v>
      </c>
      <c r="E103" s="12" t="s">
        <v>781</v>
      </c>
      <c r="F103" s="12" t="s">
        <v>136</v>
      </c>
      <c r="G103" s="12" t="s">
        <v>207</v>
      </c>
      <c r="H103" s="12" t="s">
        <v>165</v>
      </c>
      <c r="I103" s="12" t="s">
        <v>137</v>
      </c>
      <c r="J103" s="12" t="s">
        <v>800</v>
      </c>
      <c r="K103" s="12" t="s">
        <v>103</v>
      </c>
      <c r="L103" s="12" t="s">
        <v>104</v>
      </c>
      <c r="M103" s="12" t="s">
        <v>127</v>
      </c>
      <c r="N103" s="12" t="s">
        <v>801</v>
      </c>
      <c r="O103" s="12" t="s">
        <v>802</v>
      </c>
      <c r="P103" s="12"/>
      <c r="Q103" s="12" t="s">
        <v>803</v>
      </c>
      <c r="R103" s="12" t="s">
        <v>265</v>
      </c>
      <c r="S103" s="12" t="s">
        <v>141</v>
      </c>
      <c r="T103" s="33" t="s">
        <v>95</v>
      </c>
      <c r="U103" s="34" t="str">
        <f t="shared" si="1"/>
        <v>750 Gateway Blvd., South San Francisco, California 94080, U.S.</v>
      </c>
    </row>
    <row r="104" spans="1:21" ht="42.75" x14ac:dyDescent="0.45">
      <c r="A104" s="12" t="s">
        <v>94</v>
      </c>
      <c r="B104" s="12" t="s">
        <v>95</v>
      </c>
      <c r="C104" s="12" t="s">
        <v>804</v>
      </c>
      <c r="D104" s="12" t="s">
        <v>787</v>
      </c>
      <c r="E104" s="12" t="s">
        <v>781</v>
      </c>
      <c r="F104" s="12" t="s">
        <v>136</v>
      </c>
      <c r="G104" s="12" t="s">
        <v>207</v>
      </c>
      <c r="H104" s="12" t="s">
        <v>165</v>
      </c>
      <c r="I104" s="12" t="s">
        <v>137</v>
      </c>
      <c r="J104" s="12"/>
      <c r="K104" s="12"/>
      <c r="L104" s="12"/>
      <c r="M104" s="12" t="s">
        <v>105</v>
      </c>
      <c r="N104" s="12" t="s">
        <v>805</v>
      </c>
      <c r="O104" s="12" t="s">
        <v>806</v>
      </c>
      <c r="P104" s="12"/>
      <c r="Q104" s="12" t="s">
        <v>807</v>
      </c>
      <c r="R104" s="12" t="s">
        <v>265</v>
      </c>
      <c r="S104" s="12" t="s">
        <v>141</v>
      </c>
      <c r="T104" s="33" t="s">
        <v>95</v>
      </c>
      <c r="U104" s="34" t="str">
        <f t="shared" si="1"/>
        <v>750 Gateway Blvd, Ste 100, South San Francisco, California 94080, U.S.</v>
      </c>
    </row>
    <row r="105" spans="1:21" ht="85.5" x14ac:dyDescent="0.45">
      <c r="A105" s="12" t="s">
        <v>94</v>
      </c>
      <c r="B105" s="12" t="s">
        <v>95</v>
      </c>
      <c r="C105" s="12" t="s">
        <v>808</v>
      </c>
      <c r="D105" s="12" t="s">
        <v>787</v>
      </c>
      <c r="E105" s="12" t="s">
        <v>781</v>
      </c>
      <c r="F105" s="12" t="s">
        <v>136</v>
      </c>
      <c r="G105" s="12" t="s">
        <v>207</v>
      </c>
      <c r="H105" s="12" t="s">
        <v>165</v>
      </c>
      <c r="I105" s="12" t="s">
        <v>137</v>
      </c>
      <c r="J105" s="12"/>
      <c r="K105" s="12"/>
      <c r="L105" s="12"/>
      <c r="M105" s="12" t="s">
        <v>138</v>
      </c>
      <c r="N105" s="12"/>
      <c r="O105" s="12"/>
      <c r="P105" s="12"/>
      <c r="Q105" s="12" t="s">
        <v>809</v>
      </c>
      <c r="R105" s="12" t="s">
        <v>265</v>
      </c>
      <c r="S105" s="12" t="s">
        <v>141</v>
      </c>
      <c r="T105" s="33" t="s">
        <v>95</v>
      </c>
      <c r="U105" s="34" t="str">
        <f t="shared" si="1"/>
        <v>1120 Veterans Blvd., South San Francisco, California 94080, U.S.</v>
      </c>
    </row>
    <row r="106" spans="1:21" ht="85.5" x14ac:dyDescent="0.45">
      <c r="A106" s="12" t="s">
        <v>94</v>
      </c>
      <c r="B106" s="12" t="s">
        <v>95</v>
      </c>
      <c r="C106" s="12" t="s">
        <v>810</v>
      </c>
      <c r="D106" s="12" t="s">
        <v>811</v>
      </c>
      <c r="E106" s="12" t="s">
        <v>781</v>
      </c>
      <c r="F106" s="12"/>
      <c r="G106" s="12" t="s">
        <v>812</v>
      </c>
      <c r="H106" s="12" t="s">
        <v>311</v>
      </c>
      <c r="I106" s="12" t="s">
        <v>673</v>
      </c>
      <c r="J106" s="12" t="s">
        <v>813</v>
      </c>
      <c r="K106" s="12" t="s">
        <v>168</v>
      </c>
      <c r="L106" s="12" t="s">
        <v>104</v>
      </c>
      <c r="M106" s="12" t="s">
        <v>221</v>
      </c>
      <c r="N106" s="12" t="s">
        <v>814</v>
      </c>
      <c r="O106" s="12" t="s">
        <v>815</v>
      </c>
      <c r="P106" s="12"/>
      <c r="Q106" s="12" t="s">
        <v>816</v>
      </c>
      <c r="R106" s="12" t="s">
        <v>817</v>
      </c>
      <c r="S106" s="12" t="s">
        <v>818</v>
      </c>
      <c r="T106" s="33" t="s">
        <v>95</v>
      </c>
      <c r="U106" s="34" t="str">
        <f t="shared" si="1"/>
        <v>1 Amgen Center, Newbury Park, California 91320, U.S.</v>
      </c>
    </row>
    <row r="107" spans="1:21" ht="85.5" x14ac:dyDescent="0.45">
      <c r="A107" s="12" t="s">
        <v>94</v>
      </c>
      <c r="B107" s="12" t="s">
        <v>95</v>
      </c>
      <c r="C107" s="12" t="s">
        <v>819</v>
      </c>
      <c r="D107" s="12" t="s">
        <v>811</v>
      </c>
      <c r="E107" s="12" t="s">
        <v>781</v>
      </c>
      <c r="F107" s="12"/>
      <c r="G107" s="12" t="s">
        <v>812</v>
      </c>
      <c r="H107" s="12" t="s">
        <v>311</v>
      </c>
      <c r="I107" s="12" t="s">
        <v>673</v>
      </c>
      <c r="J107" s="12"/>
      <c r="K107" s="12"/>
      <c r="L107" s="12"/>
      <c r="M107" s="12" t="s">
        <v>138</v>
      </c>
      <c r="N107" s="12"/>
      <c r="O107" s="12"/>
      <c r="P107" s="12"/>
      <c r="Q107" s="12" t="s">
        <v>820</v>
      </c>
      <c r="R107" s="12" t="s">
        <v>821</v>
      </c>
      <c r="S107" s="12" t="s">
        <v>822</v>
      </c>
      <c r="T107" s="33" t="s">
        <v>95</v>
      </c>
      <c r="U107" s="34" t="str">
        <f t="shared" si="1"/>
        <v>1 AMGEN CTR DR_MAIN 1, NEWBURY PARK, California 91360, U.S.</v>
      </c>
    </row>
    <row r="108" spans="1:21" ht="57" x14ac:dyDescent="0.45">
      <c r="A108" s="12" t="s">
        <v>94</v>
      </c>
      <c r="B108" s="12" t="s">
        <v>95</v>
      </c>
      <c r="C108" s="12" t="s">
        <v>823</v>
      </c>
      <c r="D108" s="12" t="s">
        <v>811</v>
      </c>
      <c r="E108" s="12" t="s">
        <v>781</v>
      </c>
      <c r="F108" s="12"/>
      <c r="G108" s="12" t="s">
        <v>812</v>
      </c>
      <c r="H108" s="12" t="s">
        <v>311</v>
      </c>
      <c r="I108" s="12" t="s">
        <v>673</v>
      </c>
      <c r="J108" s="12"/>
      <c r="K108" s="12"/>
      <c r="L108" s="12"/>
      <c r="M108" s="12" t="s">
        <v>367</v>
      </c>
      <c r="N108" s="12"/>
      <c r="O108" s="12"/>
      <c r="P108" s="12"/>
      <c r="Q108" s="12" t="s">
        <v>820</v>
      </c>
      <c r="R108" s="12" t="s">
        <v>821</v>
      </c>
      <c r="S108" s="12" t="s">
        <v>822</v>
      </c>
      <c r="T108" s="33" t="s">
        <v>95</v>
      </c>
      <c r="U108" s="34" t="str">
        <f t="shared" si="1"/>
        <v>1 AMGEN CTR DR_MAIN 1, NEWBURY PARK, California 91360, U.S.</v>
      </c>
    </row>
    <row r="109" spans="1:21" ht="85.5" x14ac:dyDescent="0.45">
      <c r="A109" s="12" t="s">
        <v>94</v>
      </c>
      <c r="B109" s="12" t="s">
        <v>95</v>
      </c>
      <c r="C109" s="12" t="s">
        <v>824</v>
      </c>
      <c r="D109" s="12" t="s">
        <v>811</v>
      </c>
      <c r="E109" s="12" t="s">
        <v>781</v>
      </c>
      <c r="F109" s="12"/>
      <c r="G109" s="12" t="s">
        <v>812</v>
      </c>
      <c r="H109" s="12" t="s">
        <v>311</v>
      </c>
      <c r="I109" s="12" t="s">
        <v>673</v>
      </c>
      <c r="J109" s="12"/>
      <c r="K109" s="12"/>
      <c r="L109" s="12"/>
      <c r="M109" s="12" t="s">
        <v>138</v>
      </c>
      <c r="N109" s="12"/>
      <c r="O109" s="12"/>
      <c r="P109" s="12"/>
      <c r="Q109" s="12" t="s">
        <v>825</v>
      </c>
      <c r="R109" s="12" t="s">
        <v>826</v>
      </c>
      <c r="S109" s="12" t="s">
        <v>818</v>
      </c>
      <c r="T109" s="33" t="s">
        <v>95</v>
      </c>
      <c r="U109" s="34" t="str">
        <f t="shared" si="1"/>
        <v>1 AMGEN CTR DR, THOUSAND OAKS, California 91320, U.S.</v>
      </c>
    </row>
    <row r="110" spans="1:21" ht="85.5" x14ac:dyDescent="0.45">
      <c r="A110" s="12" t="s">
        <v>94</v>
      </c>
      <c r="B110" s="12" t="s">
        <v>95</v>
      </c>
      <c r="C110" s="12" t="s">
        <v>827</v>
      </c>
      <c r="D110" s="12" t="s">
        <v>811</v>
      </c>
      <c r="E110" s="12" t="s">
        <v>781</v>
      </c>
      <c r="F110" s="12"/>
      <c r="G110" s="12" t="s">
        <v>812</v>
      </c>
      <c r="H110" s="12" t="s">
        <v>311</v>
      </c>
      <c r="I110" s="12" t="s">
        <v>673</v>
      </c>
      <c r="J110" s="12"/>
      <c r="K110" s="12"/>
      <c r="L110" s="12"/>
      <c r="M110" s="12" t="s">
        <v>138</v>
      </c>
      <c r="N110" s="12"/>
      <c r="O110" s="12"/>
      <c r="P110" s="12"/>
      <c r="Q110" s="12" t="s">
        <v>825</v>
      </c>
      <c r="R110" s="12" t="s">
        <v>821</v>
      </c>
      <c r="S110" s="12" t="s">
        <v>822</v>
      </c>
      <c r="T110" s="33" t="s">
        <v>95</v>
      </c>
      <c r="U110" s="34" t="str">
        <f t="shared" si="1"/>
        <v>1 AMGEN CTR DR, NEWBURY PARK, California 91360, U.S.</v>
      </c>
    </row>
    <row r="111" spans="1:21" ht="85.5" x14ac:dyDescent="0.45">
      <c r="A111" s="12" t="s">
        <v>94</v>
      </c>
      <c r="B111" s="12" t="s">
        <v>95</v>
      </c>
      <c r="C111" s="12" t="s">
        <v>828</v>
      </c>
      <c r="D111" s="12" t="s">
        <v>811</v>
      </c>
      <c r="E111" s="12" t="s">
        <v>781</v>
      </c>
      <c r="F111" s="12" t="s">
        <v>829</v>
      </c>
      <c r="G111" s="12" t="s">
        <v>812</v>
      </c>
      <c r="H111" s="12" t="s">
        <v>311</v>
      </c>
      <c r="I111" s="12" t="s">
        <v>673</v>
      </c>
      <c r="J111" s="12"/>
      <c r="K111" s="12"/>
      <c r="L111" s="12"/>
      <c r="M111" s="12" t="s">
        <v>138</v>
      </c>
      <c r="N111" s="12"/>
      <c r="O111" s="12"/>
      <c r="P111" s="12"/>
      <c r="Q111" s="12" t="s">
        <v>830</v>
      </c>
      <c r="R111" s="12" t="s">
        <v>831</v>
      </c>
      <c r="S111" s="12" t="s">
        <v>832</v>
      </c>
      <c r="T111" s="33" t="s">
        <v>95</v>
      </c>
      <c r="U111" s="34" t="str">
        <f t="shared" si="1"/>
        <v>4010 ADOLFO RD STE A, CAMARILLO, California 93012, U.S.</v>
      </c>
    </row>
    <row r="112" spans="1:21" ht="85.5" x14ac:dyDescent="0.45">
      <c r="A112" s="12" t="s">
        <v>94</v>
      </c>
      <c r="B112" s="12" t="s">
        <v>95</v>
      </c>
      <c r="C112" s="12" t="s">
        <v>833</v>
      </c>
      <c r="D112" s="12" t="s">
        <v>834</v>
      </c>
      <c r="E112" s="12" t="s">
        <v>781</v>
      </c>
      <c r="F112" s="12" t="s">
        <v>124</v>
      </c>
      <c r="G112" s="12"/>
      <c r="H112" s="12"/>
      <c r="I112" s="12" t="s">
        <v>166</v>
      </c>
      <c r="J112" s="12"/>
      <c r="K112" s="12"/>
      <c r="L112" s="12"/>
      <c r="M112" s="12" t="s">
        <v>138</v>
      </c>
      <c r="N112" s="12" t="s">
        <v>835</v>
      </c>
      <c r="O112" s="12" t="s">
        <v>836</v>
      </c>
      <c r="P112" s="12"/>
      <c r="Q112" s="12" t="s">
        <v>837</v>
      </c>
      <c r="R112" s="12" t="s">
        <v>521</v>
      </c>
      <c r="S112" s="12" t="s">
        <v>838</v>
      </c>
      <c r="T112" s="33" t="s">
        <v>95</v>
      </c>
      <c r="U112" s="34" t="str">
        <f t="shared" si="1"/>
        <v>360 BINNEY ST, CAMBRIDGE, Massachusetts 02141, U.S.</v>
      </c>
    </row>
    <row r="113" spans="1:21" ht="85.5" x14ac:dyDescent="0.45">
      <c r="A113" s="12" t="s">
        <v>94</v>
      </c>
      <c r="B113" s="12" t="s">
        <v>95</v>
      </c>
      <c r="C113" s="12" t="s">
        <v>839</v>
      </c>
      <c r="D113" s="12" t="s">
        <v>834</v>
      </c>
      <c r="E113" s="12" t="s">
        <v>781</v>
      </c>
      <c r="F113" s="12" t="s">
        <v>124</v>
      </c>
      <c r="G113" s="12"/>
      <c r="H113" s="12"/>
      <c r="I113" s="12" t="s">
        <v>166</v>
      </c>
      <c r="J113" s="12"/>
      <c r="K113" s="12"/>
      <c r="L113" s="12"/>
      <c r="M113" s="12" t="s">
        <v>138</v>
      </c>
      <c r="N113" s="12"/>
      <c r="O113" s="12"/>
      <c r="P113" s="12"/>
      <c r="Q113" s="12" t="s">
        <v>837</v>
      </c>
      <c r="R113" s="12" t="s">
        <v>521</v>
      </c>
      <c r="S113" s="12" t="s">
        <v>838</v>
      </c>
      <c r="T113" s="33" t="s">
        <v>95</v>
      </c>
      <c r="U113" s="34" t="str">
        <f t="shared" si="1"/>
        <v>360 BINNEY ST, CAMBRIDGE, Massachusetts 02141, U.S.</v>
      </c>
    </row>
    <row r="114" spans="1:21" ht="99.75" x14ac:dyDescent="0.45">
      <c r="A114" s="12" t="s">
        <v>94</v>
      </c>
      <c r="B114" s="12"/>
      <c r="C114" s="12" t="s">
        <v>840</v>
      </c>
      <c r="D114" s="12" t="s">
        <v>841</v>
      </c>
      <c r="E114" s="12" t="s">
        <v>842</v>
      </c>
      <c r="F114" s="12" t="s">
        <v>843</v>
      </c>
      <c r="G114" s="12"/>
      <c r="H114" s="12" t="s">
        <v>311</v>
      </c>
      <c r="I114" s="12" t="s">
        <v>673</v>
      </c>
      <c r="J114" s="12" t="s">
        <v>844</v>
      </c>
      <c r="K114" s="12" t="s">
        <v>209</v>
      </c>
      <c r="L114" s="12" t="s">
        <v>104</v>
      </c>
      <c r="M114" s="12" t="s">
        <v>210</v>
      </c>
      <c r="N114" s="12" t="s">
        <v>845</v>
      </c>
      <c r="O114" s="12" t="s">
        <v>846</v>
      </c>
      <c r="P114" s="12"/>
      <c r="Q114" s="12" t="s">
        <v>847</v>
      </c>
      <c r="R114" s="12" t="s">
        <v>848</v>
      </c>
      <c r="S114" s="12" t="s">
        <v>849</v>
      </c>
      <c r="T114" s="33" t="s">
        <v>95</v>
      </c>
      <c r="U114" s="34" t="str">
        <f t="shared" si="1"/>
        <v>13760 Magnolia Ave., Chino, California 91710, U.S.</v>
      </c>
    </row>
    <row r="115" spans="1:21" ht="85.5" x14ac:dyDescent="0.45">
      <c r="A115" s="12" t="s">
        <v>94</v>
      </c>
      <c r="B115" s="12" t="s">
        <v>95</v>
      </c>
      <c r="C115" s="12" t="s">
        <v>850</v>
      </c>
      <c r="D115" s="12" t="s">
        <v>851</v>
      </c>
      <c r="E115" s="12" t="s">
        <v>852</v>
      </c>
      <c r="F115" s="12" t="s">
        <v>136</v>
      </c>
      <c r="G115" s="12" t="s">
        <v>853</v>
      </c>
      <c r="H115" s="12" t="s">
        <v>145</v>
      </c>
      <c r="I115" s="12" t="s">
        <v>101</v>
      </c>
      <c r="J115" s="12" t="s">
        <v>854</v>
      </c>
      <c r="K115" s="12" t="s">
        <v>268</v>
      </c>
      <c r="L115" s="12" t="s">
        <v>104</v>
      </c>
      <c r="M115" s="12" t="s">
        <v>221</v>
      </c>
      <c r="N115" s="12" t="s">
        <v>855</v>
      </c>
      <c r="O115" s="12" t="s">
        <v>856</v>
      </c>
      <c r="P115" s="12"/>
      <c r="Q115" s="12" t="s">
        <v>857</v>
      </c>
      <c r="R115" s="12" t="s">
        <v>265</v>
      </c>
      <c r="S115" s="12" t="s">
        <v>141</v>
      </c>
      <c r="T115" s="33" t="s">
        <v>95</v>
      </c>
      <c r="U115" s="34" t="str">
        <f t="shared" si="1"/>
        <v>2 Corporate Drive, South San Francisco, California 94080, U.S.</v>
      </c>
    </row>
    <row r="116" spans="1:21" ht="42.75" x14ac:dyDescent="0.45">
      <c r="A116" s="12" t="s">
        <v>94</v>
      </c>
      <c r="B116" s="12" t="s">
        <v>95</v>
      </c>
      <c r="C116" s="12" t="s">
        <v>858</v>
      </c>
      <c r="D116" s="12" t="s">
        <v>859</v>
      </c>
      <c r="E116" s="12" t="s">
        <v>860</v>
      </c>
      <c r="F116" s="12"/>
      <c r="G116" s="12"/>
      <c r="H116" s="12" t="s">
        <v>100</v>
      </c>
      <c r="I116" s="12" t="s">
        <v>137</v>
      </c>
      <c r="J116" s="12"/>
      <c r="K116" s="12"/>
      <c r="L116" s="12"/>
      <c r="M116" s="12" t="s">
        <v>105</v>
      </c>
      <c r="N116" s="12" t="s">
        <v>861</v>
      </c>
      <c r="O116" s="12" t="s">
        <v>862</v>
      </c>
      <c r="P116" s="12"/>
      <c r="Q116" s="12" t="s">
        <v>863</v>
      </c>
      <c r="R116" s="12" t="s">
        <v>140</v>
      </c>
      <c r="S116" s="12" t="s">
        <v>864</v>
      </c>
      <c r="T116" s="33" t="s">
        <v>95</v>
      </c>
      <c r="U116" s="34" t="str">
        <f t="shared" si="1"/>
        <v>2 TOWER PL RM 1100, SOUTH SAN FRANCISCO, California 94080-1826, U.S.</v>
      </c>
    </row>
    <row r="117" spans="1:21" ht="57" x14ac:dyDescent="0.45">
      <c r="A117" s="12" t="s">
        <v>94</v>
      </c>
      <c r="B117" s="12" t="s">
        <v>95</v>
      </c>
      <c r="C117" s="12" t="s">
        <v>865</v>
      </c>
      <c r="D117" s="12" t="s">
        <v>866</v>
      </c>
      <c r="E117" s="12" t="s">
        <v>867</v>
      </c>
      <c r="F117" s="12" t="s">
        <v>136</v>
      </c>
      <c r="G117" s="12"/>
      <c r="H117" s="12"/>
      <c r="I117" s="12" t="s">
        <v>137</v>
      </c>
      <c r="J117" s="12"/>
      <c r="K117" s="12"/>
      <c r="L117" s="12"/>
      <c r="M117" s="12" t="s">
        <v>367</v>
      </c>
      <c r="N117" s="12"/>
      <c r="O117" s="12"/>
      <c r="P117" s="12"/>
      <c r="Q117" s="12" t="s">
        <v>868</v>
      </c>
      <c r="R117" s="12" t="s">
        <v>869</v>
      </c>
      <c r="S117" s="12" t="s">
        <v>870</v>
      </c>
      <c r="T117" s="33" t="s">
        <v>95</v>
      </c>
      <c r="U117" s="34" t="str">
        <f t="shared" si="1"/>
        <v>1325 HOWARD AVE, BURLINGAME, California 94010, U.S.</v>
      </c>
    </row>
    <row r="118" spans="1:21" ht="85.5" x14ac:dyDescent="0.45">
      <c r="A118" s="12" t="s">
        <v>94</v>
      </c>
      <c r="B118" s="12" t="s">
        <v>95</v>
      </c>
      <c r="C118" s="12" t="s">
        <v>871</v>
      </c>
      <c r="D118" s="12" t="s">
        <v>872</v>
      </c>
      <c r="E118" s="12" t="s">
        <v>873</v>
      </c>
      <c r="F118" s="12" t="s">
        <v>321</v>
      </c>
      <c r="G118" s="12" t="s">
        <v>322</v>
      </c>
      <c r="H118" s="12" t="s">
        <v>145</v>
      </c>
      <c r="I118" s="12" t="s">
        <v>101</v>
      </c>
      <c r="J118" s="12" t="s">
        <v>874</v>
      </c>
      <c r="K118" s="12" t="s">
        <v>168</v>
      </c>
      <c r="L118" s="12" t="s">
        <v>104</v>
      </c>
      <c r="M118" s="12" t="s">
        <v>189</v>
      </c>
      <c r="N118" s="12" t="s">
        <v>875</v>
      </c>
      <c r="O118" s="12" t="s">
        <v>876</v>
      </c>
      <c r="P118" s="12"/>
      <c r="Q118" s="12" t="s">
        <v>877</v>
      </c>
      <c r="R118" s="12" t="s">
        <v>878</v>
      </c>
      <c r="S118" s="12" t="s">
        <v>879</v>
      </c>
      <c r="T118" s="33" t="s">
        <v>95</v>
      </c>
      <c r="U118" s="34" t="str">
        <f t="shared" si="1"/>
        <v>Simpson Querrey Biomedical Research Building, 10-400 (Seed Lab) 303 E. Superior St., Chicago, Illinois 60611, U.S.</v>
      </c>
    </row>
    <row r="119" spans="1:21" ht="85.5" x14ac:dyDescent="0.45">
      <c r="A119" s="12" t="s">
        <v>94</v>
      </c>
      <c r="B119" s="12" t="s">
        <v>95</v>
      </c>
      <c r="C119" s="12" t="s">
        <v>880</v>
      </c>
      <c r="D119" s="12" t="s">
        <v>872</v>
      </c>
      <c r="E119" s="12" t="s">
        <v>873</v>
      </c>
      <c r="F119" s="12" t="s">
        <v>321</v>
      </c>
      <c r="G119" s="12" t="s">
        <v>322</v>
      </c>
      <c r="H119" s="12" t="s">
        <v>145</v>
      </c>
      <c r="I119" s="12" t="s">
        <v>101</v>
      </c>
      <c r="J119" s="12" t="s">
        <v>881</v>
      </c>
      <c r="K119" s="12" t="s">
        <v>268</v>
      </c>
      <c r="L119" s="12" t="s">
        <v>104</v>
      </c>
      <c r="M119" s="12" t="s">
        <v>221</v>
      </c>
      <c r="N119" s="12" t="s">
        <v>882</v>
      </c>
      <c r="O119" s="12" t="s">
        <v>883</v>
      </c>
      <c r="P119" s="12"/>
      <c r="Q119" s="12" t="s">
        <v>884</v>
      </c>
      <c r="R119" s="12" t="s">
        <v>878</v>
      </c>
      <c r="S119" s="12" t="s">
        <v>879</v>
      </c>
      <c r="T119" s="33" t="s">
        <v>95</v>
      </c>
      <c r="U119" s="34" t="str">
        <f t="shared" si="1"/>
        <v>303 E. Superior Street, Chicago, Illinois 60611, U.S.</v>
      </c>
    </row>
    <row r="120" spans="1:21" ht="42.75" x14ac:dyDescent="0.45">
      <c r="A120" s="12" t="s">
        <v>94</v>
      </c>
      <c r="B120" s="12" t="s">
        <v>95</v>
      </c>
      <c r="C120" s="12" t="s">
        <v>885</v>
      </c>
      <c r="D120" s="12" t="s">
        <v>872</v>
      </c>
      <c r="E120" s="12" t="s">
        <v>873</v>
      </c>
      <c r="F120" s="12" t="s">
        <v>321</v>
      </c>
      <c r="G120" s="12" t="s">
        <v>322</v>
      </c>
      <c r="H120" s="12" t="s">
        <v>145</v>
      </c>
      <c r="I120" s="12" t="s">
        <v>101</v>
      </c>
      <c r="J120" s="12"/>
      <c r="K120" s="12"/>
      <c r="L120" s="12"/>
      <c r="M120" s="12" t="s">
        <v>105</v>
      </c>
      <c r="N120" s="12" t="s">
        <v>886</v>
      </c>
      <c r="O120" s="12" t="s">
        <v>887</v>
      </c>
      <c r="P120" s="12"/>
      <c r="Q120" s="12" t="s">
        <v>888</v>
      </c>
      <c r="R120" s="12" t="s">
        <v>889</v>
      </c>
      <c r="S120" s="12" t="s">
        <v>890</v>
      </c>
      <c r="T120" s="33" t="s">
        <v>95</v>
      </c>
      <c r="U120" s="34" t="str">
        <f t="shared" si="1"/>
        <v>2430 N HALSTED, CHICAGO, Illinois 60614, U.S.</v>
      </c>
    </row>
    <row r="121" spans="1:21" ht="85.5" x14ac:dyDescent="0.45">
      <c r="A121" s="12" t="s">
        <v>94</v>
      </c>
      <c r="B121" s="12" t="s">
        <v>95</v>
      </c>
      <c r="C121" s="12" t="s">
        <v>891</v>
      </c>
      <c r="D121" s="12" t="s">
        <v>892</v>
      </c>
      <c r="E121" s="12" t="s">
        <v>893</v>
      </c>
      <c r="F121" s="12" t="s">
        <v>321</v>
      </c>
      <c r="G121" s="12" t="s">
        <v>812</v>
      </c>
      <c r="H121" s="12" t="s">
        <v>311</v>
      </c>
      <c r="I121" s="12" t="s">
        <v>673</v>
      </c>
      <c r="J121" s="12" t="s">
        <v>894</v>
      </c>
      <c r="K121" s="12" t="s">
        <v>209</v>
      </c>
      <c r="L121" s="12" t="s">
        <v>118</v>
      </c>
      <c r="M121" s="12" t="s">
        <v>695</v>
      </c>
      <c r="N121" s="12" t="s">
        <v>895</v>
      </c>
      <c r="O121" s="12" t="s">
        <v>896</v>
      </c>
      <c r="P121" s="12"/>
      <c r="Q121" s="12" t="s">
        <v>897</v>
      </c>
      <c r="R121" s="12" t="s">
        <v>878</v>
      </c>
      <c r="S121" s="12" t="s">
        <v>898</v>
      </c>
      <c r="T121" s="33" t="s">
        <v>95</v>
      </c>
      <c r="U121" s="34" t="str">
        <f t="shared" si="1"/>
        <v>COMRB 5th floor lab Bartholomew Laboratory 909 South Wolcott, Suite 5060, Chicago, Illinois 60607, U.S.</v>
      </c>
    </row>
    <row r="122" spans="1:21" ht="99.75" x14ac:dyDescent="0.45">
      <c r="A122" s="12" t="s">
        <v>94</v>
      </c>
      <c r="B122" s="12" t="s">
        <v>95</v>
      </c>
      <c r="C122" s="12" t="s">
        <v>899</v>
      </c>
      <c r="D122" s="12" t="s">
        <v>900</v>
      </c>
      <c r="E122" s="12" t="s">
        <v>901</v>
      </c>
      <c r="F122" s="12" t="s">
        <v>386</v>
      </c>
      <c r="G122" s="12" t="s">
        <v>902</v>
      </c>
      <c r="H122" s="12" t="s">
        <v>422</v>
      </c>
      <c r="I122" s="12" t="s">
        <v>763</v>
      </c>
      <c r="J122" s="12" t="s">
        <v>903</v>
      </c>
      <c r="K122" s="12" t="s">
        <v>188</v>
      </c>
      <c r="L122" s="12" t="s">
        <v>118</v>
      </c>
      <c r="M122" s="12" t="s">
        <v>210</v>
      </c>
      <c r="N122" s="12" t="s">
        <v>904</v>
      </c>
      <c r="O122" s="12" t="s">
        <v>905</v>
      </c>
      <c r="P122" s="12"/>
      <c r="Q122" s="12" t="s">
        <v>906</v>
      </c>
      <c r="R122" s="12" t="s">
        <v>907</v>
      </c>
      <c r="S122" s="12" t="s">
        <v>908</v>
      </c>
      <c r="T122" s="33" t="s">
        <v>95</v>
      </c>
      <c r="U122" s="34" t="str">
        <f t="shared" si="1"/>
        <v>3805 Old Easton Rd Suite 2200, Doylestown, Pennsylvania 18901, U.S.</v>
      </c>
    </row>
    <row r="123" spans="1:21" ht="42.75" x14ac:dyDescent="0.45">
      <c r="A123" s="12" t="s">
        <v>94</v>
      </c>
      <c r="B123" s="12" t="s">
        <v>95</v>
      </c>
      <c r="C123" s="12" t="s">
        <v>909</v>
      </c>
      <c r="D123" s="12" t="s">
        <v>910</v>
      </c>
      <c r="E123" s="12" t="s">
        <v>911</v>
      </c>
      <c r="F123" s="12" t="s">
        <v>206</v>
      </c>
      <c r="G123" s="12"/>
      <c r="H123" s="12" t="s">
        <v>406</v>
      </c>
      <c r="I123" s="12" t="s">
        <v>166</v>
      </c>
      <c r="J123" s="12"/>
      <c r="K123" s="12"/>
      <c r="L123" s="12"/>
      <c r="M123" s="12" t="s">
        <v>127</v>
      </c>
      <c r="N123" s="12" t="s">
        <v>912</v>
      </c>
      <c r="O123" s="12" t="s">
        <v>913</v>
      </c>
      <c r="P123" s="12"/>
      <c r="Q123" s="12" t="s">
        <v>914</v>
      </c>
      <c r="R123" s="12" t="s">
        <v>915</v>
      </c>
      <c r="S123" s="12" t="s">
        <v>916</v>
      </c>
      <c r="T123" s="33" t="s">
        <v>95</v>
      </c>
      <c r="U123" s="34" t="str">
        <f t="shared" si="1"/>
        <v>3033 Scott Boulevard, Santa Clara, California 95054, U.S.</v>
      </c>
    </row>
    <row r="124" spans="1:21" ht="42.75" x14ac:dyDescent="0.45">
      <c r="A124" s="12" t="s">
        <v>94</v>
      </c>
      <c r="B124" s="12" t="s">
        <v>95</v>
      </c>
      <c r="C124" s="12" t="s">
        <v>917</v>
      </c>
      <c r="D124" s="12" t="s">
        <v>910</v>
      </c>
      <c r="E124" s="12" t="s">
        <v>911</v>
      </c>
      <c r="F124" s="12" t="s">
        <v>206</v>
      </c>
      <c r="G124" s="12"/>
      <c r="H124" s="12" t="s">
        <v>406</v>
      </c>
      <c r="I124" s="12" t="s">
        <v>166</v>
      </c>
      <c r="J124" s="12"/>
      <c r="K124" s="12"/>
      <c r="L124" s="12"/>
      <c r="M124" s="12" t="s">
        <v>127</v>
      </c>
      <c r="N124" s="12" t="s">
        <v>912</v>
      </c>
      <c r="O124" s="12" t="s">
        <v>913</v>
      </c>
      <c r="P124" s="12"/>
      <c r="Q124" s="12" t="s">
        <v>914</v>
      </c>
      <c r="R124" s="12" t="s">
        <v>915</v>
      </c>
      <c r="S124" s="12" t="s">
        <v>916</v>
      </c>
      <c r="T124" s="33" t="s">
        <v>95</v>
      </c>
      <c r="U124" s="34" t="str">
        <f t="shared" si="1"/>
        <v>3033 Scott Boulevard, Santa Clara, California 95054, U.S.</v>
      </c>
    </row>
    <row r="125" spans="1:21" ht="42.75" x14ac:dyDescent="0.45">
      <c r="A125" s="12" t="s">
        <v>94</v>
      </c>
      <c r="B125" s="12"/>
      <c r="C125" s="12" t="s">
        <v>918</v>
      </c>
      <c r="D125" s="12" t="s">
        <v>910</v>
      </c>
      <c r="E125" s="12" t="s">
        <v>911</v>
      </c>
      <c r="F125" s="12"/>
      <c r="G125" s="12"/>
      <c r="H125" s="12" t="s">
        <v>406</v>
      </c>
      <c r="I125" s="12" t="s">
        <v>166</v>
      </c>
      <c r="J125" s="12"/>
      <c r="K125" s="12"/>
      <c r="L125" s="12"/>
      <c r="M125" s="12" t="s">
        <v>105</v>
      </c>
      <c r="N125" s="12" t="s">
        <v>919</v>
      </c>
      <c r="O125" s="12" t="s">
        <v>920</v>
      </c>
      <c r="P125" s="12"/>
      <c r="Q125" s="12"/>
      <c r="R125" s="12"/>
      <c r="S125" s="12" t="s">
        <v>284</v>
      </c>
      <c r="T125" s="33" t="s">
        <v>95</v>
      </c>
      <c r="U125" s="34" t="str">
        <f t="shared" si="1"/>
        <v xml:space="preserve"> , U.S.</v>
      </c>
    </row>
    <row r="126" spans="1:21" ht="42.75" x14ac:dyDescent="0.45">
      <c r="A126" s="12" t="s">
        <v>94</v>
      </c>
      <c r="B126" s="12" t="s">
        <v>95</v>
      </c>
      <c r="C126" s="12" t="s">
        <v>921</v>
      </c>
      <c r="D126" s="12" t="s">
        <v>922</v>
      </c>
      <c r="E126" s="12" t="s">
        <v>530</v>
      </c>
      <c r="F126" s="12" t="s">
        <v>420</v>
      </c>
      <c r="G126" s="12"/>
      <c r="H126" s="12" t="s">
        <v>422</v>
      </c>
      <c r="I126" s="12" t="s">
        <v>101</v>
      </c>
      <c r="J126" s="12"/>
      <c r="K126" s="12"/>
      <c r="L126" s="12"/>
      <c r="M126" s="12" t="s">
        <v>388</v>
      </c>
      <c r="N126" s="12" t="s">
        <v>923</v>
      </c>
      <c r="O126" s="12" t="s">
        <v>924</v>
      </c>
      <c r="P126" s="12"/>
      <c r="Q126" s="12" t="s">
        <v>925</v>
      </c>
      <c r="R126" s="12" t="s">
        <v>926</v>
      </c>
      <c r="S126" s="12" t="s">
        <v>927</v>
      </c>
      <c r="T126" s="33" t="s">
        <v>95</v>
      </c>
      <c r="U126" s="34" t="str">
        <f t="shared" si="1"/>
        <v>1060 DRAGON RD, OAKWOOD, Virginia 24631, U.S.</v>
      </c>
    </row>
    <row r="127" spans="1:21" ht="57" x14ac:dyDescent="0.45">
      <c r="A127" s="12" t="s">
        <v>94</v>
      </c>
      <c r="B127" s="12" t="s">
        <v>95</v>
      </c>
      <c r="C127" s="12" t="s">
        <v>928</v>
      </c>
      <c r="D127" s="12" t="s">
        <v>929</v>
      </c>
      <c r="E127" s="12" t="s">
        <v>930</v>
      </c>
      <c r="F127" s="12" t="s">
        <v>752</v>
      </c>
      <c r="G127" s="12"/>
      <c r="H127" s="12" t="s">
        <v>931</v>
      </c>
      <c r="I127" s="12" t="s">
        <v>763</v>
      </c>
      <c r="J127" s="12"/>
      <c r="K127" s="12"/>
      <c r="L127" s="12"/>
      <c r="M127" s="12" t="s">
        <v>367</v>
      </c>
      <c r="N127" s="12" t="s">
        <v>932</v>
      </c>
      <c r="O127" s="12" t="s">
        <v>933</v>
      </c>
      <c r="P127" s="12"/>
      <c r="Q127" s="12" t="s">
        <v>934</v>
      </c>
      <c r="R127" s="12" t="s">
        <v>935</v>
      </c>
      <c r="S127" s="12" t="s">
        <v>936</v>
      </c>
      <c r="T127" s="33" t="s">
        <v>95</v>
      </c>
      <c r="U127" s="34" t="str">
        <f t="shared" si="1"/>
        <v>14193 NW 119TH TERRACE, ALACHUA, Florida 32615, U.S.</v>
      </c>
    </row>
    <row r="128" spans="1:21" ht="42.75" x14ac:dyDescent="0.45">
      <c r="A128" s="12" t="s">
        <v>94</v>
      </c>
      <c r="B128" s="12" t="s">
        <v>95</v>
      </c>
      <c r="C128" s="12" t="s">
        <v>937</v>
      </c>
      <c r="D128" s="12" t="s">
        <v>938</v>
      </c>
      <c r="E128" s="12" t="s">
        <v>939</v>
      </c>
      <c r="F128" s="12" t="s">
        <v>386</v>
      </c>
      <c r="G128" s="12"/>
      <c r="H128" s="12" t="s">
        <v>422</v>
      </c>
      <c r="I128" s="12" t="s">
        <v>387</v>
      </c>
      <c r="J128" s="12"/>
      <c r="K128" s="12"/>
      <c r="L128" s="12"/>
      <c r="M128" s="12" t="s">
        <v>105</v>
      </c>
      <c r="N128" s="12" t="s">
        <v>940</v>
      </c>
      <c r="O128" s="12" t="s">
        <v>941</v>
      </c>
      <c r="P128" s="12"/>
      <c r="Q128" s="12" t="s">
        <v>942</v>
      </c>
      <c r="R128" s="12" t="s">
        <v>907</v>
      </c>
      <c r="S128" s="12" t="s">
        <v>943</v>
      </c>
      <c r="T128" s="33" t="s">
        <v>95</v>
      </c>
      <c r="U128" s="34" t="str">
        <f t="shared" si="1"/>
        <v>3805 Old Easton Road, Doylestown, Pennsylvania 18902, U.S.</v>
      </c>
    </row>
    <row r="129" spans="1:21" ht="85.5" x14ac:dyDescent="0.45">
      <c r="A129" s="12" t="s">
        <v>94</v>
      </c>
      <c r="B129" s="12" t="s">
        <v>95</v>
      </c>
      <c r="C129" s="12" t="s">
        <v>944</v>
      </c>
      <c r="D129" s="12" t="s">
        <v>945</v>
      </c>
      <c r="E129" s="12" t="s">
        <v>946</v>
      </c>
      <c r="F129" s="12"/>
      <c r="G129" s="12"/>
      <c r="H129" s="12"/>
      <c r="I129" s="12" t="s">
        <v>166</v>
      </c>
      <c r="J129" s="12"/>
      <c r="K129" s="12"/>
      <c r="L129" s="12"/>
      <c r="M129" s="12" t="s">
        <v>138</v>
      </c>
      <c r="N129" s="12"/>
      <c r="O129" s="12"/>
      <c r="P129" s="12"/>
      <c r="Q129" s="12" t="s">
        <v>947</v>
      </c>
      <c r="R129" s="12" t="s">
        <v>416</v>
      </c>
      <c r="S129" s="12" t="s">
        <v>948</v>
      </c>
      <c r="T129" s="33" t="s">
        <v>95</v>
      </c>
      <c r="U129" s="34" t="str">
        <f t="shared" si="1"/>
        <v>2401 4TH AVE, SEATTLE, Washington 98121, U.S.</v>
      </c>
    </row>
    <row r="130" spans="1:21" ht="57" x14ac:dyDescent="0.45">
      <c r="A130" s="12" t="s">
        <v>94</v>
      </c>
      <c r="B130" s="12" t="s">
        <v>729</v>
      </c>
      <c r="C130" s="12" t="s">
        <v>949</v>
      </c>
      <c r="D130" s="12" t="s">
        <v>950</v>
      </c>
      <c r="E130" s="12" t="s">
        <v>951</v>
      </c>
      <c r="F130" s="12" t="s">
        <v>952</v>
      </c>
      <c r="G130" s="12"/>
      <c r="H130" s="12" t="s">
        <v>125</v>
      </c>
      <c r="I130" s="12" t="s">
        <v>953</v>
      </c>
      <c r="J130" s="12"/>
      <c r="K130" s="12"/>
      <c r="L130" s="12"/>
      <c r="M130" s="12" t="s">
        <v>954</v>
      </c>
      <c r="N130" s="12" t="s">
        <v>955</v>
      </c>
      <c r="O130" s="12" t="s">
        <v>956</v>
      </c>
      <c r="P130" s="12"/>
      <c r="Q130" s="12" t="s">
        <v>957</v>
      </c>
      <c r="R130" s="12" t="s">
        <v>958</v>
      </c>
      <c r="S130" s="12" t="s">
        <v>959</v>
      </c>
      <c r="T130" s="33" t="s">
        <v>729</v>
      </c>
      <c r="U130" s="34" t="str">
        <f t="shared" ref="U130:U193" si="2">_xlfn.TEXTJOIN(", ", TRUE, Q130, R130, S130, T130)</f>
        <v>718 RTE 310, SOURIS, Prince Edward Island C0A2B0, CA</v>
      </c>
    </row>
    <row r="131" spans="1:21" ht="85.5" x14ac:dyDescent="0.45">
      <c r="A131" s="12" t="s">
        <v>94</v>
      </c>
      <c r="B131" s="12" t="s">
        <v>95</v>
      </c>
      <c r="C131" s="12" t="s">
        <v>960</v>
      </c>
      <c r="D131" s="12" t="s">
        <v>961</v>
      </c>
      <c r="E131" s="12" t="s">
        <v>962</v>
      </c>
      <c r="F131" s="12" t="s">
        <v>743</v>
      </c>
      <c r="G131" s="12" t="s">
        <v>672</v>
      </c>
      <c r="H131" s="12" t="s">
        <v>311</v>
      </c>
      <c r="I131" s="12" t="s">
        <v>673</v>
      </c>
      <c r="J131" s="12" t="s">
        <v>963</v>
      </c>
      <c r="K131" s="12" t="s">
        <v>168</v>
      </c>
      <c r="L131" s="12" t="s">
        <v>104</v>
      </c>
      <c r="M131" s="12" t="s">
        <v>221</v>
      </c>
      <c r="N131" s="12" t="s">
        <v>964</v>
      </c>
      <c r="O131" s="12" t="s">
        <v>965</v>
      </c>
      <c r="P131" s="12"/>
      <c r="Q131" s="12" t="s">
        <v>966</v>
      </c>
      <c r="R131" s="12" t="s">
        <v>967</v>
      </c>
      <c r="S131" s="12" t="s">
        <v>968</v>
      </c>
      <c r="T131" s="33" t="s">
        <v>95</v>
      </c>
      <c r="U131" s="34" t="str">
        <f t="shared" si="2"/>
        <v>10918 Technology Pl,, San Diego, California 92127, U.S.</v>
      </c>
    </row>
    <row r="132" spans="1:21" ht="85.5" x14ac:dyDescent="0.45">
      <c r="A132" s="12" t="s">
        <v>94</v>
      </c>
      <c r="B132" s="12" t="s">
        <v>95</v>
      </c>
      <c r="C132" s="12" t="s">
        <v>969</v>
      </c>
      <c r="D132" s="12" t="s">
        <v>970</v>
      </c>
      <c r="E132" s="12" t="s">
        <v>971</v>
      </c>
      <c r="F132" s="12" t="s">
        <v>420</v>
      </c>
      <c r="G132" s="12" t="s">
        <v>421</v>
      </c>
      <c r="H132" s="12" t="s">
        <v>455</v>
      </c>
      <c r="I132" s="12" t="s">
        <v>387</v>
      </c>
      <c r="J132" s="12" t="s">
        <v>972</v>
      </c>
      <c r="K132" s="12" t="s">
        <v>168</v>
      </c>
      <c r="L132" s="12" t="s">
        <v>104</v>
      </c>
      <c r="M132" s="12" t="s">
        <v>221</v>
      </c>
      <c r="N132" s="12" t="s">
        <v>973</v>
      </c>
      <c r="O132" s="12" t="s">
        <v>974</v>
      </c>
      <c r="P132" s="12"/>
      <c r="Q132" s="12" t="s">
        <v>975</v>
      </c>
      <c r="R132" s="12" t="s">
        <v>976</v>
      </c>
      <c r="S132" s="12" t="s">
        <v>461</v>
      </c>
      <c r="T132" s="33" t="s">
        <v>95</v>
      </c>
      <c r="U132" s="34" t="str">
        <f t="shared" si="2"/>
        <v>800 King Farm Blvd. Suite 600 Room 650, Rockville, Maryland 20850, U.S.</v>
      </c>
    </row>
    <row r="133" spans="1:21" ht="99.75" x14ac:dyDescent="0.45">
      <c r="A133" s="12" t="s">
        <v>94</v>
      </c>
      <c r="B133" s="12" t="s">
        <v>95</v>
      </c>
      <c r="C133" s="12" t="s">
        <v>977</v>
      </c>
      <c r="D133" s="12" t="s">
        <v>978</v>
      </c>
      <c r="E133" s="12" t="s">
        <v>979</v>
      </c>
      <c r="F133" s="12"/>
      <c r="G133" s="12" t="s">
        <v>980</v>
      </c>
      <c r="H133" s="12" t="s">
        <v>406</v>
      </c>
      <c r="I133" s="12" t="s">
        <v>166</v>
      </c>
      <c r="J133" s="12" t="s">
        <v>981</v>
      </c>
      <c r="K133" s="12" t="s">
        <v>168</v>
      </c>
      <c r="L133" s="12" t="s">
        <v>104</v>
      </c>
      <c r="M133" s="12" t="s">
        <v>210</v>
      </c>
      <c r="N133" s="12" t="s">
        <v>982</v>
      </c>
      <c r="O133" s="12" t="s">
        <v>983</v>
      </c>
      <c r="P133" s="12"/>
      <c r="Q133" s="12" t="s">
        <v>984</v>
      </c>
      <c r="R133" s="12" t="s">
        <v>412</v>
      </c>
      <c r="S133" s="12" t="s">
        <v>413</v>
      </c>
      <c r="T133" s="33" t="s">
        <v>95</v>
      </c>
      <c r="U133" s="34" t="str">
        <f t="shared" si="2"/>
        <v>1616 Eastlake Ave E Ste 360, Seattle, Washington 98102, U.S.</v>
      </c>
    </row>
    <row r="134" spans="1:21" ht="85.5" x14ac:dyDescent="0.45">
      <c r="A134" s="12" t="s">
        <v>94</v>
      </c>
      <c r="B134" s="12" t="s">
        <v>95</v>
      </c>
      <c r="C134" s="12" t="s">
        <v>985</v>
      </c>
      <c r="D134" s="12" t="s">
        <v>986</v>
      </c>
      <c r="E134" s="12" t="s">
        <v>987</v>
      </c>
      <c r="F134" s="12" t="s">
        <v>99</v>
      </c>
      <c r="G134" s="12" t="s">
        <v>164</v>
      </c>
      <c r="H134" s="12" t="s">
        <v>100</v>
      </c>
      <c r="I134" s="12" t="s">
        <v>166</v>
      </c>
      <c r="J134" s="12" t="s">
        <v>988</v>
      </c>
      <c r="K134" s="12" t="s">
        <v>268</v>
      </c>
      <c r="L134" s="12" t="s">
        <v>104</v>
      </c>
      <c r="M134" s="12" t="s">
        <v>221</v>
      </c>
      <c r="N134" s="12" t="s">
        <v>989</v>
      </c>
      <c r="O134" s="12" t="s">
        <v>990</v>
      </c>
      <c r="P134" s="12"/>
      <c r="Q134" s="12" t="s">
        <v>991</v>
      </c>
      <c r="R134" s="12" t="s">
        <v>173</v>
      </c>
      <c r="S134" s="12" t="s">
        <v>992</v>
      </c>
      <c r="T134" s="33" t="s">
        <v>95</v>
      </c>
      <c r="U134" s="34" t="str">
        <f t="shared" si="2"/>
        <v>Building 1 3928 Point Eden Way, Hayward, California 94545, U.S.</v>
      </c>
    </row>
    <row r="135" spans="1:21" ht="42.75" x14ac:dyDescent="0.45">
      <c r="A135" s="12" t="s">
        <v>94</v>
      </c>
      <c r="B135" s="12" t="s">
        <v>95</v>
      </c>
      <c r="C135" s="12" t="s">
        <v>993</v>
      </c>
      <c r="D135" s="12" t="s">
        <v>986</v>
      </c>
      <c r="E135" s="12" t="s">
        <v>987</v>
      </c>
      <c r="F135" s="12" t="s">
        <v>99</v>
      </c>
      <c r="G135" s="12" t="s">
        <v>164</v>
      </c>
      <c r="H135" s="12" t="s">
        <v>100</v>
      </c>
      <c r="I135" s="12" t="s">
        <v>166</v>
      </c>
      <c r="J135" s="12" t="s">
        <v>994</v>
      </c>
      <c r="K135" s="12" t="s">
        <v>103</v>
      </c>
      <c r="L135" s="12" t="s">
        <v>118</v>
      </c>
      <c r="M135" s="12" t="s">
        <v>355</v>
      </c>
      <c r="N135" s="12" t="s">
        <v>995</v>
      </c>
      <c r="O135" s="12" t="s">
        <v>996</v>
      </c>
      <c r="P135" s="12"/>
      <c r="Q135" s="12" t="s">
        <v>997</v>
      </c>
      <c r="R135" s="12" t="s">
        <v>998</v>
      </c>
      <c r="S135" s="12" t="s">
        <v>992</v>
      </c>
      <c r="T135" s="33" t="s">
        <v>95</v>
      </c>
      <c r="U135" s="34" t="str">
        <f t="shared" si="2"/>
        <v>3928 POINT WAY BLDG 1, HAYWARD, California 94545, U.S.</v>
      </c>
    </row>
    <row r="136" spans="1:21" ht="85.5" x14ac:dyDescent="0.45">
      <c r="A136" s="12" t="s">
        <v>94</v>
      </c>
      <c r="B136" s="12"/>
      <c r="C136" s="12" t="s">
        <v>999</v>
      </c>
      <c r="D136" s="12" t="s">
        <v>986</v>
      </c>
      <c r="E136" s="12" t="s">
        <v>987</v>
      </c>
      <c r="F136" s="12" t="s">
        <v>99</v>
      </c>
      <c r="G136" s="12" t="s">
        <v>164</v>
      </c>
      <c r="H136" s="12" t="s">
        <v>100</v>
      </c>
      <c r="I136" s="12" t="s">
        <v>166</v>
      </c>
      <c r="J136" s="12" t="s">
        <v>1000</v>
      </c>
      <c r="K136" s="12" t="s">
        <v>209</v>
      </c>
      <c r="L136" s="12" t="s">
        <v>104</v>
      </c>
      <c r="M136" s="12" t="s">
        <v>221</v>
      </c>
      <c r="N136" s="12" t="s">
        <v>1001</v>
      </c>
      <c r="O136" s="12" t="s">
        <v>1002</v>
      </c>
      <c r="P136" s="12"/>
      <c r="Q136" s="12" t="s">
        <v>1003</v>
      </c>
      <c r="R136" s="12" t="s">
        <v>173</v>
      </c>
      <c r="S136" s="12" t="s">
        <v>992</v>
      </c>
      <c r="T136" s="33" t="s">
        <v>95</v>
      </c>
      <c r="U136" s="34" t="str">
        <f t="shared" si="2"/>
        <v>3928 Point Eden Way, Hayward, California 94545, U.S.</v>
      </c>
    </row>
    <row r="137" spans="1:21" ht="42.75" x14ac:dyDescent="0.45">
      <c r="A137" s="12" t="s">
        <v>94</v>
      </c>
      <c r="B137" s="12" t="s">
        <v>95</v>
      </c>
      <c r="C137" s="12" t="s">
        <v>1004</v>
      </c>
      <c r="D137" s="12" t="s">
        <v>1005</v>
      </c>
      <c r="E137" s="12" t="s">
        <v>1006</v>
      </c>
      <c r="F137" s="12" t="s">
        <v>1007</v>
      </c>
      <c r="G137" s="12"/>
      <c r="H137" s="12" t="s">
        <v>311</v>
      </c>
      <c r="I137" s="12" t="s">
        <v>673</v>
      </c>
      <c r="J137" s="12"/>
      <c r="K137" s="12"/>
      <c r="L137" s="12"/>
      <c r="M137" s="12" t="s">
        <v>1008</v>
      </c>
      <c r="N137" s="12" t="s">
        <v>1009</v>
      </c>
      <c r="O137" s="12" t="s">
        <v>1010</v>
      </c>
      <c r="P137" s="12"/>
      <c r="Q137" s="12" t="s">
        <v>1011</v>
      </c>
      <c r="R137" s="12" t="s">
        <v>1012</v>
      </c>
      <c r="S137" s="12" t="s">
        <v>1013</v>
      </c>
      <c r="T137" s="33" t="s">
        <v>95</v>
      </c>
      <c r="U137" s="34" t="str">
        <f t="shared" si="2"/>
        <v>7041 E UNITY AVE, MESA, Arizona 85212, U.S.</v>
      </c>
    </row>
    <row r="138" spans="1:21" ht="42.75" x14ac:dyDescent="0.45">
      <c r="A138" s="12" t="s">
        <v>94</v>
      </c>
      <c r="B138" s="12" t="s">
        <v>95</v>
      </c>
      <c r="C138" s="12" t="s">
        <v>1014</v>
      </c>
      <c r="D138" s="12" t="s">
        <v>1005</v>
      </c>
      <c r="E138" s="12" t="s">
        <v>1006</v>
      </c>
      <c r="F138" s="12" t="s">
        <v>1007</v>
      </c>
      <c r="G138" s="12"/>
      <c r="H138" s="12" t="s">
        <v>311</v>
      </c>
      <c r="I138" s="12" t="s">
        <v>673</v>
      </c>
      <c r="J138" s="12"/>
      <c r="K138" s="12"/>
      <c r="L138" s="12"/>
      <c r="M138" s="12" t="s">
        <v>377</v>
      </c>
      <c r="N138" s="12" t="s">
        <v>1015</v>
      </c>
      <c r="O138" s="12" t="s">
        <v>1016</v>
      </c>
      <c r="P138" s="12"/>
      <c r="Q138" s="12" t="s">
        <v>1017</v>
      </c>
      <c r="R138" s="12" t="s">
        <v>1018</v>
      </c>
      <c r="S138" s="12" t="s">
        <v>1019</v>
      </c>
      <c r="T138" s="33" t="s">
        <v>95</v>
      </c>
      <c r="U138" s="34" t="str">
        <f t="shared" si="2"/>
        <v>1711 S RURAL RD, TEMPE, Arizona 85287, U.S.</v>
      </c>
    </row>
    <row r="139" spans="1:21" ht="42.75" x14ac:dyDescent="0.45">
      <c r="A139" s="12" t="s">
        <v>94</v>
      </c>
      <c r="B139" s="12" t="s">
        <v>95</v>
      </c>
      <c r="C139" s="12" t="s">
        <v>1020</v>
      </c>
      <c r="D139" s="12" t="s">
        <v>1021</v>
      </c>
      <c r="E139" s="12" t="s">
        <v>1022</v>
      </c>
      <c r="F139" s="12"/>
      <c r="G139" s="12"/>
      <c r="H139" s="12" t="s">
        <v>931</v>
      </c>
      <c r="I139" s="12" t="s">
        <v>475</v>
      </c>
      <c r="J139" s="12" t="s">
        <v>1023</v>
      </c>
      <c r="K139" s="12" t="s">
        <v>103</v>
      </c>
      <c r="L139" s="12" t="s">
        <v>118</v>
      </c>
      <c r="M139" s="12" t="s">
        <v>127</v>
      </c>
      <c r="N139" s="12" t="s">
        <v>1024</v>
      </c>
      <c r="O139" s="12" t="s">
        <v>1025</v>
      </c>
      <c r="P139" s="12"/>
      <c r="Q139" s="12" t="s">
        <v>1026</v>
      </c>
      <c r="R139" s="12" t="s">
        <v>1027</v>
      </c>
      <c r="S139" s="12" t="s">
        <v>1028</v>
      </c>
      <c r="T139" s="33" t="s">
        <v>95</v>
      </c>
      <c r="U139" s="34" t="str">
        <f t="shared" si="2"/>
        <v>11 CHILDRENS WAY, LITTLE ROCK, Arkansas 72202, U.S.</v>
      </c>
    </row>
    <row r="140" spans="1:21" ht="42.75" x14ac:dyDescent="0.45">
      <c r="A140" s="12" t="s">
        <v>94</v>
      </c>
      <c r="B140" s="12" t="s">
        <v>95</v>
      </c>
      <c r="C140" s="12" t="s">
        <v>1029</v>
      </c>
      <c r="D140" s="12" t="s">
        <v>1030</v>
      </c>
      <c r="E140" s="12" t="s">
        <v>1031</v>
      </c>
      <c r="F140" s="12"/>
      <c r="G140" s="12"/>
      <c r="H140" s="12"/>
      <c r="I140" s="12" t="s">
        <v>475</v>
      </c>
      <c r="J140" s="12"/>
      <c r="K140" s="12"/>
      <c r="L140" s="12"/>
      <c r="M140" s="12" t="s">
        <v>105</v>
      </c>
      <c r="N140" s="12" t="s">
        <v>1032</v>
      </c>
      <c r="O140" s="12" t="s">
        <v>1033</v>
      </c>
      <c r="P140" s="12"/>
      <c r="Q140" s="12" t="s">
        <v>1034</v>
      </c>
      <c r="R140" s="12" t="s">
        <v>1035</v>
      </c>
      <c r="S140" s="12" t="s">
        <v>1036</v>
      </c>
      <c r="T140" s="33" t="s">
        <v>95</v>
      </c>
      <c r="U140" s="34" t="str">
        <f t="shared" si="2"/>
        <v>7000 CHAD COLLEY BLVD, FORT SMITH, Arkansas 72916, U.S.</v>
      </c>
    </row>
    <row r="141" spans="1:21" ht="85.5" x14ac:dyDescent="0.45">
      <c r="A141" s="12" t="s">
        <v>94</v>
      </c>
      <c r="B141" s="12" t="s">
        <v>95</v>
      </c>
      <c r="C141" s="12" t="s">
        <v>1037</v>
      </c>
      <c r="D141" s="12" t="s">
        <v>1038</v>
      </c>
      <c r="E141" s="12" t="s">
        <v>1039</v>
      </c>
      <c r="F141" s="12" t="s">
        <v>386</v>
      </c>
      <c r="G141" s="12" t="s">
        <v>902</v>
      </c>
      <c r="H141" s="12" t="s">
        <v>422</v>
      </c>
      <c r="I141" s="12" t="s">
        <v>763</v>
      </c>
      <c r="J141" s="12" t="s">
        <v>1040</v>
      </c>
      <c r="K141" s="12" t="s">
        <v>268</v>
      </c>
      <c r="L141" s="12" t="s">
        <v>104</v>
      </c>
      <c r="M141" s="12" t="s">
        <v>221</v>
      </c>
      <c r="N141" s="12" t="s">
        <v>1041</v>
      </c>
      <c r="O141" s="12" t="s">
        <v>1042</v>
      </c>
      <c r="P141" s="12"/>
      <c r="Q141" s="12" t="s">
        <v>1043</v>
      </c>
      <c r="R141" s="12" t="s">
        <v>1044</v>
      </c>
      <c r="S141" s="12" t="s">
        <v>1045</v>
      </c>
      <c r="T141" s="33" t="s">
        <v>95</v>
      </c>
      <c r="U141" s="34" t="str">
        <f t="shared" si="2"/>
        <v>601 Walnut Street (Curtis Bldg), Philadelphia, Pennsylvania 19106, U.S.</v>
      </c>
    </row>
    <row r="142" spans="1:21" ht="285" x14ac:dyDescent="0.45">
      <c r="A142" s="12" t="s">
        <v>94</v>
      </c>
      <c r="B142" s="12" t="s">
        <v>95</v>
      </c>
      <c r="C142" s="12" t="s">
        <v>1046</v>
      </c>
      <c r="D142" s="12" t="s">
        <v>1047</v>
      </c>
      <c r="E142" s="12" t="s">
        <v>1048</v>
      </c>
      <c r="F142" s="12" t="s">
        <v>136</v>
      </c>
      <c r="G142" s="12" t="s">
        <v>164</v>
      </c>
      <c r="H142" s="12" t="s">
        <v>165</v>
      </c>
      <c r="I142" s="12" t="s">
        <v>166</v>
      </c>
      <c r="J142" s="12" t="s">
        <v>1049</v>
      </c>
      <c r="K142" s="12" t="s">
        <v>168</v>
      </c>
      <c r="L142" s="12" t="s">
        <v>104</v>
      </c>
      <c r="M142" s="12" t="s">
        <v>221</v>
      </c>
      <c r="N142" s="12" t="s">
        <v>1050</v>
      </c>
      <c r="O142" s="12" t="s">
        <v>1051</v>
      </c>
      <c r="P142" s="12" t="s">
        <v>1052</v>
      </c>
      <c r="Q142" s="12" t="s">
        <v>1053</v>
      </c>
      <c r="R142" s="12" t="s">
        <v>265</v>
      </c>
      <c r="S142" s="12" t="s">
        <v>141</v>
      </c>
      <c r="T142" s="33" t="s">
        <v>95</v>
      </c>
      <c r="U142" s="34" t="str">
        <f t="shared" si="2"/>
        <v>329 Oyster Point Blvd, South San Francisco, California 94080, U.S.</v>
      </c>
    </row>
    <row r="143" spans="1:21" ht="85.5" x14ac:dyDescent="0.45">
      <c r="A143" s="12" t="s">
        <v>94</v>
      </c>
      <c r="B143" s="12" t="s">
        <v>95</v>
      </c>
      <c r="C143" s="12" t="s">
        <v>1054</v>
      </c>
      <c r="D143" s="12" t="s">
        <v>1055</v>
      </c>
      <c r="E143" s="12" t="s">
        <v>1048</v>
      </c>
      <c r="F143" s="12" t="s">
        <v>136</v>
      </c>
      <c r="G143" s="12" t="s">
        <v>164</v>
      </c>
      <c r="H143" s="12" t="s">
        <v>165</v>
      </c>
      <c r="I143" s="12" t="s">
        <v>166</v>
      </c>
      <c r="J143" s="12" t="s">
        <v>1056</v>
      </c>
      <c r="K143" s="12" t="s">
        <v>168</v>
      </c>
      <c r="L143" s="12" t="s">
        <v>104</v>
      </c>
      <c r="M143" s="12" t="s">
        <v>221</v>
      </c>
      <c r="N143" s="12" t="s">
        <v>1057</v>
      </c>
      <c r="O143" s="12" t="s">
        <v>1058</v>
      </c>
      <c r="P143" s="12"/>
      <c r="Q143" s="12" t="s">
        <v>1059</v>
      </c>
      <c r="R143" s="12" t="s">
        <v>173</v>
      </c>
      <c r="S143" s="12" t="s">
        <v>141</v>
      </c>
      <c r="T143" s="33" t="s">
        <v>95</v>
      </c>
      <c r="U143" s="34" t="str">
        <f t="shared" si="2"/>
        <v>24500 Clawiter Road, Hayward, California 94080, U.S.</v>
      </c>
    </row>
    <row r="144" spans="1:21" ht="57" x14ac:dyDescent="0.45">
      <c r="A144" s="12" t="s">
        <v>94</v>
      </c>
      <c r="B144" s="12" t="s">
        <v>95</v>
      </c>
      <c r="C144" s="12" t="s">
        <v>1060</v>
      </c>
      <c r="D144" s="12" t="s">
        <v>1061</v>
      </c>
      <c r="E144" s="12" t="s">
        <v>1062</v>
      </c>
      <c r="F144" s="12" t="s">
        <v>1063</v>
      </c>
      <c r="G144" s="12"/>
      <c r="H144" s="12"/>
      <c r="I144" s="12" t="s">
        <v>763</v>
      </c>
      <c r="J144" s="12"/>
      <c r="K144" s="12"/>
      <c r="L144" s="12"/>
      <c r="M144" s="12" t="s">
        <v>367</v>
      </c>
      <c r="N144" s="12" t="s">
        <v>1064</v>
      </c>
      <c r="O144" s="12" t="s">
        <v>1065</v>
      </c>
      <c r="P144" s="12"/>
      <c r="Q144" s="12" t="s">
        <v>1066</v>
      </c>
      <c r="R144" s="12" t="s">
        <v>1067</v>
      </c>
      <c r="S144" s="12" t="s">
        <v>1068</v>
      </c>
      <c r="T144" s="33" t="s">
        <v>95</v>
      </c>
      <c r="U144" s="34" t="str">
        <f t="shared" si="2"/>
        <v>6875 ARTHREX COMMERCE DR, AVE MARIA, Florida 34142, U.S.</v>
      </c>
    </row>
    <row r="145" spans="1:21" ht="57" x14ac:dyDescent="0.45">
      <c r="A145" s="12" t="s">
        <v>94</v>
      </c>
      <c r="B145" s="12" t="s">
        <v>95</v>
      </c>
      <c r="C145" s="12" t="s">
        <v>1069</v>
      </c>
      <c r="D145" s="12" t="s">
        <v>1070</v>
      </c>
      <c r="E145" s="12" t="s">
        <v>1071</v>
      </c>
      <c r="F145" s="12" t="s">
        <v>366</v>
      </c>
      <c r="G145" s="12"/>
      <c r="H145" s="12" t="s">
        <v>548</v>
      </c>
      <c r="I145" s="12" t="s">
        <v>538</v>
      </c>
      <c r="J145" s="12"/>
      <c r="K145" s="12"/>
      <c r="L145" s="12"/>
      <c r="M145" s="12" t="s">
        <v>572</v>
      </c>
      <c r="N145" s="12" t="s">
        <v>1072</v>
      </c>
      <c r="O145" s="12" t="s">
        <v>1073</v>
      </c>
      <c r="P145" s="12"/>
      <c r="Q145" s="12" t="s">
        <v>1074</v>
      </c>
      <c r="R145" s="12" t="s">
        <v>632</v>
      </c>
      <c r="S145" s="12" t="s">
        <v>624</v>
      </c>
      <c r="T145" s="33" t="s">
        <v>95</v>
      </c>
      <c r="U145" s="34" t="str">
        <f t="shared" si="2"/>
        <v>5 SCIENCE PIKESTE 13, NEW HAVEN, Connecticut 06511, U.S.</v>
      </c>
    </row>
    <row r="146" spans="1:21" ht="85.5" x14ac:dyDescent="0.45">
      <c r="A146" s="12" t="s">
        <v>94</v>
      </c>
      <c r="B146" s="12" t="s">
        <v>95</v>
      </c>
      <c r="C146" s="12" t="s">
        <v>1075</v>
      </c>
      <c r="D146" s="12" t="s">
        <v>1076</v>
      </c>
      <c r="E146" s="12" t="s">
        <v>1077</v>
      </c>
      <c r="F146" s="12" t="s">
        <v>743</v>
      </c>
      <c r="G146" s="12" t="s">
        <v>672</v>
      </c>
      <c r="H146" s="12" t="s">
        <v>311</v>
      </c>
      <c r="I146" s="12" t="s">
        <v>673</v>
      </c>
      <c r="J146" s="12" t="s">
        <v>1078</v>
      </c>
      <c r="K146" s="12" t="s">
        <v>168</v>
      </c>
      <c r="L146" s="12" t="s">
        <v>104</v>
      </c>
      <c r="M146" s="12" t="s">
        <v>221</v>
      </c>
      <c r="N146" s="12" t="s">
        <v>1079</v>
      </c>
      <c r="O146" s="12" t="s">
        <v>1080</v>
      </c>
      <c r="P146" s="12"/>
      <c r="Q146" s="12" t="s">
        <v>1081</v>
      </c>
      <c r="R146" s="12" t="s">
        <v>967</v>
      </c>
      <c r="S146" s="12" t="s">
        <v>1082</v>
      </c>
      <c r="T146" s="33" t="s">
        <v>95</v>
      </c>
      <c r="U146" s="34" t="str">
        <f t="shared" si="2"/>
        <v>5505 Morehouse Drive Suite 100, San Diego, California 92121, U.S.</v>
      </c>
    </row>
    <row r="147" spans="1:21" ht="85.5" x14ac:dyDescent="0.45">
      <c r="A147" s="12" t="s">
        <v>94</v>
      </c>
      <c r="B147" s="12" t="s">
        <v>95</v>
      </c>
      <c r="C147" s="12" t="s">
        <v>1083</v>
      </c>
      <c r="D147" s="12" t="s">
        <v>1076</v>
      </c>
      <c r="E147" s="12" t="s">
        <v>1077</v>
      </c>
      <c r="F147" s="12" t="s">
        <v>743</v>
      </c>
      <c r="G147" s="12" t="s">
        <v>672</v>
      </c>
      <c r="H147" s="12" t="s">
        <v>311</v>
      </c>
      <c r="I147" s="12" t="s">
        <v>673</v>
      </c>
      <c r="J147" s="12" t="s">
        <v>1084</v>
      </c>
      <c r="K147" s="12" t="s">
        <v>168</v>
      </c>
      <c r="L147" s="12" t="s">
        <v>104</v>
      </c>
      <c r="M147" s="12" t="s">
        <v>221</v>
      </c>
      <c r="N147" s="12" t="s">
        <v>1085</v>
      </c>
      <c r="O147" s="12" t="s">
        <v>1086</v>
      </c>
      <c r="P147" s="12"/>
      <c r="Q147" s="12" t="s">
        <v>1087</v>
      </c>
      <c r="R147" s="12" t="s">
        <v>967</v>
      </c>
      <c r="S147" s="12" t="s">
        <v>1082</v>
      </c>
      <c r="T147" s="33" t="s">
        <v>95</v>
      </c>
      <c r="U147" s="34" t="str">
        <f t="shared" si="2"/>
        <v>5505 Morehouse Dr. Suite 200, San Diego, California 92121, U.S.</v>
      </c>
    </row>
    <row r="148" spans="1:21" ht="85.5" x14ac:dyDescent="0.45">
      <c r="A148" s="12" t="s">
        <v>94</v>
      </c>
      <c r="B148" s="12" t="s">
        <v>95</v>
      </c>
      <c r="C148" s="12" t="s">
        <v>1088</v>
      </c>
      <c r="D148" s="12" t="s">
        <v>1089</v>
      </c>
      <c r="E148" s="12" t="s">
        <v>1090</v>
      </c>
      <c r="F148" s="12" t="s">
        <v>1091</v>
      </c>
      <c r="G148" s="12" t="s">
        <v>1092</v>
      </c>
      <c r="H148" s="12" t="s">
        <v>406</v>
      </c>
      <c r="I148" s="12" t="s">
        <v>166</v>
      </c>
      <c r="J148" s="12" t="s">
        <v>1093</v>
      </c>
      <c r="K148" s="12" t="s">
        <v>168</v>
      </c>
      <c r="L148" s="12" t="s">
        <v>104</v>
      </c>
      <c r="M148" s="12" t="s">
        <v>221</v>
      </c>
      <c r="N148" s="12" t="s">
        <v>1094</v>
      </c>
      <c r="O148" s="12" t="s">
        <v>1095</v>
      </c>
      <c r="P148" s="12"/>
      <c r="Q148" s="12" t="s">
        <v>1096</v>
      </c>
      <c r="R148" s="12" t="s">
        <v>1097</v>
      </c>
      <c r="S148" s="12" t="s">
        <v>1098</v>
      </c>
      <c r="T148" s="33" t="s">
        <v>95</v>
      </c>
      <c r="U148" s="34" t="str">
        <f t="shared" si="2"/>
        <v>500 Chipeta Way, Salt Lake City, Utah 84108, U.S.</v>
      </c>
    </row>
    <row r="149" spans="1:21" ht="85.5" x14ac:dyDescent="0.45">
      <c r="A149" s="12" t="s">
        <v>94</v>
      </c>
      <c r="B149" s="12" t="s">
        <v>95</v>
      </c>
      <c r="C149" s="12" t="s">
        <v>1099</v>
      </c>
      <c r="D149" s="12" t="s">
        <v>1089</v>
      </c>
      <c r="E149" s="12" t="s">
        <v>1090</v>
      </c>
      <c r="F149" s="12" t="s">
        <v>1091</v>
      </c>
      <c r="G149" s="12" t="s">
        <v>1092</v>
      </c>
      <c r="H149" s="12" t="s">
        <v>406</v>
      </c>
      <c r="I149" s="12" t="s">
        <v>166</v>
      </c>
      <c r="J149" s="12" t="s">
        <v>1100</v>
      </c>
      <c r="K149" s="12" t="s">
        <v>168</v>
      </c>
      <c r="L149" s="12" t="s">
        <v>104</v>
      </c>
      <c r="M149" s="12" t="s">
        <v>221</v>
      </c>
      <c r="N149" s="12" t="s">
        <v>1094</v>
      </c>
      <c r="O149" s="12" t="s">
        <v>1095</v>
      </c>
      <c r="P149" s="12"/>
      <c r="Q149" s="12" t="s">
        <v>1096</v>
      </c>
      <c r="R149" s="12" t="s">
        <v>1097</v>
      </c>
      <c r="S149" s="12" t="s">
        <v>1101</v>
      </c>
      <c r="T149" s="33" t="s">
        <v>95</v>
      </c>
      <c r="U149" s="34" t="str">
        <f t="shared" si="2"/>
        <v>500 Chipeta Way, Salt Lake City, Utah 84104, U.S.</v>
      </c>
    </row>
    <row r="150" spans="1:21" ht="99.75" x14ac:dyDescent="0.45">
      <c r="A150" s="12" t="s">
        <v>94</v>
      </c>
      <c r="B150" s="12"/>
      <c r="C150" s="12" t="s">
        <v>1102</v>
      </c>
      <c r="D150" s="12" t="s">
        <v>1089</v>
      </c>
      <c r="E150" s="12" t="s">
        <v>1090</v>
      </c>
      <c r="F150" s="12" t="s">
        <v>1091</v>
      </c>
      <c r="G150" s="12" t="s">
        <v>1092</v>
      </c>
      <c r="H150" s="12" t="s">
        <v>406</v>
      </c>
      <c r="I150" s="12" t="s">
        <v>166</v>
      </c>
      <c r="J150" s="12" t="s">
        <v>1103</v>
      </c>
      <c r="K150" s="12" t="s">
        <v>209</v>
      </c>
      <c r="L150" s="12" t="s">
        <v>104</v>
      </c>
      <c r="M150" s="12" t="s">
        <v>210</v>
      </c>
      <c r="N150" s="12" t="s">
        <v>1094</v>
      </c>
      <c r="O150" s="12" t="s">
        <v>1095</v>
      </c>
      <c r="P150" s="12"/>
      <c r="Q150" s="12" t="s">
        <v>1104</v>
      </c>
      <c r="R150" s="12" t="s">
        <v>1097</v>
      </c>
      <c r="S150" s="12" t="s">
        <v>1101</v>
      </c>
      <c r="T150" s="33" t="s">
        <v>95</v>
      </c>
      <c r="U150" s="34" t="str">
        <f t="shared" si="2"/>
        <v>4030 West Advantage Circle ? Mail Code 209-D02, Salt Lake City, Utah 84104, U.S.</v>
      </c>
    </row>
    <row r="151" spans="1:21" ht="85.5" x14ac:dyDescent="0.45">
      <c r="A151" s="12" t="s">
        <v>94</v>
      </c>
      <c r="B151" s="12" t="s">
        <v>95</v>
      </c>
      <c r="C151" s="12" t="s">
        <v>1105</v>
      </c>
      <c r="D151" s="12" t="s">
        <v>1106</v>
      </c>
      <c r="E151" s="12" t="s">
        <v>1107</v>
      </c>
      <c r="F151" s="12" t="s">
        <v>420</v>
      </c>
      <c r="G151" s="12"/>
      <c r="H151" s="12"/>
      <c r="I151" s="12" t="s">
        <v>1108</v>
      </c>
      <c r="J151" s="12"/>
      <c r="K151" s="12"/>
      <c r="L151" s="12"/>
      <c r="M151" s="12" t="s">
        <v>138</v>
      </c>
      <c r="N151" s="12"/>
      <c r="O151" s="12"/>
      <c r="P151" s="12"/>
      <c r="Q151" s="12" t="s">
        <v>1109</v>
      </c>
      <c r="R151" s="12" t="s">
        <v>1110</v>
      </c>
      <c r="S151" s="12" t="s">
        <v>1111</v>
      </c>
      <c r="T151" s="33" t="s">
        <v>95</v>
      </c>
      <c r="U151" s="34" t="str">
        <f t="shared" si="2"/>
        <v>12358 PARKLAWN DR, NORTH BETHESDA, Maryland 20852, U.S.</v>
      </c>
    </row>
    <row r="152" spans="1:21" ht="42.75" x14ac:dyDescent="0.45">
      <c r="A152" s="12" t="s">
        <v>94</v>
      </c>
      <c r="B152" s="12" t="s">
        <v>95</v>
      </c>
      <c r="C152" s="12" t="s">
        <v>1112</v>
      </c>
      <c r="D152" s="12" t="s">
        <v>1113</v>
      </c>
      <c r="E152" s="12" t="s">
        <v>1114</v>
      </c>
      <c r="F152" s="12" t="s">
        <v>752</v>
      </c>
      <c r="G152" s="12"/>
      <c r="H152" s="12" t="s">
        <v>931</v>
      </c>
      <c r="I152" s="12" t="s">
        <v>1115</v>
      </c>
      <c r="J152" s="12"/>
      <c r="K152" s="12"/>
      <c r="L152" s="12"/>
      <c r="M152" s="12" t="s">
        <v>377</v>
      </c>
      <c r="N152" s="12" t="s">
        <v>1116</v>
      </c>
      <c r="O152" s="12" t="s">
        <v>1117</v>
      </c>
      <c r="P152" s="12"/>
      <c r="Q152" s="12" t="s">
        <v>1118</v>
      </c>
      <c r="R152" s="12" t="s">
        <v>935</v>
      </c>
      <c r="S152" s="12" t="s">
        <v>936</v>
      </c>
      <c r="T152" s="33" t="s">
        <v>95</v>
      </c>
      <c r="U152" s="34" t="str">
        <f t="shared" si="2"/>
        <v>14193 NW 119TH TERRACE STE 10, ALACHUA, Florida 32615, U.S.</v>
      </c>
    </row>
    <row r="153" spans="1:21" ht="85.5" x14ac:dyDescent="0.45">
      <c r="A153" s="12" t="s">
        <v>94</v>
      </c>
      <c r="B153" s="12"/>
      <c r="C153" s="12" t="s">
        <v>1119</v>
      </c>
      <c r="D153" s="12" t="s">
        <v>1120</v>
      </c>
      <c r="E153" s="12" t="s">
        <v>1121</v>
      </c>
      <c r="F153" s="12"/>
      <c r="G153" s="12"/>
      <c r="H153" s="12" t="s">
        <v>422</v>
      </c>
      <c r="I153" s="12" t="s">
        <v>763</v>
      </c>
      <c r="J153" s="12" t="s">
        <v>1122</v>
      </c>
      <c r="K153" s="12" t="s">
        <v>209</v>
      </c>
      <c r="L153" s="12" t="s">
        <v>104</v>
      </c>
      <c r="M153" s="12" t="s">
        <v>1123</v>
      </c>
      <c r="N153" s="12" t="s">
        <v>1124</v>
      </c>
      <c r="O153" s="12" t="s">
        <v>1125</v>
      </c>
      <c r="P153" s="12"/>
      <c r="Q153" s="12" t="s">
        <v>1126</v>
      </c>
      <c r="R153" s="12" t="s">
        <v>1127</v>
      </c>
      <c r="S153" s="12" t="s">
        <v>643</v>
      </c>
      <c r="T153" s="33" t="s">
        <v>95</v>
      </c>
      <c r="U153" s="34" t="str">
        <f t="shared" si="2"/>
        <v>Ascent Bio Nano Technologies 200 Trans Air Drive, Ste 1000, Morrisville, North Carolina 27560, U.S.</v>
      </c>
    </row>
    <row r="154" spans="1:21" ht="85.5" x14ac:dyDescent="0.45">
      <c r="A154" s="12" t="s">
        <v>94</v>
      </c>
      <c r="B154" s="12" t="s">
        <v>95</v>
      </c>
      <c r="C154" s="12" t="s">
        <v>1128</v>
      </c>
      <c r="D154" s="12" t="s">
        <v>1129</v>
      </c>
      <c r="E154" s="12" t="s">
        <v>1130</v>
      </c>
      <c r="F154" s="12" t="s">
        <v>639</v>
      </c>
      <c r="G154" s="12" t="s">
        <v>1131</v>
      </c>
      <c r="H154" s="12" t="s">
        <v>422</v>
      </c>
      <c r="I154" s="12" t="s">
        <v>763</v>
      </c>
      <c r="J154" s="12" t="s">
        <v>1132</v>
      </c>
      <c r="K154" s="12" t="s">
        <v>168</v>
      </c>
      <c r="L154" s="12" t="s">
        <v>104</v>
      </c>
      <c r="M154" s="12" t="s">
        <v>221</v>
      </c>
      <c r="N154" s="12" t="s">
        <v>1133</v>
      </c>
      <c r="O154" s="12" t="s">
        <v>1134</v>
      </c>
      <c r="P154" s="12"/>
      <c r="Q154" s="12" t="s">
        <v>1135</v>
      </c>
      <c r="R154" s="12" t="s">
        <v>1136</v>
      </c>
      <c r="S154" s="12" t="s">
        <v>1137</v>
      </c>
      <c r="T154" s="33" t="s">
        <v>95</v>
      </c>
      <c r="U154" s="34" t="str">
        <f t="shared" si="2"/>
        <v>20 TW Alexander Drive, Suite 110, Durham, North Carolina 27709, U.S.</v>
      </c>
    </row>
    <row r="155" spans="1:21" ht="42.75" x14ac:dyDescent="0.45">
      <c r="A155" s="12" t="s">
        <v>94</v>
      </c>
      <c r="B155" s="12" t="s">
        <v>95</v>
      </c>
      <c r="C155" s="12" t="s">
        <v>1138</v>
      </c>
      <c r="D155" s="12" t="s">
        <v>1129</v>
      </c>
      <c r="E155" s="12" t="s">
        <v>1130</v>
      </c>
      <c r="F155" s="12" t="s">
        <v>639</v>
      </c>
      <c r="G155" s="12" t="s">
        <v>1131</v>
      </c>
      <c r="H155" s="12" t="s">
        <v>422</v>
      </c>
      <c r="I155" s="12" t="s">
        <v>763</v>
      </c>
      <c r="J155" s="12" t="s">
        <v>1139</v>
      </c>
      <c r="K155" s="12" t="s">
        <v>168</v>
      </c>
      <c r="L155" s="12" t="s">
        <v>104</v>
      </c>
      <c r="M155" s="12" t="s">
        <v>304</v>
      </c>
      <c r="N155" s="12" t="s">
        <v>1133</v>
      </c>
      <c r="O155" s="12" t="s">
        <v>1134</v>
      </c>
      <c r="P155" s="12"/>
      <c r="Q155" s="12" t="s">
        <v>1140</v>
      </c>
      <c r="R155" s="12" t="s">
        <v>1127</v>
      </c>
      <c r="S155" s="12" t="s">
        <v>1137</v>
      </c>
      <c r="T155" s="33" t="s">
        <v>95</v>
      </c>
      <c r="U155" s="34" t="str">
        <f t="shared" si="2"/>
        <v>507 Airport Blvd, Suite 111, Morrisville, North Carolina 27709, U.S.</v>
      </c>
    </row>
    <row r="156" spans="1:21" ht="57" x14ac:dyDescent="0.45">
      <c r="A156" s="12" t="s">
        <v>94</v>
      </c>
      <c r="B156" s="12" t="s">
        <v>95</v>
      </c>
      <c r="C156" s="12" t="s">
        <v>1141</v>
      </c>
      <c r="D156" s="12" t="s">
        <v>1129</v>
      </c>
      <c r="E156" s="12" t="s">
        <v>1130</v>
      </c>
      <c r="F156" s="12" t="s">
        <v>639</v>
      </c>
      <c r="G156" s="12" t="s">
        <v>1131</v>
      </c>
      <c r="H156" s="12" t="s">
        <v>422</v>
      </c>
      <c r="I156" s="12" t="s">
        <v>763</v>
      </c>
      <c r="J156" s="12"/>
      <c r="K156" s="12"/>
      <c r="L156" s="12"/>
      <c r="M156" s="12" t="s">
        <v>367</v>
      </c>
      <c r="N156" s="12" t="s">
        <v>1142</v>
      </c>
      <c r="O156" s="12" t="s">
        <v>1143</v>
      </c>
      <c r="P156" s="12"/>
      <c r="Q156" s="12" t="s">
        <v>1144</v>
      </c>
      <c r="R156" s="12" t="s">
        <v>1145</v>
      </c>
      <c r="S156" s="12" t="s">
        <v>1137</v>
      </c>
      <c r="T156" s="33" t="s">
        <v>95</v>
      </c>
      <c r="U156" s="34" t="str">
        <f t="shared" si="2"/>
        <v>20 TW ALEXANDER DR STE 110, RESEARCH TRIANGLE PARK, North Carolina 27709, U.S.</v>
      </c>
    </row>
    <row r="157" spans="1:21" ht="57" x14ac:dyDescent="0.45">
      <c r="A157" s="12" t="s">
        <v>94</v>
      </c>
      <c r="B157" s="12" t="s">
        <v>95</v>
      </c>
      <c r="C157" s="12" t="s">
        <v>1146</v>
      </c>
      <c r="D157" s="12" t="s">
        <v>1129</v>
      </c>
      <c r="E157" s="12" t="s">
        <v>1130</v>
      </c>
      <c r="F157" s="12" t="s">
        <v>639</v>
      </c>
      <c r="G157" s="12" t="s">
        <v>1131</v>
      </c>
      <c r="H157" s="12" t="s">
        <v>422</v>
      </c>
      <c r="I157" s="12" t="s">
        <v>763</v>
      </c>
      <c r="J157" s="12" t="s">
        <v>1147</v>
      </c>
      <c r="K157" s="12" t="s">
        <v>233</v>
      </c>
      <c r="L157" s="12" t="s">
        <v>104</v>
      </c>
      <c r="M157" s="12" t="s">
        <v>234</v>
      </c>
      <c r="N157" s="12" t="s">
        <v>1148</v>
      </c>
      <c r="O157" s="12" t="s">
        <v>1149</v>
      </c>
      <c r="P157" s="12"/>
      <c r="Q157" s="12" t="s">
        <v>1144</v>
      </c>
      <c r="R157" s="12" t="s">
        <v>1145</v>
      </c>
      <c r="S157" s="12" t="s">
        <v>1137</v>
      </c>
      <c r="T157" s="33" t="s">
        <v>95</v>
      </c>
      <c r="U157" s="34" t="str">
        <f t="shared" si="2"/>
        <v>20 TW ALEXANDER DR STE 110, RESEARCH TRIANGLE PARK, North Carolina 27709, U.S.</v>
      </c>
    </row>
    <row r="158" spans="1:21" ht="42.75" x14ac:dyDescent="0.45">
      <c r="A158" s="12" t="s">
        <v>94</v>
      </c>
      <c r="B158" s="12" t="s">
        <v>95</v>
      </c>
      <c r="C158" s="12" t="s">
        <v>1150</v>
      </c>
      <c r="D158" s="12" t="s">
        <v>1129</v>
      </c>
      <c r="E158" s="12" t="s">
        <v>1130</v>
      </c>
      <c r="F158" s="12" t="s">
        <v>639</v>
      </c>
      <c r="G158" s="12" t="s">
        <v>1131</v>
      </c>
      <c r="H158" s="12" t="s">
        <v>422</v>
      </c>
      <c r="I158" s="12" t="s">
        <v>763</v>
      </c>
      <c r="J158" s="12" t="s">
        <v>1151</v>
      </c>
      <c r="K158" s="12" t="s">
        <v>354</v>
      </c>
      <c r="L158" s="12" t="s">
        <v>118</v>
      </c>
      <c r="M158" s="12" t="s">
        <v>1152</v>
      </c>
      <c r="N158" s="12" t="s">
        <v>1153</v>
      </c>
      <c r="O158" s="12" t="s">
        <v>1154</v>
      </c>
      <c r="P158" s="12"/>
      <c r="Q158" s="12" t="s">
        <v>1135</v>
      </c>
      <c r="R158" s="12" t="s">
        <v>1136</v>
      </c>
      <c r="S158" s="12" t="s">
        <v>1137</v>
      </c>
      <c r="T158" s="33" t="s">
        <v>95</v>
      </c>
      <c r="U158" s="34" t="str">
        <f t="shared" si="2"/>
        <v>20 TW Alexander Drive, Suite 110, Durham, North Carolina 27709, U.S.</v>
      </c>
    </row>
    <row r="159" spans="1:21" ht="42.75" x14ac:dyDescent="0.45">
      <c r="A159" s="12" t="s">
        <v>94</v>
      </c>
      <c r="B159" s="12"/>
      <c r="C159" s="12" t="s">
        <v>1155</v>
      </c>
      <c r="D159" s="12" t="s">
        <v>1129</v>
      </c>
      <c r="E159" s="12" t="s">
        <v>1130</v>
      </c>
      <c r="F159" s="12" t="s">
        <v>639</v>
      </c>
      <c r="G159" s="12" t="s">
        <v>1131</v>
      </c>
      <c r="H159" s="12" t="s">
        <v>422</v>
      </c>
      <c r="I159" s="12" t="s">
        <v>763</v>
      </c>
      <c r="J159" s="12" t="s">
        <v>1156</v>
      </c>
      <c r="K159" s="12" t="s">
        <v>209</v>
      </c>
      <c r="L159" s="12" t="s">
        <v>1157</v>
      </c>
      <c r="M159" s="12" t="s">
        <v>1158</v>
      </c>
      <c r="N159" s="12" t="s">
        <v>1159</v>
      </c>
      <c r="O159" s="12" t="s">
        <v>1160</v>
      </c>
      <c r="P159" s="12"/>
      <c r="Q159" s="12" t="s">
        <v>1161</v>
      </c>
      <c r="R159" s="12" t="s">
        <v>1127</v>
      </c>
      <c r="S159" s="12" t="s">
        <v>643</v>
      </c>
      <c r="T159" s="33" t="s">
        <v>95</v>
      </c>
      <c r="U159" s="34" t="str">
        <f t="shared" si="2"/>
        <v>507 Airport Blvd, Discovery1 Suite 111, Morrisville, North Carolina 27560, U.S.</v>
      </c>
    </row>
    <row r="160" spans="1:21" ht="42.75" x14ac:dyDescent="0.45">
      <c r="A160" s="12" t="s">
        <v>94</v>
      </c>
      <c r="B160" s="12" t="s">
        <v>95</v>
      </c>
      <c r="C160" s="12" t="s">
        <v>1162</v>
      </c>
      <c r="D160" s="12" t="s">
        <v>1163</v>
      </c>
      <c r="E160" s="12" t="s">
        <v>1164</v>
      </c>
      <c r="F160" s="12" t="s">
        <v>829</v>
      </c>
      <c r="G160" s="12"/>
      <c r="H160" s="12"/>
      <c r="I160" s="12" t="s">
        <v>673</v>
      </c>
      <c r="J160" s="12"/>
      <c r="K160" s="12"/>
      <c r="L160" s="12"/>
      <c r="M160" s="12" t="s">
        <v>127</v>
      </c>
      <c r="N160" s="12" t="s">
        <v>1165</v>
      </c>
      <c r="O160" s="12" t="s">
        <v>1166</v>
      </c>
      <c r="P160" s="12"/>
      <c r="Q160" s="12" t="s">
        <v>1167</v>
      </c>
      <c r="R160" s="12" t="s">
        <v>831</v>
      </c>
      <c r="S160" s="12" t="s">
        <v>832</v>
      </c>
      <c r="T160" s="33" t="s">
        <v>95</v>
      </c>
      <c r="U160" s="34" t="str">
        <f t="shared" si="2"/>
        <v>5217 VERDUGO WAY STE A, CAMARILLO, California 93012, U.S.</v>
      </c>
    </row>
    <row r="161" spans="1:21" ht="99.75" x14ac:dyDescent="0.45">
      <c r="A161" s="12" t="s">
        <v>94</v>
      </c>
      <c r="B161" s="12" t="s">
        <v>95</v>
      </c>
      <c r="C161" s="12" t="s">
        <v>1168</v>
      </c>
      <c r="D161" s="12" t="s">
        <v>1169</v>
      </c>
      <c r="E161" s="12" t="s">
        <v>1170</v>
      </c>
      <c r="F161" s="12" t="s">
        <v>124</v>
      </c>
      <c r="G161" s="12" t="s">
        <v>1171</v>
      </c>
      <c r="H161" s="12" t="s">
        <v>125</v>
      </c>
      <c r="I161" s="12" t="s">
        <v>126</v>
      </c>
      <c r="J161" s="12" t="s">
        <v>1172</v>
      </c>
      <c r="K161" s="12" t="s">
        <v>168</v>
      </c>
      <c r="L161" s="12" t="s">
        <v>104</v>
      </c>
      <c r="M161" s="12" t="s">
        <v>210</v>
      </c>
      <c r="N161" s="12" t="s">
        <v>1173</v>
      </c>
      <c r="O161" s="12" t="s">
        <v>1174</v>
      </c>
      <c r="P161" s="12"/>
      <c r="Q161" s="12" t="s">
        <v>1175</v>
      </c>
      <c r="R161" s="12" t="s">
        <v>293</v>
      </c>
      <c r="S161" s="12" t="s">
        <v>838</v>
      </c>
      <c r="T161" s="33" t="s">
        <v>95</v>
      </c>
      <c r="U161" s="34" t="str">
        <f t="shared" si="2"/>
        <v>441 Morgan Ave (7th Floor), Cambridge, Massachusetts 02141, U.S.</v>
      </c>
    </row>
    <row r="162" spans="1:21" ht="85.5" x14ac:dyDescent="0.45">
      <c r="A162" s="12" t="s">
        <v>94</v>
      </c>
      <c r="B162" s="12" t="s">
        <v>95</v>
      </c>
      <c r="C162" s="12" t="s">
        <v>1176</v>
      </c>
      <c r="D162" s="12" t="s">
        <v>1169</v>
      </c>
      <c r="E162" s="12" t="s">
        <v>1170</v>
      </c>
      <c r="F162" s="12" t="s">
        <v>124</v>
      </c>
      <c r="G162" s="12" t="s">
        <v>1171</v>
      </c>
      <c r="H162" s="12" t="s">
        <v>125</v>
      </c>
      <c r="I162" s="12" t="s">
        <v>126</v>
      </c>
      <c r="J162" s="12"/>
      <c r="K162" s="12"/>
      <c r="L162" s="12"/>
      <c r="M162" s="12" t="s">
        <v>138</v>
      </c>
      <c r="N162" s="12" t="s">
        <v>1177</v>
      </c>
      <c r="O162" s="12" t="s">
        <v>1178</v>
      </c>
      <c r="P162" s="12"/>
      <c r="Q162" s="12" t="s">
        <v>1179</v>
      </c>
      <c r="R162" s="12" t="s">
        <v>521</v>
      </c>
      <c r="S162" s="12" t="s">
        <v>1180</v>
      </c>
      <c r="T162" s="33" t="s">
        <v>95</v>
      </c>
      <c r="U162" s="34" t="str">
        <f t="shared" si="2"/>
        <v>1030 MASSACHUSETTS AVE STE 310, CAMBRIDGE, Massachusetts 02138, U.S.</v>
      </c>
    </row>
    <row r="163" spans="1:21" ht="85.5" x14ac:dyDescent="0.45">
      <c r="A163" s="12" t="s">
        <v>94</v>
      </c>
      <c r="B163" s="12" t="s">
        <v>95</v>
      </c>
      <c r="C163" s="12" t="s">
        <v>1181</v>
      </c>
      <c r="D163" s="12" t="s">
        <v>1182</v>
      </c>
      <c r="E163" s="12" t="s">
        <v>1183</v>
      </c>
      <c r="F163" s="12" t="s">
        <v>136</v>
      </c>
      <c r="G163" s="12" t="s">
        <v>207</v>
      </c>
      <c r="H163" s="12" t="s">
        <v>1184</v>
      </c>
      <c r="I163" s="12" t="s">
        <v>166</v>
      </c>
      <c r="J163" s="12" t="s">
        <v>1185</v>
      </c>
      <c r="K163" s="12" t="s">
        <v>168</v>
      </c>
      <c r="L163" s="12" t="s">
        <v>104</v>
      </c>
      <c r="M163" s="12" t="s">
        <v>169</v>
      </c>
      <c r="N163" s="12" t="s">
        <v>1186</v>
      </c>
      <c r="O163" s="12" t="s">
        <v>1187</v>
      </c>
      <c r="P163" s="12"/>
      <c r="Q163" s="12" t="s">
        <v>1188</v>
      </c>
      <c r="R163" s="12" t="s">
        <v>265</v>
      </c>
      <c r="S163" s="12" t="s">
        <v>141</v>
      </c>
      <c r="T163" s="33" t="s">
        <v>95</v>
      </c>
      <c r="U163" s="34" t="str">
        <f t="shared" si="2"/>
        <v>480 Forbes Blvd, South San Francisco, California 94080, U.S.</v>
      </c>
    </row>
    <row r="164" spans="1:21" ht="85.5" x14ac:dyDescent="0.45">
      <c r="A164" s="12" t="s">
        <v>94</v>
      </c>
      <c r="B164" s="12" t="s">
        <v>95</v>
      </c>
      <c r="C164" s="12" t="s">
        <v>1189</v>
      </c>
      <c r="D164" s="12" t="s">
        <v>1190</v>
      </c>
      <c r="E164" s="12" t="s">
        <v>1191</v>
      </c>
      <c r="F164" s="12" t="s">
        <v>124</v>
      </c>
      <c r="G164" s="12" t="s">
        <v>219</v>
      </c>
      <c r="H164" s="12" t="s">
        <v>125</v>
      </c>
      <c r="I164" s="12" t="s">
        <v>126</v>
      </c>
      <c r="J164" s="12" t="s">
        <v>1192</v>
      </c>
      <c r="K164" s="12" t="s">
        <v>168</v>
      </c>
      <c r="L164" s="12" t="s">
        <v>118</v>
      </c>
      <c r="M164" s="12" t="s">
        <v>1193</v>
      </c>
      <c r="N164" s="12" t="s">
        <v>1194</v>
      </c>
      <c r="O164" s="12" t="s">
        <v>1195</v>
      </c>
      <c r="P164" s="12"/>
      <c r="Q164" s="12" t="s">
        <v>1196</v>
      </c>
      <c r="R164" s="12" t="s">
        <v>1197</v>
      </c>
      <c r="S164" s="12" t="s">
        <v>1198</v>
      </c>
      <c r="T164" s="33" t="s">
        <v>95</v>
      </c>
      <c r="U164" s="34" t="str">
        <f t="shared" si="2"/>
        <v>9 Technology Drive. Dock C, Westborough, Massachusetts 01581, U.S.</v>
      </c>
    </row>
    <row r="165" spans="1:21" ht="85.5" x14ac:dyDescent="0.45">
      <c r="A165" s="12" t="s">
        <v>94</v>
      </c>
      <c r="B165" s="12" t="s">
        <v>95</v>
      </c>
      <c r="C165" s="12" t="s">
        <v>1199</v>
      </c>
      <c r="D165" s="12" t="s">
        <v>1200</v>
      </c>
      <c r="E165" s="12" t="s">
        <v>1201</v>
      </c>
      <c r="F165" s="12" t="s">
        <v>420</v>
      </c>
      <c r="G165" s="12" t="s">
        <v>1202</v>
      </c>
      <c r="H165" s="12" t="s">
        <v>455</v>
      </c>
      <c r="I165" s="12" t="s">
        <v>387</v>
      </c>
      <c r="J165" s="12" t="s">
        <v>1203</v>
      </c>
      <c r="K165" s="12" t="s">
        <v>168</v>
      </c>
      <c r="L165" s="12" t="s">
        <v>104</v>
      </c>
      <c r="M165" s="12" t="s">
        <v>221</v>
      </c>
      <c r="N165" s="12" t="s">
        <v>1204</v>
      </c>
      <c r="O165" s="12" t="s">
        <v>1205</v>
      </c>
      <c r="P165" s="12"/>
      <c r="Q165" s="12" t="s">
        <v>1206</v>
      </c>
      <c r="R165" s="12" t="s">
        <v>427</v>
      </c>
      <c r="S165" s="12" t="s">
        <v>428</v>
      </c>
      <c r="T165" s="33" t="s">
        <v>95</v>
      </c>
      <c r="U165" s="34" t="str">
        <f t="shared" si="2"/>
        <v>1 MedImmune Way, Gaithersburg, Maryland 20878, U.S.</v>
      </c>
    </row>
    <row r="166" spans="1:21" ht="85.5" x14ac:dyDescent="0.45">
      <c r="A166" s="12" t="s">
        <v>94</v>
      </c>
      <c r="B166" s="12" t="s">
        <v>95</v>
      </c>
      <c r="C166" s="12" t="s">
        <v>1207</v>
      </c>
      <c r="D166" s="12" t="s">
        <v>1200</v>
      </c>
      <c r="E166" s="12" t="s">
        <v>1201</v>
      </c>
      <c r="F166" s="12" t="s">
        <v>420</v>
      </c>
      <c r="G166" s="12" t="s">
        <v>1202</v>
      </c>
      <c r="H166" s="12" t="s">
        <v>455</v>
      </c>
      <c r="I166" s="12" t="s">
        <v>387</v>
      </c>
      <c r="J166" s="12" t="s">
        <v>1208</v>
      </c>
      <c r="K166" s="12" t="s">
        <v>168</v>
      </c>
      <c r="L166" s="12" t="s">
        <v>104</v>
      </c>
      <c r="M166" s="12" t="s">
        <v>221</v>
      </c>
      <c r="N166" s="12" t="s">
        <v>1209</v>
      </c>
      <c r="O166" s="12" t="s">
        <v>1210</v>
      </c>
      <c r="P166" s="12"/>
      <c r="Q166" s="12" t="s">
        <v>1211</v>
      </c>
      <c r="R166" s="12" t="s">
        <v>427</v>
      </c>
      <c r="S166" s="12" t="s">
        <v>428</v>
      </c>
      <c r="T166" s="33" t="s">
        <v>95</v>
      </c>
      <c r="U166" s="34" t="str">
        <f t="shared" si="2"/>
        <v>Area 6 Stock 1 MedImmune Way, Gaithersburg, Maryland 20878, U.S.</v>
      </c>
    </row>
    <row r="167" spans="1:21" ht="85.5" x14ac:dyDescent="0.45">
      <c r="A167" s="12" t="s">
        <v>94</v>
      </c>
      <c r="B167" s="12" t="s">
        <v>95</v>
      </c>
      <c r="C167" s="12" t="s">
        <v>1212</v>
      </c>
      <c r="D167" s="12" t="s">
        <v>1213</v>
      </c>
      <c r="E167" s="12" t="s">
        <v>1201</v>
      </c>
      <c r="F167" s="12" t="s">
        <v>124</v>
      </c>
      <c r="G167" s="12" t="s">
        <v>1171</v>
      </c>
      <c r="H167" s="12" t="s">
        <v>125</v>
      </c>
      <c r="I167" s="12" t="s">
        <v>126</v>
      </c>
      <c r="J167" s="12" t="s">
        <v>1214</v>
      </c>
      <c r="K167" s="12" t="s">
        <v>168</v>
      </c>
      <c r="L167" s="12" t="s">
        <v>104</v>
      </c>
      <c r="M167" s="12" t="s">
        <v>221</v>
      </c>
      <c r="N167" s="12" t="s">
        <v>1215</v>
      </c>
      <c r="O167" s="12" t="s">
        <v>1216</v>
      </c>
      <c r="P167" s="12"/>
      <c r="Q167" s="12" t="s">
        <v>1217</v>
      </c>
      <c r="R167" s="12" t="s">
        <v>243</v>
      </c>
      <c r="S167" s="12" t="s">
        <v>244</v>
      </c>
      <c r="T167" s="33" t="s">
        <v>95</v>
      </c>
      <c r="U167" s="34" t="str">
        <f t="shared" si="2"/>
        <v>35 Gatehouse Dr, Waltham, Massachusetts 02451, U.S.</v>
      </c>
    </row>
    <row r="168" spans="1:21" ht="85.5" x14ac:dyDescent="0.45">
      <c r="A168" s="12" t="s">
        <v>94</v>
      </c>
      <c r="B168" s="12" t="s">
        <v>95</v>
      </c>
      <c r="C168" s="12" t="s">
        <v>1218</v>
      </c>
      <c r="D168" s="12" t="s">
        <v>1213</v>
      </c>
      <c r="E168" s="12" t="s">
        <v>1201</v>
      </c>
      <c r="F168" s="12" t="s">
        <v>124</v>
      </c>
      <c r="G168" s="12" t="s">
        <v>1171</v>
      </c>
      <c r="H168" s="12" t="s">
        <v>125</v>
      </c>
      <c r="I168" s="12" t="s">
        <v>126</v>
      </c>
      <c r="J168" s="12" t="s">
        <v>1219</v>
      </c>
      <c r="K168" s="12" t="s">
        <v>168</v>
      </c>
      <c r="L168" s="12" t="s">
        <v>104</v>
      </c>
      <c r="M168" s="12" t="s">
        <v>221</v>
      </c>
      <c r="N168" s="12" t="s">
        <v>1215</v>
      </c>
      <c r="O168" s="12" t="s">
        <v>1216</v>
      </c>
      <c r="P168" s="12"/>
      <c r="Q168" s="12" t="s">
        <v>1220</v>
      </c>
      <c r="R168" s="12" t="s">
        <v>243</v>
      </c>
      <c r="S168" s="12" t="s">
        <v>244</v>
      </c>
      <c r="T168" s="33" t="s">
        <v>95</v>
      </c>
      <c r="U168" s="34" t="str">
        <f t="shared" si="2"/>
        <v>35 Gatehouse Drive, Waltham, Massachusetts 02451, U.S.</v>
      </c>
    </row>
    <row r="169" spans="1:21" ht="85.5" x14ac:dyDescent="0.45">
      <c r="A169" s="12" t="s">
        <v>94</v>
      </c>
      <c r="B169" s="12" t="s">
        <v>95</v>
      </c>
      <c r="C169" s="12" t="s">
        <v>1221</v>
      </c>
      <c r="D169" s="12" t="s">
        <v>1213</v>
      </c>
      <c r="E169" s="12" t="s">
        <v>1201</v>
      </c>
      <c r="F169" s="12" t="s">
        <v>124</v>
      </c>
      <c r="G169" s="12" t="s">
        <v>1171</v>
      </c>
      <c r="H169" s="12" t="s">
        <v>125</v>
      </c>
      <c r="I169" s="12" t="s">
        <v>126</v>
      </c>
      <c r="J169" s="12" t="s">
        <v>1222</v>
      </c>
      <c r="K169" s="12" t="s">
        <v>168</v>
      </c>
      <c r="L169" s="12" t="s">
        <v>104</v>
      </c>
      <c r="M169" s="12" t="s">
        <v>221</v>
      </c>
      <c r="N169" s="12" t="s">
        <v>1215</v>
      </c>
      <c r="O169" s="12" t="s">
        <v>1216</v>
      </c>
      <c r="P169" s="12"/>
      <c r="Q169" s="12" t="s">
        <v>1220</v>
      </c>
      <c r="R169" s="12" t="s">
        <v>243</v>
      </c>
      <c r="S169" s="12" t="s">
        <v>244</v>
      </c>
      <c r="T169" s="33" t="s">
        <v>95</v>
      </c>
      <c r="U169" s="34" t="str">
        <f t="shared" si="2"/>
        <v>35 Gatehouse Drive, Waltham, Massachusetts 02451, U.S.</v>
      </c>
    </row>
    <row r="170" spans="1:21" ht="99.75" x14ac:dyDescent="0.45">
      <c r="A170" s="12" t="s">
        <v>94</v>
      </c>
      <c r="B170" s="12" t="s">
        <v>95</v>
      </c>
      <c r="C170" s="12" t="s">
        <v>1223</v>
      </c>
      <c r="D170" s="12" t="s">
        <v>1213</v>
      </c>
      <c r="E170" s="12" t="s">
        <v>1201</v>
      </c>
      <c r="F170" s="12" t="s">
        <v>124</v>
      </c>
      <c r="G170" s="12" t="s">
        <v>1171</v>
      </c>
      <c r="H170" s="12" t="s">
        <v>125</v>
      </c>
      <c r="I170" s="12" t="s">
        <v>126</v>
      </c>
      <c r="J170" s="12" t="s">
        <v>1224</v>
      </c>
      <c r="K170" s="12" t="s">
        <v>168</v>
      </c>
      <c r="L170" s="12" t="s">
        <v>104</v>
      </c>
      <c r="M170" s="12" t="s">
        <v>210</v>
      </c>
      <c r="N170" s="12" t="s">
        <v>1215</v>
      </c>
      <c r="O170" s="12" t="s">
        <v>1216</v>
      </c>
      <c r="P170" s="12"/>
      <c r="Q170" s="12" t="s">
        <v>1217</v>
      </c>
      <c r="R170" s="12" t="s">
        <v>243</v>
      </c>
      <c r="S170" s="12" t="s">
        <v>244</v>
      </c>
      <c r="T170" s="33" t="s">
        <v>95</v>
      </c>
      <c r="U170" s="34" t="str">
        <f t="shared" si="2"/>
        <v>35 Gatehouse Dr, Waltham, Massachusetts 02451, U.S.</v>
      </c>
    </row>
    <row r="171" spans="1:21" ht="57" x14ac:dyDescent="0.45">
      <c r="A171" s="12" t="s">
        <v>94</v>
      </c>
      <c r="B171" s="12" t="s">
        <v>95</v>
      </c>
      <c r="C171" s="12" t="s">
        <v>1225</v>
      </c>
      <c r="D171" s="12" t="s">
        <v>1213</v>
      </c>
      <c r="E171" s="12" t="s">
        <v>1201</v>
      </c>
      <c r="F171" s="12" t="s">
        <v>124</v>
      </c>
      <c r="G171" s="12" t="s">
        <v>1171</v>
      </c>
      <c r="H171" s="12" t="s">
        <v>125</v>
      </c>
      <c r="I171" s="12" t="s">
        <v>126</v>
      </c>
      <c r="J171" s="12"/>
      <c r="K171" s="12"/>
      <c r="L171" s="12"/>
      <c r="M171" s="12" t="s">
        <v>355</v>
      </c>
      <c r="N171" s="12" t="s">
        <v>1226</v>
      </c>
      <c r="O171" s="12" t="s">
        <v>1227</v>
      </c>
      <c r="P171" s="12"/>
      <c r="Q171" s="12" t="s">
        <v>1228</v>
      </c>
      <c r="R171" s="12" t="s">
        <v>359</v>
      </c>
      <c r="S171" s="12" t="s">
        <v>244</v>
      </c>
      <c r="T171" s="33" t="s">
        <v>95</v>
      </c>
      <c r="U171" s="34" t="str">
        <f t="shared" si="2"/>
        <v>35 GATEHOUSE DR, WALTHAM, Massachusetts 02451, U.S.</v>
      </c>
    </row>
    <row r="172" spans="1:21" ht="71.25" x14ac:dyDescent="0.45">
      <c r="A172" s="12" t="s">
        <v>94</v>
      </c>
      <c r="B172" s="12"/>
      <c r="C172" s="12" t="s">
        <v>1229</v>
      </c>
      <c r="D172" s="12" t="s">
        <v>1213</v>
      </c>
      <c r="E172" s="12" t="s">
        <v>1201</v>
      </c>
      <c r="F172" s="12"/>
      <c r="G172" s="12" t="s">
        <v>1171</v>
      </c>
      <c r="H172" s="12" t="s">
        <v>125</v>
      </c>
      <c r="I172" s="12" t="s">
        <v>126</v>
      </c>
      <c r="J172" s="12" t="s">
        <v>1230</v>
      </c>
      <c r="K172" s="12" t="s">
        <v>209</v>
      </c>
      <c r="L172" s="12" t="s">
        <v>104</v>
      </c>
      <c r="M172" s="12" t="s">
        <v>241</v>
      </c>
      <c r="N172" s="12" t="s">
        <v>1215</v>
      </c>
      <c r="O172" s="12" t="s">
        <v>1216</v>
      </c>
      <c r="P172" s="12"/>
      <c r="Q172" s="12" t="s">
        <v>1231</v>
      </c>
      <c r="R172" s="12" t="s">
        <v>243</v>
      </c>
      <c r="S172" s="12" t="s">
        <v>244</v>
      </c>
      <c r="T172" s="33" t="s">
        <v>95</v>
      </c>
      <c r="U172" s="34" t="str">
        <f t="shared" si="2"/>
        <v>35 Gatehouse Drive R&amp;D Boston, Waltham, Massachusetts 02451, U.S.</v>
      </c>
    </row>
    <row r="173" spans="1:21" ht="85.5" x14ac:dyDescent="0.45">
      <c r="A173" s="12" t="s">
        <v>94</v>
      </c>
      <c r="B173" s="12"/>
      <c r="C173" s="12" t="s">
        <v>1232</v>
      </c>
      <c r="D173" s="12" t="s">
        <v>1213</v>
      </c>
      <c r="E173" s="12" t="s">
        <v>1201</v>
      </c>
      <c r="F173" s="12" t="s">
        <v>124</v>
      </c>
      <c r="G173" s="12" t="s">
        <v>1171</v>
      </c>
      <c r="H173" s="12" t="s">
        <v>125</v>
      </c>
      <c r="I173" s="12" t="s">
        <v>126</v>
      </c>
      <c r="J173" s="12" t="s">
        <v>1233</v>
      </c>
      <c r="K173" s="12" t="s">
        <v>209</v>
      </c>
      <c r="L173" s="12" t="s">
        <v>104</v>
      </c>
      <c r="M173" s="12" t="s">
        <v>221</v>
      </c>
      <c r="N173" s="12" t="s">
        <v>1215</v>
      </c>
      <c r="O173" s="12" t="s">
        <v>1216</v>
      </c>
      <c r="P173" s="12"/>
      <c r="Q173" s="12" t="s">
        <v>1217</v>
      </c>
      <c r="R173" s="12" t="s">
        <v>243</v>
      </c>
      <c r="S173" s="12" t="s">
        <v>244</v>
      </c>
      <c r="T173" s="33" t="s">
        <v>95</v>
      </c>
      <c r="U173" s="34" t="str">
        <f t="shared" si="2"/>
        <v>35 Gatehouse Dr, Waltham, Massachusetts 02451, U.S.</v>
      </c>
    </row>
    <row r="174" spans="1:21" ht="42.75" x14ac:dyDescent="0.45">
      <c r="A174" s="12" t="s">
        <v>94</v>
      </c>
      <c r="B174" s="12"/>
      <c r="C174" s="12" t="s">
        <v>1234</v>
      </c>
      <c r="D174" s="12" t="s">
        <v>1213</v>
      </c>
      <c r="E174" s="12" t="s">
        <v>1201</v>
      </c>
      <c r="F174" s="12"/>
      <c r="G174" s="12" t="s">
        <v>1171</v>
      </c>
      <c r="H174" s="12" t="s">
        <v>125</v>
      </c>
      <c r="I174" s="12" t="s">
        <v>126</v>
      </c>
      <c r="J174" s="12"/>
      <c r="K174" s="12"/>
      <c r="L174" s="12"/>
      <c r="M174" s="12" t="s">
        <v>572</v>
      </c>
      <c r="N174" s="12"/>
      <c r="O174" s="12"/>
      <c r="P174" s="12"/>
      <c r="Q174" s="12"/>
      <c r="R174" s="12"/>
      <c r="S174" s="12" t="s">
        <v>284</v>
      </c>
      <c r="T174" s="33" t="s">
        <v>95</v>
      </c>
      <c r="U174" s="34" t="str">
        <f t="shared" si="2"/>
        <v xml:space="preserve"> , U.S.</v>
      </c>
    </row>
    <row r="175" spans="1:21" ht="85.5" x14ac:dyDescent="0.45">
      <c r="A175" s="12" t="s">
        <v>94</v>
      </c>
      <c r="B175" s="12" t="s">
        <v>95</v>
      </c>
      <c r="C175" s="12" t="s">
        <v>1235</v>
      </c>
      <c r="D175" s="12" t="s">
        <v>1236</v>
      </c>
      <c r="E175" s="12" t="s">
        <v>1201</v>
      </c>
      <c r="F175" s="12"/>
      <c r="G175" s="12" t="s">
        <v>672</v>
      </c>
      <c r="H175" s="12" t="s">
        <v>311</v>
      </c>
      <c r="I175" s="12" t="s">
        <v>673</v>
      </c>
      <c r="J175" s="12" t="s">
        <v>1237</v>
      </c>
      <c r="K175" s="12" t="s">
        <v>168</v>
      </c>
      <c r="L175" s="12" t="s">
        <v>104</v>
      </c>
      <c r="M175" s="12" t="s">
        <v>1193</v>
      </c>
      <c r="N175" s="12" t="s">
        <v>1238</v>
      </c>
      <c r="O175" s="12" t="s">
        <v>1239</v>
      </c>
      <c r="P175" s="12"/>
      <c r="Q175" s="12" t="s">
        <v>1240</v>
      </c>
      <c r="R175" s="12" t="s">
        <v>1241</v>
      </c>
      <c r="S175" s="12" t="s">
        <v>1242</v>
      </c>
      <c r="T175" s="33" t="s">
        <v>95</v>
      </c>
      <c r="U175" s="34" t="str">
        <f t="shared" si="2"/>
        <v>2225 Colorado Ave, Santa Monica, California 90404, U.S.</v>
      </c>
    </row>
    <row r="176" spans="1:21" ht="85.5" x14ac:dyDescent="0.45">
      <c r="A176" s="12" t="s">
        <v>94</v>
      </c>
      <c r="B176" s="12" t="s">
        <v>95</v>
      </c>
      <c r="C176" s="12" t="s">
        <v>1243</v>
      </c>
      <c r="D176" s="12" t="s">
        <v>1236</v>
      </c>
      <c r="E176" s="12" t="s">
        <v>1201</v>
      </c>
      <c r="F176" s="12"/>
      <c r="G176" s="12" t="s">
        <v>672</v>
      </c>
      <c r="H176" s="12" t="s">
        <v>311</v>
      </c>
      <c r="I176" s="12" t="s">
        <v>673</v>
      </c>
      <c r="J176" s="12" t="s">
        <v>1244</v>
      </c>
      <c r="K176" s="12" t="s">
        <v>168</v>
      </c>
      <c r="L176" s="12" t="s">
        <v>104</v>
      </c>
      <c r="M176" s="12" t="s">
        <v>1193</v>
      </c>
      <c r="N176" s="12" t="s">
        <v>1238</v>
      </c>
      <c r="O176" s="12" t="s">
        <v>1239</v>
      </c>
      <c r="P176" s="12"/>
      <c r="Q176" s="12" t="s">
        <v>1240</v>
      </c>
      <c r="R176" s="12" t="s">
        <v>1241</v>
      </c>
      <c r="S176" s="12" t="s">
        <v>1242</v>
      </c>
      <c r="T176" s="33" t="s">
        <v>95</v>
      </c>
      <c r="U176" s="34" t="str">
        <f t="shared" si="2"/>
        <v>2225 Colorado Ave, Santa Monica, California 90404, U.S.</v>
      </c>
    </row>
    <row r="177" spans="1:21" ht="85.5" x14ac:dyDescent="0.45">
      <c r="A177" s="12" t="s">
        <v>94</v>
      </c>
      <c r="B177" s="12" t="s">
        <v>95</v>
      </c>
      <c r="C177" s="12" t="s">
        <v>1245</v>
      </c>
      <c r="D177" s="12" t="s">
        <v>1236</v>
      </c>
      <c r="E177" s="12" t="s">
        <v>1201</v>
      </c>
      <c r="F177" s="12"/>
      <c r="G177" s="12" t="s">
        <v>672</v>
      </c>
      <c r="H177" s="12" t="s">
        <v>311</v>
      </c>
      <c r="I177" s="12" t="s">
        <v>673</v>
      </c>
      <c r="J177" s="12" t="s">
        <v>1246</v>
      </c>
      <c r="K177" s="12" t="s">
        <v>168</v>
      </c>
      <c r="L177" s="12" t="s">
        <v>104</v>
      </c>
      <c r="M177" s="12" t="s">
        <v>1193</v>
      </c>
      <c r="N177" s="12" t="s">
        <v>1247</v>
      </c>
      <c r="O177" s="12" t="s">
        <v>1248</v>
      </c>
      <c r="P177" s="12"/>
      <c r="Q177" s="12" t="s">
        <v>1249</v>
      </c>
      <c r="R177" s="12" t="s">
        <v>1241</v>
      </c>
      <c r="S177" s="12" t="s">
        <v>1242</v>
      </c>
      <c r="T177" s="33" t="s">
        <v>95</v>
      </c>
      <c r="U177" s="34" t="str">
        <f t="shared" si="2"/>
        <v>2225 Colorado Ave,, Santa Monica, California 90404, U.S.</v>
      </c>
    </row>
    <row r="178" spans="1:21" ht="99.75" x14ac:dyDescent="0.45">
      <c r="A178" s="12" t="s">
        <v>94</v>
      </c>
      <c r="B178" s="12" t="s">
        <v>95</v>
      </c>
      <c r="C178" s="12" t="s">
        <v>1250</v>
      </c>
      <c r="D178" s="12" t="s">
        <v>1251</v>
      </c>
      <c r="E178" s="12" t="s">
        <v>1252</v>
      </c>
      <c r="F178" s="12" t="s">
        <v>1253</v>
      </c>
      <c r="G178" s="12" t="s">
        <v>1092</v>
      </c>
      <c r="H178" s="12" t="s">
        <v>693</v>
      </c>
      <c r="I178" s="12" t="s">
        <v>475</v>
      </c>
      <c r="J178" s="12" t="s">
        <v>1254</v>
      </c>
      <c r="K178" s="12" t="s">
        <v>168</v>
      </c>
      <c r="L178" s="12" t="s">
        <v>104</v>
      </c>
      <c r="M178" s="12" t="s">
        <v>210</v>
      </c>
      <c r="N178" s="12" t="s">
        <v>1255</v>
      </c>
      <c r="O178" s="12" t="s">
        <v>1256</v>
      </c>
      <c r="P178" s="12"/>
      <c r="Q178" s="12" t="s">
        <v>1257</v>
      </c>
      <c r="R178" s="12" t="s">
        <v>1258</v>
      </c>
      <c r="S178" s="12" t="s">
        <v>1259</v>
      </c>
      <c r="T178" s="33" t="s">
        <v>95</v>
      </c>
      <c r="U178" s="34" t="str">
        <f t="shared" si="2"/>
        <v>12635 E. Montview Blvd. Suite 280, Aurora, Colorado 80045, U.S.</v>
      </c>
    </row>
    <row r="179" spans="1:21" ht="85.5" x14ac:dyDescent="0.45">
      <c r="A179" s="12" t="s">
        <v>94</v>
      </c>
      <c r="B179" s="12" t="s">
        <v>95</v>
      </c>
      <c r="C179" s="12" t="s">
        <v>1260</v>
      </c>
      <c r="D179" s="12" t="s">
        <v>1261</v>
      </c>
      <c r="E179" s="12" t="s">
        <v>1252</v>
      </c>
      <c r="F179" s="12"/>
      <c r="G179" s="12" t="s">
        <v>672</v>
      </c>
      <c r="H179" s="12" t="s">
        <v>311</v>
      </c>
      <c r="I179" s="12" t="s">
        <v>673</v>
      </c>
      <c r="J179" s="12" t="s">
        <v>1262</v>
      </c>
      <c r="K179" s="12" t="s">
        <v>168</v>
      </c>
      <c r="L179" s="12" t="s">
        <v>118</v>
      </c>
      <c r="M179" s="12" t="s">
        <v>169</v>
      </c>
      <c r="N179" s="12" t="s">
        <v>1263</v>
      </c>
      <c r="O179" s="12" t="s">
        <v>1264</v>
      </c>
      <c r="P179" s="12"/>
      <c r="Q179" s="12" t="s">
        <v>1265</v>
      </c>
      <c r="R179" s="12" t="s">
        <v>1266</v>
      </c>
      <c r="S179" s="12" t="s">
        <v>818</v>
      </c>
      <c r="T179" s="33" t="s">
        <v>95</v>
      </c>
      <c r="U179" s="34" t="str">
        <f t="shared" si="2"/>
        <v>2430 Conejo Spectrum St, Thousand Oaks, California 91320, U.S.</v>
      </c>
    </row>
    <row r="180" spans="1:21" ht="42.75" x14ac:dyDescent="0.45">
      <c r="A180" s="12" t="s">
        <v>94</v>
      </c>
      <c r="B180" s="12" t="s">
        <v>95</v>
      </c>
      <c r="C180" s="12" t="s">
        <v>1267</v>
      </c>
      <c r="D180" s="12" t="s">
        <v>1261</v>
      </c>
      <c r="E180" s="12" t="s">
        <v>1252</v>
      </c>
      <c r="F180" s="12"/>
      <c r="G180" s="12" t="s">
        <v>672</v>
      </c>
      <c r="H180" s="12" t="s">
        <v>311</v>
      </c>
      <c r="I180" s="12" t="s">
        <v>673</v>
      </c>
      <c r="J180" s="12"/>
      <c r="K180" s="12"/>
      <c r="L180" s="12"/>
      <c r="M180" s="12" t="s">
        <v>355</v>
      </c>
      <c r="N180" s="12" t="s">
        <v>1268</v>
      </c>
      <c r="O180" s="12" t="s">
        <v>1269</v>
      </c>
      <c r="P180" s="12"/>
      <c r="Q180" s="12" t="s">
        <v>1270</v>
      </c>
      <c r="R180" s="12" t="s">
        <v>826</v>
      </c>
      <c r="S180" s="12" t="s">
        <v>818</v>
      </c>
      <c r="T180" s="33" t="s">
        <v>95</v>
      </c>
      <c r="U180" s="34" t="str">
        <f t="shared" si="2"/>
        <v>1280 RANCHO CONEJO BLVD, THOUSAND OAKS, California 91320, U.S.</v>
      </c>
    </row>
    <row r="181" spans="1:21" ht="57" x14ac:dyDescent="0.45">
      <c r="A181" s="12" t="s">
        <v>94</v>
      </c>
      <c r="B181" s="12" t="s">
        <v>95</v>
      </c>
      <c r="C181" s="12" t="s">
        <v>1271</v>
      </c>
      <c r="D181" s="12" t="s">
        <v>1272</v>
      </c>
      <c r="E181" s="12" t="s">
        <v>1273</v>
      </c>
      <c r="F181" s="12" t="s">
        <v>1274</v>
      </c>
      <c r="G181" s="12"/>
      <c r="H181" s="12" t="s">
        <v>145</v>
      </c>
      <c r="I181" s="12" t="s">
        <v>101</v>
      </c>
      <c r="J181" s="12"/>
      <c r="K181" s="12"/>
      <c r="L181" s="12"/>
      <c r="M181" s="12" t="s">
        <v>367</v>
      </c>
      <c r="N181" s="12" t="s">
        <v>1275</v>
      </c>
      <c r="O181" s="12" t="s">
        <v>1276</v>
      </c>
      <c r="P181" s="12"/>
      <c r="Q181" s="12" t="s">
        <v>1277</v>
      </c>
      <c r="R181" s="12" t="s">
        <v>1278</v>
      </c>
      <c r="S181" s="12" t="s">
        <v>1279</v>
      </c>
      <c r="T181" s="33" t="s">
        <v>95</v>
      </c>
      <c r="U181" s="34" t="str">
        <f t="shared" si="2"/>
        <v>3201 CARNEGIE AVE, CLEVELAND, Ohio 44115, U.S.</v>
      </c>
    </row>
    <row r="182" spans="1:21" ht="57" x14ac:dyDescent="0.45">
      <c r="A182" s="12" t="s">
        <v>94</v>
      </c>
      <c r="B182" s="12" t="s">
        <v>95</v>
      </c>
      <c r="C182" s="12" t="s">
        <v>1280</v>
      </c>
      <c r="D182" s="12" t="s">
        <v>1281</v>
      </c>
      <c r="E182" s="12" t="s">
        <v>1282</v>
      </c>
      <c r="F182" s="12" t="s">
        <v>136</v>
      </c>
      <c r="G182" s="12"/>
      <c r="H182" s="12" t="s">
        <v>165</v>
      </c>
      <c r="I182" s="12" t="s">
        <v>101</v>
      </c>
      <c r="J182" s="12"/>
      <c r="K182" s="12"/>
      <c r="L182" s="12"/>
      <c r="M182" s="12" t="s">
        <v>367</v>
      </c>
      <c r="N182" s="12" t="s">
        <v>1283</v>
      </c>
      <c r="O182" s="12" t="s">
        <v>1284</v>
      </c>
      <c r="P182" s="12"/>
      <c r="Q182" s="12" t="s">
        <v>1285</v>
      </c>
      <c r="R182" s="12" t="s">
        <v>1286</v>
      </c>
      <c r="S182" s="12" t="s">
        <v>1287</v>
      </c>
      <c r="T182" s="33" t="s">
        <v>95</v>
      </c>
      <c r="U182" s="34" t="str">
        <f t="shared" si="2"/>
        <v>4030 FABIAN WAY,, PALO ALTO, California 94303, U.S.</v>
      </c>
    </row>
    <row r="183" spans="1:21" ht="42.75" x14ac:dyDescent="0.45">
      <c r="A183" s="12" t="s">
        <v>94</v>
      </c>
      <c r="B183" s="12"/>
      <c r="C183" s="12" t="s">
        <v>1288</v>
      </c>
      <c r="D183" s="12" t="s">
        <v>1289</v>
      </c>
      <c r="E183" s="12" t="s">
        <v>1290</v>
      </c>
      <c r="F183" s="12"/>
      <c r="G183" s="12"/>
      <c r="H183" s="12"/>
      <c r="I183" s="12" t="s">
        <v>312</v>
      </c>
      <c r="J183" s="12"/>
      <c r="K183" s="12"/>
      <c r="L183" s="12"/>
      <c r="M183" s="12"/>
      <c r="N183" s="12" t="s">
        <v>1291</v>
      </c>
      <c r="O183" s="12" t="s">
        <v>1292</v>
      </c>
      <c r="P183" s="12"/>
      <c r="Q183" s="12"/>
      <c r="R183" s="12"/>
      <c r="S183" s="12" t="s">
        <v>284</v>
      </c>
      <c r="T183" s="33"/>
      <c r="U183" s="34" t="str">
        <f t="shared" si="2"/>
        <v xml:space="preserve"> </v>
      </c>
    </row>
    <row r="184" spans="1:21" ht="99.75" x14ac:dyDescent="0.45">
      <c r="A184" s="12" t="s">
        <v>94</v>
      </c>
      <c r="B184" s="12" t="s">
        <v>95</v>
      </c>
      <c r="C184" s="12" t="s">
        <v>1293</v>
      </c>
      <c r="D184" s="12" t="s">
        <v>1294</v>
      </c>
      <c r="E184" s="12" t="s">
        <v>1295</v>
      </c>
      <c r="F184" s="12" t="s">
        <v>639</v>
      </c>
      <c r="G184" s="12"/>
      <c r="H184" s="12" t="s">
        <v>406</v>
      </c>
      <c r="I184" s="12" t="s">
        <v>538</v>
      </c>
      <c r="J184" s="12" t="s">
        <v>1296</v>
      </c>
      <c r="K184" s="12" t="s">
        <v>1297</v>
      </c>
      <c r="L184" s="12" t="s">
        <v>104</v>
      </c>
      <c r="M184" s="12" t="s">
        <v>367</v>
      </c>
      <c r="N184" s="12" t="s">
        <v>1298</v>
      </c>
      <c r="O184" s="12" t="s">
        <v>1299</v>
      </c>
      <c r="P184" s="12"/>
      <c r="Q184" s="12" t="s">
        <v>1300</v>
      </c>
      <c r="R184" s="12" t="s">
        <v>1301</v>
      </c>
      <c r="S184" s="12" t="s">
        <v>1302</v>
      </c>
      <c r="T184" s="33" t="s">
        <v>95</v>
      </c>
      <c r="U184" s="34" t="str">
        <f t="shared" si="2"/>
        <v>NORTH CAROLINA HEALTHCARE SYSTEM 1021 MOREHEAD MEDICAL DRIVE BUILDING 2, 2ND FLOOR, ROOM 20121, HOT LAB, Charlotte, North Carolina 28204, U.S.</v>
      </c>
    </row>
    <row r="185" spans="1:21" ht="57" x14ac:dyDescent="0.45">
      <c r="A185" s="12" t="s">
        <v>94</v>
      </c>
      <c r="B185" s="12" t="s">
        <v>95</v>
      </c>
      <c r="C185" s="12" t="s">
        <v>1303</v>
      </c>
      <c r="D185" s="12" t="s">
        <v>1294</v>
      </c>
      <c r="E185" s="12" t="s">
        <v>1295</v>
      </c>
      <c r="F185" s="12" t="s">
        <v>639</v>
      </c>
      <c r="G185" s="12"/>
      <c r="H185" s="12" t="s">
        <v>406</v>
      </c>
      <c r="I185" s="12" t="s">
        <v>538</v>
      </c>
      <c r="J185" s="12"/>
      <c r="K185" s="12"/>
      <c r="L185" s="12"/>
      <c r="M185" s="12" t="s">
        <v>367</v>
      </c>
      <c r="N185" s="12" t="s">
        <v>1304</v>
      </c>
      <c r="O185" s="12" t="s">
        <v>1305</v>
      </c>
      <c r="P185" s="12"/>
      <c r="Q185" s="12" t="s">
        <v>1306</v>
      </c>
      <c r="R185" s="12" t="s">
        <v>1301</v>
      </c>
      <c r="S185" s="12" t="s">
        <v>1302</v>
      </c>
      <c r="T185" s="33" t="s">
        <v>95</v>
      </c>
      <c r="U185" s="34" t="str">
        <f t="shared" si="2"/>
        <v>Levin Cancer Institute. 1021 Morehead Medical Drive Building 2, Mail Room, Charlotte, North Carolina 28204, U.S.</v>
      </c>
    </row>
    <row r="186" spans="1:21" ht="57" x14ac:dyDescent="0.45">
      <c r="A186" s="12" t="s">
        <v>94</v>
      </c>
      <c r="B186" s="12"/>
      <c r="C186" s="12" t="s">
        <v>1307</v>
      </c>
      <c r="D186" s="12" t="s">
        <v>1294</v>
      </c>
      <c r="E186" s="12" t="s">
        <v>1295</v>
      </c>
      <c r="F186" s="12"/>
      <c r="G186" s="12"/>
      <c r="H186" s="12" t="s">
        <v>406</v>
      </c>
      <c r="I186" s="12" t="s">
        <v>538</v>
      </c>
      <c r="J186" s="12"/>
      <c r="K186" s="12"/>
      <c r="L186" s="12"/>
      <c r="M186" s="12" t="s">
        <v>1308</v>
      </c>
      <c r="N186" s="12"/>
      <c r="O186" s="12"/>
      <c r="P186" s="12"/>
      <c r="Q186" s="12"/>
      <c r="R186" s="12"/>
      <c r="S186" s="12" t="s">
        <v>284</v>
      </c>
      <c r="T186" s="33" t="s">
        <v>95</v>
      </c>
      <c r="U186" s="34" t="str">
        <f t="shared" si="2"/>
        <v xml:space="preserve"> , U.S.</v>
      </c>
    </row>
    <row r="187" spans="1:21" ht="57" x14ac:dyDescent="0.45">
      <c r="A187" s="12" t="s">
        <v>94</v>
      </c>
      <c r="B187" s="12" t="s">
        <v>95</v>
      </c>
      <c r="C187" s="12" t="s">
        <v>1309</v>
      </c>
      <c r="D187" s="12" t="s">
        <v>1310</v>
      </c>
      <c r="E187" s="12" t="s">
        <v>1311</v>
      </c>
      <c r="F187" s="12" t="s">
        <v>639</v>
      </c>
      <c r="G187" s="12"/>
      <c r="H187" s="12"/>
      <c r="I187" s="12" t="s">
        <v>763</v>
      </c>
      <c r="J187" s="12"/>
      <c r="K187" s="12"/>
      <c r="L187" s="12"/>
      <c r="M187" s="12" t="s">
        <v>1312</v>
      </c>
      <c r="N187" s="12" t="s">
        <v>1313</v>
      </c>
      <c r="O187" s="12" t="s">
        <v>1314</v>
      </c>
      <c r="P187" s="12"/>
      <c r="Q187" s="12" t="s">
        <v>1315</v>
      </c>
      <c r="R187" s="12" t="s">
        <v>1316</v>
      </c>
      <c r="S187" s="12" t="s">
        <v>1137</v>
      </c>
      <c r="T187" s="33" t="s">
        <v>95</v>
      </c>
      <c r="U187" s="34" t="str">
        <f t="shared" si="2"/>
        <v>8 DAVIS DR., STE 300, DURHAM, North Carolina 27709, U.S.</v>
      </c>
    </row>
    <row r="188" spans="1:21" ht="85.5" x14ac:dyDescent="0.45">
      <c r="A188" s="12" t="s">
        <v>94</v>
      </c>
      <c r="B188" s="12" t="s">
        <v>95</v>
      </c>
      <c r="C188" s="12" t="s">
        <v>1317</v>
      </c>
      <c r="D188" s="12" t="s">
        <v>1318</v>
      </c>
      <c r="E188" s="12" t="s">
        <v>1319</v>
      </c>
      <c r="F188" s="12" t="s">
        <v>743</v>
      </c>
      <c r="G188" s="12" t="s">
        <v>672</v>
      </c>
      <c r="H188" s="12" t="s">
        <v>311</v>
      </c>
      <c r="I188" s="12" t="s">
        <v>673</v>
      </c>
      <c r="J188" s="12" t="s">
        <v>1320</v>
      </c>
      <c r="K188" s="12" t="s">
        <v>188</v>
      </c>
      <c r="L188" s="12" t="s">
        <v>104</v>
      </c>
      <c r="M188" s="12" t="s">
        <v>169</v>
      </c>
      <c r="N188" s="12" t="s">
        <v>1321</v>
      </c>
      <c r="O188" s="12" t="s">
        <v>1322</v>
      </c>
      <c r="P188" s="12"/>
      <c r="Q188" s="12" t="s">
        <v>1323</v>
      </c>
      <c r="R188" s="12" t="s">
        <v>967</v>
      </c>
      <c r="S188" s="12" t="s">
        <v>1082</v>
      </c>
      <c r="T188" s="33" t="s">
        <v>95</v>
      </c>
      <c r="U188" s="34" t="str">
        <f t="shared" si="2"/>
        <v>10240 Sorrento Valley Road, Suite 300, San Diego, California 92121, U.S.</v>
      </c>
    </row>
    <row r="189" spans="1:21" ht="57" x14ac:dyDescent="0.45">
      <c r="A189" s="12" t="s">
        <v>94</v>
      </c>
      <c r="B189" s="12" t="s">
        <v>95</v>
      </c>
      <c r="C189" s="12" t="s">
        <v>1324</v>
      </c>
      <c r="D189" s="12" t="s">
        <v>1325</v>
      </c>
      <c r="E189" s="12" t="s">
        <v>1326</v>
      </c>
      <c r="F189" s="12" t="s">
        <v>762</v>
      </c>
      <c r="G189" s="12" t="s">
        <v>1327</v>
      </c>
      <c r="H189" s="12" t="s">
        <v>931</v>
      </c>
      <c r="I189" s="12" t="s">
        <v>763</v>
      </c>
      <c r="J189" s="12"/>
      <c r="K189" s="12"/>
      <c r="L189" s="12"/>
      <c r="M189" s="12" t="s">
        <v>367</v>
      </c>
      <c r="N189" s="12" t="s">
        <v>1328</v>
      </c>
      <c r="O189" s="12" t="s">
        <v>1329</v>
      </c>
      <c r="P189" s="12"/>
      <c r="Q189" s="12" t="s">
        <v>1330</v>
      </c>
      <c r="R189" s="12" t="s">
        <v>1331</v>
      </c>
      <c r="S189" s="12" t="s">
        <v>1332</v>
      </c>
      <c r="T189" s="33" t="s">
        <v>95</v>
      </c>
      <c r="U189" s="34" t="str">
        <f t="shared" si="2"/>
        <v>900 Simms Rd, AUBURN, Alabama 36849, U.S.</v>
      </c>
    </row>
    <row r="190" spans="1:21" ht="57" x14ac:dyDescent="0.45">
      <c r="A190" s="12" t="s">
        <v>94</v>
      </c>
      <c r="B190" s="12" t="s">
        <v>95</v>
      </c>
      <c r="C190" s="12" t="s">
        <v>1333</v>
      </c>
      <c r="D190" s="12" t="s">
        <v>1325</v>
      </c>
      <c r="E190" s="12" t="s">
        <v>1326</v>
      </c>
      <c r="F190" s="12" t="s">
        <v>762</v>
      </c>
      <c r="G190" s="12" t="s">
        <v>1327</v>
      </c>
      <c r="H190" s="12" t="s">
        <v>931</v>
      </c>
      <c r="I190" s="12" t="s">
        <v>763</v>
      </c>
      <c r="J190" s="12"/>
      <c r="K190" s="12"/>
      <c r="L190" s="12"/>
      <c r="M190" s="12" t="s">
        <v>367</v>
      </c>
      <c r="N190" s="12" t="s">
        <v>1334</v>
      </c>
      <c r="O190" s="12" t="s">
        <v>1335</v>
      </c>
      <c r="P190" s="12"/>
      <c r="Q190" s="12" t="s">
        <v>1336</v>
      </c>
      <c r="R190" s="12" t="s">
        <v>1331</v>
      </c>
      <c r="S190" s="12" t="s">
        <v>1332</v>
      </c>
      <c r="T190" s="33" t="s">
        <v>95</v>
      </c>
      <c r="U190" s="34" t="str">
        <f t="shared" si="2"/>
        <v>203 SWINGLE HALL., AUBURN, Alabama 36849, U.S.</v>
      </c>
    </row>
    <row r="191" spans="1:21" ht="85.5" x14ac:dyDescent="0.45">
      <c r="A191" s="12" t="s">
        <v>94</v>
      </c>
      <c r="B191" s="12" t="s">
        <v>95</v>
      </c>
      <c r="C191" s="12" t="s">
        <v>1337</v>
      </c>
      <c r="D191" s="12" t="s">
        <v>1338</v>
      </c>
      <c r="E191" s="12" t="s">
        <v>1339</v>
      </c>
      <c r="F191" s="12" t="s">
        <v>1340</v>
      </c>
      <c r="G191" s="12" t="s">
        <v>1327</v>
      </c>
      <c r="H191" s="12" t="s">
        <v>931</v>
      </c>
      <c r="I191" s="12" t="s">
        <v>763</v>
      </c>
      <c r="J191" s="12" t="s">
        <v>1341</v>
      </c>
      <c r="K191" s="12" t="s">
        <v>168</v>
      </c>
      <c r="L191" s="12" t="s">
        <v>104</v>
      </c>
      <c r="M191" s="12" t="s">
        <v>221</v>
      </c>
      <c r="N191" s="12" t="s">
        <v>1342</v>
      </c>
      <c r="O191" s="12" t="s">
        <v>1343</v>
      </c>
      <c r="P191" s="12"/>
      <c r="Q191" s="12" t="s">
        <v>1344</v>
      </c>
      <c r="R191" s="12" t="s">
        <v>1345</v>
      </c>
      <c r="S191" s="12" t="s">
        <v>1346</v>
      </c>
      <c r="T191" s="33" t="s">
        <v>95</v>
      </c>
      <c r="U191" s="34" t="str">
        <f t="shared" si="2"/>
        <v>1410 Laney-Walker Blvd, Health Sciences Campus, CN4158E, Augusta, Georgia 30912, U.S.</v>
      </c>
    </row>
    <row r="192" spans="1:21" ht="57" x14ac:dyDescent="0.45">
      <c r="A192" s="12" t="s">
        <v>94</v>
      </c>
      <c r="B192" s="12" t="s">
        <v>95</v>
      </c>
      <c r="C192" s="12" t="s">
        <v>1347</v>
      </c>
      <c r="D192" s="12" t="s">
        <v>1338</v>
      </c>
      <c r="E192" s="12" t="s">
        <v>1339</v>
      </c>
      <c r="F192" s="12" t="s">
        <v>1340</v>
      </c>
      <c r="G192" s="12" t="s">
        <v>1327</v>
      </c>
      <c r="H192" s="12" t="s">
        <v>931</v>
      </c>
      <c r="I192" s="12" t="s">
        <v>763</v>
      </c>
      <c r="J192" s="12"/>
      <c r="K192" s="12"/>
      <c r="L192" s="12"/>
      <c r="M192" s="12" t="s">
        <v>234</v>
      </c>
      <c r="N192" s="12" t="s">
        <v>1348</v>
      </c>
      <c r="O192" s="12"/>
      <c r="P192" s="12"/>
      <c r="Q192" s="12" t="s">
        <v>1349</v>
      </c>
      <c r="R192" s="12" t="s">
        <v>1350</v>
      </c>
      <c r="S192" s="12" t="s">
        <v>1346</v>
      </c>
      <c r="T192" s="33" t="s">
        <v>95</v>
      </c>
      <c r="U192" s="34" t="str">
        <f t="shared" si="2"/>
        <v>1462 LANEY WALKER BLVD RESEARCH CTR LAB BLDG (CA), AUGUSTA, Georgia 30912, U.S.</v>
      </c>
    </row>
    <row r="193" spans="1:21" ht="42.75" x14ac:dyDescent="0.45">
      <c r="A193" s="12" t="s">
        <v>94</v>
      </c>
      <c r="B193" s="12" t="s">
        <v>95</v>
      </c>
      <c r="C193" s="12" t="s">
        <v>1351</v>
      </c>
      <c r="D193" s="12" t="s">
        <v>1338</v>
      </c>
      <c r="E193" s="12" t="s">
        <v>1339</v>
      </c>
      <c r="F193" s="12" t="s">
        <v>1340</v>
      </c>
      <c r="G193" s="12" t="s">
        <v>1327</v>
      </c>
      <c r="H193" s="12" t="s">
        <v>931</v>
      </c>
      <c r="I193" s="12" t="s">
        <v>763</v>
      </c>
      <c r="J193" s="12"/>
      <c r="K193" s="12"/>
      <c r="L193" s="12"/>
      <c r="M193" s="12" t="s">
        <v>377</v>
      </c>
      <c r="N193" s="12" t="s">
        <v>1352</v>
      </c>
      <c r="O193" s="12" t="s">
        <v>1353</v>
      </c>
      <c r="P193" s="12"/>
      <c r="Q193" s="12" t="s">
        <v>1354</v>
      </c>
      <c r="R193" s="12" t="s">
        <v>1350</v>
      </c>
      <c r="S193" s="12" t="s">
        <v>1346</v>
      </c>
      <c r="T193" s="33" t="s">
        <v>95</v>
      </c>
      <c r="U193" s="34" t="str">
        <f t="shared" si="2"/>
        <v>1430 JOHN WESLEY DR, AUGUSTA, Georgia 30912, U.S.</v>
      </c>
    </row>
    <row r="194" spans="1:21" ht="57" x14ac:dyDescent="0.45">
      <c r="A194" s="12" t="s">
        <v>94</v>
      </c>
      <c r="B194" s="12" t="s">
        <v>95</v>
      </c>
      <c r="C194" s="12" t="s">
        <v>1355</v>
      </c>
      <c r="D194" s="12" t="s">
        <v>1338</v>
      </c>
      <c r="E194" s="12" t="s">
        <v>1339</v>
      </c>
      <c r="F194" s="12" t="s">
        <v>1340</v>
      </c>
      <c r="G194" s="12" t="s">
        <v>1327</v>
      </c>
      <c r="H194" s="12" t="s">
        <v>931</v>
      </c>
      <c r="I194" s="12" t="s">
        <v>763</v>
      </c>
      <c r="J194" s="12"/>
      <c r="K194" s="12"/>
      <c r="L194" s="12"/>
      <c r="M194" s="12" t="s">
        <v>367</v>
      </c>
      <c r="N194" s="12" t="s">
        <v>1356</v>
      </c>
      <c r="O194" s="12" t="s">
        <v>1357</v>
      </c>
      <c r="P194" s="12"/>
      <c r="Q194" s="12" t="s">
        <v>1358</v>
      </c>
      <c r="R194" s="12" t="s">
        <v>1350</v>
      </c>
      <c r="S194" s="12" t="s">
        <v>1346</v>
      </c>
      <c r="T194" s="33" t="s">
        <v>95</v>
      </c>
      <c r="U194" s="34" t="str">
        <f t="shared" ref="U194:U257" si="3">_xlfn.TEXTJOIN(", ", TRUE, Q194, R194, S194, T194)</f>
        <v>1462 LANEY WALKER BLVD, AUGUSTA, Georgia 30912, U.S.</v>
      </c>
    </row>
    <row r="195" spans="1:21" ht="57" x14ac:dyDescent="0.45">
      <c r="A195" s="12" t="s">
        <v>94</v>
      </c>
      <c r="B195" s="12" t="s">
        <v>95</v>
      </c>
      <c r="C195" s="12" t="s">
        <v>1359</v>
      </c>
      <c r="D195" s="12" t="s">
        <v>1338</v>
      </c>
      <c r="E195" s="12" t="s">
        <v>1339</v>
      </c>
      <c r="F195" s="12" t="s">
        <v>1340</v>
      </c>
      <c r="G195" s="12" t="s">
        <v>1327</v>
      </c>
      <c r="H195" s="12" t="s">
        <v>931</v>
      </c>
      <c r="I195" s="12" t="s">
        <v>763</v>
      </c>
      <c r="J195" s="12"/>
      <c r="K195" s="12"/>
      <c r="L195" s="12"/>
      <c r="M195" s="12" t="s">
        <v>367</v>
      </c>
      <c r="N195" s="12"/>
      <c r="O195" s="12"/>
      <c r="P195" s="12"/>
      <c r="Q195" s="12" t="s">
        <v>1360</v>
      </c>
      <c r="R195" s="12" t="s">
        <v>1350</v>
      </c>
      <c r="S195" s="12" t="s">
        <v>1346</v>
      </c>
      <c r="T195" s="33" t="s">
        <v>95</v>
      </c>
      <c r="U195" s="34" t="str">
        <f t="shared" si="3"/>
        <v>1120 15TH ST, AUGUSTA, Georgia 30912, U.S.</v>
      </c>
    </row>
    <row r="196" spans="1:21" ht="42.75" x14ac:dyDescent="0.45">
      <c r="A196" s="12" t="s">
        <v>94</v>
      </c>
      <c r="B196" s="12" t="s">
        <v>95</v>
      </c>
      <c r="C196" s="12" t="s">
        <v>1361</v>
      </c>
      <c r="D196" s="12" t="s">
        <v>1338</v>
      </c>
      <c r="E196" s="12" t="s">
        <v>1339</v>
      </c>
      <c r="F196" s="12" t="s">
        <v>1340</v>
      </c>
      <c r="G196" s="12" t="s">
        <v>1327</v>
      </c>
      <c r="H196" s="12" t="s">
        <v>931</v>
      </c>
      <c r="I196" s="12" t="s">
        <v>763</v>
      </c>
      <c r="J196" s="12"/>
      <c r="K196" s="12"/>
      <c r="L196" s="12"/>
      <c r="M196" s="12" t="s">
        <v>105</v>
      </c>
      <c r="N196" s="12" t="s">
        <v>1362</v>
      </c>
      <c r="O196" s="12" t="s">
        <v>1363</v>
      </c>
      <c r="P196" s="12"/>
      <c r="Q196" s="12" t="s">
        <v>1358</v>
      </c>
      <c r="R196" s="12" t="s">
        <v>1350</v>
      </c>
      <c r="S196" s="12" t="s">
        <v>1346</v>
      </c>
      <c r="T196" s="33" t="s">
        <v>95</v>
      </c>
      <c r="U196" s="34" t="str">
        <f t="shared" si="3"/>
        <v>1462 LANEY WALKER BLVD, AUGUSTA, Georgia 30912, U.S.</v>
      </c>
    </row>
    <row r="197" spans="1:21" ht="42.75" x14ac:dyDescent="0.45">
      <c r="A197" s="12" t="s">
        <v>94</v>
      </c>
      <c r="B197" s="12" t="s">
        <v>95</v>
      </c>
      <c r="C197" s="12" t="s">
        <v>1364</v>
      </c>
      <c r="D197" s="12" t="s">
        <v>1338</v>
      </c>
      <c r="E197" s="12" t="s">
        <v>1339</v>
      </c>
      <c r="F197" s="12" t="s">
        <v>1340</v>
      </c>
      <c r="G197" s="12" t="s">
        <v>1327</v>
      </c>
      <c r="H197" s="12" t="s">
        <v>931</v>
      </c>
      <c r="I197" s="12" t="s">
        <v>763</v>
      </c>
      <c r="J197" s="12"/>
      <c r="K197" s="12"/>
      <c r="L197" s="12"/>
      <c r="M197" s="12" t="s">
        <v>377</v>
      </c>
      <c r="N197" s="12" t="s">
        <v>1365</v>
      </c>
      <c r="O197" s="12" t="s">
        <v>1366</v>
      </c>
      <c r="P197" s="12"/>
      <c r="Q197" s="12" t="s">
        <v>1367</v>
      </c>
      <c r="R197" s="12" t="s">
        <v>1350</v>
      </c>
      <c r="S197" s="12" t="s">
        <v>1346</v>
      </c>
      <c r="T197" s="33" t="s">
        <v>95</v>
      </c>
      <c r="U197" s="34" t="str">
        <f t="shared" si="3"/>
        <v>SANDERS RESEARCH AND EDUCATION BLDG CB0110, AUGUSTA, Georgia 30912, U.S.</v>
      </c>
    </row>
    <row r="198" spans="1:21" ht="85.5" x14ac:dyDescent="0.45">
      <c r="A198" s="12" t="s">
        <v>94</v>
      </c>
      <c r="B198" s="12" t="s">
        <v>95</v>
      </c>
      <c r="C198" s="12" t="s">
        <v>1368</v>
      </c>
      <c r="D198" s="12" t="s">
        <v>1369</v>
      </c>
      <c r="E198" s="12" t="s">
        <v>1370</v>
      </c>
      <c r="F198" s="12" t="s">
        <v>583</v>
      </c>
      <c r="G198" s="12"/>
      <c r="H198" s="12"/>
      <c r="I198" s="12" t="s">
        <v>538</v>
      </c>
      <c r="J198" s="12"/>
      <c r="K198" s="12"/>
      <c r="L198" s="12"/>
      <c r="M198" s="12" t="s">
        <v>138</v>
      </c>
      <c r="N198" s="12" t="s">
        <v>1371</v>
      </c>
      <c r="O198" s="12" t="s">
        <v>1372</v>
      </c>
      <c r="P198" s="12"/>
      <c r="Q198" s="12" t="s">
        <v>1373</v>
      </c>
      <c r="R198" s="12" t="s">
        <v>1374</v>
      </c>
      <c r="S198" s="12" t="s">
        <v>1375</v>
      </c>
      <c r="T198" s="33" t="s">
        <v>95</v>
      </c>
      <c r="U198" s="34" t="str">
        <f t="shared" si="3"/>
        <v>401 N MIDDLETOWN RD BLDG 205, PEARL RIVER, New York 10965, U.S.</v>
      </c>
    </row>
    <row r="199" spans="1:21" ht="85.5" x14ac:dyDescent="0.45">
      <c r="A199" s="12" t="s">
        <v>94</v>
      </c>
      <c r="B199" s="12" t="s">
        <v>95</v>
      </c>
      <c r="C199" s="12" t="s">
        <v>1376</v>
      </c>
      <c r="D199" s="12" t="s">
        <v>1369</v>
      </c>
      <c r="E199" s="12" t="s">
        <v>1370</v>
      </c>
      <c r="F199" s="12" t="s">
        <v>583</v>
      </c>
      <c r="G199" s="12"/>
      <c r="H199" s="12"/>
      <c r="I199" s="12" t="s">
        <v>538</v>
      </c>
      <c r="J199" s="12"/>
      <c r="K199" s="12"/>
      <c r="L199" s="12"/>
      <c r="M199" s="12" t="s">
        <v>138</v>
      </c>
      <c r="N199" s="12"/>
      <c r="O199" s="12"/>
      <c r="P199" s="12"/>
      <c r="Q199" s="12" t="s">
        <v>1373</v>
      </c>
      <c r="R199" s="12" t="s">
        <v>1374</v>
      </c>
      <c r="S199" s="12" t="s">
        <v>1375</v>
      </c>
      <c r="T199" s="33" t="s">
        <v>95</v>
      </c>
      <c r="U199" s="34" t="str">
        <f t="shared" si="3"/>
        <v>401 N MIDDLETOWN RD BLDG 205, PEARL RIVER, New York 10965, U.S.</v>
      </c>
    </row>
    <row r="200" spans="1:21" ht="57" x14ac:dyDescent="0.45">
      <c r="A200" s="12" t="s">
        <v>94</v>
      </c>
      <c r="B200" s="12"/>
      <c r="C200" s="12" t="s">
        <v>1377</v>
      </c>
      <c r="D200" s="12" t="s">
        <v>1369</v>
      </c>
      <c r="E200" s="12" t="s">
        <v>1370</v>
      </c>
      <c r="F200" s="12"/>
      <c r="G200" s="12"/>
      <c r="H200" s="12"/>
      <c r="I200" s="12" t="s">
        <v>538</v>
      </c>
      <c r="J200" s="12"/>
      <c r="K200" s="12"/>
      <c r="L200" s="12"/>
      <c r="M200" s="12"/>
      <c r="N200" s="12" t="s">
        <v>1371</v>
      </c>
      <c r="O200" s="12" t="s">
        <v>1372</v>
      </c>
      <c r="P200" s="12"/>
      <c r="Q200" s="12"/>
      <c r="R200" s="12"/>
      <c r="S200" s="12" t="s">
        <v>284</v>
      </c>
      <c r="T200" s="33"/>
      <c r="U200" s="34" t="str">
        <f t="shared" si="3"/>
        <v xml:space="preserve"> </v>
      </c>
    </row>
    <row r="201" spans="1:21" ht="57" x14ac:dyDescent="0.45">
      <c r="A201" s="12" t="s">
        <v>94</v>
      </c>
      <c r="B201" s="12" t="s">
        <v>95</v>
      </c>
      <c r="C201" s="12" t="s">
        <v>1378</v>
      </c>
      <c r="D201" s="12" t="s">
        <v>1379</v>
      </c>
      <c r="E201" s="12" t="s">
        <v>1380</v>
      </c>
      <c r="F201" s="12" t="s">
        <v>376</v>
      </c>
      <c r="G201" s="12"/>
      <c r="H201" s="12"/>
      <c r="I201" s="12" t="s">
        <v>146</v>
      </c>
      <c r="J201" s="12"/>
      <c r="K201" s="12"/>
      <c r="L201" s="12"/>
      <c r="M201" s="12" t="s">
        <v>367</v>
      </c>
      <c r="N201" s="12" t="s">
        <v>1381</v>
      </c>
      <c r="O201" s="12" t="s">
        <v>1382</v>
      </c>
      <c r="P201" s="12"/>
      <c r="Q201" s="12" t="s">
        <v>1383</v>
      </c>
      <c r="R201" s="12" t="s">
        <v>1384</v>
      </c>
      <c r="S201" s="12" t="s">
        <v>1385</v>
      </c>
      <c r="T201" s="33" t="s">
        <v>95</v>
      </c>
      <c r="U201" s="34" t="str">
        <f t="shared" si="3"/>
        <v>2900 W OKLAHOMA AVE, MILWAUKEE, Wisconsin 53215, U.S.</v>
      </c>
    </row>
    <row r="202" spans="1:21" ht="42.75" x14ac:dyDescent="0.45">
      <c r="A202" s="12" t="s">
        <v>94</v>
      </c>
      <c r="B202" s="12" t="s">
        <v>95</v>
      </c>
      <c r="C202" s="12" t="s">
        <v>1386</v>
      </c>
      <c r="D202" s="12" t="s">
        <v>1387</v>
      </c>
      <c r="E202" s="12" t="s">
        <v>1388</v>
      </c>
      <c r="F202" s="12" t="s">
        <v>376</v>
      </c>
      <c r="G202" s="12"/>
      <c r="H202" s="12"/>
      <c r="I202" s="12" t="s">
        <v>146</v>
      </c>
      <c r="J202" s="12"/>
      <c r="K202" s="12"/>
      <c r="L202" s="12"/>
      <c r="M202" s="12" t="s">
        <v>105</v>
      </c>
      <c r="N202" s="12" t="s">
        <v>1389</v>
      </c>
      <c r="O202" s="12" t="s">
        <v>1390</v>
      </c>
      <c r="P202" s="12"/>
      <c r="Q202" s="12" t="s">
        <v>1391</v>
      </c>
      <c r="R202" s="12" t="s">
        <v>1384</v>
      </c>
      <c r="S202" s="12" t="s">
        <v>1392</v>
      </c>
      <c r="T202" s="33" t="s">
        <v>95</v>
      </c>
      <c r="U202" s="34" t="str">
        <f t="shared" si="3"/>
        <v>901 N 13TH ST, MILWAUKEE, Wisconsin 53233, U.S.</v>
      </c>
    </row>
    <row r="203" spans="1:21" ht="42.75" x14ac:dyDescent="0.45">
      <c r="A203" s="12" t="s">
        <v>94</v>
      </c>
      <c r="B203" s="12" t="s">
        <v>95</v>
      </c>
      <c r="C203" s="12" t="s">
        <v>1393</v>
      </c>
      <c r="D203" s="12" t="s">
        <v>1394</v>
      </c>
      <c r="E203" s="12" t="s">
        <v>1395</v>
      </c>
      <c r="F203" s="12" t="s">
        <v>1396</v>
      </c>
      <c r="G203" s="12"/>
      <c r="H203" s="12"/>
      <c r="I203" s="12" t="s">
        <v>475</v>
      </c>
      <c r="J203" s="12"/>
      <c r="K203" s="12"/>
      <c r="L203" s="12"/>
      <c r="M203" s="12" t="s">
        <v>388</v>
      </c>
      <c r="N203" s="12" t="s">
        <v>1397</v>
      </c>
      <c r="O203" s="12" t="s">
        <v>1398</v>
      </c>
      <c r="P203" s="12"/>
      <c r="Q203" s="12" t="s">
        <v>1399</v>
      </c>
      <c r="R203" s="12" t="s">
        <v>1400</v>
      </c>
      <c r="S203" s="12" t="s">
        <v>1401</v>
      </c>
      <c r="T203" s="33" t="s">
        <v>95</v>
      </c>
      <c r="U203" s="34" t="str">
        <f t="shared" si="3"/>
        <v>603 N PORTER, SHERMAN, Texas 75090, U.S.</v>
      </c>
    </row>
    <row r="204" spans="1:21" ht="99.75" x14ac:dyDescent="0.45">
      <c r="A204" s="12" t="s">
        <v>94</v>
      </c>
      <c r="B204" s="12" t="s">
        <v>95</v>
      </c>
      <c r="C204" s="12" t="s">
        <v>1402</v>
      </c>
      <c r="D204" s="12" t="s">
        <v>1403</v>
      </c>
      <c r="E204" s="12" t="s">
        <v>1404</v>
      </c>
      <c r="F204" s="12" t="s">
        <v>743</v>
      </c>
      <c r="G204" s="12" t="s">
        <v>812</v>
      </c>
      <c r="H204" s="12" t="s">
        <v>311</v>
      </c>
      <c r="I204" s="12" t="s">
        <v>673</v>
      </c>
      <c r="J204" s="12" t="s">
        <v>1405</v>
      </c>
      <c r="K204" s="12" t="s">
        <v>168</v>
      </c>
      <c r="L204" s="12" t="s">
        <v>104</v>
      </c>
      <c r="M204" s="12" t="s">
        <v>210</v>
      </c>
      <c r="N204" s="12" t="s">
        <v>1406</v>
      </c>
      <c r="O204" s="12" t="s">
        <v>1407</v>
      </c>
      <c r="P204" s="12"/>
      <c r="Q204" s="12" t="s">
        <v>1408</v>
      </c>
      <c r="R204" s="12" t="s">
        <v>1409</v>
      </c>
      <c r="S204" s="12" t="s">
        <v>748</v>
      </c>
      <c r="T204" s="33" t="s">
        <v>95</v>
      </c>
      <c r="U204" s="34" t="str">
        <f t="shared" si="3"/>
        <v>11099 N. Torrey Pines Rd, Suite 290, La Jolla, California 92037, U.S.</v>
      </c>
    </row>
    <row r="205" spans="1:21" ht="99.75" x14ac:dyDescent="0.45">
      <c r="A205" s="12" t="s">
        <v>94</v>
      </c>
      <c r="B205" s="12" t="s">
        <v>95</v>
      </c>
      <c r="C205" s="12" t="s">
        <v>1410</v>
      </c>
      <c r="D205" s="12" t="s">
        <v>1403</v>
      </c>
      <c r="E205" s="12" t="s">
        <v>1404</v>
      </c>
      <c r="F205" s="12" t="s">
        <v>743</v>
      </c>
      <c r="G205" s="12" t="s">
        <v>812</v>
      </c>
      <c r="H205" s="12" t="s">
        <v>311</v>
      </c>
      <c r="I205" s="12" t="s">
        <v>673</v>
      </c>
      <c r="J205" s="12" t="s">
        <v>1411</v>
      </c>
      <c r="K205" s="12" t="s">
        <v>168</v>
      </c>
      <c r="L205" s="12" t="s">
        <v>118</v>
      </c>
      <c r="M205" s="12" t="s">
        <v>210</v>
      </c>
      <c r="N205" s="12" t="s">
        <v>1412</v>
      </c>
      <c r="O205" s="12" t="s">
        <v>1413</v>
      </c>
      <c r="P205" s="12"/>
      <c r="Q205" s="12" t="s">
        <v>1408</v>
      </c>
      <c r="R205" s="12" t="s">
        <v>1409</v>
      </c>
      <c r="S205" s="12" t="s">
        <v>748</v>
      </c>
      <c r="T205" s="33" t="s">
        <v>95</v>
      </c>
      <c r="U205" s="34" t="str">
        <f t="shared" si="3"/>
        <v>11099 N. Torrey Pines Rd, Suite 290, La Jolla, California 92037, U.S.</v>
      </c>
    </row>
    <row r="206" spans="1:21" ht="57" x14ac:dyDescent="0.45">
      <c r="A206" s="12" t="s">
        <v>94</v>
      </c>
      <c r="B206" s="12" t="s">
        <v>95</v>
      </c>
      <c r="C206" s="12" t="s">
        <v>1414</v>
      </c>
      <c r="D206" s="12" t="s">
        <v>1415</v>
      </c>
      <c r="E206" s="12" t="s">
        <v>1416</v>
      </c>
      <c r="F206" s="12" t="s">
        <v>1063</v>
      </c>
      <c r="G206" s="12"/>
      <c r="H206" s="12"/>
      <c r="I206" s="12" t="s">
        <v>763</v>
      </c>
      <c r="J206" s="12"/>
      <c r="K206" s="12"/>
      <c r="L206" s="12"/>
      <c r="M206" s="12" t="s">
        <v>367</v>
      </c>
      <c r="N206" s="12" t="s">
        <v>1417</v>
      </c>
      <c r="O206" s="12" t="s">
        <v>1418</v>
      </c>
      <c r="P206" s="12"/>
      <c r="Q206" s="12" t="s">
        <v>1419</v>
      </c>
      <c r="R206" s="12" t="s">
        <v>1420</v>
      </c>
      <c r="S206" s="12" t="s">
        <v>1421</v>
      </c>
      <c r="T206" s="33" t="s">
        <v>95</v>
      </c>
      <c r="U206" s="34" t="str">
        <f t="shared" si="3"/>
        <v>3125 JUPITER PARK CIR STE 2, JUPITER, Florida 33458, U.S.</v>
      </c>
    </row>
    <row r="207" spans="1:21" ht="57" x14ac:dyDescent="0.45">
      <c r="A207" s="12" t="s">
        <v>94</v>
      </c>
      <c r="B207" s="12" t="s">
        <v>95</v>
      </c>
      <c r="C207" s="12" t="s">
        <v>1422</v>
      </c>
      <c r="D207" s="12" t="s">
        <v>1415</v>
      </c>
      <c r="E207" s="12" t="s">
        <v>1416</v>
      </c>
      <c r="F207" s="12" t="s">
        <v>1063</v>
      </c>
      <c r="G207" s="12"/>
      <c r="H207" s="12"/>
      <c r="I207" s="12" t="s">
        <v>763</v>
      </c>
      <c r="J207" s="12"/>
      <c r="K207" s="12"/>
      <c r="L207" s="12"/>
      <c r="M207" s="12" t="s">
        <v>367</v>
      </c>
      <c r="N207" s="12" t="s">
        <v>1423</v>
      </c>
      <c r="O207" s="12" t="s">
        <v>1424</v>
      </c>
      <c r="P207" s="12"/>
      <c r="Q207" s="12" t="s">
        <v>1425</v>
      </c>
      <c r="R207" s="12" t="s">
        <v>1420</v>
      </c>
      <c r="S207" s="12" t="s">
        <v>1421</v>
      </c>
      <c r="T207" s="33" t="s">
        <v>95</v>
      </c>
      <c r="U207" s="34" t="str">
        <f t="shared" si="3"/>
        <v>3125 JUPITER PARK CIR UNIT 2, JUPITER, Florida 33458, U.S.</v>
      </c>
    </row>
    <row r="208" spans="1:21" ht="99.75" x14ac:dyDescent="0.45">
      <c r="A208" s="12" t="s">
        <v>94</v>
      </c>
      <c r="B208" s="12" t="s">
        <v>95</v>
      </c>
      <c r="C208" s="12" t="s">
        <v>1426</v>
      </c>
      <c r="D208" s="12" t="s">
        <v>1427</v>
      </c>
      <c r="E208" s="12" t="s">
        <v>1428</v>
      </c>
      <c r="F208" s="12" t="s">
        <v>743</v>
      </c>
      <c r="G208" s="12" t="s">
        <v>812</v>
      </c>
      <c r="H208" s="12" t="s">
        <v>311</v>
      </c>
      <c r="I208" s="12" t="s">
        <v>673</v>
      </c>
      <c r="J208" s="12" t="s">
        <v>1429</v>
      </c>
      <c r="K208" s="12" t="s">
        <v>168</v>
      </c>
      <c r="L208" s="12" t="s">
        <v>104</v>
      </c>
      <c r="M208" s="12" t="s">
        <v>210</v>
      </c>
      <c r="N208" s="12" t="s">
        <v>1430</v>
      </c>
      <c r="O208" s="12" t="s">
        <v>1431</v>
      </c>
      <c r="P208" s="12"/>
      <c r="Q208" s="12" t="s">
        <v>1432</v>
      </c>
      <c r="R208" s="12" t="s">
        <v>967</v>
      </c>
      <c r="S208" s="12" t="s">
        <v>1082</v>
      </c>
      <c r="T208" s="33" t="s">
        <v>95</v>
      </c>
      <c r="U208" s="34" t="str">
        <f t="shared" si="3"/>
        <v>10578 Science Center Dr. Ste 125, San Diego, California 92121, U.S.</v>
      </c>
    </row>
    <row r="209" spans="1:21" ht="99.75" x14ac:dyDescent="0.45">
      <c r="A209" s="12" t="s">
        <v>94</v>
      </c>
      <c r="B209" s="12" t="s">
        <v>95</v>
      </c>
      <c r="C209" s="12" t="s">
        <v>1433</v>
      </c>
      <c r="D209" s="12" t="s">
        <v>1427</v>
      </c>
      <c r="E209" s="12" t="s">
        <v>1428</v>
      </c>
      <c r="F209" s="12" t="s">
        <v>743</v>
      </c>
      <c r="G209" s="12" t="s">
        <v>812</v>
      </c>
      <c r="H209" s="12" t="s">
        <v>311</v>
      </c>
      <c r="I209" s="12" t="s">
        <v>673</v>
      </c>
      <c r="J209" s="12" t="s">
        <v>1434</v>
      </c>
      <c r="K209" s="12" t="s">
        <v>168</v>
      </c>
      <c r="L209" s="12" t="s">
        <v>104</v>
      </c>
      <c r="M209" s="12" t="s">
        <v>210</v>
      </c>
      <c r="N209" s="12" t="s">
        <v>1435</v>
      </c>
      <c r="O209" s="12" t="s">
        <v>1436</v>
      </c>
      <c r="P209" s="12"/>
      <c r="Q209" s="12" t="s">
        <v>1437</v>
      </c>
      <c r="R209" s="12" t="s">
        <v>967</v>
      </c>
      <c r="S209" s="12" t="s">
        <v>1082</v>
      </c>
      <c r="T209" s="33" t="s">
        <v>95</v>
      </c>
      <c r="U209" s="34" t="str">
        <f t="shared" si="3"/>
        <v>10578 Science Center Dr, Ste 125, San Diego, California 92121, U.S.</v>
      </c>
    </row>
    <row r="210" spans="1:21" ht="57" x14ac:dyDescent="0.45">
      <c r="A210" s="12" t="s">
        <v>94</v>
      </c>
      <c r="B210" s="12" t="s">
        <v>95</v>
      </c>
      <c r="C210" s="12" t="s">
        <v>1438</v>
      </c>
      <c r="D210" s="12" t="s">
        <v>1439</v>
      </c>
      <c r="E210" s="12" t="s">
        <v>1440</v>
      </c>
      <c r="F210" s="12" t="s">
        <v>124</v>
      </c>
      <c r="G210" s="12"/>
      <c r="H210" s="12"/>
      <c r="I210" s="12" t="s">
        <v>126</v>
      </c>
      <c r="J210" s="12"/>
      <c r="K210" s="12"/>
      <c r="L210" s="12"/>
      <c r="M210" s="12" t="s">
        <v>105</v>
      </c>
      <c r="N210" s="12" t="s">
        <v>1441</v>
      </c>
      <c r="O210" s="12" t="s">
        <v>1442</v>
      </c>
      <c r="P210" s="12"/>
      <c r="Q210" s="12" t="s">
        <v>1443</v>
      </c>
      <c r="R210" s="12" t="s">
        <v>521</v>
      </c>
      <c r="S210" s="12" t="s">
        <v>294</v>
      </c>
      <c r="T210" s="33" t="s">
        <v>95</v>
      </c>
      <c r="U210" s="34" t="str">
        <f t="shared" si="3"/>
        <v>840 MEMORIAL DR, CAMBRIDGE, Massachusetts 02139, U.S.</v>
      </c>
    </row>
    <row r="211" spans="1:21" ht="42.75" x14ac:dyDescent="0.45">
      <c r="A211" s="12" t="s">
        <v>94</v>
      </c>
      <c r="B211" s="12" t="s">
        <v>95</v>
      </c>
      <c r="C211" s="12" t="s">
        <v>1444</v>
      </c>
      <c r="D211" s="12" t="s">
        <v>1445</v>
      </c>
      <c r="E211" s="12" t="s">
        <v>1446</v>
      </c>
      <c r="F211" s="12" t="s">
        <v>1091</v>
      </c>
      <c r="G211" s="12"/>
      <c r="H211" s="12"/>
      <c r="I211" s="12" t="s">
        <v>166</v>
      </c>
      <c r="J211" s="12"/>
      <c r="K211" s="12"/>
      <c r="L211" s="12"/>
      <c r="M211" s="12" t="s">
        <v>127</v>
      </c>
      <c r="N211" s="12" t="s">
        <v>1447</v>
      </c>
      <c r="O211" s="12" t="s">
        <v>1448</v>
      </c>
      <c r="P211" s="12"/>
      <c r="Q211" s="12" t="s">
        <v>1449</v>
      </c>
      <c r="R211" s="12" t="s">
        <v>1450</v>
      </c>
      <c r="S211" s="12" t="s">
        <v>1451</v>
      </c>
      <c r="T211" s="33" t="s">
        <v>95</v>
      </c>
      <c r="U211" s="34" t="str">
        <f t="shared" si="3"/>
        <v>1774 W 2800 S, OGDEN, Utah 84401, U.S.</v>
      </c>
    </row>
    <row r="212" spans="1:21" ht="85.5" x14ac:dyDescent="0.45">
      <c r="A212" s="12" t="s">
        <v>94</v>
      </c>
      <c r="B212" s="12" t="s">
        <v>95</v>
      </c>
      <c r="C212" s="12" t="s">
        <v>1452</v>
      </c>
      <c r="D212" s="12" t="s">
        <v>1453</v>
      </c>
      <c r="E212" s="12" t="s">
        <v>1454</v>
      </c>
      <c r="F212" s="12" t="s">
        <v>420</v>
      </c>
      <c r="G212" s="12" t="s">
        <v>421</v>
      </c>
      <c r="H212" s="12" t="s">
        <v>455</v>
      </c>
      <c r="I212" s="12" t="s">
        <v>387</v>
      </c>
      <c r="J212" s="12" t="s">
        <v>1455</v>
      </c>
      <c r="K212" s="12" t="s">
        <v>168</v>
      </c>
      <c r="L212" s="12" t="s">
        <v>118</v>
      </c>
      <c r="M212" s="12" t="s">
        <v>189</v>
      </c>
      <c r="N212" s="12" t="s">
        <v>1456</v>
      </c>
      <c r="O212" s="12" t="s">
        <v>1457</v>
      </c>
      <c r="P212" s="12"/>
      <c r="Q212" s="12" t="s">
        <v>1458</v>
      </c>
      <c r="R212" s="12" t="s">
        <v>1459</v>
      </c>
      <c r="S212" s="12" t="s">
        <v>1460</v>
      </c>
      <c r="T212" s="33" t="s">
        <v>95</v>
      </c>
      <c r="U212" s="34" t="str">
        <f t="shared" si="3"/>
        <v>20400 Century Blvd, Germantown, Maryland 20874, U.S.</v>
      </c>
    </row>
    <row r="213" spans="1:21" ht="57" x14ac:dyDescent="0.45">
      <c r="A213" s="12" t="s">
        <v>94</v>
      </c>
      <c r="B213" s="12" t="s">
        <v>95</v>
      </c>
      <c r="C213" s="12" t="s">
        <v>1461</v>
      </c>
      <c r="D213" s="12" t="s">
        <v>1462</v>
      </c>
      <c r="E213" s="12" t="s">
        <v>1463</v>
      </c>
      <c r="F213" s="12" t="s">
        <v>583</v>
      </c>
      <c r="G213" s="12"/>
      <c r="H213" s="12"/>
      <c r="I213" s="12" t="s">
        <v>538</v>
      </c>
      <c r="J213" s="12"/>
      <c r="K213" s="12"/>
      <c r="L213" s="12"/>
      <c r="M213" s="12" t="s">
        <v>367</v>
      </c>
      <c r="N213" s="12" t="s">
        <v>1464</v>
      </c>
      <c r="O213" s="12" t="s">
        <v>1465</v>
      </c>
      <c r="P213" s="12"/>
      <c r="Q213" s="12" t="s">
        <v>1466</v>
      </c>
      <c r="R213" s="12" t="s">
        <v>1467</v>
      </c>
      <c r="S213" s="12" t="s">
        <v>1468</v>
      </c>
      <c r="T213" s="33" t="s">
        <v>95</v>
      </c>
      <c r="U213" s="34" t="str">
        <f t="shared" si="3"/>
        <v>76 CLAREMONT AVE CENTRAL RECEIVING, NEW YORK, New York 10027, U.S.</v>
      </c>
    </row>
    <row r="214" spans="1:21" ht="57" x14ac:dyDescent="0.45">
      <c r="A214" s="12" t="s">
        <v>94</v>
      </c>
      <c r="B214" s="12"/>
      <c r="C214" s="12" t="s">
        <v>1469</v>
      </c>
      <c r="D214" s="12" t="s">
        <v>1462</v>
      </c>
      <c r="E214" s="12" t="s">
        <v>1463</v>
      </c>
      <c r="F214" s="12"/>
      <c r="G214" s="12"/>
      <c r="H214" s="12"/>
      <c r="I214" s="12" t="s">
        <v>538</v>
      </c>
      <c r="J214" s="12"/>
      <c r="K214" s="12"/>
      <c r="L214" s="12"/>
      <c r="M214" s="12" t="s">
        <v>1308</v>
      </c>
      <c r="N214" s="12" t="s">
        <v>1464</v>
      </c>
      <c r="O214" s="12" t="s">
        <v>1465</v>
      </c>
      <c r="P214" s="12"/>
      <c r="Q214" s="12"/>
      <c r="R214" s="12"/>
      <c r="S214" s="12" t="s">
        <v>284</v>
      </c>
      <c r="T214" s="33" t="s">
        <v>95</v>
      </c>
      <c r="U214" s="34" t="str">
        <f t="shared" si="3"/>
        <v xml:space="preserve"> , U.S.</v>
      </c>
    </row>
    <row r="215" spans="1:21" ht="85.5" x14ac:dyDescent="0.45">
      <c r="A215" s="12" t="s">
        <v>94</v>
      </c>
      <c r="B215" s="12"/>
      <c r="C215" s="12" t="s">
        <v>1470</v>
      </c>
      <c r="D215" s="12" t="s">
        <v>1462</v>
      </c>
      <c r="E215" s="12" t="s">
        <v>1463</v>
      </c>
      <c r="F215" s="12"/>
      <c r="G215" s="12"/>
      <c r="H215" s="12"/>
      <c r="I215" s="12" t="s">
        <v>538</v>
      </c>
      <c r="J215" s="12"/>
      <c r="K215" s="12"/>
      <c r="L215" s="12"/>
      <c r="M215" s="12" t="s">
        <v>1471</v>
      </c>
      <c r="N215" s="12" t="s">
        <v>1464</v>
      </c>
      <c r="O215" s="12" t="s">
        <v>1465</v>
      </c>
      <c r="P215" s="12"/>
      <c r="Q215" s="12"/>
      <c r="R215" s="12"/>
      <c r="S215" s="12" t="s">
        <v>284</v>
      </c>
      <c r="T215" s="33" t="s">
        <v>95</v>
      </c>
      <c r="U215" s="34" t="str">
        <f t="shared" si="3"/>
        <v xml:space="preserve"> , U.S.</v>
      </c>
    </row>
    <row r="216" spans="1:21" ht="57" x14ac:dyDescent="0.45">
      <c r="A216" s="12" t="s">
        <v>94</v>
      </c>
      <c r="B216" s="12"/>
      <c r="C216" s="12" t="s">
        <v>1472</v>
      </c>
      <c r="D216" s="12" t="s">
        <v>1462</v>
      </c>
      <c r="E216" s="12" t="s">
        <v>1463</v>
      </c>
      <c r="F216" s="12"/>
      <c r="G216" s="12"/>
      <c r="H216" s="12"/>
      <c r="I216" s="12" t="s">
        <v>538</v>
      </c>
      <c r="J216" s="12"/>
      <c r="K216" s="12"/>
      <c r="L216" s="12"/>
      <c r="M216" s="12" t="s">
        <v>1473</v>
      </c>
      <c r="N216" s="12" t="s">
        <v>1464</v>
      </c>
      <c r="O216" s="12" t="s">
        <v>1465</v>
      </c>
      <c r="P216" s="12"/>
      <c r="Q216" s="12"/>
      <c r="R216" s="12"/>
      <c r="S216" s="12" t="s">
        <v>284</v>
      </c>
      <c r="T216" s="33" t="s">
        <v>95</v>
      </c>
      <c r="U216" s="34" t="str">
        <f t="shared" si="3"/>
        <v xml:space="preserve"> , U.S.</v>
      </c>
    </row>
    <row r="217" spans="1:21" ht="42.75" x14ac:dyDescent="0.45">
      <c r="A217" s="12" t="s">
        <v>94</v>
      </c>
      <c r="B217" s="12"/>
      <c r="C217" s="12" t="s">
        <v>1474</v>
      </c>
      <c r="D217" s="12" t="s">
        <v>1462</v>
      </c>
      <c r="E217" s="12" t="s">
        <v>1463</v>
      </c>
      <c r="F217" s="12"/>
      <c r="G217" s="12"/>
      <c r="H217" s="12"/>
      <c r="I217" s="12" t="s">
        <v>538</v>
      </c>
      <c r="J217" s="12"/>
      <c r="K217" s="12"/>
      <c r="L217" s="12"/>
      <c r="M217" s="12" t="s">
        <v>1475</v>
      </c>
      <c r="N217" s="12" t="s">
        <v>1464</v>
      </c>
      <c r="O217" s="12" t="s">
        <v>1465</v>
      </c>
      <c r="P217" s="12"/>
      <c r="Q217" s="12"/>
      <c r="R217" s="12"/>
      <c r="S217" s="12" t="s">
        <v>284</v>
      </c>
      <c r="T217" s="33" t="s">
        <v>95</v>
      </c>
      <c r="U217" s="34" t="str">
        <f t="shared" si="3"/>
        <v xml:space="preserve"> , U.S.</v>
      </c>
    </row>
    <row r="218" spans="1:21" ht="42.75" x14ac:dyDescent="0.45">
      <c r="A218" s="12" t="s">
        <v>94</v>
      </c>
      <c r="B218" s="12"/>
      <c r="C218" s="12" t="s">
        <v>1476</v>
      </c>
      <c r="D218" s="12" t="s">
        <v>1462</v>
      </c>
      <c r="E218" s="12" t="s">
        <v>1463</v>
      </c>
      <c r="F218" s="12"/>
      <c r="G218" s="12"/>
      <c r="H218" s="12"/>
      <c r="I218" s="12" t="s">
        <v>538</v>
      </c>
      <c r="J218" s="12"/>
      <c r="K218" s="12"/>
      <c r="L218" s="12"/>
      <c r="M218" s="12" t="s">
        <v>1475</v>
      </c>
      <c r="N218" s="12" t="s">
        <v>1464</v>
      </c>
      <c r="O218" s="12" t="s">
        <v>1465</v>
      </c>
      <c r="P218" s="12"/>
      <c r="Q218" s="12"/>
      <c r="R218" s="12"/>
      <c r="S218" s="12" t="s">
        <v>284</v>
      </c>
      <c r="T218" s="33" t="s">
        <v>95</v>
      </c>
      <c r="U218" s="34" t="str">
        <f t="shared" si="3"/>
        <v xml:space="preserve"> , U.S.</v>
      </c>
    </row>
    <row r="219" spans="1:21" ht="57" x14ac:dyDescent="0.45">
      <c r="A219" s="12" t="s">
        <v>94</v>
      </c>
      <c r="B219" s="12"/>
      <c r="C219" s="12" t="s">
        <v>1477</v>
      </c>
      <c r="D219" s="12" t="s">
        <v>1462</v>
      </c>
      <c r="E219" s="12" t="s">
        <v>1463</v>
      </c>
      <c r="F219" s="12"/>
      <c r="G219" s="12"/>
      <c r="H219" s="12"/>
      <c r="I219" s="12" t="s">
        <v>538</v>
      </c>
      <c r="J219" s="12"/>
      <c r="K219" s="12"/>
      <c r="L219" s="12"/>
      <c r="M219" s="12" t="s">
        <v>1473</v>
      </c>
      <c r="N219" s="12" t="s">
        <v>1464</v>
      </c>
      <c r="O219" s="12" t="s">
        <v>1465</v>
      </c>
      <c r="P219" s="12"/>
      <c r="Q219" s="12"/>
      <c r="R219" s="12"/>
      <c r="S219" s="12" t="s">
        <v>284</v>
      </c>
      <c r="T219" s="33" t="s">
        <v>95</v>
      </c>
      <c r="U219" s="34" t="str">
        <f t="shared" si="3"/>
        <v xml:space="preserve"> , U.S.</v>
      </c>
    </row>
    <row r="220" spans="1:21" ht="57" x14ac:dyDescent="0.45">
      <c r="A220" s="12" t="s">
        <v>94</v>
      </c>
      <c r="B220" s="12"/>
      <c r="C220" s="12" t="s">
        <v>1478</v>
      </c>
      <c r="D220" s="12" t="s">
        <v>1462</v>
      </c>
      <c r="E220" s="12" t="s">
        <v>1463</v>
      </c>
      <c r="F220" s="12"/>
      <c r="G220" s="12"/>
      <c r="H220" s="12"/>
      <c r="I220" s="12" t="s">
        <v>538</v>
      </c>
      <c r="J220" s="12"/>
      <c r="K220" s="12"/>
      <c r="L220" s="12"/>
      <c r="M220" s="12" t="s">
        <v>1308</v>
      </c>
      <c r="N220" s="12" t="s">
        <v>1464</v>
      </c>
      <c r="O220" s="12" t="s">
        <v>1465</v>
      </c>
      <c r="P220" s="12"/>
      <c r="Q220" s="12"/>
      <c r="R220" s="12"/>
      <c r="S220" s="12" t="s">
        <v>284</v>
      </c>
      <c r="T220" s="33" t="s">
        <v>95</v>
      </c>
      <c r="U220" s="34" t="str">
        <f t="shared" si="3"/>
        <v xml:space="preserve"> , U.S.</v>
      </c>
    </row>
    <row r="221" spans="1:21" ht="85.5" x14ac:dyDescent="0.45">
      <c r="A221" s="12" t="s">
        <v>94</v>
      </c>
      <c r="B221" s="12" t="s">
        <v>95</v>
      </c>
      <c r="C221" s="12" t="s">
        <v>1479</v>
      </c>
      <c r="D221" s="12" t="s">
        <v>1480</v>
      </c>
      <c r="E221" s="12" t="s">
        <v>1481</v>
      </c>
      <c r="F221" s="12" t="s">
        <v>1007</v>
      </c>
      <c r="G221" s="12" t="s">
        <v>672</v>
      </c>
      <c r="H221" s="12" t="s">
        <v>311</v>
      </c>
      <c r="I221" s="12" t="s">
        <v>673</v>
      </c>
      <c r="J221" s="12" t="s">
        <v>1482</v>
      </c>
      <c r="K221" s="12" t="s">
        <v>168</v>
      </c>
      <c r="L221" s="12" t="s">
        <v>104</v>
      </c>
      <c r="M221" s="12" t="s">
        <v>169</v>
      </c>
      <c r="N221" s="12" t="s">
        <v>1483</v>
      </c>
      <c r="O221" s="12" t="s">
        <v>1484</v>
      </c>
      <c r="P221" s="12"/>
      <c r="Q221" s="12" t="s">
        <v>1485</v>
      </c>
      <c r="R221" s="12" t="s">
        <v>1486</v>
      </c>
      <c r="S221" s="12" t="s">
        <v>1487</v>
      </c>
      <c r="T221" s="33" t="s">
        <v>95</v>
      </c>
      <c r="U221" s="34" t="str">
        <f t="shared" si="3"/>
        <v>Dignity Health | St. Joseph's Hospital and Medical Center 124 W. Thomas Rd Ste. 100, Phoenix, Arizona 85013, U.S.</v>
      </c>
    </row>
    <row r="222" spans="1:21" ht="85.5" x14ac:dyDescent="0.45">
      <c r="A222" s="12" t="s">
        <v>94</v>
      </c>
      <c r="B222" s="12" t="s">
        <v>95</v>
      </c>
      <c r="C222" s="12" t="s">
        <v>1488</v>
      </c>
      <c r="D222" s="12" t="s">
        <v>1489</v>
      </c>
      <c r="E222" s="12" t="s">
        <v>1490</v>
      </c>
      <c r="F222" s="12" t="s">
        <v>1274</v>
      </c>
      <c r="G222" s="12" t="s">
        <v>1491</v>
      </c>
      <c r="H222" s="12" t="s">
        <v>145</v>
      </c>
      <c r="I222" s="12" t="s">
        <v>101</v>
      </c>
      <c r="J222" s="12"/>
      <c r="K222" s="12"/>
      <c r="L222" s="12"/>
      <c r="M222" s="12" t="s">
        <v>1492</v>
      </c>
      <c r="N222" s="12" t="s">
        <v>1493</v>
      </c>
      <c r="O222" s="12" t="s">
        <v>1494</v>
      </c>
      <c r="P222" s="12"/>
      <c r="Q222" s="12" t="s">
        <v>1495</v>
      </c>
      <c r="R222" s="12" t="s">
        <v>1496</v>
      </c>
      <c r="S222" s="12" t="s">
        <v>1497</v>
      </c>
      <c r="T222" s="33" t="s">
        <v>95</v>
      </c>
      <c r="U222" s="34" t="str">
        <f t="shared" si="3"/>
        <v>1425 PLAIN CITY - GEORGESVILLE RD RTE 142, WEST JEFFERSON, Ohio 43162, U.S.</v>
      </c>
    </row>
    <row r="223" spans="1:21" ht="85.5" x14ac:dyDescent="0.45">
      <c r="A223" s="12" t="s">
        <v>94</v>
      </c>
      <c r="B223" s="12" t="s">
        <v>95</v>
      </c>
      <c r="C223" s="12" t="s">
        <v>1498</v>
      </c>
      <c r="D223" s="12" t="s">
        <v>1489</v>
      </c>
      <c r="E223" s="12" t="s">
        <v>1490</v>
      </c>
      <c r="F223" s="12"/>
      <c r="G223" s="12" t="s">
        <v>1491</v>
      </c>
      <c r="H223" s="12" t="s">
        <v>145</v>
      </c>
      <c r="I223" s="12" t="s">
        <v>101</v>
      </c>
      <c r="J223" s="12"/>
      <c r="K223" s="12"/>
      <c r="L223" s="12"/>
      <c r="M223" s="12" t="s">
        <v>138</v>
      </c>
      <c r="N223" s="12" t="s">
        <v>1493</v>
      </c>
      <c r="O223" s="12" t="s">
        <v>1494</v>
      </c>
      <c r="P223" s="12"/>
      <c r="Q223" s="12" t="s">
        <v>1499</v>
      </c>
      <c r="R223" s="12" t="s">
        <v>1496</v>
      </c>
      <c r="S223" s="12" t="s">
        <v>1500</v>
      </c>
      <c r="T223" s="33" t="s">
        <v>95</v>
      </c>
      <c r="U223" s="34" t="str">
        <f t="shared" si="3"/>
        <v>1425 PLAIN CITY - GEORGES, ROUTE 142, WEST JEFFERSON, Ohio 43162-9647, U.S.</v>
      </c>
    </row>
    <row r="224" spans="1:21" ht="57" x14ac:dyDescent="0.45">
      <c r="A224" s="12" t="s">
        <v>94</v>
      </c>
      <c r="B224" s="12" t="s">
        <v>95</v>
      </c>
      <c r="C224" s="12" t="s">
        <v>1501</v>
      </c>
      <c r="D224" s="12" t="s">
        <v>1489</v>
      </c>
      <c r="E224" s="12" t="s">
        <v>1490</v>
      </c>
      <c r="F224" s="12" t="s">
        <v>1274</v>
      </c>
      <c r="G224" s="12" t="s">
        <v>1491</v>
      </c>
      <c r="H224" s="12" t="s">
        <v>145</v>
      </c>
      <c r="I224" s="12" t="s">
        <v>101</v>
      </c>
      <c r="J224" s="12"/>
      <c r="K224" s="12"/>
      <c r="L224" s="12"/>
      <c r="M224" s="12" t="s">
        <v>367</v>
      </c>
      <c r="N224" s="12"/>
      <c r="O224" s="12"/>
      <c r="P224" s="12"/>
      <c r="Q224" s="12" t="s">
        <v>1502</v>
      </c>
      <c r="R224" s="12" t="s">
        <v>1496</v>
      </c>
      <c r="S224" s="12" t="s">
        <v>1497</v>
      </c>
      <c r="T224" s="33" t="s">
        <v>95</v>
      </c>
      <c r="U224" s="34" t="str">
        <f t="shared" si="3"/>
        <v>1425 ST RTE 142 NE, WEST JEFFERSON, Ohio 43162, U.S.</v>
      </c>
    </row>
    <row r="225" spans="1:21" ht="99.75" x14ac:dyDescent="0.45">
      <c r="A225" s="12" t="s">
        <v>94</v>
      </c>
      <c r="B225" s="12" t="s">
        <v>95</v>
      </c>
      <c r="C225" s="12" t="s">
        <v>1503</v>
      </c>
      <c r="D225" s="12" t="s">
        <v>1504</v>
      </c>
      <c r="E225" s="12" t="s">
        <v>1505</v>
      </c>
      <c r="F225" s="12" t="s">
        <v>321</v>
      </c>
      <c r="G225" s="12"/>
      <c r="H225" s="12" t="s">
        <v>145</v>
      </c>
      <c r="I225" s="12" t="s">
        <v>101</v>
      </c>
      <c r="J225" s="12"/>
      <c r="K225" s="12"/>
      <c r="L225" s="12"/>
      <c r="M225" s="12" t="s">
        <v>1506</v>
      </c>
      <c r="N225" s="12" t="s">
        <v>1507</v>
      </c>
      <c r="O225" s="12" t="s">
        <v>1508</v>
      </c>
      <c r="P225" s="12"/>
      <c r="Q225" s="12" t="s">
        <v>1509</v>
      </c>
      <c r="R225" s="12" t="s">
        <v>1510</v>
      </c>
      <c r="S225" s="12" t="s">
        <v>1511</v>
      </c>
      <c r="T225" s="33" t="s">
        <v>95</v>
      </c>
      <c r="U225" s="34" t="str">
        <f t="shared" si="3"/>
        <v>25212 W ILLINOIS ROUTE 120, ROUND LAKE, Illinois 60073, U.S.</v>
      </c>
    </row>
    <row r="226" spans="1:21" ht="57" x14ac:dyDescent="0.45">
      <c r="A226" s="12" t="s">
        <v>94</v>
      </c>
      <c r="B226" s="12" t="s">
        <v>95</v>
      </c>
      <c r="C226" s="12" t="s">
        <v>1512</v>
      </c>
      <c r="D226" s="12" t="s">
        <v>1513</v>
      </c>
      <c r="E226" s="12" t="s">
        <v>1514</v>
      </c>
      <c r="F226" s="12" t="s">
        <v>491</v>
      </c>
      <c r="G226" s="12"/>
      <c r="H226" s="12" t="s">
        <v>145</v>
      </c>
      <c r="I226" s="12" t="s">
        <v>146</v>
      </c>
      <c r="J226" s="12" t="s">
        <v>1515</v>
      </c>
      <c r="K226" s="12" t="s">
        <v>233</v>
      </c>
      <c r="L226" s="12" t="s">
        <v>118</v>
      </c>
      <c r="M226" s="12" t="s">
        <v>234</v>
      </c>
      <c r="N226" s="12" t="s">
        <v>1516</v>
      </c>
      <c r="O226" s="12" t="s">
        <v>1517</v>
      </c>
      <c r="P226" s="12"/>
      <c r="Q226" s="12" t="s">
        <v>1518</v>
      </c>
      <c r="R226" s="12" t="s">
        <v>1519</v>
      </c>
      <c r="S226" s="12" t="s">
        <v>1520</v>
      </c>
      <c r="T226" s="33" t="s">
        <v>95</v>
      </c>
      <c r="U226" s="34" t="str">
        <f t="shared" si="3"/>
        <v>700 CHESTERFIELD PKWY W GG4303, CHESTERFIELD, Missouri 63017, U.S.</v>
      </c>
    </row>
    <row r="227" spans="1:21" ht="85.5" x14ac:dyDescent="0.45">
      <c r="A227" s="12" t="s">
        <v>94</v>
      </c>
      <c r="B227" s="12" t="s">
        <v>95</v>
      </c>
      <c r="C227" s="12" t="s">
        <v>1521</v>
      </c>
      <c r="D227" s="12" t="s">
        <v>1522</v>
      </c>
      <c r="E227" s="12" t="s">
        <v>1523</v>
      </c>
      <c r="F227" s="12"/>
      <c r="G227" s="12" t="s">
        <v>692</v>
      </c>
      <c r="H227" s="12" t="s">
        <v>693</v>
      </c>
      <c r="I227" s="12" t="s">
        <v>475</v>
      </c>
      <c r="J227" s="12" t="s">
        <v>1524</v>
      </c>
      <c r="K227" s="12" t="s">
        <v>168</v>
      </c>
      <c r="L227" s="12" t="s">
        <v>104</v>
      </c>
      <c r="M227" s="12" t="s">
        <v>221</v>
      </c>
      <c r="N227" s="12" t="s">
        <v>1525</v>
      </c>
      <c r="O227" s="12" t="s">
        <v>1526</v>
      </c>
      <c r="P227" s="12"/>
      <c r="Q227" s="12" t="s">
        <v>1527</v>
      </c>
      <c r="R227" s="12" t="s">
        <v>1528</v>
      </c>
      <c r="S227" s="12" t="s">
        <v>1529</v>
      </c>
      <c r="T227" s="33" t="s">
        <v>95</v>
      </c>
      <c r="U227" s="34" t="str">
        <f t="shared" si="3"/>
        <v>One Baylor Plaza T109 Taub Research Building, Houston, Texas 77030-3411, U.S.</v>
      </c>
    </row>
    <row r="228" spans="1:21" ht="85.5" x14ac:dyDescent="0.45">
      <c r="A228" s="12" t="s">
        <v>94</v>
      </c>
      <c r="B228" s="12" t="s">
        <v>95</v>
      </c>
      <c r="C228" s="12" t="s">
        <v>1530</v>
      </c>
      <c r="D228" s="12" t="s">
        <v>1522</v>
      </c>
      <c r="E228" s="12" t="s">
        <v>1523</v>
      </c>
      <c r="F228" s="12" t="s">
        <v>691</v>
      </c>
      <c r="G228" s="12" t="s">
        <v>692</v>
      </c>
      <c r="H228" s="12" t="s">
        <v>693</v>
      </c>
      <c r="I228" s="12" t="s">
        <v>475</v>
      </c>
      <c r="J228" s="12" t="s">
        <v>1531</v>
      </c>
      <c r="K228" s="12" t="s">
        <v>188</v>
      </c>
      <c r="L228" s="12" t="s">
        <v>104</v>
      </c>
      <c r="M228" s="12" t="s">
        <v>221</v>
      </c>
      <c r="N228" s="12" t="s">
        <v>1532</v>
      </c>
      <c r="O228" s="12" t="s">
        <v>1533</v>
      </c>
      <c r="P228" s="12"/>
      <c r="Q228" s="12" t="s">
        <v>1534</v>
      </c>
      <c r="R228" s="12" t="s">
        <v>1528</v>
      </c>
      <c r="S228" s="12" t="s">
        <v>1535</v>
      </c>
      <c r="T228" s="33" t="s">
        <v>95</v>
      </c>
      <c r="U228" s="34" t="str">
        <f t="shared" si="3"/>
        <v>Main Receiving Dock One Baylor Plaza, Houston, Texas 77030, U.S.</v>
      </c>
    </row>
    <row r="229" spans="1:21" ht="99.75" x14ac:dyDescent="0.45">
      <c r="A229" s="12" t="s">
        <v>94</v>
      </c>
      <c r="B229" s="12" t="s">
        <v>95</v>
      </c>
      <c r="C229" s="12" t="s">
        <v>1536</v>
      </c>
      <c r="D229" s="12" t="s">
        <v>1522</v>
      </c>
      <c r="E229" s="12" t="s">
        <v>1523</v>
      </c>
      <c r="F229" s="12" t="s">
        <v>691</v>
      </c>
      <c r="G229" s="12" t="s">
        <v>692</v>
      </c>
      <c r="H229" s="12" t="s">
        <v>693</v>
      </c>
      <c r="I229" s="12" t="s">
        <v>475</v>
      </c>
      <c r="J229" s="12" t="s">
        <v>1537</v>
      </c>
      <c r="K229" s="12" t="s">
        <v>268</v>
      </c>
      <c r="L229" s="12" t="s">
        <v>104</v>
      </c>
      <c r="M229" s="12" t="s">
        <v>210</v>
      </c>
      <c r="N229" s="12" t="s">
        <v>1538</v>
      </c>
      <c r="O229" s="12" t="s">
        <v>1539</v>
      </c>
      <c r="P229" s="12"/>
      <c r="Q229" s="12" t="s">
        <v>1540</v>
      </c>
      <c r="R229" s="12" t="s">
        <v>1528</v>
      </c>
      <c r="S229" s="12" t="s">
        <v>1535</v>
      </c>
      <c r="T229" s="33" t="s">
        <v>95</v>
      </c>
      <c r="U229" s="34" t="str">
        <f t="shared" si="3"/>
        <v>Main receiving Dock One Baylor Plaza, Houston, Texas 77030, U.S.</v>
      </c>
    </row>
    <row r="230" spans="1:21" ht="99.75" x14ac:dyDescent="0.45">
      <c r="A230" s="12" t="s">
        <v>94</v>
      </c>
      <c r="B230" s="12" t="s">
        <v>95</v>
      </c>
      <c r="C230" s="12" t="s">
        <v>1541</v>
      </c>
      <c r="D230" s="12" t="s">
        <v>1522</v>
      </c>
      <c r="E230" s="12" t="s">
        <v>1523</v>
      </c>
      <c r="F230" s="12" t="s">
        <v>691</v>
      </c>
      <c r="G230" s="12" t="s">
        <v>692</v>
      </c>
      <c r="H230" s="12" t="s">
        <v>693</v>
      </c>
      <c r="I230" s="12" t="s">
        <v>475</v>
      </c>
      <c r="J230" s="12" t="s">
        <v>1542</v>
      </c>
      <c r="K230" s="12" t="s">
        <v>168</v>
      </c>
      <c r="L230" s="12" t="s">
        <v>118</v>
      </c>
      <c r="M230" s="12" t="s">
        <v>210</v>
      </c>
      <c r="N230" s="12" t="s">
        <v>1543</v>
      </c>
      <c r="O230" s="12" t="s">
        <v>1544</v>
      </c>
      <c r="P230" s="12"/>
      <c r="Q230" s="12" t="s">
        <v>1545</v>
      </c>
      <c r="R230" s="12" t="s">
        <v>1528</v>
      </c>
      <c r="S230" s="12" t="s">
        <v>1535</v>
      </c>
      <c r="T230" s="33" t="s">
        <v>95</v>
      </c>
      <c r="U230" s="34" t="str">
        <f t="shared" si="3"/>
        <v>One Baylor Plaza Alkek Building, Rm N720.02, Houston, Texas 77030, U.S.</v>
      </c>
    </row>
    <row r="231" spans="1:21" ht="99.75" x14ac:dyDescent="0.45">
      <c r="A231" s="12" t="s">
        <v>94</v>
      </c>
      <c r="B231" s="12" t="s">
        <v>95</v>
      </c>
      <c r="C231" s="12" t="s">
        <v>1546</v>
      </c>
      <c r="D231" s="12" t="s">
        <v>1522</v>
      </c>
      <c r="E231" s="12" t="s">
        <v>1523</v>
      </c>
      <c r="F231" s="12" t="s">
        <v>691</v>
      </c>
      <c r="G231" s="12" t="s">
        <v>692</v>
      </c>
      <c r="H231" s="12" t="s">
        <v>693</v>
      </c>
      <c r="I231" s="12" t="s">
        <v>475</v>
      </c>
      <c r="J231" s="12" t="s">
        <v>1547</v>
      </c>
      <c r="K231" s="12" t="s">
        <v>168</v>
      </c>
      <c r="L231" s="12" t="s">
        <v>104</v>
      </c>
      <c r="M231" s="12" t="s">
        <v>210</v>
      </c>
      <c r="N231" s="12" t="s">
        <v>1548</v>
      </c>
      <c r="O231" s="12" t="s">
        <v>1549</v>
      </c>
      <c r="P231" s="12"/>
      <c r="Q231" s="12" t="s">
        <v>1550</v>
      </c>
      <c r="R231" s="12" t="s">
        <v>1528</v>
      </c>
      <c r="S231" s="12" t="s">
        <v>1535</v>
      </c>
      <c r="T231" s="33" t="s">
        <v>95</v>
      </c>
      <c r="U231" s="34" t="str">
        <f t="shared" si="3"/>
        <v>Baylor College of Medicine 1102 Bates St Max/Damian 17th FL Feigin, Houston, Texas 77030, U.S.</v>
      </c>
    </row>
    <row r="232" spans="1:21" ht="57" x14ac:dyDescent="0.45">
      <c r="A232" s="12" t="s">
        <v>94</v>
      </c>
      <c r="B232" s="12" t="s">
        <v>95</v>
      </c>
      <c r="C232" s="12" t="s">
        <v>1551</v>
      </c>
      <c r="D232" s="12" t="s">
        <v>1522</v>
      </c>
      <c r="E232" s="12" t="s">
        <v>1523</v>
      </c>
      <c r="F232" s="12" t="s">
        <v>691</v>
      </c>
      <c r="G232" s="12" t="s">
        <v>692</v>
      </c>
      <c r="H232" s="12" t="s">
        <v>693</v>
      </c>
      <c r="I232" s="12" t="s">
        <v>475</v>
      </c>
      <c r="J232" s="12" t="s">
        <v>1552</v>
      </c>
      <c r="K232" s="12" t="s">
        <v>233</v>
      </c>
      <c r="L232" s="12" t="s">
        <v>104</v>
      </c>
      <c r="M232" s="12" t="s">
        <v>234</v>
      </c>
      <c r="N232" s="12" t="s">
        <v>1553</v>
      </c>
      <c r="O232" s="12" t="s">
        <v>1554</v>
      </c>
      <c r="P232" s="12"/>
      <c r="Q232" s="12" t="s">
        <v>1555</v>
      </c>
      <c r="R232" s="12" t="s">
        <v>1556</v>
      </c>
      <c r="S232" s="12" t="s">
        <v>1535</v>
      </c>
      <c r="T232" s="33" t="s">
        <v>95</v>
      </c>
      <c r="U232" s="34" t="str">
        <f t="shared" si="3"/>
        <v>1 BAYLOR PLZ RM T103, HOUSTON, Texas 77030, U.S.</v>
      </c>
    </row>
    <row r="233" spans="1:21" ht="42.75" x14ac:dyDescent="0.45">
      <c r="A233" s="12" t="s">
        <v>94</v>
      </c>
      <c r="B233" s="12" t="s">
        <v>95</v>
      </c>
      <c r="C233" s="12" t="s">
        <v>1557</v>
      </c>
      <c r="D233" s="12" t="s">
        <v>1522</v>
      </c>
      <c r="E233" s="12" t="s">
        <v>1523</v>
      </c>
      <c r="F233" s="12" t="s">
        <v>691</v>
      </c>
      <c r="G233" s="12" t="s">
        <v>692</v>
      </c>
      <c r="H233" s="12" t="s">
        <v>693</v>
      </c>
      <c r="I233" s="12" t="s">
        <v>475</v>
      </c>
      <c r="J233" s="12" t="s">
        <v>1558</v>
      </c>
      <c r="K233" s="12" t="s">
        <v>103</v>
      </c>
      <c r="L233" s="12" t="s">
        <v>104</v>
      </c>
      <c r="M233" s="12" t="s">
        <v>1312</v>
      </c>
      <c r="N233" s="12" t="s">
        <v>1559</v>
      </c>
      <c r="O233" s="12" t="s">
        <v>1560</v>
      </c>
      <c r="P233" s="12"/>
      <c r="Q233" s="12" t="s">
        <v>1561</v>
      </c>
      <c r="R233" s="12" t="s">
        <v>1556</v>
      </c>
      <c r="S233" s="12" t="s">
        <v>1535</v>
      </c>
      <c r="T233" s="33" t="s">
        <v>95</v>
      </c>
      <c r="U233" s="34" t="str">
        <f t="shared" si="3"/>
        <v>1840 Dynamic Way, HOUSTON, Texas 77030, U.S.</v>
      </c>
    </row>
    <row r="234" spans="1:21" ht="42.75" x14ac:dyDescent="0.45">
      <c r="A234" s="12" t="s">
        <v>94</v>
      </c>
      <c r="B234" s="12" t="s">
        <v>95</v>
      </c>
      <c r="C234" s="12" t="s">
        <v>1562</v>
      </c>
      <c r="D234" s="12" t="s">
        <v>1522</v>
      </c>
      <c r="E234" s="12" t="s">
        <v>1523</v>
      </c>
      <c r="F234" s="12" t="s">
        <v>691</v>
      </c>
      <c r="G234" s="12" t="s">
        <v>692</v>
      </c>
      <c r="H234" s="12" t="s">
        <v>693</v>
      </c>
      <c r="I234" s="12" t="s">
        <v>475</v>
      </c>
      <c r="J234" s="12"/>
      <c r="K234" s="12"/>
      <c r="L234" s="12"/>
      <c r="M234" s="12" t="s">
        <v>954</v>
      </c>
      <c r="N234" s="12" t="s">
        <v>1563</v>
      </c>
      <c r="O234" s="12" t="s">
        <v>1564</v>
      </c>
      <c r="P234" s="12"/>
      <c r="Q234" s="12" t="s">
        <v>1565</v>
      </c>
      <c r="R234" s="12" t="s">
        <v>1556</v>
      </c>
      <c r="S234" s="12" t="s">
        <v>1535</v>
      </c>
      <c r="T234" s="33" t="s">
        <v>95</v>
      </c>
      <c r="U234" s="34" t="str">
        <f t="shared" si="3"/>
        <v>1 BAYLOR PLZ, HOUSTON, Texas 77030, U.S.</v>
      </c>
    </row>
    <row r="235" spans="1:21" ht="57" x14ac:dyDescent="0.45">
      <c r="A235" s="12" t="s">
        <v>94</v>
      </c>
      <c r="B235" s="12" t="s">
        <v>95</v>
      </c>
      <c r="C235" s="12" t="s">
        <v>1566</v>
      </c>
      <c r="D235" s="12" t="s">
        <v>1522</v>
      </c>
      <c r="E235" s="12" t="s">
        <v>1523</v>
      </c>
      <c r="F235" s="12" t="s">
        <v>691</v>
      </c>
      <c r="G235" s="12" t="s">
        <v>692</v>
      </c>
      <c r="H235" s="12" t="s">
        <v>693</v>
      </c>
      <c r="I235" s="12" t="s">
        <v>475</v>
      </c>
      <c r="J235" s="12" t="s">
        <v>1567</v>
      </c>
      <c r="K235" s="12" t="s">
        <v>1568</v>
      </c>
      <c r="L235" s="12" t="s">
        <v>104</v>
      </c>
      <c r="M235" s="12" t="s">
        <v>367</v>
      </c>
      <c r="N235" s="12" t="s">
        <v>1569</v>
      </c>
      <c r="O235" s="12" t="s">
        <v>1570</v>
      </c>
      <c r="P235" s="12"/>
      <c r="Q235" s="12" t="s">
        <v>1571</v>
      </c>
      <c r="R235" s="12" t="s">
        <v>1556</v>
      </c>
      <c r="S235" s="12" t="s">
        <v>1535</v>
      </c>
      <c r="T235" s="33" t="s">
        <v>95</v>
      </c>
      <c r="U235" s="34" t="str">
        <f t="shared" si="3"/>
        <v>1102 BATES ST STE 550, HOUSTON, Texas 77030, U.S.</v>
      </c>
    </row>
    <row r="236" spans="1:21" ht="57" x14ac:dyDescent="0.45">
      <c r="A236" s="12" t="s">
        <v>94</v>
      </c>
      <c r="B236" s="12" t="s">
        <v>95</v>
      </c>
      <c r="C236" s="12" t="s">
        <v>1572</v>
      </c>
      <c r="D236" s="12" t="s">
        <v>1522</v>
      </c>
      <c r="E236" s="12" t="s">
        <v>1523</v>
      </c>
      <c r="F236" s="12" t="s">
        <v>691</v>
      </c>
      <c r="G236" s="12" t="s">
        <v>692</v>
      </c>
      <c r="H236" s="12" t="s">
        <v>693</v>
      </c>
      <c r="I236" s="12" t="s">
        <v>475</v>
      </c>
      <c r="J236" s="12"/>
      <c r="K236" s="12"/>
      <c r="L236" s="12"/>
      <c r="M236" s="12" t="s">
        <v>367</v>
      </c>
      <c r="N236" s="12" t="s">
        <v>1573</v>
      </c>
      <c r="O236" s="12" t="s">
        <v>1574</v>
      </c>
      <c r="P236" s="12"/>
      <c r="Q236" s="12" t="s">
        <v>1565</v>
      </c>
      <c r="R236" s="12" t="s">
        <v>1556</v>
      </c>
      <c r="S236" s="12" t="s">
        <v>1535</v>
      </c>
      <c r="T236" s="33" t="s">
        <v>95</v>
      </c>
      <c r="U236" s="34" t="str">
        <f t="shared" si="3"/>
        <v>1 BAYLOR PLZ, HOUSTON, Texas 77030, U.S.</v>
      </c>
    </row>
    <row r="237" spans="1:21" ht="57" x14ac:dyDescent="0.45">
      <c r="A237" s="12" t="s">
        <v>94</v>
      </c>
      <c r="B237" s="12" t="s">
        <v>95</v>
      </c>
      <c r="C237" s="12" t="s">
        <v>1575</v>
      </c>
      <c r="D237" s="12" t="s">
        <v>1522</v>
      </c>
      <c r="E237" s="12" t="s">
        <v>1523</v>
      </c>
      <c r="F237" s="12" t="s">
        <v>691</v>
      </c>
      <c r="G237" s="12" t="s">
        <v>692</v>
      </c>
      <c r="H237" s="12" t="s">
        <v>693</v>
      </c>
      <c r="I237" s="12" t="s">
        <v>475</v>
      </c>
      <c r="J237" s="12"/>
      <c r="K237" s="12"/>
      <c r="L237" s="12"/>
      <c r="M237" s="12" t="s">
        <v>367</v>
      </c>
      <c r="N237" s="12" t="s">
        <v>1576</v>
      </c>
      <c r="O237" s="12" t="s">
        <v>1577</v>
      </c>
      <c r="P237" s="12"/>
      <c r="Q237" s="12" t="s">
        <v>1565</v>
      </c>
      <c r="R237" s="12" t="s">
        <v>1556</v>
      </c>
      <c r="S237" s="12" t="s">
        <v>1535</v>
      </c>
      <c r="T237" s="33" t="s">
        <v>95</v>
      </c>
      <c r="U237" s="34" t="str">
        <f t="shared" si="3"/>
        <v>1 BAYLOR PLZ, HOUSTON, Texas 77030, U.S.</v>
      </c>
    </row>
    <row r="238" spans="1:21" ht="57" x14ac:dyDescent="0.45">
      <c r="A238" s="12" t="s">
        <v>94</v>
      </c>
      <c r="B238" s="12" t="s">
        <v>95</v>
      </c>
      <c r="C238" s="12" t="s">
        <v>1578</v>
      </c>
      <c r="D238" s="12" t="s">
        <v>1522</v>
      </c>
      <c r="E238" s="12" t="s">
        <v>1523</v>
      </c>
      <c r="F238" s="12" t="s">
        <v>691</v>
      </c>
      <c r="G238" s="12" t="s">
        <v>692</v>
      </c>
      <c r="H238" s="12" t="s">
        <v>693</v>
      </c>
      <c r="I238" s="12" t="s">
        <v>475</v>
      </c>
      <c r="J238" s="12"/>
      <c r="K238" s="12"/>
      <c r="L238" s="12"/>
      <c r="M238" s="12" t="s">
        <v>367</v>
      </c>
      <c r="N238" s="12" t="s">
        <v>1579</v>
      </c>
      <c r="O238" s="12" t="s">
        <v>1580</v>
      </c>
      <c r="P238" s="12"/>
      <c r="Q238" s="12" t="s">
        <v>1565</v>
      </c>
      <c r="R238" s="12" t="s">
        <v>1556</v>
      </c>
      <c r="S238" s="12" t="s">
        <v>1535</v>
      </c>
      <c r="T238" s="33" t="s">
        <v>95</v>
      </c>
      <c r="U238" s="34" t="str">
        <f t="shared" si="3"/>
        <v>1 BAYLOR PLZ, HOUSTON, Texas 77030, U.S.</v>
      </c>
    </row>
    <row r="239" spans="1:21" ht="99.75" x14ac:dyDescent="0.45">
      <c r="A239" s="12" t="s">
        <v>94</v>
      </c>
      <c r="B239" s="12" t="s">
        <v>95</v>
      </c>
      <c r="C239" s="12" t="s">
        <v>1581</v>
      </c>
      <c r="D239" s="12" t="s">
        <v>1522</v>
      </c>
      <c r="E239" s="12" t="s">
        <v>1523</v>
      </c>
      <c r="F239" s="12" t="s">
        <v>691</v>
      </c>
      <c r="G239" s="12" t="s">
        <v>692</v>
      </c>
      <c r="H239" s="12" t="s">
        <v>693</v>
      </c>
      <c r="I239" s="12" t="s">
        <v>475</v>
      </c>
      <c r="J239" s="12"/>
      <c r="K239" s="12"/>
      <c r="L239" s="12"/>
      <c r="M239" s="12" t="s">
        <v>1582</v>
      </c>
      <c r="N239" s="12" t="s">
        <v>1583</v>
      </c>
      <c r="O239" s="12" t="s">
        <v>1584</v>
      </c>
      <c r="P239" s="12"/>
      <c r="Q239" s="12" t="s">
        <v>1565</v>
      </c>
      <c r="R239" s="12" t="s">
        <v>1556</v>
      </c>
      <c r="S239" s="12" t="s">
        <v>1535</v>
      </c>
      <c r="T239" s="33" t="s">
        <v>95</v>
      </c>
      <c r="U239" s="34" t="str">
        <f t="shared" si="3"/>
        <v>1 BAYLOR PLZ, HOUSTON, Texas 77030, U.S.</v>
      </c>
    </row>
    <row r="240" spans="1:21" ht="42.75" x14ac:dyDescent="0.45">
      <c r="A240" s="12" t="s">
        <v>94</v>
      </c>
      <c r="B240" s="12" t="s">
        <v>95</v>
      </c>
      <c r="C240" s="12" t="s">
        <v>1585</v>
      </c>
      <c r="D240" s="12" t="s">
        <v>1522</v>
      </c>
      <c r="E240" s="12" t="s">
        <v>1523</v>
      </c>
      <c r="F240" s="12" t="s">
        <v>691</v>
      </c>
      <c r="G240" s="12" t="s">
        <v>692</v>
      </c>
      <c r="H240" s="12" t="s">
        <v>693</v>
      </c>
      <c r="I240" s="12" t="s">
        <v>475</v>
      </c>
      <c r="J240" s="12"/>
      <c r="K240" s="12"/>
      <c r="L240" s="12"/>
      <c r="M240" s="12" t="s">
        <v>388</v>
      </c>
      <c r="N240" s="12" t="s">
        <v>1586</v>
      </c>
      <c r="O240" s="12" t="s">
        <v>1587</v>
      </c>
      <c r="P240" s="12"/>
      <c r="Q240" s="12" t="s">
        <v>1588</v>
      </c>
      <c r="R240" s="12" t="s">
        <v>1556</v>
      </c>
      <c r="S240" s="12" t="s">
        <v>1535</v>
      </c>
      <c r="T240" s="33" t="s">
        <v>95</v>
      </c>
      <c r="U240" s="34" t="str">
        <f t="shared" si="3"/>
        <v>1102 BATES AVE, HOUSTON, Texas 77030, U.S.</v>
      </c>
    </row>
    <row r="241" spans="1:21" ht="42.75" x14ac:dyDescent="0.45">
      <c r="A241" s="12" t="s">
        <v>94</v>
      </c>
      <c r="B241" s="12" t="s">
        <v>95</v>
      </c>
      <c r="C241" s="12" t="s">
        <v>1589</v>
      </c>
      <c r="D241" s="12" t="s">
        <v>1522</v>
      </c>
      <c r="E241" s="12" t="s">
        <v>1523</v>
      </c>
      <c r="F241" s="12" t="s">
        <v>691</v>
      </c>
      <c r="G241" s="12" t="s">
        <v>692</v>
      </c>
      <c r="H241" s="12" t="s">
        <v>693</v>
      </c>
      <c r="I241" s="12" t="s">
        <v>475</v>
      </c>
      <c r="J241" s="12"/>
      <c r="K241" s="12"/>
      <c r="L241" s="12"/>
      <c r="M241" s="12" t="s">
        <v>377</v>
      </c>
      <c r="N241" s="12" t="s">
        <v>1590</v>
      </c>
      <c r="O241" s="12" t="s">
        <v>1591</v>
      </c>
      <c r="P241" s="12"/>
      <c r="Q241" s="12" t="s">
        <v>1592</v>
      </c>
      <c r="R241" s="12" t="s">
        <v>1556</v>
      </c>
      <c r="S241" s="12" t="s">
        <v>1593</v>
      </c>
      <c r="T241" s="33" t="s">
        <v>95</v>
      </c>
      <c r="U241" s="34" t="str">
        <f t="shared" si="3"/>
        <v>2450 HOLCOMBE BLVD, HOUSTON, Texas 77021, U.S.</v>
      </c>
    </row>
    <row r="242" spans="1:21" ht="57" x14ac:dyDescent="0.45">
      <c r="A242" s="12" t="s">
        <v>94</v>
      </c>
      <c r="B242" s="12"/>
      <c r="C242" s="12" t="s">
        <v>1594</v>
      </c>
      <c r="D242" s="12" t="s">
        <v>1522</v>
      </c>
      <c r="E242" s="12" t="s">
        <v>1523</v>
      </c>
      <c r="F242" s="12" t="s">
        <v>691</v>
      </c>
      <c r="G242" s="12" t="s">
        <v>692</v>
      </c>
      <c r="H242" s="12" t="s">
        <v>693</v>
      </c>
      <c r="I242" s="12" t="s">
        <v>475</v>
      </c>
      <c r="J242" s="12" t="s">
        <v>1595</v>
      </c>
      <c r="K242" s="12" t="s">
        <v>209</v>
      </c>
      <c r="L242" s="12" t="s">
        <v>104</v>
      </c>
      <c r="M242" s="12" t="s">
        <v>1596</v>
      </c>
      <c r="N242" s="12" t="s">
        <v>1597</v>
      </c>
      <c r="O242" s="12" t="s">
        <v>1598</v>
      </c>
      <c r="P242" s="12"/>
      <c r="Q242" s="12" t="s">
        <v>1540</v>
      </c>
      <c r="R242" s="12" t="s">
        <v>1528</v>
      </c>
      <c r="S242" s="12" t="s">
        <v>1535</v>
      </c>
      <c r="T242" s="33" t="s">
        <v>95</v>
      </c>
      <c r="U242" s="34" t="str">
        <f t="shared" si="3"/>
        <v>Main receiving Dock One Baylor Plaza, Houston, Texas 77030, U.S.</v>
      </c>
    </row>
    <row r="243" spans="1:21" ht="57" x14ac:dyDescent="0.45">
      <c r="A243" s="12" t="s">
        <v>94</v>
      </c>
      <c r="B243" s="12"/>
      <c r="C243" s="12" t="s">
        <v>1599</v>
      </c>
      <c r="D243" s="12" t="s">
        <v>1522</v>
      </c>
      <c r="E243" s="12" t="s">
        <v>1523</v>
      </c>
      <c r="F243" s="12"/>
      <c r="G243" s="12" t="s">
        <v>692</v>
      </c>
      <c r="H243" s="12" t="s">
        <v>693</v>
      </c>
      <c r="I243" s="12" t="s">
        <v>475</v>
      </c>
      <c r="J243" s="12"/>
      <c r="K243" s="12"/>
      <c r="L243" s="12"/>
      <c r="M243" s="12" t="s">
        <v>367</v>
      </c>
      <c r="N243" s="12"/>
      <c r="O243" s="12"/>
      <c r="P243" s="12"/>
      <c r="Q243" s="12"/>
      <c r="R243" s="12"/>
      <c r="S243" s="12" t="s">
        <v>284</v>
      </c>
      <c r="T243" s="33" t="s">
        <v>95</v>
      </c>
      <c r="U243" s="34" t="str">
        <f t="shared" si="3"/>
        <v xml:space="preserve"> , U.S.</v>
      </c>
    </row>
    <row r="244" spans="1:21" ht="99.75" x14ac:dyDescent="0.45">
      <c r="A244" s="12" t="s">
        <v>94</v>
      </c>
      <c r="B244" s="12" t="s">
        <v>95</v>
      </c>
      <c r="C244" s="12" t="s">
        <v>1600</v>
      </c>
      <c r="D244" s="12" t="s">
        <v>1601</v>
      </c>
      <c r="E244" s="12" t="s">
        <v>1602</v>
      </c>
      <c r="F244" s="12" t="s">
        <v>1396</v>
      </c>
      <c r="G244" s="12" t="s">
        <v>692</v>
      </c>
      <c r="H244" s="12" t="s">
        <v>693</v>
      </c>
      <c r="I244" s="12" t="s">
        <v>475</v>
      </c>
      <c r="J244" s="12" t="s">
        <v>1603</v>
      </c>
      <c r="K244" s="12" t="s">
        <v>168</v>
      </c>
      <c r="L244" s="12" t="s">
        <v>104</v>
      </c>
      <c r="M244" s="12" t="s">
        <v>210</v>
      </c>
      <c r="N244" s="12" t="s">
        <v>1604</v>
      </c>
      <c r="O244" s="12" t="s">
        <v>1605</v>
      </c>
      <c r="P244" s="12"/>
      <c r="Q244" s="12" t="s">
        <v>1606</v>
      </c>
      <c r="R244" s="12" t="s">
        <v>1607</v>
      </c>
      <c r="S244" s="12" t="s">
        <v>1608</v>
      </c>
      <c r="T244" s="33" t="s">
        <v>95</v>
      </c>
      <c r="U244" s="34" t="str">
        <f t="shared" si="3"/>
        <v>101 Bagby Avenue FL 03 - RM C.305R, Waco, Texas 76706, U.S.</v>
      </c>
    </row>
    <row r="245" spans="1:21" ht="57" x14ac:dyDescent="0.45">
      <c r="A245" s="12" t="s">
        <v>94</v>
      </c>
      <c r="B245" s="12" t="s">
        <v>95</v>
      </c>
      <c r="C245" s="12" t="s">
        <v>1609</v>
      </c>
      <c r="D245" s="12" t="s">
        <v>1610</v>
      </c>
      <c r="E245" s="12" t="s">
        <v>1611</v>
      </c>
      <c r="F245" s="12" t="s">
        <v>1396</v>
      </c>
      <c r="G245" s="12"/>
      <c r="H245" s="12"/>
      <c r="I245" s="12" t="s">
        <v>475</v>
      </c>
      <c r="J245" s="12"/>
      <c r="K245" s="12"/>
      <c r="L245" s="12"/>
      <c r="M245" s="12" t="s">
        <v>367</v>
      </c>
      <c r="N245" s="12"/>
      <c r="O245" s="12"/>
      <c r="P245" s="12"/>
      <c r="Q245" s="12" t="s">
        <v>1612</v>
      </c>
      <c r="R245" s="12" t="s">
        <v>1613</v>
      </c>
      <c r="S245" s="12" t="s">
        <v>1614</v>
      </c>
      <c r="T245" s="33" t="s">
        <v>95</v>
      </c>
      <c r="U245" s="34" t="str">
        <f t="shared" si="3"/>
        <v>3410 WORTH ST, DALLAS, Texas 75246, U.S.</v>
      </c>
    </row>
    <row r="246" spans="1:21" ht="57" x14ac:dyDescent="0.45">
      <c r="A246" s="12" t="s">
        <v>94</v>
      </c>
      <c r="B246" s="12" t="s">
        <v>95</v>
      </c>
      <c r="C246" s="12" t="s">
        <v>1615</v>
      </c>
      <c r="D246" s="12" t="s">
        <v>1616</v>
      </c>
      <c r="E246" s="12" t="s">
        <v>1617</v>
      </c>
      <c r="F246" s="12" t="s">
        <v>124</v>
      </c>
      <c r="G246" s="12"/>
      <c r="H246" s="12"/>
      <c r="I246" s="12" t="s">
        <v>126</v>
      </c>
      <c r="J246" s="12"/>
      <c r="K246" s="12"/>
      <c r="L246" s="12"/>
      <c r="M246" s="12" t="s">
        <v>492</v>
      </c>
      <c r="N246" s="12" t="s">
        <v>1618</v>
      </c>
      <c r="O246" s="12" t="s">
        <v>1619</v>
      </c>
      <c r="P246" s="12"/>
      <c r="Q246" s="12" t="s">
        <v>1620</v>
      </c>
      <c r="R246" s="12" t="s">
        <v>1621</v>
      </c>
      <c r="S246" s="12" t="s">
        <v>1622</v>
      </c>
      <c r="T246" s="33" t="s">
        <v>95</v>
      </c>
      <c r="U246" s="34" t="str">
        <f t="shared" si="3"/>
        <v>3601 MAIN ST RM 2106, SPRINGFIELD, Massachusetts 01199, U.S.</v>
      </c>
    </row>
    <row r="247" spans="1:21" ht="85.5" x14ac:dyDescent="0.45">
      <c r="A247" s="12" t="s">
        <v>94</v>
      </c>
      <c r="B247" s="12" t="s">
        <v>729</v>
      </c>
      <c r="C247" s="12" t="s">
        <v>1623</v>
      </c>
      <c r="D247" s="12" t="s">
        <v>1624</v>
      </c>
      <c r="E247" s="12" t="s">
        <v>1625</v>
      </c>
      <c r="F247" s="12" t="s">
        <v>772</v>
      </c>
      <c r="G247" s="12" t="s">
        <v>773</v>
      </c>
      <c r="H247" s="12" t="s">
        <v>1626</v>
      </c>
      <c r="I247" s="12" t="s">
        <v>166</v>
      </c>
      <c r="J247" s="12" t="s">
        <v>1627</v>
      </c>
      <c r="K247" s="12" t="s">
        <v>268</v>
      </c>
      <c r="L247" s="12" t="s">
        <v>104</v>
      </c>
      <c r="M247" s="12" t="s">
        <v>169</v>
      </c>
      <c r="N247" s="12" t="s">
        <v>1628</v>
      </c>
      <c r="O247" s="12" t="s">
        <v>1629</v>
      </c>
      <c r="P247" s="12"/>
      <c r="Q247" s="12"/>
      <c r="R247" s="12" t="s">
        <v>1630</v>
      </c>
      <c r="S247" s="12" t="s">
        <v>1631</v>
      </c>
      <c r="T247" s="33" t="s">
        <v>729</v>
      </c>
      <c r="U247" s="34" t="str">
        <f t="shared" si="3"/>
        <v>Victoria, British Columbia V8R 4X1, CA</v>
      </c>
    </row>
    <row r="248" spans="1:21" ht="85.5" x14ac:dyDescent="0.45">
      <c r="A248" s="12" t="s">
        <v>94</v>
      </c>
      <c r="B248" s="12" t="s">
        <v>729</v>
      </c>
      <c r="C248" s="12" t="s">
        <v>1632</v>
      </c>
      <c r="D248" s="12" t="s">
        <v>1624</v>
      </c>
      <c r="E248" s="12" t="s">
        <v>1625</v>
      </c>
      <c r="F248" s="12" t="s">
        <v>772</v>
      </c>
      <c r="G248" s="12" t="s">
        <v>773</v>
      </c>
      <c r="H248" s="12" t="s">
        <v>1626</v>
      </c>
      <c r="I248" s="12" t="s">
        <v>166</v>
      </c>
      <c r="J248" s="12" t="s">
        <v>1633</v>
      </c>
      <c r="K248" s="12" t="s">
        <v>268</v>
      </c>
      <c r="L248" s="12" t="s">
        <v>104</v>
      </c>
      <c r="M248" s="12" t="s">
        <v>169</v>
      </c>
      <c r="N248" s="12" t="s">
        <v>1628</v>
      </c>
      <c r="O248" s="12" t="s">
        <v>1629</v>
      </c>
      <c r="P248" s="12"/>
      <c r="Q248" s="12"/>
      <c r="R248" s="12" t="s">
        <v>1630</v>
      </c>
      <c r="S248" s="12" t="s">
        <v>1631</v>
      </c>
      <c r="T248" s="33" t="s">
        <v>729</v>
      </c>
      <c r="U248" s="34" t="str">
        <f t="shared" si="3"/>
        <v>Victoria, British Columbia V8R 4X1, CA</v>
      </c>
    </row>
    <row r="249" spans="1:21" ht="57" x14ac:dyDescent="0.45">
      <c r="A249" s="12" t="s">
        <v>94</v>
      </c>
      <c r="B249" s="12" t="s">
        <v>729</v>
      </c>
      <c r="C249" s="12" t="s">
        <v>1634</v>
      </c>
      <c r="D249" s="12" t="s">
        <v>1635</v>
      </c>
      <c r="E249" s="12" t="s">
        <v>1625</v>
      </c>
      <c r="F249" s="12" t="s">
        <v>772</v>
      </c>
      <c r="G249" s="12" t="s">
        <v>773</v>
      </c>
      <c r="H249" s="12" t="s">
        <v>406</v>
      </c>
      <c r="I249" s="12" t="s">
        <v>166</v>
      </c>
      <c r="J249" s="12"/>
      <c r="K249" s="12"/>
      <c r="L249" s="12"/>
      <c r="M249" s="12" t="s">
        <v>367</v>
      </c>
      <c r="N249" s="12" t="s">
        <v>1636</v>
      </c>
      <c r="O249" s="12" t="s">
        <v>1637</v>
      </c>
      <c r="P249" s="12"/>
      <c r="Q249" s="12" t="s">
        <v>1638</v>
      </c>
      <c r="R249" s="12" t="s">
        <v>1639</v>
      </c>
      <c r="S249" s="12" t="s">
        <v>1640</v>
      </c>
      <c r="T249" s="33" t="s">
        <v>729</v>
      </c>
      <c r="U249" s="34" t="str">
        <f t="shared" si="3"/>
        <v>675 W 10TH AVE, VANCOUVER, British Columbia V5Z 1L3, CA</v>
      </c>
    </row>
    <row r="250" spans="1:21" ht="85.5" x14ac:dyDescent="0.45">
      <c r="A250" s="12" t="s">
        <v>94</v>
      </c>
      <c r="B250" s="12" t="s">
        <v>95</v>
      </c>
      <c r="C250" s="12" t="s">
        <v>1641</v>
      </c>
      <c r="D250" s="12" t="s">
        <v>1642</v>
      </c>
      <c r="E250" s="12" t="s">
        <v>1625</v>
      </c>
      <c r="F250" s="12" t="s">
        <v>124</v>
      </c>
      <c r="G250" s="12" t="s">
        <v>197</v>
      </c>
      <c r="H250" s="12" t="s">
        <v>125</v>
      </c>
      <c r="I250" s="12" t="s">
        <v>126</v>
      </c>
      <c r="J250" s="12" t="s">
        <v>1643</v>
      </c>
      <c r="K250" s="12" t="s">
        <v>168</v>
      </c>
      <c r="L250" s="12" t="s">
        <v>104</v>
      </c>
      <c r="M250" s="12" t="s">
        <v>221</v>
      </c>
      <c r="N250" s="12" t="s">
        <v>1644</v>
      </c>
      <c r="O250" s="12" t="s">
        <v>1645</v>
      </c>
      <c r="P250" s="12"/>
      <c r="Q250" s="12" t="s">
        <v>1646</v>
      </c>
      <c r="R250" s="12" t="s">
        <v>293</v>
      </c>
      <c r="S250" s="12" t="s">
        <v>1647</v>
      </c>
      <c r="T250" s="33" t="s">
        <v>95</v>
      </c>
      <c r="U250" s="34" t="str">
        <f t="shared" si="3"/>
        <v>238 Main Street 9th Floor, Cambridge, Massachusetts 02142, U.S.</v>
      </c>
    </row>
    <row r="251" spans="1:21" ht="99.75" x14ac:dyDescent="0.45">
      <c r="A251" s="12" t="s">
        <v>94</v>
      </c>
      <c r="B251" s="12" t="s">
        <v>95</v>
      </c>
      <c r="C251" s="12" t="s">
        <v>1648</v>
      </c>
      <c r="D251" s="12" t="s">
        <v>1642</v>
      </c>
      <c r="E251" s="12" t="s">
        <v>1625</v>
      </c>
      <c r="F251" s="12" t="s">
        <v>124</v>
      </c>
      <c r="G251" s="12" t="s">
        <v>197</v>
      </c>
      <c r="H251" s="12" t="s">
        <v>125</v>
      </c>
      <c r="I251" s="12" t="s">
        <v>126</v>
      </c>
      <c r="J251" s="12" t="s">
        <v>1649</v>
      </c>
      <c r="K251" s="12" t="s">
        <v>168</v>
      </c>
      <c r="L251" s="12" t="s">
        <v>104</v>
      </c>
      <c r="M251" s="12" t="s">
        <v>210</v>
      </c>
      <c r="N251" s="12" t="s">
        <v>1644</v>
      </c>
      <c r="O251" s="12" t="s">
        <v>1645</v>
      </c>
      <c r="P251" s="12"/>
      <c r="Q251" s="12" t="s">
        <v>1650</v>
      </c>
      <c r="R251" s="12" t="s">
        <v>293</v>
      </c>
      <c r="S251" s="12" t="s">
        <v>294</v>
      </c>
      <c r="T251" s="33" t="s">
        <v>95</v>
      </c>
      <c r="U251" s="34" t="str">
        <f t="shared" si="3"/>
        <v>238 Main St., Cambridge, Massachusetts 02139, U.S.</v>
      </c>
    </row>
    <row r="252" spans="1:21" ht="99.75" x14ac:dyDescent="0.45">
      <c r="A252" s="12" t="s">
        <v>94</v>
      </c>
      <c r="B252" s="12" t="s">
        <v>95</v>
      </c>
      <c r="C252" s="12" t="s">
        <v>1651</v>
      </c>
      <c r="D252" s="12" t="s">
        <v>1642</v>
      </c>
      <c r="E252" s="12" t="s">
        <v>1652</v>
      </c>
      <c r="F252" s="12" t="s">
        <v>124</v>
      </c>
      <c r="G252" s="12" t="s">
        <v>197</v>
      </c>
      <c r="H252" s="12" t="s">
        <v>125</v>
      </c>
      <c r="I252" s="12" t="s">
        <v>126</v>
      </c>
      <c r="J252" s="12" t="s">
        <v>1653</v>
      </c>
      <c r="K252" s="12" t="s">
        <v>233</v>
      </c>
      <c r="L252" s="12" t="s">
        <v>104</v>
      </c>
      <c r="M252" s="12" t="s">
        <v>551</v>
      </c>
      <c r="N252" s="12" t="s">
        <v>1654</v>
      </c>
      <c r="O252" s="12" t="s">
        <v>1655</v>
      </c>
      <c r="P252" s="12"/>
      <c r="Q252" s="12" t="s">
        <v>1656</v>
      </c>
      <c r="R252" s="12" t="s">
        <v>293</v>
      </c>
      <c r="S252" s="12" t="s">
        <v>1647</v>
      </c>
      <c r="T252" s="33" t="s">
        <v>95</v>
      </c>
      <c r="U252" s="34" t="str">
        <f t="shared" si="3"/>
        <v>238 Main Street, Cambridge, Massachusetts 02142, U.S.</v>
      </c>
    </row>
    <row r="253" spans="1:21" ht="85.5" x14ac:dyDescent="0.45">
      <c r="A253" s="12" t="s">
        <v>94</v>
      </c>
      <c r="B253" s="12" t="s">
        <v>95</v>
      </c>
      <c r="C253" s="12" t="s">
        <v>1657</v>
      </c>
      <c r="D253" s="12" t="s">
        <v>1658</v>
      </c>
      <c r="E253" s="12" t="s">
        <v>1659</v>
      </c>
      <c r="F253" s="12" t="s">
        <v>1063</v>
      </c>
      <c r="G253" s="12" t="s">
        <v>853</v>
      </c>
      <c r="H253" s="12" t="s">
        <v>931</v>
      </c>
      <c r="I253" s="12" t="s">
        <v>763</v>
      </c>
      <c r="J253" s="12" t="s">
        <v>1660</v>
      </c>
      <c r="K253" s="12" t="s">
        <v>188</v>
      </c>
      <c r="L253" s="12" t="s">
        <v>104</v>
      </c>
      <c r="M253" s="12" t="s">
        <v>221</v>
      </c>
      <c r="N253" s="12" t="s">
        <v>1661</v>
      </c>
      <c r="O253" s="12" t="s">
        <v>1662</v>
      </c>
      <c r="P253" s="12"/>
      <c r="Q253" s="12" t="s">
        <v>1663</v>
      </c>
      <c r="R253" s="12" t="s">
        <v>1664</v>
      </c>
      <c r="S253" s="12" t="s">
        <v>1665</v>
      </c>
      <c r="T253" s="33" t="s">
        <v>95</v>
      </c>
      <c r="U253" s="34" t="str">
        <f t="shared" si="3"/>
        <v>11800 SW 147th Ave. Rm 22-M22, Miami, Florida 33196, U.S.</v>
      </c>
    </row>
    <row r="254" spans="1:21" ht="71.25" x14ac:dyDescent="0.45">
      <c r="A254" s="12" t="s">
        <v>94</v>
      </c>
      <c r="B254" s="12" t="s">
        <v>95</v>
      </c>
      <c r="C254" s="12" t="s">
        <v>1666</v>
      </c>
      <c r="D254" s="12" t="s">
        <v>1667</v>
      </c>
      <c r="E254" s="12" t="s">
        <v>1668</v>
      </c>
      <c r="F254" s="12"/>
      <c r="G254" s="12"/>
      <c r="H254" s="12" t="s">
        <v>311</v>
      </c>
      <c r="I254" s="12" t="s">
        <v>673</v>
      </c>
      <c r="J254" s="12" t="s">
        <v>1669</v>
      </c>
      <c r="K254" s="12" t="s">
        <v>794</v>
      </c>
      <c r="L254" s="12" t="s">
        <v>104</v>
      </c>
      <c r="M254" s="12" t="s">
        <v>1152</v>
      </c>
      <c r="N254" s="12" t="s">
        <v>1670</v>
      </c>
      <c r="O254" s="12" t="s">
        <v>1671</v>
      </c>
      <c r="P254" s="12"/>
      <c r="Q254" s="12" t="s">
        <v>1672</v>
      </c>
      <c r="R254" s="12" t="s">
        <v>1673</v>
      </c>
      <c r="S254" s="12" t="s">
        <v>1674</v>
      </c>
      <c r="T254" s="33" t="s">
        <v>95</v>
      </c>
      <c r="U254" s="34" t="str">
        <f t="shared" si="3"/>
        <v>1500 E DUARTE BECKMAN BLDG RM, 4300 DEPT OF CENTER FOR GENE THERAPY, DUARTE, California 91010-3012, U.S.</v>
      </c>
    </row>
    <row r="255" spans="1:21" ht="99.75" x14ac:dyDescent="0.45">
      <c r="A255" s="12" t="s">
        <v>94</v>
      </c>
      <c r="B255" s="12" t="s">
        <v>95</v>
      </c>
      <c r="C255" s="12" t="s">
        <v>1675</v>
      </c>
      <c r="D255" s="12" t="s">
        <v>1676</v>
      </c>
      <c r="E255" s="12" t="s">
        <v>1677</v>
      </c>
      <c r="F255" s="12" t="s">
        <v>206</v>
      </c>
      <c r="G255" s="12"/>
      <c r="H255" s="12" t="s">
        <v>165</v>
      </c>
      <c r="I255" s="12" t="s">
        <v>137</v>
      </c>
      <c r="J255" s="12"/>
      <c r="K255" s="12"/>
      <c r="L255" s="12"/>
      <c r="M255" s="12" t="s">
        <v>551</v>
      </c>
      <c r="N255" s="12" t="s">
        <v>1678</v>
      </c>
      <c r="O255" s="12" t="s">
        <v>1679</v>
      </c>
      <c r="P255" s="12"/>
      <c r="Q255" s="12" t="s">
        <v>1680</v>
      </c>
      <c r="R255" s="12" t="s">
        <v>1681</v>
      </c>
      <c r="S255" s="12" t="s">
        <v>215</v>
      </c>
      <c r="T255" s="33" t="s">
        <v>95</v>
      </c>
      <c r="U255" s="34" t="str">
        <f t="shared" si="3"/>
        <v>2350 QUME DR, SAN JOSE, California 95131, U.S.</v>
      </c>
    </row>
    <row r="256" spans="1:21" ht="57" x14ac:dyDescent="0.45">
      <c r="A256" s="12" t="s">
        <v>94</v>
      </c>
      <c r="B256" s="12" t="s">
        <v>95</v>
      </c>
      <c r="C256" s="12" t="s">
        <v>1682</v>
      </c>
      <c r="D256" s="12" t="s">
        <v>1676</v>
      </c>
      <c r="E256" s="12" t="s">
        <v>1677</v>
      </c>
      <c r="F256" s="12" t="s">
        <v>206</v>
      </c>
      <c r="G256" s="12"/>
      <c r="H256" s="12" t="s">
        <v>165</v>
      </c>
      <c r="I256" s="12" t="s">
        <v>137</v>
      </c>
      <c r="J256" s="12"/>
      <c r="K256" s="12"/>
      <c r="L256" s="12"/>
      <c r="M256" s="12" t="s">
        <v>367</v>
      </c>
      <c r="N256" s="12" t="s">
        <v>1683</v>
      </c>
      <c r="O256" s="12" t="s">
        <v>1684</v>
      </c>
      <c r="P256" s="12"/>
      <c r="Q256" s="12" t="s">
        <v>1680</v>
      </c>
      <c r="R256" s="12" t="s">
        <v>1681</v>
      </c>
      <c r="S256" s="12" t="s">
        <v>215</v>
      </c>
      <c r="T256" s="33" t="s">
        <v>95</v>
      </c>
      <c r="U256" s="34" t="str">
        <f t="shared" si="3"/>
        <v>2350 QUME DR, SAN JOSE, California 95131, U.S.</v>
      </c>
    </row>
    <row r="257" spans="1:21" ht="57" x14ac:dyDescent="0.45">
      <c r="A257" s="12" t="s">
        <v>94</v>
      </c>
      <c r="B257" s="12" t="s">
        <v>95</v>
      </c>
      <c r="C257" s="12" t="s">
        <v>1685</v>
      </c>
      <c r="D257" s="12" t="s">
        <v>1676</v>
      </c>
      <c r="E257" s="12" t="s">
        <v>1677</v>
      </c>
      <c r="F257" s="12" t="s">
        <v>206</v>
      </c>
      <c r="G257" s="12"/>
      <c r="H257" s="12" t="s">
        <v>165</v>
      </c>
      <c r="I257" s="12" t="s">
        <v>137</v>
      </c>
      <c r="J257" s="12"/>
      <c r="K257" s="12"/>
      <c r="L257" s="12"/>
      <c r="M257" s="12" t="s">
        <v>367</v>
      </c>
      <c r="N257" s="12" t="s">
        <v>1678</v>
      </c>
      <c r="O257" s="12" t="s">
        <v>1679</v>
      </c>
      <c r="P257" s="12"/>
      <c r="Q257" s="12" t="s">
        <v>1686</v>
      </c>
      <c r="R257" s="12" t="s">
        <v>1681</v>
      </c>
      <c r="S257" s="12" t="s">
        <v>215</v>
      </c>
      <c r="T257" s="33" t="s">
        <v>95</v>
      </c>
      <c r="U257" s="34" t="str">
        <f t="shared" si="3"/>
        <v>2350 QUME DR CELL ANALYSIS, SAN JOSE, California 95131, U.S.</v>
      </c>
    </row>
    <row r="258" spans="1:21" ht="85.5" x14ac:dyDescent="0.45">
      <c r="A258" s="12" t="s">
        <v>94</v>
      </c>
      <c r="B258" s="12" t="s">
        <v>95</v>
      </c>
      <c r="C258" s="12" t="s">
        <v>1687</v>
      </c>
      <c r="D258" s="12" t="s">
        <v>1688</v>
      </c>
      <c r="E258" s="12" t="s">
        <v>1677</v>
      </c>
      <c r="F258" s="12" t="s">
        <v>743</v>
      </c>
      <c r="G258" s="12" t="s">
        <v>812</v>
      </c>
      <c r="H258" s="12" t="s">
        <v>311</v>
      </c>
      <c r="I258" s="12" t="s">
        <v>673</v>
      </c>
      <c r="J258" s="12" t="s">
        <v>1689</v>
      </c>
      <c r="K258" s="12" t="s">
        <v>168</v>
      </c>
      <c r="L258" s="12" t="s">
        <v>104</v>
      </c>
      <c r="M258" s="12" t="s">
        <v>221</v>
      </c>
      <c r="N258" s="12" t="s">
        <v>1690</v>
      </c>
      <c r="O258" s="12" t="s">
        <v>1691</v>
      </c>
      <c r="P258" s="12"/>
      <c r="Q258" s="12" t="s">
        <v>1692</v>
      </c>
      <c r="R258" s="12" t="s">
        <v>967</v>
      </c>
      <c r="S258" s="12" t="s">
        <v>1693</v>
      </c>
      <c r="T258" s="33" t="s">
        <v>95</v>
      </c>
      <c r="U258" s="34" t="str">
        <f t="shared" ref="U258:U321" si="4">_xlfn.TEXTJOIN(", ", TRUE, Q258, R258, S258, T258)</f>
        <v>11214 El Camino Real, San Diego, California 92130, U.S.</v>
      </c>
    </row>
    <row r="259" spans="1:21" ht="85.5" x14ac:dyDescent="0.45">
      <c r="A259" s="12" t="s">
        <v>94</v>
      </c>
      <c r="B259" s="12" t="s">
        <v>95</v>
      </c>
      <c r="C259" s="12" t="s">
        <v>1694</v>
      </c>
      <c r="D259" s="12" t="s">
        <v>1695</v>
      </c>
      <c r="E259" s="12" t="s">
        <v>1696</v>
      </c>
      <c r="F259" s="12"/>
      <c r="G259" s="12" t="s">
        <v>980</v>
      </c>
      <c r="H259" s="12" t="s">
        <v>406</v>
      </c>
      <c r="I259" s="12" t="s">
        <v>166</v>
      </c>
      <c r="J259" s="12" t="s">
        <v>1697</v>
      </c>
      <c r="K259" s="12" t="s">
        <v>168</v>
      </c>
      <c r="L259" s="12" t="s">
        <v>104</v>
      </c>
      <c r="M259" s="12" t="s">
        <v>221</v>
      </c>
      <c r="N259" s="12" t="s">
        <v>1698</v>
      </c>
      <c r="O259" s="12" t="s">
        <v>1699</v>
      </c>
      <c r="P259" s="12"/>
      <c r="Q259" s="12" t="s">
        <v>1700</v>
      </c>
      <c r="R259" s="12" t="s">
        <v>412</v>
      </c>
      <c r="S259" s="12" t="s">
        <v>1701</v>
      </c>
      <c r="T259" s="33" t="s">
        <v>95</v>
      </c>
      <c r="U259" s="34" t="str">
        <f t="shared" si="4"/>
        <v>Benaroya Research Institute 1201 Ninth Avenue, Seattle, Washington 98101, U.S.</v>
      </c>
    </row>
    <row r="260" spans="1:21" ht="85.5" x14ac:dyDescent="0.45">
      <c r="A260" s="12" t="s">
        <v>94</v>
      </c>
      <c r="B260" s="12" t="s">
        <v>95</v>
      </c>
      <c r="C260" s="12" t="s">
        <v>1702</v>
      </c>
      <c r="D260" s="12" t="s">
        <v>1703</v>
      </c>
      <c r="E260" s="12" t="s">
        <v>1704</v>
      </c>
      <c r="F260" s="12" t="s">
        <v>124</v>
      </c>
      <c r="G260" s="12" t="s">
        <v>724</v>
      </c>
      <c r="H260" s="12" t="s">
        <v>125</v>
      </c>
      <c r="I260" s="12" t="s">
        <v>126</v>
      </c>
      <c r="J260" s="12" t="s">
        <v>1705</v>
      </c>
      <c r="K260" s="12" t="s">
        <v>168</v>
      </c>
      <c r="L260" s="12" t="s">
        <v>104</v>
      </c>
      <c r="M260" s="12" t="s">
        <v>1193</v>
      </c>
      <c r="N260" s="12" t="s">
        <v>1706</v>
      </c>
      <c r="O260" s="12" t="s">
        <v>1707</v>
      </c>
      <c r="P260" s="12"/>
      <c r="Q260" s="12" t="s">
        <v>1708</v>
      </c>
      <c r="R260" s="12" t="s">
        <v>300</v>
      </c>
      <c r="S260" s="12" t="s">
        <v>1709</v>
      </c>
      <c r="T260" s="33" t="s">
        <v>95</v>
      </c>
      <c r="U260" s="34" t="str">
        <f t="shared" si="4"/>
        <v>3 Blackfan Circle Room 932, Boston, Massachusetts 02115, U.S.</v>
      </c>
    </row>
    <row r="261" spans="1:21" ht="85.5" x14ac:dyDescent="0.45">
      <c r="A261" s="12" t="s">
        <v>94</v>
      </c>
      <c r="B261" s="12" t="s">
        <v>95</v>
      </c>
      <c r="C261" s="12" t="s">
        <v>1710</v>
      </c>
      <c r="D261" s="12" t="s">
        <v>1703</v>
      </c>
      <c r="E261" s="12" t="s">
        <v>1704</v>
      </c>
      <c r="F261" s="12" t="s">
        <v>124</v>
      </c>
      <c r="G261" s="12" t="s">
        <v>724</v>
      </c>
      <c r="H261" s="12" t="s">
        <v>125</v>
      </c>
      <c r="I261" s="12" t="s">
        <v>126</v>
      </c>
      <c r="J261" s="12" t="s">
        <v>1711</v>
      </c>
      <c r="K261" s="12" t="s">
        <v>103</v>
      </c>
      <c r="L261" s="12" t="s">
        <v>104</v>
      </c>
      <c r="M261" s="12" t="s">
        <v>138</v>
      </c>
      <c r="N261" s="12" t="s">
        <v>1712</v>
      </c>
      <c r="O261" s="12" t="s">
        <v>1713</v>
      </c>
      <c r="P261" s="12"/>
      <c r="Q261" s="12" t="s">
        <v>1714</v>
      </c>
      <c r="R261" s="12" t="s">
        <v>1715</v>
      </c>
      <c r="S261" s="12" t="s">
        <v>1709</v>
      </c>
      <c r="T261" s="33" t="s">
        <v>95</v>
      </c>
      <c r="U261" s="34" t="str">
        <f t="shared" si="4"/>
        <v>3 BLACKFAN CIR, BOSTON, Massachusetts 02115, U.S.</v>
      </c>
    </row>
    <row r="262" spans="1:21" ht="85.5" x14ac:dyDescent="0.45">
      <c r="A262" s="12" t="s">
        <v>94</v>
      </c>
      <c r="B262" s="12" t="s">
        <v>95</v>
      </c>
      <c r="C262" s="12" t="s">
        <v>1716</v>
      </c>
      <c r="D262" s="12" t="s">
        <v>1703</v>
      </c>
      <c r="E262" s="12" t="s">
        <v>1704</v>
      </c>
      <c r="F262" s="12" t="s">
        <v>124</v>
      </c>
      <c r="G262" s="12" t="s">
        <v>724</v>
      </c>
      <c r="H262" s="12" t="s">
        <v>125</v>
      </c>
      <c r="I262" s="12" t="s">
        <v>126</v>
      </c>
      <c r="J262" s="12" t="s">
        <v>1717</v>
      </c>
      <c r="K262" s="12" t="s">
        <v>103</v>
      </c>
      <c r="L262" s="12" t="s">
        <v>104</v>
      </c>
      <c r="M262" s="12" t="s">
        <v>138</v>
      </c>
      <c r="N262" s="12" t="s">
        <v>1712</v>
      </c>
      <c r="O262" s="12" t="s">
        <v>1713</v>
      </c>
      <c r="P262" s="12"/>
      <c r="Q262" s="12" t="s">
        <v>1714</v>
      </c>
      <c r="R262" s="12" t="s">
        <v>1715</v>
      </c>
      <c r="S262" s="12" t="s">
        <v>1709</v>
      </c>
      <c r="T262" s="33" t="s">
        <v>95</v>
      </c>
      <c r="U262" s="34" t="str">
        <f t="shared" si="4"/>
        <v>3 BLACKFAN CIR, BOSTON, Massachusetts 02115, U.S.</v>
      </c>
    </row>
    <row r="263" spans="1:21" ht="85.5" x14ac:dyDescent="0.45">
      <c r="A263" s="12" t="s">
        <v>94</v>
      </c>
      <c r="B263" s="12" t="s">
        <v>95</v>
      </c>
      <c r="C263" s="12" t="s">
        <v>1718</v>
      </c>
      <c r="D263" s="12" t="s">
        <v>1703</v>
      </c>
      <c r="E263" s="12" t="s">
        <v>1704</v>
      </c>
      <c r="F263" s="12" t="s">
        <v>124</v>
      </c>
      <c r="G263" s="12" t="s">
        <v>724</v>
      </c>
      <c r="H263" s="12" t="s">
        <v>125</v>
      </c>
      <c r="I263" s="12" t="s">
        <v>126</v>
      </c>
      <c r="J263" s="12" t="s">
        <v>1719</v>
      </c>
      <c r="K263" s="12" t="s">
        <v>103</v>
      </c>
      <c r="L263" s="12" t="s">
        <v>104</v>
      </c>
      <c r="M263" s="12" t="s">
        <v>138</v>
      </c>
      <c r="N263" s="12"/>
      <c r="O263" s="12"/>
      <c r="P263" s="12"/>
      <c r="Q263" s="12" t="s">
        <v>1714</v>
      </c>
      <c r="R263" s="12" t="s">
        <v>1715</v>
      </c>
      <c r="S263" s="12" t="s">
        <v>1709</v>
      </c>
      <c r="T263" s="33" t="s">
        <v>95</v>
      </c>
      <c r="U263" s="34" t="str">
        <f t="shared" si="4"/>
        <v>3 BLACKFAN CIR, BOSTON, Massachusetts 02115, U.S.</v>
      </c>
    </row>
    <row r="264" spans="1:21" ht="57" x14ac:dyDescent="0.45">
      <c r="A264" s="12" t="s">
        <v>94</v>
      </c>
      <c r="B264" s="12" t="s">
        <v>95</v>
      </c>
      <c r="C264" s="12" t="s">
        <v>1720</v>
      </c>
      <c r="D264" s="12" t="s">
        <v>1703</v>
      </c>
      <c r="E264" s="12" t="s">
        <v>1704</v>
      </c>
      <c r="F264" s="12"/>
      <c r="G264" s="12" t="s">
        <v>724</v>
      </c>
      <c r="H264" s="12" t="s">
        <v>125</v>
      </c>
      <c r="I264" s="12" t="s">
        <v>126</v>
      </c>
      <c r="J264" s="12"/>
      <c r="K264" s="12"/>
      <c r="L264" s="12"/>
      <c r="M264" s="12" t="s">
        <v>367</v>
      </c>
      <c r="N264" s="12"/>
      <c r="O264" s="12"/>
      <c r="P264" s="12"/>
      <c r="Q264" s="12" t="s">
        <v>1721</v>
      </c>
      <c r="R264" s="12" t="s">
        <v>1715</v>
      </c>
      <c r="S264" s="12" t="s">
        <v>1722</v>
      </c>
      <c r="T264" s="33" t="s">
        <v>95</v>
      </c>
      <c r="U264" s="34" t="str">
        <f t="shared" si="4"/>
        <v>330 BROOKLINE AVE, BOSTON, Massachusetts 02215-5400, U.S.</v>
      </c>
    </row>
    <row r="265" spans="1:21" ht="42.75" x14ac:dyDescent="0.45">
      <c r="A265" s="12" t="s">
        <v>94</v>
      </c>
      <c r="B265" s="12"/>
      <c r="C265" s="12" t="s">
        <v>1723</v>
      </c>
      <c r="D265" s="12" t="s">
        <v>1703</v>
      </c>
      <c r="E265" s="12" t="s">
        <v>1704</v>
      </c>
      <c r="F265" s="12"/>
      <c r="G265" s="12" t="s">
        <v>724</v>
      </c>
      <c r="H265" s="12" t="s">
        <v>125</v>
      </c>
      <c r="I265" s="12" t="s">
        <v>126</v>
      </c>
      <c r="J265" s="12"/>
      <c r="K265" s="12"/>
      <c r="L265" s="12"/>
      <c r="M265" s="12"/>
      <c r="N265" s="12" t="s">
        <v>1724</v>
      </c>
      <c r="O265" s="12" t="s">
        <v>1725</v>
      </c>
      <c r="P265" s="12"/>
      <c r="Q265" s="12"/>
      <c r="R265" s="12"/>
      <c r="S265" s="12" t="s">
        <v>284</v>
      </c>
      <c r="T265" s="33"/>
      <c r="U265" s="34" t="str">
        <f t="shared" si="4"/>
        <v xml:space="preserve"> </v>
      </c>
    </row>
    <row r="266" spans="1:21" ht="85.5" x14ac:dyDescent="0.45">
      <c r="A266" s="12" t="s">
        <v>94</v>
      </c>
      <c r="B266" s="12" t="s">
        <v>729</v>
      </c>
      <c r="C266" s="12" t="s">
        <v>1726</v>
      </c>
      <c r="D266" s="12" t="s">
        <v>1727</v>
      </c>
      <c r="E266" s="12" t="s">
        <v>1728</v>
      </c>
      <c r="F266" s="12" t="s">
        <v>952</v>
      </c>
      <c r="G266" s="12"/>
      <c r="H266" s="12" t="s">
        <v>125</v>
      </c>
      <c r="I266" s="12" t="s">
        <v>953</v>
      </c>
      <c r="J266" s="12"/>
      <c r="K266" s="12"/>
      <c r="L266" s="12"/>
      <c r="M266" s="12" t="s">
        <v>138</v>
      </c>
      <c r="N266" s="12"/>
      <c r="O266" s="12"/>
      <c r="P266" s="12"/>
      <c r="Q266" s="12"/>
      <c r="R266" s="12"/>
      <c r="S266" s="12" t="s">
        <v>284</v>
      </c>
      <c r="T266" s="33" t="s">
        <v>729</v>
      </c>
      <c r="U266" s="34" t="str">
        <f t="shared" si="4"/>
        <v xml:space="preserve"> , CA</v>
      </c>
    </row>
    <row r="267" spans="1:21" ht="99.75" x14ac:dyDescent="0.45">
      <c r="A267" s="12" t="s">
        <v>94</v>
      </c>
      <c r="B267" s="12" t="s">
        <v>95</v>
      </c>
      <c r="C267" s="12" t="s">
        <v>1729</v>
      </c>
      <c r="D267" s="12" t="s">
        <v>1730</v>
      </c>
      <c r="E267" s="12" t="s">
        <v>1731</v>
      </c>
      <c r="F267" s="12" t="s">
        <v>124</v>
      </c>
      <c r="G267" s="12" t="s">
        <v>219</v>
      </c>
      <c r="H267" s="12" t="s">
        <v>125</v>
      </c>
      <c r="I267" s="12" t="s">
        <v>126</v>
      </c>
      <c r="J267" s="12" t="s">
        <v>1732</v>
      </c>
      <c r="K267" s="12" t="s">
        <v>268</v>
      </c>
      <c r="L267" s="12" t="s">
        <v>104</v>
      </c>
      <c r="M267" s="12" t="s">
        <v>210</v>
      </c>
      <c r="N267" s="12" t="s">
        <v>1733</v>
      </c>
      <c r="O267" s="12" t="s">
        <v>1734</v>
      </c>
      <c r="P267" s="12"/>
      <c r="Q267" s="12" t="s">
        <v>1735</v>
      </c>
      <c r="R267" s="12" t="s">
        <v>1736</v>
      </c>
      <c r="S267" s="12" t="s">
        <v>1737</v>
      </c>
      <c r="T267" s="33" t="s">
        <v>95</v>
      </c>
      <c r="U267" s="34" t="str">
        <f t="shared" si="4"/>
        <v>60 Bigelow Drive, East Boothbay, Maine 04544, U.S.</v>
      </c>
    </row>
    <row r="268" spans="1:21" ht="57" x14ac:dyDescent="0.45">
      <c r="A268" s="12" t="s">
        <v>94</v>
      </c>
      <c r="B268" s="12" t="s">
        <v>95</v>
      </c>
      <c r="C268" s="12" t="s">
        <v>1738</v>
      </c>
      <c r="D268" s="12" t="s">
        <v>1739</v>
      </c>
      <c r="E268" s="12" t="s">
        <v>1740</v>
      </c>
      <c r="F268" s="12" t="s">
        <v>1741</v>
      </c>
      <c r="G268" s="12" t="s">
        <v>1742</v>
      </c>
      <c r="H268" s="12" t="s">
        <v>548</v>
      </c>
      <c r="I268" s="12" t="s">
        <v>538</v>
      </c>
      <c r="J268" s="12" t="s">
        <v>1743</v>
      </c>
      <c r="K268" s="12" t="s">
        <v>168</v>
      </c>
      <c r="L268" s="12" t="s">
        <v>104</v>
      </c>
      <c r="M268" s="12" t="s">
        <v>304</v>
      </c>
      <c r="N268" s="12" t="s">
        <v>1744</v>
      </c>
      <c r="O268" s="12" t="s">
        <v>1745</v>
      </c>
      <c r="P268" s="12"/>
      <c r="Q268" s="12" t="s">
        <v>1746</v>
      </c>
      <c r="R268" s="12" t="s">
        <v>1747</v>
      </c>
      <c r="S268" s="12" t="s">
        <v>1748</v>
      </c>
      <c r="T268" s="33" t="s">
        <v>95</v>
      </c>
      <c r="U268" s="34" t="str">
        <f t="shared" si="4"/>
        <v>85 Murray Hill Rd, Vestal, New York 13850, U.S.</v>
      </c>
    </row>
    <row r="269" spans="1:21" ht="57" x14ac:dyDescent="0.45">
      <c r="A269" s="12" t="s">
        <v>94</v>
      </c>
      <c r="B269" s="12" t="s">
        <v>95</v>
      </c>
      <c r="C269" s="12" t="s">
        <v>1749</v>
      </c>
      <c r="D269" s="12" t="s">
        <v>1750</v>
      </c>
      <c r="E269" s="12" t="s">
        <v>1751</v>
      </c>
      <c r="F269" s="12" t="s">
        <v>474</v>
      </c>
      <c r="G269" s="12"/>
      <c r="H269" s="12" t="s">
        <v>693</v>
      </c>
      <c r="I269" s="12" t="s">
        <v>475</v>
      </c>
      <c r="J269" s="12"/>
      <c r="K269" s="12"/>
      <c r="L269" s="12"/>
      <c r="M269" s="12" t="s">
        <v>1008</v>
      </c>
      <c r="N269" s="12" t="s">
        <v>1752</v>
      </c>
      <c r="O269" s="12" t="s">
        <v>1753</v>
      </c>
      <c r="P269" s="12"/>
      <c r="Q269" s="12" t="s">
        <v>1754</v>
      </c>
      <c r="R269" s="12" t="s">
        <v>1755</v>
      </c>
      <c r="S269" s="12" t="s">
        <v>1756</v>
      </c>
      <c r="T269" s="33" t="s">
        <v>95</v>
      </c>
      <c r="U269" s="34" t="str">
        <f t="shared" si="4"/>
        <v>4940 EISENHAUER RD, SAN ANTONIO, Texas 78201, U.S.</v>
      </c>
    </row>
    <row r="270" spans="1:21" ht="85.5" x14ac:dyDescent="0.45">
      <c r="A270" s="12" t="s">
        <v>94</v>
      </c>
      <c r="B270" s="12" t="s">
        <v>95</v>
      </c>
      <c r="C270" s="12" t="s">
        <v>1757</v>
      </c>
      <c r="D270" s="12" t="s">
        <v>1758</v>
      </c>
      <c r="E270" s="12" t="s">
        <v>1759</v>
      </c>
      <c r="F270" s="12" t="s">
        <v>743</v>
      </c>
      <c r="G270" s="12"/>
      <c r="H270" s="12" t="s">
        <v>311</v>
      </c>
      <c r="I270" s="12" t="s">
        <v>673</v>
      </c>
      <c r="J270" s="12"/>
      <c r="K270" s="12"/>
      <c r="L270" s="12"/>
      <c r="M270" s="12" t="s">
        <v>138</v>
      </c>
      <c r="N270" s="12" t="s">
        <v>1760</v>
      </c>
      <c r="O270" s="12" t="s">
        <v>1761</v>
      </c>
      <c r="P270" s="12"/>
      <c r="Q270" s="12" t="s">
        <v>1762</v>
      </c>
      <c r="R270" s="12" t="s">
        <v>1763</v>
      </c>
      <c r="S270" s="12" t="s">
        <v>1764</v>
      </c>
      <c r="T270" s="33" t="s">
        <v>95</v>
      </c>
      <c r="U270" s="34" t="str">
        <f t="shared" si="4"/>
        <v>1692 Ord Way, Oceanside, California 92056, U.S.</v>
      </c>
    </row>
    <row r="271" spans="1:21" ht="42.75" x14ac:dyDescent="0.45">
      <c r="A271" s="12" t="s">
        <v>94</v>
      </c>
      <c r="B271" s="12" t="s">
        <v>95</v>
      </c>
      <c r="C271" s="12" t="s">
        <v>1765</v>
      </c>
      <c r="D271" s="12" t="s">
        <v>1766</v>
      </c>
      <c r="E271" s="12" t="s">
        <v>1767</v>
      </c>
      <c r="F271" s="12" t="s">
        <v>762</v>
      </c>
      <c r="G271" s="12"/>
      <c r="H271" s="12"/>
      <c r="I271" s="12" t="s">
        <v>763</v>
      </c>
      <c r="J271" s="12"/>
      <c r="K271" s="12"/>
      <c r="L271" s="12"/>
      <c r="M271" s="12" t="s">
        <v>127</v>
      </c>
      <c r="N271" s="12" t="s">
        <v>1768</v>
      </c>
      <c r="O271" s="12" t="s">
        <v>1769</v>
      </c>
      <c r="P271" s="12"/>
      <c r="Q271" s="12" t="s">
        <v>1770</v>
      </c>
      <c r="R271" s="12" t="s">
        <v>767</v>
      </c>
      <c r="S271" s="12" t="s">
        <v>1771</v>
      </c>
      <c r="T271" s="33" t="s">
        <v>95</v>
      </c>
      <c r="U271" s="34" t="str">
        <f t="shared" si="4"/>
        <v>2100 RIVERCHASE CTR BLDG 200 STE 200, BIRMINGHAM, Alabama 35244, U.S.</v>
      </c>
    </row>
    <row r="272" spans="1:21" ht="85.5" x14ac:dyDescent="0.45">
      <c r="A272" s="12" t="s">
        <v>94</v>
      </c>
      <c r="B272" s="12" t="s">
        <v>95</v>
      </c>
      <c r="C272" s="12" t="s">
        <v>1772</v>
      </c>
      <c r="D272" s="12" t="s">
        <v>1773</v>
      </c>
      <c r="E272" s="12" t="s">
        <v>1774</v>
      </c>
      <c r="F272" s="12" t="s">
        <v>124</v>
      </c>
      <c r="G272" s="12" t="s">
        <v>1171</v>
      </c>
      <c r="H272" s="12" t="s">
        <v>125</v>
      </c>
      <c r="I272" s="12" t="s">
        <v>126</v>
      </c>
      <c r="J272" s="12" t="s">
        <v>1775</v>
      </c>
      <c r="K272" s="12" t="s">
        <v>209</v>
      </c>
      <c r="L272" s="12" t="s">
        <v>104</v>
      </c>
      <c r="M272" s="12" t="s">
        <v>221</v>
      </c>
      <c r="N272" s="12" t="s">
        <v>1776</v>
      </c>
      <c r="O272" s="12" t="s">
        <v>1777</v>
      </c>
      <c r="P272" s="12"/>
      <c r="Q272" s="12" t="s">
        <v>1778</v>
      </c>
      <c r="R272" s="12" t="s">
        <v>293</v>
      </c>
      <c r="S272" s="12" t="s">
        <v>1647</v>
      </c>
      <c r="T272" s="33" t="s">
        <v>95</v>
      </c>
      <c r="U272" s="34" t="str">
        <f t="shared" si="4"/>
        <v>115 Broadway, Cambridge, Massachusetts 02142, U.S.</v>
      </c>
    </row>
    <row r="273" spans="1:21" ht="99.75" x14ac:dyDescent="0.45">
      <c r="A273" s="12" t="s">
        <v>94</v>
      </c>
      <c r="B273" s="12" t="s">
        <v>95</v>
      </c>
      <c r="C273" s="12" t="s">
        <v>1779</v>
      </c>
      <c r="D273" s="12" t="s">
        <v>1773</v>
      </c>
      <c r="E273" s="12" t="s">
        <v>1774</v>
      </c>
      <c r="F273" s="12" t="s">
        <v>124</v>
      </c>
      <c r="G273" s="12" t="s">
        <v>1171</v>
      </c>
      <c r="H273" s="12" t="s">
        <v>125</v>
      </c>
      <c r="I273" s="12" t="s">
        <v>126</v>
      </c>
      <c r="J273" s="12"/>
      <c r="K273" s="12"/>
      <c r="L273" s="12"/>
      <c r="M273" s="12" t="s">
        <v>551</v>
      </c>
      <c r="N273" s="12" t="s">
        <v>1780</v>
      </c>
      <c r="O273" s="12" t="s">
        <v>1781</v>
      </c>
      <c r="P273" s="12"/>
      <c r="Q273" s="12" t="s">
        <v>1782</v>
      </c>
      <c r="R273" s="12" t="s">
        <v>521</v>
      </c>
      <c r="S273" s="12" t="s">
        <v>1647</v>
      </c>
      <c r="T273" s="33" t="s">
        <v>95</v>
      </c>
      <c r="U273" s="34" t="str">
        <f t="shared" si="4"/>
        <v>14 CAMBRIDGE CTR BIO 6A-4A-450, CAMBRIDGE, Massachusetts 02142, U.S.</v>
      </c>
    </row>
    <row r="274" spans="1:21" ht="57" x14ac:dyDescent="0.45">
      <c r="A274" s="12" t="s">
        <v>94</v>
      </c>
      <c r="B274" s="12" t="s">
        <v>95</v>
      </c>
      <c r="C274" s="12" t="s">
        <v>1783</v>
      </c>
      <c r="D274" s="12" t="s">
        <v>1773</v>
      </c>
      <c r="E274" s="12" t="s">
        <v>1774</v>
      </c>
      <c r="F274" s="12" t="s">
        <v>639</v>
      </c>
      <c r="G274" s="12" t="s">
        <v>1171</v>
      </c>
      <c r="H274" s="12" t="s">
        <v>125</v>
      </c>
      <c r="I274" s="12" t="s">
        <v>126</v>
      </c>
      <c r="J274" s="12"/>
      <c r="K274" s="12"/>
      <c r="L274" s="12"/>
      <c r="M274" s="12" t="s">
        <v>105</v>
      </c>
      <c r="N274" s="12" t="s">
        <v>1784</v>
      </c>
      <c r="O274" s="12" t="s">
        <v>1785</v>
      </c>
      <c r="P274" s="12"/>
      <c r="Q274" s="12" t="s">
        <v>1786</v>
      </c>
      <c r="R274" s="12" t="s">
        <v>1145</v>
      </c>
      <c r="S274" s="12" t="s">
        <v>1137</v>
      </c>
      <c r="T274" s="33" t="s">
        <v>95</v>
      </c>
      <c r="U274" s="34" t="str">
        <f t="shared" si="4"/>
        <v>5000 DAVIS DR, RESEARCH TRIANGLE PARK, North Carolina 27709, U.S.</v>
      </c>
    </row>
    <row r="275" spans="1:21" ht="42.75" x14ac:dyDescent="0.45">
      <c r="A275" s="12" t="s">
        <v>94</v>
      </c>
      <c r="B275" s="12" t="s">
        <v>95</v>
      </c>
      <c r="C275" s="12" t="s">
        <v>1787</v>
      </c>
      <c r="D275" s="12" t="s">
        <v>1773</v>
      </c>
      <c r="E275" s="12" t="s">
        <v>1774</v>
      </c>
      <c r="F275" s="12" t="s">
        <v>639</v>
      </c>
      <c r="G275" s="12" t="s">
        <v>1171</v>
      </c>
      <c r="H275" s="12" t="s">
        <v>125</v>
      </c>
      <c r="I275" s="12" t="s">
        <v>126</v>
      </c>
      <c r="J275" s="12"/>
      <c r="K275" s="12"/>
      <c r="L275" s="12"/>
      <c r="M275" s="12" t="s">
        <v>127</v>
      </c>
      <c r="N275" s="12" t="s">
        <v>1788</v>
      </c>
      <c r="O275" s="12" t="s">
        <v>1789</v>
      </c>
      <c r="P275" s="12"/>
      <c r="Q275" s="12" t="s">
        <v>1786</v>
      </c>
      <c r="R275" s="12" t="s">
        <v>1145</v>
      </c>
      <c r="S275" s="12" t="s">
        <v>1137</v>
      </c>
      <c r="T275" s="33" t="s">
        <v>95</v>
      </c>
      <c r="U275" s="34" t="str">
        <f t="shared" si="4"/>
        <v>5000 DAVIS DR, RESEARCH TRIANGLE PARK, North Carolina 27709, U.S.</v>
      </c>
    </row>
    <row r="276" spans="1:21" ht="57" x14ac:dyDescent="0.45">
      <c r="A276" s="12" t="s">
        <v>94</v>
      </c>
      <c r="B276" s="12" t="s">
        <v>95</v>
      </c>
      <c r="C276" s="12" t="s">
        <v>1790</v>
      </c>
      <c r="D276" s="12" t="s">
        <v>1773</v>
      </c>
      <c r="E276" s="12" t="s">
        <v>1774</v>
      </c>
      <c r="F276" s="12" t="s">
        <v>639</v>
      </c>
      <c r="G276" s="12" t="s">
        <v>1171</v>
      </c>
      <c r="H276" s="12" t="s">
        <v>125</v>
      </c>
      <c r="I276" s="12" t="s">
        <v>126</v>
      </c>
      <c r="J276" s="12"/>
      <c r="K276" s="12"/>
      <c r="L276" s="12"/>
      <c r="M276" s="12" t="s">
        <v>105</v>
      </c>
      <c r="N276" s="12" t="s">
        <v>1791</v>
      </c>
      <c r="O276" s="12" t="s">
        <v>1792</v>
      </c>
      <c r="P276" s="12"/>
      <c r="Q276" s="12" t="s">
        <v>1793</v>
      </c>
      <c r="R276" s="12" t="s">
        <v>1145</v>
      </c>
      <c r="S276" s="12" t="s">
        <v>1137</v>
      </c>
      <c r="T276" s="33" t="s">
        <v>95</v>
      </c>
      <c r="U276" s="34" t="str">
        <f t="shared" si="4"/>
        <v>5000 DAVIS DR 24-FL 4-B16, RESEARCH TRIANGLE PARK, North Carolina 27709, U.S.</v>
      </c>
    </row>
    <row r="277" spans="1:21" ht="57" x14ac:dyDescent="0.45">
      <c r="A277" s="12" t="s">
        <v>94</v>
      </c>
      <c r="B277" s="12" t="s">
        <v>95</v>
      </c>
      <c r="C277" s="12" t="s">
        <v>1794</v>
      </c>
      <c r="D277" s="12" t="s">
        <v>1773</v>
      </c>
      <c r="E277" s="12" t="s">
        <v>1774</v>
      </c>
      <c r="F277" s="12" t="s">
        <v>639</v>
      </c>
      <c r="G277" s="12" t="s">
        <v>1171</v>
      </c>
      <c r="H277" s="12" t="s">
        <v>125</v>
      </c>
      <c r="I277" s="12" t="s">
        <v>126</v>
      </c>
      <c r="J277" s="12"/>
      <c r="K277" s="12"/>
      <c r="L277" s="12"/>
      <c r="M277" s="12" t="s">
        <v>105</v>
      </c>
      <c r="N277" s="12" t="s">
        <v>1784</v>
      </c>
      <c r="O277" s="12" t="s">
        <v>1785</v>
      </c>
      <c r="P277" s="12"/>
      <c r="Q277" s="12" t="s">
        <v>1786</v>
      </c>
      <c r="R277" s="12" t="s">
        <v>1145</v>
      </c>
      <c r="S277" s="12" t="s">
        <v>1137</v>
      </c>
      <c r="T277" s="33" t="s">
        <v>95</v>
      </c>
      <c r="U277" s="34" t="str">
        <f t="shared" si="4"/>
        <v>5000 DAVIS DR, RESEARCH TRIANGLE PARK, North Carolina 27709, U.S.</v>
      </c>
    </row>
    <row r="278" spans="1:21" ht="57" x14ac:dyDescent="0.45">
      <c r="A278" s="12" t="s">
        <v>94</v>
      </c>
      <c r="B278" s="12" t="s">
        <v>95</v>
      </c>
      <c r="C278" s="12" t="s">
        <v>1795</v>
      </c>
      <c r="D278" s="12" t="s">
        <v>1773</v>
      </c>
      <c r="E278" s="12" t="s">
        <v>1774</v>
      </c>
      <c r="F278" s="12" t="s">
        <v>124</v>
      </c>
      <c r="G278" s="12" t="s">
        <v>1171</v>
      </c>
      <c r="H278" s="12" t="s">
        <v>125</v>
      </c>
      <c r="I278" s="12" t="s">
        <v>126</v>
      </c>
      <c r="J278" s="12" t="s">
        <v>1796</v>
      </c>
      <c r="K278" s="12" t="s">
        <v>103</v>
      </c>
      <c r="L278" s="12" t="s">
        <v>104</v>
      </c>
      <c r="M278" s="12" t="s">
        <v>105</v>
      </c>
      <c r="N278" s="12" t="s">
        <v>1797</v>
      </c>
      <c r="O278" s="12" t="s">
        <v>1798</v>
      </c>
      <c r="P278" s="12"/>
      <c r="Q278" s="12" t="s">
        <v>1799</v>
      </c>
      <c r="R278" s="12" t="s">
        <v>521</v>
      </c>
      <c r="S278" s="12" t="s">
        <v>1647</v>
      </c>
      <c r="T278" s="33" t="s">
        <v>95</v>
      </c>
      <c r="U278" s="34" t="str">
        <f t="shared" si="4"/>
        <v>115 BROADWAY, CAMBRIDGE, Massachusetts 02142, U.S.</v>
      </c>
    </row>
    <row r="279" spans="1:21" ht="42.75" x14ac:dyDescent="0.45">
      <c r="A279" s="12" t="s">
        <v>94</v>
      </c>
      <c r="B279" s="12" t="s">
        <v>95</v>
      </c>
      <c r="C279" s="12" t="s">
        <v>1800</v>
      </c>
      <c r="D279" s="12" t="s">
        <v>1773</v>
      </c>
      <c r="E279" s="12" t="s">
        <v>1774</v>
      </c>
      <c r="F279" s="12" t="s">
        <v>639</v>
      </c>
      <c r="G279" s="12" t="s">
        <v>1171</v>
      </c>
      <c r="H279" s="12" t="s">
        <v>125</v>
      </c>
      <c r="I279" s="12" t="s">
        <v>126</v>
      </c>
      <c r="J279" s="12" t="s">
        <v>1801</v>
      </c>
      <c r="K279" s="12" t="s">
        <v>103</v>
      </c>
      <c r="L279" s="12" t="s">
        <v>104</v>
      </c>
      <c r="M279" s="12" t="s">
        <v>105</v>
      </c>
      <c r="N279" s="12" t="s">
        <v>1802</v>
      </c>
      <c r="O279" s="12" t="s">
        <v>1803</v>
      </c>
      <c r="P279" s="12"/>
      <c r="Q279" s="12" t="s">
        <v>1786</v>
      </c>
      <c r="R279" s="12" t="s">
        <v>1145</v>
      </c>
      <c r="S279" s="12" t="s">
        <v>1137</v>
      </c>
      <c r="T279" s="33" t="s">
        <v>95</v>
      </c>
      <c r="U279" s="34" t="str">
        <f t="shared" si="4"/>
        <v>5000 DAVIS DR, RESEARCH TRIANGLE PARK, North Carolina 27709, U.S.</v>
      </c>
    </row>
    <row r="280" spans="1:21" ht="57" x14ac:dyDescent="0.45">
      <c r="A280" s="12" t="s">
        <v>94</v>
      </c>
      <c r="B280" s="12" t="s">
        <v>95</v>
      </c>
      <c r="C280" s="12" t="s">
        <v>1804</v>
      </c>
      <c r="D280" s="12" t="s">
        <v>1773</v>
      </c>
      <c r="E280" s="12" t="s">
        <v>1774</v>
      </c>
      <c r="F280" s="12" t="s">
        <v>124</v>
      </c>
      <c r="G280" s="12" t="s">
        <v>1171</v>
      </c>
      <c r="H280" s="12" t="s">
        <v>125</v>
      </c>
      <c r="I280" s="12" t="s">
        <v>126</v>
      </c>
      <c r="J280" s="12"/>
      <c r="K280" s="12"/>
      <c r="L280" s="12"/>
      <c r="M280" s="12"/>
      <c r="N280" s="12" t="s">
        <v>1805</v>
      </c>
      <c r="O280" s="12" t="s">
        <v>1806</v>
      </c>
      <c r="P280" s="12"/>
      <c r="Q280" s="12" t="s">
        <v>1799</v>
      </c>
      <c r="R280" s="12" t="s">
        <v>521</v>
      </c>
      <c r="S280" s="12" t="s">
        <v>1807</v>
      </c>
      <c r="T280" s="33" t="s">
        <v>95</v>
      </c>
      <c r="U280" s="34" t="str">
        <f t="shared" si="4"/>
        <v>115 BROADWAY, CAMBRIDGE, Massachusetts 2142, U.S.</v>
      </c>
    </row>
    <row r="281" spans="1:21" ht="57" x14ac:dyDescent="0.45">
      <c r="A281" s="12" t="s">
        <v>94</v>
      </c>
      <c r="B281" s="12"/>
      <c r="C281" s="12" t="s">
        <v>1808</v>
      </c>
      <c r="D281" s="12" t="s">
        <v>1773</v>
      </c>
      <c r="E281" s="12" t="s">
        <v>1774</v>
      </c>
      <c r="F281" s="12"/>
      <c r="G281" s="12" t="s">
        <v>1171</v>
      </c>
      <c r="H281" s="12" t="s">
        <v>125</v>
      </c>
      <c r="I281" s="12" t="s">
        <v>126</v>
      </c>
      <c r="J281" s="12"/>
      <c r="K281" s="12"/>
      <c r="L281" s="12"/>
      <c r="M281" s="12"/>
      <c r="N281" s="12" t="s">
        <v>1805</v>
      </c>
      <c r="O281" s="12" t="s">
        <v>1806</v>
      </c>
      <c r="P281" s="12"/>
      <c r="Q281" s="12"/>
      <c r="R281" s="12"/>
      <c r="S281" s="12" t="s">
        <v>284</v>
      </c>
      <c r="T281" s="33"/>
      <c r="U281" s="34" t="str">
        <f t="shared" si="4"/>
        <v xml:space="preserve"> </v>
      </c>
    </row>
    <row r="282" spans="1:21" ht="85.5" x14ac:dyDescent="0.45">
      <c r="A282" s="12" t="s">
        <v>94</v>
      </c>
      <c r="B282" s="12" t="s">
        <v>95</v>
      </c>
      <c r="C282" s="12" t="s">
        <v>1809</v>
      </c>
      <c r="D282" s="12" t="s">
        <v>1810</v>
      </c>
      <c r="E282" s="12" t="s">
        <v>1811</v>
      </c>
      <c r="F282" s="12" t="s">
        <v>124</v>
      </c>
      <c r="G282" s="12"/>
      <c r="H282" s="12"/>
      <c r="I282" s="12" t="s">
        <v>538</v>
      </c>
      <c r="J282" s="12"/>
      <c r="K282" s="12"/>
      <c r="L282" s="12"/>
      <c r="M282" s="12" t="s">
        <v>1812</v>
      </c>
      <c r="N282" s="12" t="s">
        <v>1813</v>
      </c>
      <c r="O282" s="12" t="s">
        <v>1814</v>
      </c>
      <c r="P282" s="12"/>
      <c r="Q282" s="12" t="s">
        <v>1815</v>
      </c>
      <c r="R282" s="12" t="s">
        <v>521</v>
      </c>
      <c r="S282" s="12" t="s">
        <v>1647</v>
      </c>
      <c r="T282" s="33" t="s">
        <v>95</v>
      </c>
      <c r="U282" s="34" t="str">
        <f t="shared" si="4"/>
        <v>245 1ST ST STE 200, CAMBRIDGE, Massachusetts 02142, U.S.</v>
      </c>
    </row>
    <row r="283" spans="1:21" ht="42.75" x14ac:dyDescent="0.45">
      <c r="A283" s="12" t="s">
        <v>94</v>
      </c>
      <c r="B283" s="12" t="s">
        <v>95</v>
      </c>
      <c r="C283" s="12" t="s">
        <v>1816</v>
      </c>
      <c r="D283" s="12" t="s">
        <v>1817</v>
      </c>
      <c r="E283" s="12" t="s">
        <v>1818</v>
      </c>
      <c r="F283" s="12" t="s">
        <v>124</v>
      </c>
      <c r="G283" s="12"/>
      <c r="H283" s="12" t="s">
        <v>564</v>
      </c>
      <c r="I283" s="12" t="s">
        <v>538</v>
      </c>
      <c r="J283" s="12" t="s">
        <v>1819</v>
      </c>
      <c r="K283" s="12" t="s">
        <v>103</v>
      </c>
      <c r="L283" s="12" t="s">
        <v>104</v>
      </c>
      <c r="M283" s="12" t="s">
        <v>105</v>
      </c>
      <c r="N283" s="12" t="s">
        <v>1820</v>
      </c>
      <c r="O283" s="12" t="s">
        <v>1821</v>
      </c>
      <c r="P283" s="12"/>
      <c r="Q283" s="12" t="s">
        <v>1822</v>
      </c>
      <c r="R283" s="12" t="s">
        <v>1823</v>
      </c>
      <c r="S283" s="12" t="s">
        <v>1824</v>
      </c>
      <c r="T283" s="33" t="s">
        <v>95</v>
      </c>
      <c r="U283" s="34" t="str">
        <f t="shared" si="4"/>
        <v>200 BOSTON AVE STE 1550, MEDFORD, Massachusetts 02155, U.S.</v>
      </c>
    </row>
    <row r="284" spans="1:21" ht="42.75" x14ac:dyDescent="0.45">
      <c r="A284" s="12" t="s">
        <v>94</v>
      </c>
      <c r="B284" s="12" t="s">
        <v>95</v>
      </c>
      <c r="C284" s="12" t="s">
        <v>1825</v>
      </c>
      <c r="D284" s="12" t="s">
        <v>1817</v>
      </c>
      <c r="E284" s="12" t="s">
        <v>1818</v>
      </c>
      <c r="F284" s="12" t="s">
        <v>762</v>
      </c>
      <c r="G284" s="12"/>
      <c r="H284" s="12" t="s">
        <v>564</v>
      </c>
      <c r="I284" s="12" t="s">
        <v>538</v>
      </c>
      <c r="J284" s="12" t="s">
        <v>1826</v>
      </c>
      <c r="K284" s="12" t="s">
        <v>103</v>
      </c>
      <c r="L284" s="12" t="s">
        <v>104</v>
      </c>
      <c r="M284" s="12" t="s">
        <v>105</v>
      </c>
      <c r="N284" s="12" t="s">
        <v>1827</v>
      </c>
      <c r="O284" s="12" t="s">
        <v>1828</v>
      </c>
      <c r="P284" s="12"/>
      <c r="Q284" s="12" t="s">
        <v>1829</v>
      </c>
      <c r="R284" s="12" t="s">
        <v>1830</v>
      </c>
      <c r="S284" s="12" t="s">
        <v>1831</v>
      </c>
      <c r="T284" s="33" t="s">
        <v>95</v>
      </c>
      <c r="U284" s="34" t="str">
        <f t="shared" si="4"/>
        <v>124 OLD GRAY STATION RD, JOHNSON CITY, Tennessee 37615, U.S.</v>
      </c>
    </row>
    <row r="285" spans="1:21" ht="42.75" x14ac:dyDescent="0.45">
      <c r="A285" s="12" t="s">
        <v>94</v>
      </c>
      <c r="B285" s="12" t="s">
        <v>95</v>
      </c>
      <c r="C285" s="12" t="s">
        <v>1832</v>
      </c>
      <c r="D285" s="12" t="s">
        <v>1817</v>
      </c>
      <c r="E285" s="12" t="s">
        <v>1818</v>
      </c>
      <c r="F285" s="12" t="s">
        <v>1274</v>
      </c>
      <c r="G285" s="12"/>
      <c r="H285" s="12" t="s">
        <v>564</v>
      </c>
      <c r="I285" s="12" t="s">
        <v>538</v>
      </c>
      <c r="J285" s="12" t="s">
        <v>1833</v>
      </c>
      <c r="K285" s="12" t="s">
        <v>103</v>
      </c>
      <c r="L285" s="12" t="s">
        <v>104</v>
      </c>
      <c r="M285" s="12" t="s">
        <v>105</v>
      </c>
      <c r="N285" s="12" t="s">
        <v>1834</v>
      </c>
      <c r="O285" s="12" t="s">
        <v>1835</v>
      </c>
      <c r="P285" s="12"/>
      <c r="Q285" s="12" t="s">
        <v>1836</v>
      </c>
      <c r="R285" s="12" t="s">
        <v>1837</v>
      </c>
      <c r="S285" s="12" t="s">
        <v>1838</v>
      </c>
      <c r="T285" s="33" t="s">
        <v>95</v>
      </c>
      <c r="U285" s="34" t="str">
        <f t="shared" si="4"/>
        <v>440 BURROUGHS ST TECHONE STE 501, DETROIT, Michigan 48202, U.S.</v>
      </c>
    </row>
    <row r="286" spans="1:21" ht="42.75" x14ac:dyDescent="0.45">
      <c r="A286" s="12" t="s">
        <v>94</v>
      </c>
      <c r="B286" s="12" t="s">
        <v>95</v>
      </c>
      <c r="C286" s="12" t="s">
        <v>1839</v>
      </c>
      <c r="D286" s="12" t="s">
        <v>1817</v>
      </c>
      <c r="E286" s="12" t="s">
        <v>1818</v>
      </c>
      <c r="F286" s="12" t="s">
        <v>583</v>
      </c>
      <c r="G286" s="12"/>
      <c r="H286" s="12" t="s">
        <v>564</v>
      </c>
      <c r="I286" s="12" t="s">
        <v>538</v>
      </c>
      <c r="J286" s="12" t="s">
        <v>1840</v>
      </c>
      <c r="K286" s="12" t="s">
        <v>103</v>
      </c>
      <c r="L286" s="12" t="s">
        <v>104</v>
      </c>
      <c r="M286" s="12" t="s">
        <v>388</v>
      </c>
      <c r="N286" s="12" t="s">
        <v>1841</v>
      </c>
      <c r="O286" s="12" t="s">
        <v>1842</v>
      </c>
      <c r="P286" s="12"/>
      <c r="Q286" s="12" t="s">
        <v>1843</v>
      </c>
      <c r="R286" s="12" t="s">
        <v>1844</v>
      </c>
      <c r="S286" s="12" t="s">
        <v>1845</v>
      </c>
      <c r="T286" s="33" t="s">
        <v>95</v>
      </c>
      <c r="U286" s="34" t="str">
        <f t="shared" si="4"/>
        <v>123 Frost Street, Westbury, New York 11590, U.S.</v>
      </c>
    </row>
    <row r="287" spans="1:21" ht="42.75" x14ac:dyDescent="0.45">
      <c r="A287" s="12" t="s">
        <v>94</v>
      </c>
      <c r="B287" s="12" t="s">
        <v>95</v>
      </c>
      <c r="C287" s="12" t="s">
        <v>1846</v>
      </c>
      <c r="D287" s="12" t="s">
        <v>1817</v>
      </c>
      <c r="E287" s="12" t="s">
        <v>1818</v>
      </c>
      <c r="F287" s="12" t="s">
        <v>386</v>
      </c>
      <c r="G287" s="12"/>
      <c r="H287" s="12" t="s">
        <v>564</v>
      </c>
      <c r="I287" s="12" t="s">
        <v>538</v>
      </c>
      <c r="J287" s="12" t="s">
        <v>1847</v>
      </c>
      <c r="K287" s="12" t="s">
        <v>103</v>
      </c>
      <c r="L287" s="12" t="s">
        <v>104</v>
      </c>
      <c r="M287" s="12" t="s">
        <v>105</v>
      </c>
      <c r="N287" s="12" t="s">
        <v>1848</v>
      </c>
      <c r="O287" s="12" t="s">
        <v>1849</v>
      </c>
      <c r="P287" s="12"/>
      <c r="Q287" s="12" t="s">
        <v>1850</v>
      </c>
      <c r="R287" s="12" t="s">
        <v>1851</v>
      </c>
      <c r="S287" s="12" t="s">
        <v>1852</v>
      </c>
      <c r="T287" s="33" t="s">
        <v>95</v>
      </c>
      <c r="U287" s="34" t="str">
        <f t="shared" si="4"/>
        <v>2165 N LINE ST, COLMAR, Pennsylvania 18915, U.S.</v>
      </c>
    </row>
    <row r="288" spans="1:21" ht="42.75" x14ac:dyDescent="0.45">
      <c r="A288" s="12" t="s">
        <v>94</v>
      </c>
      <c r="B288" s="12" t="s">
        <v>95</v>
      </c>
      <c r="C288" s="12" t="s">
        <v>1853</v>
      </c>
      <c r="D288" s="12" t="s">
        <v>1817</v>
      </c>
      <c r="E288" s="12" t="s">
        <v>1818</v>
      </c>
      <c r="F288" s="12"/>
      <c r="G288" s="12"/>
      <c r="H288" s="12" t="s">
        <v>564</v>
      </c>
      <c r="I288" s="12" t="s">
        <v>538</v>
      </c>
      <c r="J288" s="12" t="s">
        <v>1854</v>
      </c>
      <c r="K288" s="12" t="s">
        <v>103</v>
      </c>
      <c r="L288" s="12" t="s">
        <v>104</v>
      </c>
      <c r="M288" s="12" t="s">
        <v>105</v>
      </c>
      <c r="N288" s="12" t="s">
        <v>1841</v>
      </c>
      <c r="O288" s="12" t="s">
        <v>1842</v>
      </c>
      <c r="P288" s="12"/>
      <c r="Q288" s="12" t="s">
        <v>1855</v>
      </c>
      <c r="R288" s="12" t="s">
        <v>1856</v>
      </c>
      <c r="S288" s="12" t="s">
        <v>1857</v>
      </c>
      <c r="T288" s="33" t="s">
        <v>95</v>
      </c>
      <c r="U288" s="34" t="str">
        <f t="shared" si="4"/>
        <v>123 FROST ST STE 115 BRI DOCK 1, WESTBURY, New York 11590-5034, U.S.</v>
      </c>
    </row>
    <row r="289" spans="1:21" ht="85.5" x14ac:dyDescent="0.45">
      <c r="A289" s="12" t="s">
        <v>94</v>
      </c>
      <c r="B289" s="12" t="s">
        <v>95</v>
      </c>
      <c r="C289" s="12" t="s">
        <v>1858</v>
      </c>
      <c r="D289" s="12" t="s">
        <v>1859</v>
      </c>
      <c r="E289" s="12" t="s">
        <v>1860</v>
      </c>
      <c r="F289" s="12" t="s">
        <v>99</v>
      </c>
      <c r="G289" s="12" t="s">
        <v>164</v>
      </c>
      <c r="H289" s="12" t="s">
        <v>165</v>
      </c>
      <c r="I289" s="12" t="s">
        <v>166</v>
      </c>
      <c r="J289" s="12" t="s">
        <v>1861</v>
      </c>
      <c r="K289" s="12" t="s">
        <v>168</v>
      </c>
      <c r="L289" s="12" t="s">
        <v>104</v>
      </c>
      <c r="M289" s="12" t="s">
        <v>221</v>
      </c>
      <c r="N289" s="12" t="s">
        <v>1862</v>
      </c>
      <c r="O289" s="12" t="s">
        <v>1863</v>
      </c>
      <c r="P289" s="12"/>
      <c r="Q289" s="12" t="s">
        <v>1864</v>
      </c>
      <c r="R289" s="12" t="s">
        <v>1865</v>
      </c>
      <c r="S289" s="12" t="s">
        <v>1866</v>
      </c>
      <c r="T289" s="33" t="s">
        <v>95</v>
      </c>
      <c r="U289" s="34" t="str">
        <f t="shared" si="4"/>
        <v>791 Lincoln Avenue, San Rafael, California 94901, U.S.</v>
      </c>
    </row>
    <row r="290" spans="1:21" ht="99.75" x14ac:dyDescent="0.45">
      <c r="A290" s="12" t="s">
        <v>94</v>
      </c>
      <c r="B290" s="12" t="s">
        <v>95</v>
      </c>
      <c r="C290" s="12" t="s">
        <v>1867</v>
      </c>
      <c r="D290" s="12" t="s">
        <v>1859</v>
      </c>
      <c r="E290" s="12" t="s">
        <v>1860</v>
      </c>
      <c r="F290" s="12" t="s">
        <v>99</v>
      </c>
      <c r="G290" s="12" t="s">
        <v>164</v>
      </c>
      <c r="H290" s="12" t="s">
        <v>165</v>
      </c>
      <c r="I290" s="12" t="s">
        <v>166</v>
      </c>
      <c r="J290" s="12" t="s">
        <v>1868</v>
      </c>
      <c r="K290" s="12" t="s">
        <v>209</v>
      </c>
      <c r="L290" s="12" t="s">
        <v>104</v>
      </c>
      <c r="M290" s="12" t="s">
        <v>551</v>
      </c>
      <c r="N290" s="12" t="s">
        <v>1862</v>
      </c>
      <c r="O290" s="12" t="s">
        <v>1863</v>
      </c>
      <c r="P290" s="12"/>
      <c r="Q290" s="12" t="s">
        <v>1869</v>
      </c>
      <c r="R290" s="12" t="s">
        <v>1865</v>
      </c>
      <c r="S290" s="12" t="s">
        <v>1866</v>
      </c>
      <c r="T290" s="33" t="s">
        <v>95</v>
      </c>
      <c r="U290" s="34" t="str">
        <f t="shared" si="4"/>
        <v>791 Lincoln Ave, San Rafael, California 94901, U.S.</v>
      </c>
    </row>
    <row r="291" spans="1:21" ht="57" x14ac:dyDescent="0.45">
      <c r="A291" s="12" t="s">
        <v>94</v>
      </c>
      <c r="B291" s="12" t="s">
        <v>95</v>
      </c>
      <c r="C291" s="12" t="s">
        <v>1870</v>
      </c>
      <c r="D291" s="12" t="s">
        <v>1859</v>
      </c>
      <c r="E291" s="12" t="s">
        <v>1860</v>
      </c>
      <c r="F291" s="12" t="s">
        <v>99</v>
      </c>
      <c r="G291" s="12" t="s">
        <v>164</v>
      </c>
      <c r="H291" s="12" t="s">
        <v>165</v>
      </c>
      <c r="I291" s="12" t="s">
        <v>166</v>
      </c>
      <c r="J291" s="12"/>
      <c r="K291" s="12"/>
      <c r="L291" s="12"/>
      <c r="M291" s="12" t="s">
        <v>367</v>
      </c>
      <c r="N291" s="12" t="s">
        <v>1871</v>
      </c>
      <c r="O291" s="12" t="s">
        <v>1872</v>
      </c>
      <c r="P291" s="12"/>
      <c r="Q291" s="12" t="s">
        <v>1873</v>
      </c>
      <c r="R291" s="12" t="s">
        <v>1874</v>
      </c>
      <c r="S291" s="12" t="s">
        <v>1866</v>
      </c>
      <c r="T291" s="33" t="s">
        <v>95</v>
      </c>
      <c r="U291" s="34" t="str">
        <f t="shared" si="4"/>
        <v>791 LINCOLN AVE, SAN RAFAEL, California 94901, U.S.</v>
      </c>
    </row>
    <row r="292" spans="1:21" ht="85.5" x14ac:dyDescent="0.45">
      <c r="A292" s="12" t="s">
        <v>94</v>
      </c>
      <c r="B292" s="12" t="s">
        <v>95</v>
      </c>
      <c r="C292" s="12" t="s">
        <v>1875</v>
      </c>
      <c r="D292" s="12" t="s">
        <v>1876</v>
      </c>
      <c r="E292" s="12" t="s">
        <v>1877</v>
      </c>
      <c r="F292" s="12" t="s">
        <v>474</v>
      </c>
      <c r="G292" s="12"/>
      <c r="H292" s="12"/>
      <c r="I292" s="12" t="s">
        <v>475</v>
      </c>
      <c r="J292" s="12"/>
      <c r="K292" s="12"/>
      <c r="L292" s="12"/>
      <c r="M292" s="12" t="s">
        <v>138</v>
      </c>
      <c r="N292" s="12"/>
      <c r="O292" s="12"/>
      <c r="P292" s="12"/>
      <c r="Q292" s="12" t="s">
        <v>1878</v>
      </c>
      <c r="R292" s="12" t="s">
        <v>1879</v>
      </c>
      <c r="S292" s="12" t="s">
        <v>1880</v>
      </c>
      <c r="T292" s="33" t="s">
        <v>95</v>
      </c>
      <c r="U292" s="34" t="str">
        <f t="shared" si="4"/>
        <v>201 CARLSON CIR, SAN MARCOS, Texas 78666, U.S.</v>
      </c>
    </row>
    <row r="293" spans="1:21" ht="85.5" x14ac:dyDescent="0.45">
      <c r="A293" s="12" t="s">
        <v>94</v>
      </c>
      <c r="B293" s="12" t="s">
        <v>95</v>
      </c>
      <c r="C293" s="12" t="s">
        <v>1881</v>
      </c>
      <c r="D293" s="12" t="s">
        <v>1882</v>
      </c>
      <c r="E293" s="12" t="s">
        <v>1883</v>
      </c>
      <c r="F293" s="12" t="s">
        <v>136</v>
      </c>
      <c r="G293" s="12" t="s">
        <v>207</v>
      </c>
      <c r="H293" s="12" t="s">
        <v>100</v>
      </c>
      <c r="I293" s="12" t="s">
        <v>166</v>
      </c>
      <c r="J293" s="12" t="s">
        <v>1884</v>
      </c>
      <c r="K293" s="12" t="s">
        <v>168</v>
      </c>
      <c r="L293" s="12" t="s">
        <v>104</v>
      </c>
      <c r="M293" s="12" t="s">
        <v>169</v>
      </c>
      <c r="N293" s="12" t="s">
        <v>1885</v>
      </c>
      <c r="O293" s="12" t="s">
        <v>1886</v>
      </c>
      <c r="P293" s="12"/>
      <c r="Q293" s="12" t="s">
        <v>1887</v>
      </c>
      <c r="R293" s="12" t="s">
        <v>1888</v>
      </c>
      <c r="S293" s="12" t="s">
        <v>1889</v>
      </c>
      <c r="T293" s="33" t="s">
        <v>95</v>
      </c>
      <c r="U293" s="34" t="str">
        <f t="shared" si="4"/>
        <v>1599 Industrial Road, San Carlos, California 94070, U.S.</v>
      </c>
    </row>
    <row r="294" spans="1:21" ht="85.5" x14ac:dyDescent="0.45">
      <c r="A294" s="12" t="s">
        <v>94</v>
      </c>
      <c r="B294" s="12" t="s">
        <v>95</v>
      </c>
      <c r="C294" s="12" t="s">
        <v>1890</v>
      </c>
      <c r="D294" s="12" t="s">
        <v>1891</v>
      </c>
      <c r="E294" s="12" t="s">
        <v>1892</v>
      </c>
      <c r="F294" s="12" t="s">
        <v>124</v>
      </c>
      <c r="G294" s="12"/>
      <c r="H294" s="12" t="s">
        <v>125</v>
      </c>
      <c r="I294" s="12" t="s">
        <v>126</v>
      </c>
      <c r="J294" s="12"/>
      <c r="K294" s="12"/>
      <c r="L294" s="12"/>
      <c r="M294" s="12" t="s">
        <v>138</v>
      </c>
      <c r="N294" s="12"/>
      <c r="O294" s="12"/>
      <c r="P294" s="12"/>
      <c r="Q294" s="12" t="s">
        <v>1893</v>
      </c>
      <c r="R294" s="12" t="s">
        <v>521</v>
      </c>
      <c r="S294" s="12" t="s">
        <v>294</v>
      </c>
      <c r="T294" s="33" t="s">
        <v>95</v>
      </c>
      <c r="U294" s="34" t="str">
        <f t="shared" si="4"/>
        <v>40 ERIE ST STE 110, CAMBRIDGE, Massachusetts 02139, U.S.</v>
      </c>
    </row>
    <row r="295" spans="1:21" ht="85.5" x14ac:dyDescent="0.45">
      <c r="A295" s="12" t="s">
        <v>94</v>
      </c>
      <c r="B295" s="12" t="s">
        <v>95</v>
      </c>
      <c r="C295" s="12" t="s">
        <v>1894</v>
      </c>
      <c r="D295" s="12" t="s">
        <v>1895</v>
      </c>
      <c r="E295" s="12" t="s">
        <v>1896</v>
      </c>
      <c r="F295" s="12" t="s">
        <v>420</v>
      </c>
      <c r="G295" s="12" t="s">
        <v>421</v>
      </c>
      <c r="H295" s="12" t="s">
        <v>455</v>
      </c>
      <c r="I295" s="12" t="s">
        <v>387</v>
      </c>
      <c r="J295" s="12" t="s">
        <v>1897</v>
      </c>
      <c r="K295" s="12" t="s">
        <v>268</v>
      </c>
      <c r="L295" s="12" t="s">
        <v>104</v>
      </c>
      <c r="M295" s="12" t="s">
        <v>169</v>
      </c>
      <c r="N295" s="12" t="s">
        <v>1898</v>
      </c>
      <c r="O295" s="12" t="s">
        <v>1899</v>
      </c>
      <c r="P295" s="12"/>
      <c r="Q295" s="12" t="s">
        <v>1900</v>
      </c>
      <c r="R295" s="12" t="s">
        <v>976</v>
      </c>
      <c r="S295" s="12" t="s">
        <v>461</v>
      </c>
      <c r="T295" s="33" t="s">
        <v>95</v>
      </c>
      <c r="U295" s="34" t="str">
        <f t="shared" si="4"/>
        <v>9600 Medical Center Dr, Suite 101, Rockville, Maryland 20850, U.S.</v>
      </c>
    </row>
    <row r="296" spans="1:21" ht="99.75" x14ac:dyDescent="0.45">
      <c r="A296" s="12" t="s">
        <v>94</v>
      </c>
      <c r="B296" s="12" t="s">
        <v>1901</v>
      </c>
      <c r="C296" s="12" t="s">
        <v>1902</v>
      </c>
      <c r="D296" s="12" t="s">
        <v>1903</v>
      </c>
      <c r="E296" s="12" t="s">
        <v>1904</v>
      </c>
      <c r="F296" s="12" t="s">
        <v>1905</v>
      </c>
      <c r="G296" s="12"/>
      <c r="H296" s="12"/>
      <c r="I296" s="12" t="s">
        <v>673</v>
      </c>
      <c r="J296" s="12"/>
      <c r="K296" s="12"/>
      <c r="L296" s="12"/>
      <c r="M296" s="12" t="s">
        <v>1506</v>
      </c>
      <c r="N296" s="12" t="s">
        <v>1906</v>
      </c>
      <c r="O296" s="12" t="s">
        <v>1907</v>
      </c>
      <c r="P296" s="12"/>
      <c r="Q296" s="12" t="s">
        <v>1908</v>
      </c>
      <c r="R296" s="12" t="s">
        <v>1909</v>
      </c>
      <c r="S296" s="12">
        <v>69120</v>
      </c>
      <c r="T296" s="33" t="s">
        <v>1901</v>
      </c>
      <c r="U296" s="34" t="str">
        <f t="shared" si="4"/>
        <v>IM NEUENHEIMER FELD 267, HEIDELBERG, 69120, Germany</v>
      </c>
    </row>
    <row r="297" spans="1:21" ht="85.5" x14ac:dyDescent="0.45">
      <c r="A297" s="12" t="s">
        <v>94</v>
      </c>
      <c r="B297" s="12" t="s">
        <v>95</v>
      </c>
      <c r="C297" s="12" t="s">
        <v>1910</v>
      </c>
      <c r="D297" s="12" t="s">
        <v>1911</v>
      </c>
      <c r="E297" s="12" t="s">
        <v>1912</v>
      </c>
      <c r="F297" s="12" t="s">
        <v>99</v>
      </c>
      <c r="G297" s="12" t="s">
        <v>164</v>
      </c>
      <c r="H297" s="12" t="s">
        <v>100</v>
      </c>
      <c r="I297" s="12" t="s">
        <v>166</v>
      </c>
      <c r="J297" s="12" t="s">
        <v>1913</v>
      </c>
      <c r="K297" s="12" t="s">
        <v>209</v>
      </c>
      <c r="L297" s="12" t="s">
        <v>104</v>
      </c>
      <c r="M297" s="12" t="s">
        <v>221</v>
      </c>
      <c r="N297" s="12" t="s">
        <v>1914</v>
      </c>
      <c r="O297" s="12" t="s">
        <v>1915</v>
      </c>
      <c r="P297" s="12"/>
      <c r="Q297" s="12" t="s">
        <v>1916</v>
      </c>
      <c r="R297" s="12" t="s">
        <v>1917</v>
      </c>
      <c r="S297" s="12" t="s">
        <v>1918</v>
      </c>
      <c r="T297" s="33" t="s">
        <v>95</v>
      </c>
      <c r="U297" s="34" t="str">
        <f t="shared" si="4"/>
        <v>2000 Alfred Nobel Dr, Hercules, California 94547, U.S.</v>
      </c>
    </row>
    <row r="298" spans="1:21" ht="42.75" x14ac:dyDescent="0.45">
      <c r="A298" s="12" t="s">
        <v>94</v>
      </c>
      <c r="B298" s="12" t="s">
        <v>95</v>
      </c>
      <c r="C298" s="12" t="s">
        <v>1919</v>
      </c>
      <c r="D298" s="12" t="s">
        <v>1920</v>
      </c>
      <c r="E298" s="12" t="s">
        <v>1921</v>
      </c>
      <c r="F298" s="12" t="s">
        <v>743</v>
      </c>
      <c r="G298" s="12"/>
      <c r="H298" s="12"/>
      <c r="I298" s="12" t="s">
        <v>673</v>
      </c>
      <c r="J298" s="12"/>
      <c r="K298" s="12"/>
      <c r="L298" s="12"/>
      <c r="M298" s="12" t="s">
        <v>105</v>
      </c>
      <c r="N298" s="12"/>
      <c r="O298" s="12"/>
      <c r="P298" s="12"/>
      <c r="Q298" s="12" t="s">
        <v>1922</v>
      </c>
      <c r="R298" s="12" t="s">
        <v>1923</v>
      </c>
      <c r="S298" s="12" t="s">
        <v>1082</v>
      </c>
      <c r="T298" s="33" t="s">
        <v>95</v>
      </c>
      <c r="U298" s="34" t="str">
        <f t="shared" si="4"/>
        <v>10239 FLANDERS CT STE 102, SAN DIEGO, California 92121, U.S.</v>
      </c>
    </row>
    <row r="299" spans="1:21" ht="57" x14ac:dyDescent="0.45">
      <c r="A299" s="12" t="s">
        <v>94</v>
      </c>
      <c r="B299" s="12" t="s">
        <v>95</v>
      </c>
      <c r="C299" s="12" t="s">
        <v>1924</v>
      </c>
      <c r="D299" s="12" t="s">
        <v>1925</v>
      </c>
      <c r="E299" s="12" t="s">
        <v>1926</v>
      </c>
      <c r="F299" s="12"/>
      <c r="G299" s="12"/>
      <c r="H299" s="12"/>
      <c r="I299" s="12" t="s">
        <v>538</v>
      </c>
      <c r="J299" s="12"/>
      <c r="K299" s="12"/>
      <c r="L299" s="12"/>
      <c r="M299" s="12" t="s">
        <v>492</v>
      </c>
      <c r="N299" s="12" t="s">
        <v>1927</v>
      </c>
      <c r="O299" s="12" t="s">
        <v>1928</v>
      </c>
      <c r="P299" s="12"/>
      <c r="Q299" s="12" t="s">
        <v>1929</v>
      </c>
      <c r="R299" s="12" t="s">
        <v>1930</v>
      </c>
      <c r="S299" s="12" t="s">
        <v>1931</v>
      </c>
      <c r="T299" s="33" t="s">
        <v>95</v>
      </c>
      <c r="U299" s="34" t="str">
        <f t="shared" si="4"/>
        <v>465 BLVD, ELMWOOD PARK, New Jersey 07407, U.S.</v>
      </c>
    </row>
    <row r="300" spans="1:21" ht="85.5" x14ac:dyDescent="0.45">
      <c r="A300" s="12" t="s">
        <v>94</v>
      </c>
      <c r="B300" s="12" t="s">
        <v>95</v>
      </c>
      <c r="C300" s="12" t="s">
        <v>1932</v>
      </c>
      <c r="D300" s="12" t="s">
        <v>1933</v>
      </c>
      <c r="E300" s="12" t="s">
        <v>1934</v>
      </c>
      <c r="F300" s="12" t="s">
        <v>743</v>
      </c>
      <c r="G300" s="12"/>
      <c r="H300" s="12"/>
      <c r="I300" s="12" t="s">
        <v>673</v>
      </c>
      <c r="J300" s="12"/>
      <c r="K300" s="12"/>
      <c r="L300" s="12"/>
      <c r="M300" s="12" t="s">
        <v>138</v>
      </c>
      <c r="N300" s="12"/>
      <c r="O300" s="12"/>
      <c r="P300" s="12"/>
      <c r="Q300" s="12" t="s">
        <v>1935</v>
      </c>
      <c r="R300" s="12" t="s">
        <v>1923</v>
      </c>
      <c r="S300" s="12" t="s">
        <v>1936</v>
      </c>
      <c r="T300" s="33" t="s">
        <v>95</v>
      </c>
      <c r="U300" s="34" t="str">
        <f t="shared" si="4"/>
        <v>6048 CORNERSTONE CT W, SAN DIEGO, California 92123, U.S.</v>
      </c>
    </row>
    <row r="301" spans="1:21" ht="85.5" x14ac:dyDescent="0.45">
      <c r="A301" s="12" t="s">
        <v>94</v>
      </c>
      <c r="B301" s="12" t="s">
        <v>95</v>
      </c>
      <c r="C301" s="12" t="s">
        <v>1937</v>
      </c>
      <c r="D301" s="12" t="s">
        <v>1938</v>
      </c>
      <c r="E301" s="12" t="s">
        <v>1939</v>
      </c>
      <c r="F301" s="12" t="s">
        <v>144</v>
      </c>
      <c r="G301" s="12" t="s">
        <v>1940</v>
      </c>
      <c r="H301" s="12" t="s">
        <v>145</v>
      </c>
      <c r="I301" s="12" t="s">
        <v>146</v>
      </c>
      <c r="J301" s="12" t="s">
        <v>1941</v>
      </c>
      <c r="K301" s="12" t="s">
        <v>168</v>
      </c>
      <c r="L301" s="12" t="s">
        <v>118</v>
      </c>
      <c r="M301" s="12" t="s">
        <v>1193</v>
      </c>
      <c r="N301" s="12" t="s">
        <v>1942</v>
      </c>
      <c r="O301" s="12" t="s">
        <v>1943</v>
      </c>
      <c r="P301" s="12"/>
      <c r="Q301" s="12" t="s">
        <v>1944</v>
      </c>
      <c r="R301" s="12" t="s">
        <v>1945</v>
      </c>
      <c r="S301" s="12" t="s">
        <v>1946</v>
      </c>
      <c r="T301" s="33" t="s">
        <v>95</v>
      </c>
      <c r="U301" s="34" t="str">
        <f t="shared" si="4"/>
        <v>614 McKinley Place Northeast, Minneapolis, Minnesota 55413, U.S.</v>
      </c>
    </row>
    <row r="302" spans="1:21" ht="57" x14ac:dyDescent="0.45">
      <c r="A302" s="12" t="s">
        <v>94</v>
      </c>
      <c r="B302" s="12" t="s">
        <v>95</v>
      </c>
      <c r="C302" s="12" t="s">
        <v>1947</v>
      </c>
      <c r="D302" s="12" t="s">
        <v>1948</v>
      </c>
      <c r="E302" s="12" t="s">
        <v>1949</v>
      </c>
      <c r="F302" s="12"/>
      <c r="G302" s="12"/>
      <c r="H302" s="12" t="s">
        <v>406</v>
      </c>
      <c r="I302" s="12" t="s">
        <v>166</v>
      </c>
      <c r="J302" s="12"/>
      <c r="K302" s="12"/>
      <c r="L302" s="12"/>
      <c r="M302" s="12" t="s">
        <v>234</v>
      </c>
      <c r="N302" s="12" t="s">
        <v>1950</v>
      </c>
      <c r="O302" s="12" t="s">
        <v>1951</v>
      </c>
      <c r="P302" s="12"/>
      <c r="Q302" s="12" t="s">
        <v>1952</v>
      </c>
      <c r="R302" s="12" t="s">
        <v>416</v>
      </c>
      <c r="S302" s="12" t="s">
        <v>413</v>
      </c>
      <c r="T302" s="33" t="s">
        <v>95</v>
      </c>
      <c r="U302" s="34" t="str">
        <f t="shared" si="4"/>
        <v>1551 ELAKE AVE, SEATTLE, Washington 98102, U.S.</v>
      </c>
    </row>
    <row r="303" spans="1:21" ht="57" x14ac:dyDescent="0.45">
      <c r="A303" s="12" t="s">
        <v>94</v>
      </c>
      <c r="B303" s="12" t="s">
        <v>95</v>
      </c>
      <c r="C303" s="12" t="s">
        <v>1953</v>
      </c>
      <c r="D303" s="12" t="s">
        <v>1954</v>
      </c>
      <c r="E303" s="12" t="s">
        <v>1955</v>
      </c>
      <c r="F303" s="12" t="s">
        <v>124</v>
      </c>
      <c r="G303" s="12"/>
      <c r="H303" s="12" t="s">
        <v>125</v>
      </c>
      <c r="I303" s="12" t="s">
        <v>126</v>
      </c>
      <c r="J303" s="12" t="s">
        <v>1956</v>
      </c>
      <c r="K303" s="12" t="s">
        <v>233</v>
      </c>
      <c r="L303" s="12" t="s">
        <v>104</v>
      </c>
      <c r="M303" s="12" t="s">
        <v>234</v>
      </c>
      <c r="N303" s="12" t="s">
        <v>1957</v>
      </c>
      <c r="O303" s="12" t="s">
        <v>1958</v>
      </c>
      <c r="P303" s="12"/>
      <c r="Q303" s="12" t="s">
        <v>1959</v>
      </c>
      <c r="R303" s="12" t="s">
        <v>521</v>
      </c>
      <c r="S303" s="12" t="s">
        <v>1960</v>
      </c>
      <c r="T303" s="33" t="s">
        <v>95</v>
      </c>
      <c r="U303" s="34" t="str">
        <f t="shared" si="4"/>
        <v>100 Hood Park Dr, CAMBRIDGE, Massachusetts 02129, U.S.</v>
      </c>
    </row>
    <row r="304" spans="1:21" ht="99.75" x14ac:dyDescent="0.45">
      <c r="A304" s="12" t="s">
        <v>94</v>
      </c>
      <c r="B304" s="12" t="s">
        <v>95</v>
      </c>
      <c r="C304" s="12" t="s">
        <v>1961</v>
      </c>
      <c r="D304" s="12" t="s">
        <v>1954</v>
      </c>
      <c r="E304" s="12" t="s">
        <v>1955</v>
      </c>
      <c r="F304" s="12" t="s">
        <v>310</v>
      </c>
      <c r="G304" s="12"/>
      <c r="H304" s="12" t="s">
        <v>125</v>
      </c>
      <c r="I304" s="12" t="s">
        <v>126</v>
      </c>
      <c r="J304" s="12"/>
      <c r="K304" s="12"/>
      <c r="L304" s="12"/>
      <c r="M304" s="12" t="s">
        <v>551</v>
      </c>
      <c r="N304" s="12" t="s">
        <v>1962</v>
      </c>
      <c r="O304" s="12"/>
      <c r="P304" s="12"/>
      <c r="Q304" s="12" t="s">
        <v>1963</v>
      </c>
      <c r="R304" s="12" t="s">
        <v>1964</v>
      </c>
      <c r="S304" s="12" t="s">
        <v>1965</v>
      </c>
      <c r="T304" s="33" t="s">
        <v>95</v>
      </c>
      <c r="U304" s="34" t="str">
        <f t="shared" si="4"/>
        <v>28820 SINGLE OAK DR, CALIFORNIA, California 92590, U.S.</v>
      </c>
    </row>
    <row r="305" spans="1:21" ht="42.75" x14ac:dyDescent="0.45">
      <c r="A305" s="12" t="s">
        <v>94</v>
      </c>
      <c r="B305" s="12" t="s">
        <v>95</v>
      </c>
      <c r="C305" s="12" t="s">
        <v>1966</v>
      </c>
      <c r="D305" s="12" t="s">
        <v>1954</v>
      </c>
      <c r="E305" s="12" t="s">
        <v>1955</v>
      </c>
      <c r="F305" s="12" t="s">
        <v>310</v>
      </c>
      <c r="G305" s="12"/>
      <c r="H305" s="12" t="s">
        <v>125</v>
      </c>
      <c r="I305" s="12" t="s">
        <v>126</v>
      </c>
      <c r="J305" s="12"/>
      <c r="K305" s="12"/>
      <c r="L305" s="12"/>
      <c r="M305" s="12" t="s">
        <v>127</v>
      </c>
      <c r="N305" s="12"/>
      <c r="O305" s="12"/>
      <c r="P305" s="12"/>
      <c r="Q305" s="12" t="s">
        <v>1963</v>
      </c>
      <c r="R305" s="12" t="s">
        <v>1967</v>
      </c>
      <c r="S305" s="12" t="s">
        <v>1965</v>
      </c>
      <c r="T305" s="33" t="s">
        <v>95</v>
      </c>
      <c r="U305" s="34" t="str">
        <f t="shared" si="4"/>
        <v>28820 SINGLE OAK DR, TEMECULA, California 92590, U.S.</v>
      </c>
    </row>
    <row r="306" spans="1:21" ht="57" x14ac:dyDescent="0.45">
      <c r="A306" s="12" t="s">
        <v>94</v>
      </c>
      <c r="B306" s="12" t="s">
        <v>95</v>
      </c>
      <c r="C306" s="12" t="s">
        <v>1968</v>
      </c>
      <c r="D306" s="12" t="s">
        <v>1969</v>
      </c>
      <c r="E306" s="12" t="s">
        <v>1970</v>
      </c>
      <c r="F306" s="12" t="s">
        <v>124</v>
      </c>
      <c r="G306" s="12"/>
      <c r="H306" s="12"/>
      <c r="I306" s="12" t="s">
        <v>126</v>
      </c>
      <c r="J306" s="12"/>
      <c r="K306" s="12"/>
      <c r="L306" s="12"/>
      <c r="M306" s="12" t="s">
        <v>105</v>
      </c>
      <c r="N306" s="12" t="s">
        <v>1971</v>
      </c>
      <c r="O306" s="12" t="s">
        <v>1972</v>
      </c>
      <c r="P306" s="12"/>
      <c r="Q306" s="12" t="s">
        <v>1973</v>
      </c>
      <c r="R306" s="12" t="s">
        <v>521</v>
      </c>
      <c r="S306" s="12" t="s">
        <v>294</v>
      </c>
      <c r="T306" s="33" t="s">
        <v>95</v>
      </c>
      <c r="U306" s="34" t="str">
        <f t="shared" si="4"/>
        <v>45 SYDNEY ST, CAMBRIDGE, Massachusetts 02139, U.S.</v>
      </c>
    </row>
    <row r="307" spans="1:21" ht="71.25" x14ac:dyDescent="0.45">
      <c r="A307" s="12" t="s">
        <v>94</v>
      </c>
      <c r="B307" s="12" t="s">
        <v>95</v>
      </c>
      <c r="C307" s="12" t="s">
        <v>1974</v>
      </c>
      <c r="D307" s="12" t="s">
        <v>1975</v>
      </c>
      <c r="E307" s="12" t="s">
        <v>1976</v>
      </c>
      <c r="F307" s="12" t="s">
        <v>1340</v>
      </c>
      <c r="G307" s="12"/>
      <c r="H307" s="12" t="s">
        <v>931</v>
      </c>
      <c r="I307" s="12" t="s">
        <v>763</v>
      </c>
      <c r="J307" s="12"/>
      <c r="K307" s="12"/>
      <c r="L307" s="12"/>
      <c r="M307" s="12" t="s">
        <v>628</v>
      </c>
      <c r="N307" s="12" t="s">
        <v>1977</v>
      </c>
      <c r="O307" s="12" t="s">
        <v>1978</v>
      </c>
      <c r="P307" s="12"/>
      <c r="Q307" s="12" t="s">
        <v>1979</v>
      </c>
      <c r="R307" s="12" t="s">
        <v>1980</v>
      </c>
      <c r="S307" s="12" t="s">
        <v>1981</v>
      </c>
      <c r="T307" s="33" t="s">
        <v>95</v>
      </c>
      <c r="U307" s="34" t="str">
        <f t="shared" si="4"/>
        <v>1730 Olympic Drive, Athens, Georgia 30606, U.S.</v>
      </c>
    </row>
    <row r="308" spans="1:21" ht="71.25" x14ac:dyDescent="0.45">
      <c r="A308" s="12" t="s">
        <v>94</v>
      </c>
      <c r="B308" s="12" t="s">
        <v>95</v>
      </c>
      <c r="C308" s="12" t="s">
        <v>1982</v>
      </c>
      <c r="D308" s="12" t="s">
        <v>1983</v>
      </c>
      <c r="E308" s="12" t="s">
        <v>1976</v>
      </c>
      <c r="F308" s="12" t="s">
        <v>1984</v>
      </c>
      <c r="G308" s="12"/>
      <c r="H308" s="12" t="s">
        <v>145</v>
      </c>
      <c r="I308" s="12" t="s">
        <v>146</v>
      </c>
      <c r="J308" s="12" t="s">
        <v>1985</v>
      </c>
      <c r="K308" s="12" t="s">
        <v>627</v>
      </c>
      <c r="L308" s="12" t="s">
        <v>118</v>
      </c>
      <c r="M308" s="12" t="s">
        <v>628</v>
      </c>
      <c r="N308" s="12" t="s">
        <v>1986</v>
      </c>
      <c r="O308" s="12" t="s">
        <v>1987</v>
      </c>
      <c r="P308" s="12"/>
      <c r="Q308" s="12" t="s">
        <v>1988</v>
      </c>
      <c r="R308" s="12" t="s">
        <v>1989</v>
      </c>
      <c r="S308" s="12" t="s">
        <v>1990</v>
      </c>
      <c r="T308" s="33" t="s">
        <v>95</v>
      </c>
      <c r="U308" s="34" t="str">
        <f t="shared" si="4"/>
        <v>2621 N BELT HWY, SAINT JOSEPH, Missouri 64506, U.S.</v>
      </c>
    </row>
    <row r="309" spans="1:21" ht="85.5" x14ac:dyDescent="0.45">
      <c r="A309" s="12" t="s">
        <v>94</v>
      </c>
      <c r="B309" s="12" t="s">
        <v>95</v>
      </c>
      <c r="C309" s="12" t="s">
        <v>1991</v>
      </c>
      <c r="D309" s="12" t="s">
        <v>1983</v>
      </c>
      <c r="E309" s="12" t="s">
        <v>1976</v>
      </c>
      <c r="F309" s="12" t="s">
        <v>1984</v>
      </c>
      <c r="G309" s="12"/>
      <c r="H309" s="12" t="s">
        <v>145</v>
      </c>
      <c r="I309" s="12" t="s">
        <v>146</v>
      </c>
      <c r="J309" s="12"/>
      <c r="K309" s="12"/>
      <c r="L309" s="12"/>
      <c r="M309" s="12" t="s">
        <v>355</v>
      </c>
      <c r="N309" s="12" t="s">
        <v>1992</v>
      </c>
      <c r="O309" s="12" t="s">
        <v>1993</v>
      </c>
      <c r="P309" s="12"/>
      <c r="Q309" s="12" t="s">
        <v>1988</v>
      </c>
      <c r="R309" s="12" t="s">
        <v>1989</v>
      </c>
      <c r="S309" s="12" t="s">
        <v>1990</v>
      </c>
      <c r="T309" s="33" t="s">
        <v>95</v>
      </c>
      <c r="U309" s="34" t="str">
        <f t="shared" si="4"/>
        <v>2621 N BELT HWY, SAINT JOSEPH, Missouri 64506, U.S.</v>
      </c>
    </row>
    <row r="310" spans="1:21" ht="85.5" x14ac:dyDescent="0.45">
      <c r="A310" s="12" t="s">
        <v>94</v>
      </c>
      <c r="B310" s="12" t="s">
        <v>95</v>
      </c>
      <c r="C310" s="12" t="s">
        <v>1994</v>
      </c>
      <c r="D310" s="12" t="s">
        <v>1995</v>
      </c>
      <c r="E310" s="12" t="s">
        <v>1996</v>
      </c>
      <c r="F310" s="12" t="s">
        <v>99</v>
      </c>
      <c r="G310" s="12"/>
      <c r="H310" s="12" t="s">
        <v>145</v>
      </c>
      <c r="I310" s="12" t="s">
        <v>137</v>
      </c>
      <c r="J310" s="12" t="s">
        <v>1997</v>
      </c>
      <c r="K310" s="12" t="s">
        <v>103</v>
      </c>
      <c r="L310" s="12" t="s">
        <v>118</v>
      </c>
      <c r="M310" s="12" t="s">
        <v>138</v>
      </c>
      <c r="N310" s="12" t="s">
        <v>1998</v>
      </c>
      <c r="O310" s="12" t="s">
        <v>1999</v>
      </c>
      <c r="P310" s="12"/>
      <c r="Q310" s="12" t="s">
        <v>2000</v>
      </c>
      <c r="R310" s="12" t="s">
        <v>2001</v>
      </c>
      <c r="S310" s="12" t="s">
        <v>2002</v>
      </c>
      <c r="T310" s="33" t="s">
        <v>95</v>
      </c>
      <c r="U310" s="34" t="str">
        <f t="shared" si="4"/>
        <v>6401 KASIER DR, FREMONT, California 94555, U.S.</v>
      </c>
    </row>
    <row r="311" spans="1:21" ht="85.5" x14ac:dyDescent="0.45">
      <c r="A311" s="12" t="s">
        <v>94</v>
      </c>
      <c r="B311" s="12" t="s">
        <v>95</v>
      </c>
      <c r="C311" s="12" t="s">
        <v>2003</v>
      </c>
      <c r="D311" s="12" t="s">
        <v>1995</v>
      </c>
      <c r="E311" s="12" t="s">
        <v>1996</v>
      </c>
      <c r="F311" s="12" t="s">
        <v>99</v>
      </c>
      <c r="G311" s="12"/>
      <c r="H311" s="12" t="s">
        <v>145</v>
      </c>
      <c r="I311" s="12" t="s">
        <v>137</v>
      </c>
      <c r="J311" s="12" t="s">
        <v>2004</v>
      </c>
      <c r="K311" s="12" t="s">
        <v>103</v>
      </c>
      <c r="L311" s="12" t="s">
        <v>118</v>
      </c>
      <c r="M311" s="12" t="s">
        <v>138</v>
      </c>
      <c r="N311" s="12" t="s">
        <v>2005</v>
      </c>
      <c r="O311" s="12" t="s">
        <v>2006</v>
      </c>
      <c r="P311" s="12"/>
      <c r="Q311" s="12" t="s">
        <v>2007</v>
      </c>
      <c r="R311" s="12" t="s">
        <v>2001</v>
      </c>
      <c r="S311" s="12" t="s">
        <v>2002</v>
      </c>
      <c r="T311" s="33" t="s">
        <v>95</v>
      </c>
      <c r="U311" s="34" t="str">
        <f t="shared" si="4"/>
        <v>6397 KAISER DR, FREMONT, California 94555, U.S.</v>
      </c>
    </row>
    <row r="312" spans="1:21" ht="85.5" x14ac:dyDescent="0.45">
      <c r="A312" s="12" t="s">
        <v>94</v>
      </c>
      <c r="B312" s="12" t="s">
        <v>95</v>
      </c>
      <c r="C312" s="12" t="s">
        <v>2008</v>
      </c>
      <c r="D312" s="12" t="s">
        <v>1995</v>
      </c>
      <c r="E312" s="12" t="s">
        <v>1996</v>
      </c>
      <c r="F312" s="12" t="s">
        <v>99</v>
      </c>
      <c r="G312" s="12"/>
      <c r="H312" s="12" t="s">
        <v>145</v>
      </c>
      <c r="I312" s="12" t="s">
        <v>137</v>
      </c>
      <c r="J312" s="12" t="s">
        <v>2009</v>
      </c>
      <c r="K312" s="12" t="s">
        <v>103</v>
      </c>
      <c r="L312" s="12" t="s">
        <v>118</v>
      </c>
      <c r="M312" s="12" t="s">
        <v>138</v>
      </c>
      <c r="N312" s="12" t="s">
        <v>1998</v>
      </c>
      <c r="O312" s="12" t="s">
        <v>1999</v>
      </c>
      <c r="P312" s="12"/>
      <c r="Q312" s="12" t="s">
        <v>2000</v>
      </c>
      <c r="R312" s="12" t="s">
        <v>2001</v>
      </c>
      <c r="S312" s="12" t="s">
        <v>2002</v>
      </c>
      <c r="T312" s="33" t="s">
        <v>95</v>
      </c>
      <c r="U312" s="34" t="str">
        <f t="shared" si="4"/>
        <v>6401 KASIER DR, FREMONT, California 94555, U.S.</v>
      </c>
    </row>
    <row r="313" spans="1:21" ht="85.5" x14ac:dyDescent="0.45">
      <c r="A313" s="12" t="s">
        <v>94</v>
      </c>
      <c r="B313" s="12" t="s">
        <v>95</v>
      </c>
      <c r="C313" s="12" t="s">
        <v>2010</v>
      </c>
      <c r="D313" s="12" t="s">
        <v>1995</v>
      </c>
      <c r="E313" s="12" t="s">
        <v>1996</v>
      </c>
      <c r="F313" s="12" t="s">
        <v>99</v>
      </c>
      <c r="G313" s="12"/>
      <c r="H313" s="12" t="s">
        <v>145</v>
      </c>
      <c r="I313" s="12" t="s">
        <v>137</v>
      </c>
      <c r="J313" s="12" t="s">
        <v>2011</v>
      </c>
      <c r="K313" s="12" t="s">
        <v>103</v>
      </c>
      <c r="L313" s="12" t="s">
        <v>118</v>
      </c>
      <c r="M313" s="12" t="s">
        <v>1008</v>
      </c>
      <c r="N313" s="12" t="s">
        <v>2012</v>
      </c>
      <c r="O313" s="12" t="s">
        <v>2013</v>
      </c>
      <c r="P313" s="12"/>
      <c r="Q313" s="12" t="s">
        <v>2007</v>
      </c>
      <c r="R313" s="12" t="s">
        <v>2001</v>
      </c>
      <c r="S313" s="12" t="s">
        <v>2002</v>
      </c>
      <c r="T313" s="33" t="s">
        <v>95</v>
      </c>
      <c r="U313" s="34" t="str">
        <f t="shared" si="4"/>
        <v>6397 KAISER DR, FREMONT, California 94555, U.S.</v>
      </c>
    </row>
    <row r="314" spans="1:21" ht="85.5" x14ac:dyDescent="0.45">
      <c r="A314" s="12" t="s">
        <v>94</v>
      </c>
      <c r="B314" s="12" t="s">
        <v>95</v>
      </c>
      <c r="C314" s="12" t="s">
        <v>2014</v>
      </c>
      <c r="D314" s="12" t="s">
        <v>1995</v>
      </c>
      <c r="E314" s="12" t="s">
        <v>1996</v>
      </c>
      <c r="F314" s="12" t="s">
        <v>99</v>
      </c>
      <c r="G314" s="12"/>
      <c r="H314" s="12" t="s">
        <v>145</v>
      </c>
      <c r="I314" s="12" t="s">
        <v>137</v>
      </c>
      <c r="J314" s="12" t="s">
        <v>2015</v>
      </c>
      <c r="K314" s="12" t="s">
        <v>103</v>
      </c>
      <c r="L314" s="12" t="s">
        <v>118</v>
      </c>
      <c r="M314" s="12" t="s">
        <v>138</v>
      </c>
      <c r="N314" s="12" t="s">
        <v>1998</v>
      </c>
      <c r="O314" s="12" t="s">
        <v>1999</v>
      </c>
      <c r="P314" s="12"/>
      <c r="Q314" s="12" t="s">
        <v>2007</v>
      </c>
      <c r="R314" s="12" t="s">
        <v>2001</v>
      </c>
      <c r="S314" s="12" t="s">
        <v>2002</v>
      </c>
      <c r="T314" s="33" t="s">
        <v>95</v>
      </c>
      <c r="U314" s="34" t="str">
        <f t="shared" si="4"/>
        <v>6397 KAISER DR, FREMONT, California 94555, U.S.</v>
      </c>
    </row>
    <row r="315" spans="1:21" ht="71.25" x14ac:dyDescent="0.45">
      <c r="A315" s="12" t="s">
        <v>94</v>
      </c>
      <c r="B315" s="12" t="s">
        <v>95</v>
      </c>
      <c r="C315" s="12" t="s">
        <v>2016</v>
      </c>
      <c r="D315" s="12" t="s">
        <v>1995</v>
      </c>
      <c r="E315" s="12" t="s">
        <v>1996</v>
      </c>
      <c r="F315" s="12" t="s">
        <v>99</v>
      </c>
      <c r="G315" s="12"/>
      <c r="H315" s="12" t="s">
        <v>145</v>
      </c>
      <c r="I315" s="12" t="s">
        <v>137</v>
      </c>
      <c r="J315" s="12"/>
      <c r="K315" s="12"/>
      <c r="L315" s="12"/>
      <c r="M315" s="12" t="s">
        <v>127</v>
      </c>
      <c r="N315" s="12" t="s">
        <v>1998</v>
      </c>
      <c r="O315" s="12" t="s">
        <v>1999</v>
      </c>
      <c r="P315" s="12"/>
      <c r="Q315" s="12" t="s">
        <v>2007</v>
      </c>
      <c r="R315" s="12" t="s">
        <v>2001</v>
      </c>
      <c r="S315" s="12" t="s">
        <v>2002</v>
      </c>
      <c r="T315" s="33" t="s">
        <v>95</v>
      </c>
      <c r="U315" s="34" t="str">
        <f t="shared" si="4"/>
        <v>6397 KAISER DR, FREMONT, California 94555, U.S.</v>
      </c>
    </row>
    <row r="316" spans="1:21" ht="85.5" x14ac:dyDescent="0.45">
      <c r="A316" s="12" t="s">
        <v>94</v>
      </c>
      <c r="B316" s="12" t="s">
        <v>95</v>
      </c>
      <c r="C316" s="12" t="s">
        <v>2017</v>
      </c>
      <c r="D316" s="12" t="s">
        <v>1995</v>
      </c>
      <c r="E316" s="12" t="s">
        <v>1996</v>
      </c>
      <c r="F316" s="12" t="s">
        <v>99</v>
      </c>
      <c r="G316" s="12"/>
      <c r="H316" s="12" t="s">
        <v>145</v>
      </c>
      <c r="I316" s="12" t="s">
        <v>137</v>
      </c>
      <c r="J316" s="12"/>
      <c r="K316" s="12"/>
      <c r="L316" s="12"/>
      <c r="M316" s="12" t="s">
        <v>127</v>
      </c>
      <c r="N316" s="12" t="s">
        <v>2018</v>
      </c>
      <c r="O316" s="12" t="s">
        <v>2019</v>
      </c>
      <c r="P316" s="12"/>
      <c r="Q316" s="12" t="s">
        <v>2007</v>
      </c>
      <c r="R316" s="12" t="s">
        <v>2001</v>
      </c>
      <c r="S316" s="12" t="s">
        <v>2002</v>
      </c>
      <c r="T316" s="33" t="s">
        <v>95</v>
      </c>
      <c r="U316" s="34" t="str">
        <f t="shared" si="4"/>
        <v>6397 KAISER DR, FREMONT, California 94555, U.S.</v>
      </c>
    </row>
    <row r="317" spans="1:21" ht="71.25" x14ac:dyDescent="0.45">
      <c r="A317" s="12" t="s">
        <v>94</v>
      </c>
      <c r="B317" s="12" t="s">
        <v>95</v>
      </c>
      <c r="C317" s="12" t="s">
        <v>2020</v>
      </c>
      <c r="D317" s="12" t="s">
        <v>1995</v>
      </c>
      <c r="E317" s="12" t="s">
        <v>1996</v>
      </c>
      <c r="F317" s="12" t="s">
        <v>99</v>
      </c>
      <c r="G317" s="12"/>
      <c r="H317" s="12" t="s">
        <v>145</v>
      </c>
      <c r="I317" s="12" t="s">
        <v>137</v>
      </c>
      <c r="J317" s="12"/>
      <c r="K317" s="12"/>
      <c r="L317" s="12"/>
      <c r="M317" s="12" t="s">
        <v>127</v>
      </c>
      <c r="N317" s="12" t="s">
        <v>1998</v>
      </c>
      <c r="O317" s="12" t="s">
        <v>1999</v>
      </c>
      <c r="P317" s="12"/>
      <c r="Q317" s="12" t="s">
        <v>2007</v>
      </c>
      <c r="R317" s="12" t="s">
        <v>2001</v>
      </c>
      <c r="S317" s="12" t="s">
        <v>2002</v>
      </c>
      <c r="T317" s="33" t="s">
        <v>95</v>
      </c>
      <c r="U317" s="34" t="str">
        <f t="shared" si="4"/>
        <v>6397 KAISER DR, FREMONT, California 94555, U.S.</v>
      </c>
    </row>
    <row r="318" spans="1:21" ht="99.75" x14ac:dyDescent="0.45">
      <c r="A318" s="12" t="s">
        <v>94</v>
      </c>
      <c r="B318" s="12" t="s">
        <v>95</v>
      </c>
      <c r="C318" s="12" t="s">
        <v>2021</v>
      </c>
      <c r="D318" s="12" t="s">
        <v>2022</v>
      </c>
      <c r="E318" s="12" t="s">
        <v>2023</v>
      </c>
      <c r="F318" s="12" t="s">
        <v>366</v>
      </c>
      <c r="G318" s="12"/>
      <c r="H318" s="12" t="s">
        <v>548</v>
      </c>
      <c r="I318" s="12" t="s">
        <v>538</v>
      </c>
      <c r="J318" s="12" t="s">
        <v>2024</v>
      </c>
      <c r="K318" s="12" t="s">
        <v>233</v>
      </c>
      <c r="L318" s="12" t="s">
        <v>118</v>
      </c>
      <c r="M318" s="12" t="s">
        <v>551</v>
      </c>
      <c r="N318" s="12" t="s">
        <v>2025</v>
      </c>
      <c r="O318" s="12" t="s">
        <v>2026</v>
      </c>
      <c r="P318" s="12"/>
      <c r="Q318" s="12" t="s">
        <v>2027</v>
      </c>
      <c r="R318" s="12" t="s">
        <v>2028</v>
      </c>
      <c r="S318" s="12" t="s">
        <v>2029</v>
      </c>
      <c r="T318" s="33" t="s">
        <v>95</v>
      </c>
      <c r="U318" s="34" t="str">
        <f t="shared" si="4"/>
        <v>175 BRIAR RIDGE RD, RIDGEFIELD, Connecticut 06877, U.S.</v>
      </c>
    </row>
    <row r="319" spans="1:21" ht="57" x14ac:dyDescent="0.45">
      <c r="A319" s="12" t="s">
        <v>94</v>
      </c>
      <c r="B319" s="12" t="s">
        <v>95</v>
      </c>
      <c r="C319" s="12" t="s">
        <v>2030</v>
      </c>
      <c r="D319" s="12" t="s">
        <v>2022</v>
      </c>
      <c r="E319" s="12" t="s">
        <v>2023</v>
      </c>
      <c r="F319" s="12" t="s">
        <v>366</v>
      </c>
      <c r="G319" s="12"/>
      <c r="H319" s="12" t="s">
        <v>548</v>
      </c>
      <c r="I319" s="12" t="s">
        <v>538</v>
      </c>
      <c r="J319" s="12" t="s">
        <v>2031</v>
      </c>
      <c r="K319" s="12" t="s">
        <v>103</v>
      </c>
      <c r="L319" s="12" t="s">
        <v>118</v>
      </c>
      <c r="M319" s="12" t="s">
        <v>355</v>
      </c>
      <c r="N319" s="12" t="s">
        <v>2032</v>
      </c>
      <c r="O319" s="12" t="s">
        <v>2033</v>
      </c>
      <c r="P319" s="12"/>
      <c r="Q319" s="12" t="s">
        <v>2027</v>
      </c>
      <c r="R319" s="12" t="s">
        <v>2028</v>
      </c>
      <c r="S319" s="12" t="s">
        <v>2029</v>
      </c>
      <c r="T319" s="33" t="s">
        <v>95</v>
      </c>
      <c r="U319" s="34" t="str">
        <f t="shared" si="4"/>
        <v>175 BRIAR RIDGE RD, RIDGEFIELD, Connecticut 06877, U.S.</v>
      </c>
    </row>
    <row r="320" spans="1:21" ht="85.5" x14ac:dyDescent="0.45">
      <c r="A320" s="12" t="s">
        <v>94</v>
      </c>
      <c r="B320" s="12" t="s">
        <v>95</v>
      </c>
      <c r="C320" s="12" t="s">
        <v>2034</v>
      </c>
      <c r="D320" s="12" t="s">
        <v>2022</v>
      </c>
      <c r="E320" s="12" t="s">
        <v>2023</v>
      </c>
      <c r="F320" s="12" t="s">
        <v>366</v>
      </c>
      <c r="G320" s="12"/>
      <c r="H320" s="12" t="s">
        <v>548</v>
      </c>
      <c r="I320" s="12" t="s">
        <v>538</v>
      </c>
      <c r="J320" s="12" t="s">
        <v>2035</v>
      </c>
      <c r="K320" s="12" t="s">
        <v>103</v>
      </c>
      <c r="L320" s="12" t="s">
        <v>104</v>
      </c>
      <c r="M320" s="12" t="s">
        <v>138</v>
      </c>
      <c r="N320" s="12" t="s">
        <v>2036</v>
      </c>
      <c r="O320" s="12" t="s">
        <v>2037</v>
      </c>
      <c r="P320" s="12"/>
      <c r="Q320" s="12" t="s">
        <v>2038</v>
      </c>
      <c r="R320" s="12" t="s">
        <v>2028</v>
      </c>
      <c r="S320" s="12" t="s">
        <v>2029</v>
      </c>
      <c r="T320" s="33" t="s">
        <v>95</v>
      </c>
      <c r="U320" s="34" t="str">
        <f t="shared" si="4"/>
        <v>175 BRIAR RIDGE ROAD R&amp;D BLDG, RM 9549, RIDGEFIELD, Connecticut 06877, U.S.</v>
      </c>
    </row>
    <row r="321" spans="1:21" ht="71.25" x14ac:dyDescent="0.45">
      <c r="A321" s="12" t="s">
        <v>94</v>
      </c>
      <c r="B321" s="12" t="s">
        <v>95</v>
      </c>
      <c r="C321" s="12" t="s">
        <v>2039</v>
      </c>
      <c r="D321" s="12" t="s">
        <v>2022</v>
      </c>
      <c r="E321" s="12" t="s">
        <v>2023</v>
      </c>
      <c r="F321" s="12" t="s">
        <v>366</v>
      </c>
      <c r="G321" s="12"/>
      <c r="H321" s="12" t="s">
        <v>548</v>
      </c>
      <c r="I321" s="12" t="s">
        <v>538</v>
      </c>
      <c r="J321" s="12"/>
      <c r="K321" s="12"/>
      <c r="L321" s="12"/>
      <c r="M321" s="12" t="s">
        <v>367</v>
      </c>
      <c r="N321" s="12" t="s">
        <v>2040</v>
      </c>
      <c r="O321" s="12" t="s">
        <v>2041</v>
      </c>
      <c r="P321" s="12"/>
      <c r="Q321" s="12" t="s">
        <v>2027</v>
      </c>
      <c r="R321" s="12" t="s">
        <v>2028</v>
      </c>
      <c r="S321" s="12" t="s">
        <v>2029</v>
      </c>
      <c r="T321" s="33" t="s">
        <v>95</v>
      </c>
      <c r="U321" s="34" t="str">
        <f t="shared" si="4"/>
        <v>175 BRIAR RIDGE RD, RIDGEFIELD, Connecticut 06877, U.S.</v>
      </c>
    </row>
    <row r="322" spans="1:21" ht="85.5" x14ac:dyDescent="0.45">
      <c r="A322" s="12" t="s">
        <v>94</v>
      </c>
      <c r="B322" s="12"/>
      <c r="C322" s="12" t="s">
        <v>2042</v>
      </c>
      <c r="D322" s="12" t="s">
        <v>2022</v>
      </c>
      <c r="E322" s="12" t="s">
        <v>2023</v>
      </c>
      <c r="F322" s="12"/>
      <c r="G322" s="12"/>
      <c r="H322" s="12" t="s">
        <v>548</v>
      </c>
      <c r="I322" s="12" t="s">
        <v>538</v>
      </c>
      <c r="J322" s="12"/>
      <c r="K322" s="12"/>
      <c r="L322" s="12"/>
      <c r="M322" s="12" t="s">
        <v>1471</v>
      </c>
      <c r="N322" s="12" t="s">
        <v>2040</v>
      </c>
      <c r="O322" s="12" t="s">
        <v>2041</v>
      </c>
      <c r="P322" s="12"/>
      <c r="Q322" s="12"/>
      <c r="R322" s="12"/>
      <c r="S322" s="12" t="s">
        <v>284</v>
      </c>
      <c r="T322" s="33" t="s">
        <v>95</v>
      </c>
      <c r="U322" s="34" t="str">
        <f t="shared" ref="U322:U385" si="5">_xlfn.TEXTJOIN(", ", TRUE, Q322, R322, S322, T322)</f>
        <v xml:space="preserve"> , U.S.</v>
      </c>
    </row>
    <row r="323" spans="1:21" ht="71.25" x14ac:dyDescent="0.45">
      <c r="A323" s="12" t="s">
        <v>94</v>
      </c>
      <c r="B323" s="12"/>
      <c r="C323" s="12" t="s">
        <v>2043</v>
      </c>
      <c r="D323" s="12" t="s">
        <v>2022</v>
      </c>
      <c r="E323" s="12" t="s">
        <v>2023</v>
      </c>
      <c r="F323" s="12"/>
      <c r="G323" s="12"/>
      <c r="H323" s="12" t="s">
        <v>548</v>
      </c>
      <c r="I323" s="12" t="s">
        <v>538</v>
      </c>
      <c r="J323" s="12"/>
      <c r="K323" s="12"/>
      <c r="L323" s="12"/>
      <c r="M323" s="12" t="s">
        <v>1473</v>
      </c>
      <c r="N323" s="12" t="s">
        <v>2040</v>
      </c>
      <c r="O323" s="12" t="s">
        <v>2041</v>
      </c>
      <c r="P323" s="12"/>
      <c r="Q323" s="12"/>
      <c r="R323" s="12"/>
      <c r="S323" s="12" t="s">
        <v>284</v>
      </c>
      <c r="T323" s="33" t="s">
        <v>95</v>
      </c>
      <c r="U323" s="34" t="str">
        <f t="shared" si="5"/>
        <v xml:space="preserve"> , U.S.</v>
      </c>
    </row>
    <row r="324" spans="1:21" ht="71.25" x14ac:dyDescent="0.45">
      <c r="A324" s="12" t="s">
        <v>94</v>
      </c>
      <c r="B324" s="12"/>
      <c r="C324" s="12" t="s">
        <v>2044</v>
      </c>
      <c r="D324" s="12" t="s">
        <v>2022</v>
      </c>
      <c r="E324" s="12" t="s">
        <v>2023</v>
      </c>
      <c r="F324" s="12"/>
      <c r="G324" s="12"/>
      <c r="H324" s="12" t="s">
        <v>548</v>
      </c>
      <c r="I324" s="12" t="s">
        <v>538</v>
      </c>
      <c r="J324" s="12"/>
      <c r="K324" s="12"/>
      <c r="L324" s="12"/>
      <c r="M324" s="12" t="s">
        <v>1473</v>
      </c>
      <c r="N324" s="12" t="s">
        <v>2040</v>
      </c>
      <c r="O324" s="12" t="s">
        <v>2041</v>
      </c>
      <c r="P324" s="12"/>
      <c r="Q324" s="12"/>
      <c r="R324" s="12"/>
      <c r="S324" s="12" t="s">
        <v>284</v>
      </c>
      <c r="T324" s="33" t="s">
        <v>95</v>
      </c>
      <c r="U324" s="34" t="str">
        <f t="shared" si="5"/>
        <v xml:space="preserve"> , U.S.</v>
      </c>
    </row>
    <row r="325" spans="1:21" ht="71.25" x14ac:dyDescent="0.45">
      <c r="A325" s="12" t="s">
        <v>94</v>
      </c>
      <c r="B325" s="12"/>
      <c r="C325" s="12" t="s">
        <v>2045</v>
      </c>
      <c r="D325" s="12" t="s">
        <v>2022</v>
      </c>
      <c r="E325" s="12" t="s">
        <v>2023</v>
      </c>
      <c r="F325" s="12"/>
      <c r="G325" s="12"/>
      <c r="H325" s="12" t="s">
        <v>548</v>
      </c>
      <c r="I325" s="12" t="s">
        <v>538</v>
      </c>
      <c r="J325" s="12"/>
      <c r="K325" s="12"/>
      <c r="L325" s="12"/>
      <c r="M325" s="12" t="s">
        <v>1475</v>
      </c>
      <c r="N325" s="12" t="s">
        <v>2040</v>
      </c>
      <c r="O325" s="12" t="s">
        <v>2041</v>
      </c>
      <c r="P325" s="12"/>
      <c r="Q325" s="12"/>
      <c r="R325" s="12"/>
      <c r="S325" s="12" t="s">
        <v>284</v>
      </c>
      <c r="T325" s="33" t="s">
        <v>95</v>
      </c>
      <c r="U325" s="34" t="str">
        <f t="shared" si="5"/>
        <v xml:space="preserve"> , U.S.</v>
      </c>
    </row>
    <row r="326" spans="1:21" ht="71.25" x14ac:dyDescent="0.45">
      <c r="A326" s="12" t="s">
        <v>94</v>
      </c>
      <c r="B326" s="12"/>
      <c r="C326" s="12" t="s">
        <v>2046</v>
      </c>
      <c r="D326" s="12" t="s">
        <v>2022</v>
      </c>
      <c r="E326" s="12" t="s">
        <v>2023</v>
      </c>
      <c r="F326" s="12"/>
      <c r="G326" s="12"/>
      <c r="H326" s="12" t="s">
        <v>548</v>
      </c>
      <c r="I326" s="12" t="s">
        <v>538</v>
      </c>
      <c r="J326" s="12"/>
      <c r="K326" s="12"/>
      <c r="L326" s="12"/>
      <c r="M326" s="12" t="s">
        <v>1475</v>
      </c>
      <c r="N326" s="12" t="s">
        <v>2040</v>
      </c>
      <c r="O326" s="12" t="s">
        <v>2041</v>
      </c>
      <c r="P326" s="12"/>
      <c r="Q326" s="12"/>
      <c r="R326" s="12"/>
      <c r="S326" s="12" t="s">
        <v>284</v>
      </c>
      <c r="T326" s="33" t="s">
        <v>95</v>
      </c>
      <c r="U326" s="34" t="str">
        <f t="shared" si="5"/>
        <v xml:space="preserve"> , U.S.</v>
      </c>
    </row>
    <row r="327" spans="1:21" ht="85.5" x14ac:dyDescent="0.45">
      <c r="A327" s="12" t="s">
        <v>94</v>
      </c>
      <c r="B327" s="12" t="s">
        <v>95</v>
      </c>
      <c r="C327" s="12" t="s">
        <v>2047</v>
      </c>
      <c r="D327" s="12" t="s">
        <v>2048</v>
      </c>
      <c r="E327" s="12" t="s">
        <v>2049</v>
      </c>
      <c r="F327" s="12" t="s">
        <v>136</v>
      </c>
      <c r="G327" s="12" t="s">
        <v>207</v>
      </c>
      <c r="H327" s="12" t="s">
        <v>100</v>
      </c>
      <c r="I327" s="12" t="s">
        <v>166</v>
      </c>
      <c r="J327" s="12" t="s">
        <v>2050</v>
      </c>
      <c r="K327" s="12" t="s">
        <v>168</v>
      </c>
      <c r="L327" s="12" t="s">
        <v>104</v>
      </c>
      <c r="M327" s="12" t="s">
        <v>169</v>
      </c>
      <c r="N327" s="12" t="s">
        <v>2051</v>
      </c>
      <c r="O327" s="12" t="s">
        <v>2052</v>
      </c>
      <c r="P327" s="12"/>
      <c r="Q327" s="12" t="s">
        <v>2053</v>
      </c>
      <c r="R327" s="12" t="s">
        <v>2054</v>
      </c>
      <c r="S327" s="12" t="s">
        <v>2055</v>
      </c>
      <c r="T327" s="33" t="s">
        <v>95</v>
      </c>
      <c r="U327" s="34" t="str">
        <f t="shared" si="5"/>
        <v>900 Chesapeake Drive, Redwood City, California 94063, U.S.</v>
      </c>
    </row>
    <row r="328" spans="1:21" ht="85.5" x14ac:dyDescent="0.45">
      <c r="A328" s="12" t="s">
        <v>94</v>
      </c>
      <c r="B328" s="12" t="s">
        <v>95</v>
      </c>
      <c r="C328" s="12" t="s">
        <v>2056</v>
      </c>
      <c r="D328" s="12" t="s">
        <v>2057</v>
      </c>
      <c r="E328" s="12" t="s">
        <v>2058</v>
      </c>
      <c r="F328" s="12" t="s">
        <v>772</v>
      </c>
      <c r="G328" s="12"/>
      <c r="H328" s="12" t="s">
        <v>693</v>
      </c>
      <c r="I328" s="12" t="s">
        <v>166</v>
      </c>
      <c r="J328" s="12"/>
      <c r="K328" s="12"/>
      <c r="L328" s="12"/>
      <c r="M328" s="12" t="s">
        <v>138</v>
      </c>
      <c r="N328" s="12"/>
      <c r="O328" s="12"/>
      <c r="P328" s="12"/>
      <c r="Q328" s="12" t="s">
        <v>2059</v>
      </c>
      <c r="R328" s="12" t="s">
        <v>2060</v>
      </c>
      <c r="S328" s="12" t="s">
        <v>2061</v>
      </c>
      <c r="T328" s="33" t="s">
        <v>729</v>
      </c>
      <c r="U328" s="34" t="str">
        <f t="shared" si="5"/>
        <v>887 Great Northern Way #210, Vancouver, British Columbia V5T4T5, CA</v>
      </c>
    </row>
    <row r="329" spans="1:21" ht="85.5" x14ac:dyDescent="0.45">
      <c r="A329" s="12" t="s">
        <v>94</v>
      </c>
      <c r="B329" s="12" t="s">
        <v>95</v>
      </c>
      <c r="C329" s="12" t="s">
        <v>2062</v>
      </c>
      <c r="D329" s="12" t="s">
        <v>2063</v>
      </c>
      <c r="E329" s="12" t="s">
        <v>2064</v>
      </c>
      <c r="F329" s="12" t="s">
        <v>124</v>
      </c>
      <c r="G329" s="12" t="s">
        <v>724</v>
      </c>
      <c r="H329" s="12" t="s">
        <v>125</v>
      </c>
      <c r="I329" s="12" t="s">
        <v>126</v>
      </c>
      <c r="J329" s="12" t="s">
        <v>2065</v>
      </c>
      <c r="K329" s="12" t="s">
        <v>168</v>
      </c>
      <c r="L329" s="12" t="s">
        <v>104</v>
      </c>
      <c r="M329" s="12" t="s">
        <v>1193</v>
      </c>
      <c r="N329" s="12" t="s">
        <v>2066</v>
      </c>
      <c r="O329" s="12" t="s">
        <v>2067</v>
      </c>
      <c r="P329" s="12"/>
      <c r="Q329" s="12" t="s">
        <v>2068</v>
      </c>
      <c r="R329" s="12" t="s">
        <v>300</v>
      </c>
      <c r="S329" s="12" t="s">
        <v>1709</v>
      </c>
      <c r="T329" s="33" t="s">
        <v>95</v>
      </c>
      <c r="U329" s="34" t="str">
        <f t="shared" si="5"/>
        <v>Armenise Room 239 200 Longwood Ave, Boston, Massachusetts 02115, U.S.</v>
      </c>
    </row>
    <row r="330" spans="1:21" ht="114" x14ac:dyDescent="0.45">
      <c r="A330" s="12" t="s">
        <v>94</v>
      </c>
      <c r="B330" s="12" t="s">
        <v>95</v>
      </c>
      <c r="C330" s="12" t="s">
        <v>2069</v>
      </c>
      <c r="D330" s="12" t="s">
        <v>2063</v>
      </c>
      <c r="E330" s="12" t="s">
        <v>2064</v>
      </c>
      <c r="F330" s="12" t="s">
        <v>124</v>
      </c>
      <c r="G330" s="12" t="s">
        <v>724</v>
      </c>
      <c r="H330" s="12" t="s">
        <v>125</v>
      </c>
      <c r="I330" s="12" t="s">
        <v>126</v>
      </c>
      <c r="J330" s="12" t="s">
        <v>2070</v>
      </c>
      <c r="K330" s="12" t="s">
        <v>209</v>
      </c>
      <c r="L330" s="12" t="s">
        <v>118</v>
      </c>
      <c r="M330" s="12" t="s">
        <v>288</v>
      </c>
      <c r="N330" s="12" t="s">
        <v>2071</v>
      </c>
      <c r="O330" s="12" t="s">
        <v>2072</v>
      </c>
      <c r="P330" s="12"/>
      <c r="Q330" s="12" t="s">
        <v>2073</v>
      </c>
      <c r="R330" s="12" t="s">
        <v>300</v>
      </c>
      <c r="S330" s="12" t="s">
        <v>1709</v>
      </c>
      <c r="T330" s="33" t="s">
        <v>95</v>
      </c>
      <c r="U330" s="34" t="str">
        <f t="shared" si="5"/>
        <v>Family Research Building 1 Blackfan Circle Karp, Boston, Massachusetts 02115, U.S.</v>
      </c>
    </row>
    <row r="331" spans="1:21" ht="99.75" x14ac:dyDescent="0.45">
      <c r="A331" s="12" t="s">
        <v>94</v>
      </c>
      <c r="B331" s="12" t="s">
        <v>95</v>
      </c>
      <c r="C331" s="12" t="s">
        <v>2074</v>
      </c>
      <c r="D331" s="12" t="s">
        <v>2063</v>
      </c>
      <c r="E331" s="12" t="s">
        <v>2064</v>
      </c>
      <c r="F331" s="12" t="s">
        <v>124</v>
      </c>
      <c r="G331" s="12" t="s">
        <v>724</v>
      </c>
      <c r="H331" s="12" t="s">
        <v>125</v>
      </c>
      <c r="I331" s="12" t="s">
        <v>126</v>
      </c>
      <c r="J331" s="12" t="s">
        <v>2075</v>
      </c>
      <c r="K331" s="12" t="s">
        <v>209</v>
      </c>
      <c r="L331" s="12" t="s">
        <v>104</v>
      </c>
      <c r="M331" s="12" t="s">
        <v>210</v>
      </c>
      <c r="N331" s="12" t="s">
        <v>2076</v>
      </c>
      <c r="O331" s="12" t="s">
        <v>2077</v>
      </c>
      <c r="P331" s="12"/>
      <c r="Q331" s="12" t="s">
        <v>2078</v>
      </c>
      <c r="R331" s="12" t="s">
        <v>300</v>
      </c>
      <c r="S331" s="12" t="s">
        <v>1709</v>
      </c>
      <c r="T331" s="33" t="s">
        <v>95</v>
      </c>
      <c r="U331" s="34" t="str">
        <f t="shared" si="5"/>
        <v>1 Blackfan Circle Karp Family Research Building, Boston, Massachusetts 02115, U.S.</v>
      </c>
    </row>
    <row r="332" spans="1:21" ht="57" x14ac:dyDescent="0.45">
      <c r="A332" s="12" t="s">
        <v>94</v>
      </c>
      <c r="B332" s="12" t="s">
        <v>95</v>
      </c>
      <c r="C332" s="12" t="s">
        <v>2079</v>
      </c>
      <c r="D332" s="12" t="s">
        <v>2063</v>
      </c>
      <c r="E332" s="12" t="s">
        <v>2064</v>
      </c>
      <c r="F332" s="12" t="s">
        <v>124</v>
      </c>
      <c r="G332" s="12" t="s">
        <v>724</v>
      </c>
      <c r="H332" s="12" t="s">
        <v>125</v>
      </c>
      <c r="I332" s="12" t="s">
        <v>126</v>
      </c>
      <c r="J332" s="12" t="s">
        <v>2080</v>
      </c>
      <c r="K332" s="12" t="s">
        <v>2081</v>
      </c>
      <c r="L332" s="12" t="s">
        <v>104</v>
      </c>
      <c r="M332" s="12" t="s">
        <v>234</v>
      </c>
      <c r="N332" s="12" t="s">
        <v>2066</v>
      </c>
      <c r="O332" s="12" t="s">
        <v>2067</v>
      </c>
      <c r="P332" s="12"/>
      <c r="Q332" s="12" t="s">
        <v>2082</v>
      </c>
      <c r="R332" s="12" t="s">
        <v>1715</v>
      </c>
      <c r="S332" s="12" t="s">
        <v>1709</v>
      </c>
      <c r="T332" s="33" t="s">
        <v>95</v>
      </c>
      <c r="U332" s="34" t="str">
        <f t="shared" si="5"/>
        <v>200 LONGWOOD AVE, BOSTON, Massachusetts 02115, U.S.</v>
      </c>
    </row>
    <row r="333" spans="1:21" ht="85.5" x14ac:dyDescent="0.45">
      <c r="A333" s="12" t="s">
        <v>94</v>
      </c>
      <c r="B333" s="12"/>
      <c r="C333" s="12" t="s">
        <v>2083</v>
      </c>
      <c r="D333" s="12" t="s">
        <v>2063</v>
      </c>
      <c r="E333" s="12" t="s">
        <v>2064</v>
      </c>
      <c r="F333" s="12" t="s">
        <v>124</v>
      </c>
      <c r="G333" s="12" t="s">
        <v>724</v>
      </c>
      <c r="H333" s="12" t="s">
        <v>125</v>
      </c>
      <c r="I333" s="12" t="s">
        <v>126</v>
      </c>
      <c r="J333" s="12" t="s">
        <v>2084</v>
      </c>
      <c r="K333" s="12" t="s">
        <v>209</v>
      </c>
      <c r="L333" s="12" t="s">
        <v>104</v>
      </c>
      <c r="M333" s="12" t="s">
        <v>189</v>
      </c>
      <c r="N333" s="12" t="s">
        <v>2085</v>
      </c>
      <c r="O333" s="12" t="s">
        <v>2086</v>
      </c>
      <c r="P333" s="12"/>
      <c r="Q333" s="12" t="s">
        <v>2087</v>
      </c>
      <c r="R333" s="12" t="s">
        <v>300</v>
      </c>
      <c r="S333" s="12" t="s">
        <v>1709</v>
      </c>
      <c r="T333" s="33" t="s">
        <v>95</v>
      </c>
      <c r="U333" s="34" t="str">
        <f t="shared" si="5"/>
        <v>1 Blackfan Circle Karp Family Research Building Karp 7 - RB 07004C, Boston, Massachusetts 02115, U.S.</v>
      </c>
    </row>
    <row r="334" spans="1:21" ht="85.5" x14ac:dyDescent="0.45">
      <c r="A334" s="12" t="s">
        <v>94</v>
      </c>
      <c r="B334" s="12" t="s">
        <v>95</v>
      </c>
      <c r="C334" s="12" t="s">
        <v>2088</v>
      </c>
      <c r="D334" s="12" t="s">
        <v>2089</v>
      </c>
      <c r="E334" s="12" t="s">
        <v>2090</v>
      </c>
      <c r="F334" s="12" t="s">
        <v>124</v>
      </c>
      <c r="G334" s="12"/>
      <c r="H334" s="12"/>
      <c r="I334" s="12" t="s">
        <v>126</v>
      </c>
      <c r="J334" s="12"/>
      <c r="K334" s="12"/>
      <c r="L334" s="12"/>
      <c r="M334" s="12" t="s">
        <v>2091</v>
      </c>
      <c r="N334" s="12" t="s">
        <v>2092</v>
      </c>
      <c r="O334" s="12" t="s">
        <v>2093</v>
      </c>
      <c r="P334" s="12"/>
      <c r="Q334" s="12" t="s">
        <v>2094</v>
      </c>
      <c r="R334" s="12" t="s">
        <v>2095</v>
      </c>
      <c r="S334" s="12" t="s">
        <v>2096</v>
      </c>
      <c r="T334" s="33" t="s">
        <v>95</v>
      </c>
      <c r="U334" s="34" t="str">
        <f t="shared" si="5"/>
        <v>231 Beacon St., Higgins Hall 590 Biology - Whitney Lab, Chestnut Hill, Massachusetts 02467, U.S.</v>
      </c>
    </row>
    <row r="335" spans="1:21" ht="42.75" x14ac:dyDescent="0.45">
      <c r="A335" s="12" t="s">
        <v>94</v>
      </c>
      <c r="B335" s="12" t="s">
        <v>95</v>
      </c>
      <c r="C335" s="12" t="s">
        <v>2097</v>
      </c>
      <c r="D335" s="12" t="s">
        <v>2098</v>
      </c>
      <c r="E335" s="12" t="s">
        <v>2099</v>
      </c>
      <c r="F335" s="12" t="s">
        <v>124</v>
      </c>
      <c r="G335" s="12"/>
      <c r="H335" s="12" t="s">
        <v>125</v>
      </c>
      <c r="I335" s="12" t="s">
        <v>126</v>
      </c>
      <c r="J335" s="12"/>
      <c r="K335" s="12"/>
      <c r="L335" s="12"/>
      <c r="M335" s="12"/>
      <c r="N335" s="12" t="s">
        <v>2100</v>
      </c>
      <c r="O335" s="12" t="s">
        <v>2101</v>
      </c>
      <c r="P335" s="12"/>
      <c r="Q335" s="12" t="s">
        <v>2102</v>
      </c>
      <c r="R335" s="12" t="s">
        <v>300</v>
      </c>
      <c r="S335" s="12" t="s">
        <v>2103</v>
      </c>
      <c r="T335" s="33" t="s">
        <v>95</v>
      </c>
      <c r="U335" s="34" t="str">
        <f t="shared" si="5"/>
        <v>35 Cummington Mall, RM 312 Biomedical Engineering, Boston, Massachusetts 002215, U.S.</v>
      </c>
    </row>
    <row r="336" spans="1:21" ht="85.5" x14ac:dyDescent="0.45">
      <c r="A336" s="12" t="s">
        <v>94</v>
      </c>
      <c r="B336" s="12" t="s">
        <v>95</v>
      </c>
      <c r="C336" s="12" t="s">
        <v>2104</v>
      </c>
      <c r="D336" s="12" t="s">
        <v>2105</v>
      </c>
      <c r="E336" s="12" t="s">
        <v>2106</v>
      </c>
      <c r="F336" s="12" t="s">
        <v>124</v>
      </c>
      <c r="G336" s="12" t="s">
        <v>219</v>
      </c>
      <c r="H336" s="12" t="s">
        <v>125</v>
      </c>
      <c r="I336" s="12" t="s">
        <v>126</v>
      </c>
      <c r="J336" s="12" t="s">
        <v>2107</v>
      </c>
      <c r="K336" s="12" t="s">
        <v>168</v>
      </c>
      <c r="L336" s="12" t="s">
        <v>104</v>
      </c>
      <c r="M336" s="12" t="s">
        <v>221</v>
      </c>
      <c r="N336" s="12" t="s">
        <v>2108</v>
      </c>
      <c r="O336" s="12" t="s">
        <v>2109</v>
      </c>
      <c r="P336" s="12"/>
      <c r="Q336" s="12" t="s">
        <v>2110</v>
      </c>
      <c r="R336" s="12" t="s">
        <v>300</v>
      </c>
      <c r="S336" s="12" t="s">
        <v>2111</v>
      </c>
      <c r="T336" s="33" t="s">
        <v>95</v>
      </c>
      <c r="U336" s="34" t="str">
        <f t="shared" si="5"/>
        <v>650 Albany Street Room 320, Boston, Massachusetts 02119, U.S.</v>
      </c>
    </row>
    <row r="337" spans="1:21" ht="114" x14ac:dyDescent="0.45">
      <c r="A337" s="12" t="s">
        <v>94</v>
      </c>
      <c r="B337" s="12" t="s">
        <v>95</v>
      </c>
      <c r="C337" s="12" t="s">
        <v>2112</v>
      </c>
      <c r="D337" s="12" t="s">
        <v>2105</v>
      </c>
      <c r="E337" s="12" t="s">
        <v>2106</v>
      </c>
      <c r="F337" s="12" t="s">
        <v>124</v>
      </c>
      <c r="G337" s="12" t="s">
        <v>219</v>
      </c>
      <c r="H337" s="12" t="s">
        <v>125</v>
      </c>
      <c r="I337" s="12" t="s">
        <v>126</v>
      </c>
      <c r="J337" s="12" t="s">
        <v>2113</v>
      </c>
      <c r="K337" s="12" t="s">
        <v>168</v>
      </c>
      <c r="L337" s="12" t="s">
        <v>104</v>
      </c>
      <c r="M337" s="12" t="s">
        <v>288</v>
      </c>
      <c r="N337" s="12" t="s">
        <v>2108</v>
      </c>
      <c r="O337" s="12" t="s">
        <v>2109</v>
      </c>
      <c r="P337" s="12"/>
      <c r="Q337" s="12" t="s">
        <v>2114</v>
      </c>
      <c r="R337" s="12" t="s">
        <v>300</v>
      </c>
      <c r="S337" s="12" t="s">
        <v>2111</v>
      </c>
      <c r="T337" s="33" t="s">
        <v>95</v>
      </c>
      <c r="U337" s="34" t="str">
        <f t="shared" si="5"/>
        <v>650 Albany street Room 320, Boston, Massachusetts 02119, U.S.</v>
      </c>
    </row>
    <row r="338" spans="1:21" ht="42.75" x14ac:dyDescent="0.45">
      <c r="A338" s="12" t="s">
        <v>94</v>
      </c>
      <c r="B338" s="12" t="s">
        <v>95</v>
      </c>
      <c r="C338" s="12" t="s">
        <v>2115</v>
      </c>
      <c r="D338" s="12" t="s">
        <v>2105</v>
      </c>
      <c r="E338" s="12" t="s">
        <v>2106</v>
      </c>
      <c r="F338" s="12" t="s">
        <v>124</v>
      </c>
      <c r="G338" s="12" t="s">
        <v>219</v>
      </c>
      <c r="H338" s="12" t="s">
        <v>125</v>
      </c>
      <c r="I338" s="12" t="s">
        <v>126</v>
      </c>
      <c r="J338" s="12" t="s">
        <v>2116</v>
      </c>
      <c r="K338" s="12" t="s">
        <v>168</v>
      </c>
      <c r="L338" s="12" t="s">
        <v>104</v>
      </c>
      <c r="M338" s="12" t="s">
        <v>304</v>
      </c>
      <c r="N338" s="12" t="s">
        <v>2108</v>
      </c>
      <c r="O338" s="12" t="s">
        <v>2109</v>
      </c>
      <c r="P338" s="12"/>
      <c r="Q338" s="12" t="s">
        <v>2117</v>
      </c>
      <c r="R338" s="12" t="s">
        <v>300</v>
      </c>
      <c r="S338" s="12" t="s">
        <v>2118</v>
      </c>
      <c r="T338" s="33" t="s">
        <v>95</v>
      </c>
      <c r="U338" s="34" t="str">
        <f t="shared" si="5"/>
        <v>650 Albany Street Rm 320, Boston, Massachusetts 02118, U.S.</v>
      </c>
    </row>
    <row r="339" spans="1:21" ht="42.75" x14ac:dyDescent="0.45">
      <c r="A339" s="12" t="s">
        <v>94</v>
      </c>
      <c r="B339" s="12" t="s">
        <v>95</v>
      </c>
      <c r="C339" s="12" t="s">
        <v>2119</v>
      </c>
      <c r="D339" s="12" t="s">
        <v>2120</v>
      </c>
      <c r="E339" s="12" t="s">
        <v>2121</v>
      </c>
      <c r="F339" s="12" t="s">
        <v>733</v>
      </c>
      <c r="G339" s="12"/>
      <c r="H339" s="12"/>
      <c r="I339" s="12" t="s">
        <v>101</v>
      </c>
      <c r="J339" s="12" t="s">
        <v>2122</v>
      </c>
      <c r="K339" s="12" t="s">
        <v>209</v>
      </c>
      <c r="L339" s="12" t="s">
        <v>118</v>
      </c>
      <c r="M339" s="12" t="s">
        <v>377</v>
      </c>
      <c r="N339" s="12" t="s">
        <v>2123</v>
      </c>
      <c r="O339" s="12" t="s">
        <v>2124</v>
      </c>
      <c r="P339" s="12"/>
      <c r="Q339" s="12" t="s">
        <v>2125</v>
      </c>
      <c r="R339" s="12" t="s">
        <v>2126</v>
      </c>
      <c r="S339" s="12" t="s">
        <v>2127</v>
      </c>
      <c r="T339" s="33" t="s">
        <v>729</v>
      </c>
      <c r="U339" s="34" t="str">
        <f t="shared" si="5"/>
        <v>170037 Sh 550, Brooks, Alberta T1R 1C1, CA</v>
      </c>
    </row>
    <row r="340" spans="1:21" ht="57" x14ac:dyDescent="0.45">
      <c r="A340" s="12" t="s">
        <v>94</v>
      </c>
      <c r="B340" s="12" t="s">
        <v>95</v>
      </c>
      <c r="C340" s="12" t="s">
        <v>2128</v>
      </c>
      <c r="D340" s="12" t="s">
        <v>2129</v>
      </c>
      <c r="E340" s="12" t="s">
        <v>2130</v>
      </c>
      <c r="F340" s="12" t="s">
        <v>1274</v>
      </c>
      <c r="G340" s="12"/>
      <c r="H340" s="12" t="s">
        <v>145</v>
      </c>
      <c r="I340" s="12" t="s">
        <v>101</v>
      </c>
      <c r="J340" s="12"/>
      <c r="K340" s="12"/>
      <c r="L340" s="12"/>
      <c r="M340" s="12" t="s">
        <v>1312</v>
      </c>
      <c r="N340" s="12" t="s">
        <v>2131</v>
      </c>
      <c r="O340" s="12" t="s">
        <v>2132</v>
      </c>
      <c r="P340" s="12"/>
      <c r="Q340" s="12" t="s">
        <v>2133</v>
      </c>
      <c r="R340" s="12" t="s">
        <v>2134</v>
      </c>
      <c r="S340" s="12" t="s">
        <v>2135</v>
      </c>
      <c r="T340" s="33" t="s">
        <v>95</v>
      </c>
      <c r="U340" s="34" t="str">
        <f t="shared" si="5"/>
        <v>LIFE SCIENCES BLDG RM 230 C/O BIOLOGICAL SCIENCES, BOWLING GREEN, Ohio 43403, U.S.</v>
      </c>
    </row>
    <row r="341" spans="1:21" ht="85.5" x14ac:dyDescent="0.45">
      <c r="A341" s="12" t="s">
        <v>94</v>
      </c>
      <c r="B341" s="12" t="s">
        <v>95</v>
      </c>
      <c r="C341" s="12" t="s">
        <v>2136</v>
      </c>
      <c r="D341" s="12" t="s">
        <v>2137</v>
      </c>
      <c r="E341" s="12" t="s">
        <v>2138</v>
      </c>
      <c r="F341" s="12" t="s">
        <v>386</v>
      </c>
      <c r="G341" s="12" t="s">
        <v>902</v>
      </c>
      <c r="H341" s="12" t="s">
        <v>422</v>
      </c>
      <c r="I341" s="12" t="s">
        <v>763</v>
      </c>
      <c r="J341" s="12" t="s">
        <v>2139</v>
      </c>
      <c r="K341" s="12" t="s">
        <v>268</v>
      </c>
      <c r="L341" s="12" t="s">
        <v>104</v>
      </c>
      <c r="M341" s="12" t="s">
        <v>221</v>
      </c>
      <c r="N341" s="12" t="s">
        <v>2140</v>
      </c>
      <c r="O341" s="12" t="s">
        <v>2141</v>
      </c>
      <c r="P341" s="12"/>
      <c r="Q341" s="12" t="s">
        <v>2142</v>
      </c>
      <c r="R341" s="12" t="s">
        <v>1044</v>
      </c>
      <c r="S341" s="12" t="s">
        <v>2143</v>
      </c>
      <c r="T341" s="33" t="s">
        <v>95</v>
      </c>
      <c r="U341" s="34" t="str">
        <f t="shared" si="5"/>
        <v>2929 Arch Street. 3rd Floor, Philadelphia, Pennsylvania 19104, U.S.</v>
      </c>
    </row>
    <row r="342" spans="1:21" ht="114" x14ac:dyDescent="0.45">
      <c r="A342" s="12" t="s">
        <v>94</v>
      </c>
      <c r="B342" s="12" t="s">
        <v>95</v>
      </c>
      <c r="C342" s="12" t="s">
        <v>2144</v>
      </c>
      <c r="D342" s="12" t="s">
        <v>2145</v>
      </c>
      <c r="E342" s="12" t="s">
        <v>2146</v>
      </c>
      <c r="F342" s="12" t="s">
        <v>124</v>
      </c>
      <c r="G342" s="12" t="s">
        <v>1171</v>
      </c>
      <c r="H342" s="12" t="s">
        <v>125</v>
      </c>
      <c r="I342" s="12" t="s">
        <v>126</v>
      </c>
      <c r="J342" s="12" t="s">
        <v>2147</v>
      </c>
      <c r="K342" s="12" t="s">
        <v>168</v>
      </c>
      <c r="L342" s="12" t="s">
        <v>104</v>
      </c>
      <c r="M342" s="12" t="s">
        <v>288</v>
      </c>
      <c r="N342" s="12" t="s">
        <v>2148</v>
      </c>
      <c r="O342" s="12" t="s">
        <v>2149</v>
      </c>
      <c r="P342" s="12"/>
      <c r="Q342" s="12" t="s">
        <v>2150</v>
      </c>
      <c r="R342" s="12" t="s">
        <v>300</v>
      </c>
      <c r="S342" s="12" t="s">
        <v>1709</v>
      </c>
      <c r="T342" s="33" t="s">
        <v>95</v>
      </c>
      <c r="U342" s="34" t="str">
        <f t="shared" si="5"/>
        <v>221 Longwood Avenue 3rd floor, Boston, Massachusetts 02115, U.S.</v>
      </c>
    </row>
    <row r="343" spans="1:21" ht="85.5" x14ac:dyDescent="0.45">
      <c r="A343" s="12" t="s">
        <v>94</v>
      </c>
      <c r="B343" s="12" t="s">
        <v>95</v>
      </c>
      <c r="C343" s="12" t="s">
        <v>2151</v>
      </c>
      <c r="D343" s="12" t="s">
        <v>2145</v>
      </c>
      <c r="E343" s="12" t="s">
        <v>2146</v>
      </c>
      <c r="F343" s="12" t="s">
        <v>124</v>
      </c>
      <c r="G343" s="12" t="s">
        <v>1171</v>
      </c>
      <c r="H343" s="12" t="s">
        <v>125</v>
      </c>
      <c r="I343" s="12" t="s">
        <v>126</v>
      </c>
      <c r="J343" s="12" t="s">
        <v>2152</v>
      </c>
      <c r="K343" s="12" t="s">
        <v>168</v>
      </c>
      <c r="L343" s="12" t="s">
        <v>104</v>
      </c>
      <c r="M343" s="12" t="s">
        <v>169</v>
      </c>
      <c r="N343" s="12" t="s">
        <v>2153</v>
      </c>
      <c r="O343" s="12" t="s">
        <v>2154</v>
      </c>
      <c r="P343" s="12"/>
      <c r="Q343" s="12" t="s">
        <v>2155</v>
      </c>
      <c r="R343" s="12" t="s">
        <v>300</v>
      </c>
      <c r="S343" s="12" t="s">
        <v>1709</v>
      </c>
      <c r="T343" s="33" t="s">
        <v>95</v>
      </c>
      <c r="U343" s="34" t="str">
        <f t="shared" si="5"/>
        <v>Harvard Medical School-MGB 77 Avenue Louis Pasteur BHIM 660, Boston, Massachusetts 02115, U.S.</v>
      </c>
    </row>
    <row r="344" spans="1:21" ht="99.75" x14ac:dyDescent="0.45">
      <c r="A344" s="12" t="s">
        <v>94</v>
      </c>
      <c r="B344" s="12" t="s">
        <v>95</v>
      </c>
      <c r="C344" s="12" t="s">
        <v>2156</v>
      </c>
      <c r="D344" s="12" t="s">
        <v>2145</v>
      </c>
      <c r="E344" s="12" t="s">
        <v>2146</v>
      </c>
      <c r="F344" s="12" t="s">
        <v>124</v>
      </c>
      <c r="G344" s="12" t="s">
        <v>1171</v>
      </c>
      <c r="H344" s="12" t="s">
        <v>125</v>
      </c>
      <c r="I344" s="12" t="s">
        <v>126</v>
      </c>
      <c r="J344" s="12" t="s">
        <v>2157</v>
      </c>
      <c r="K344" s="12" t="s">
        <v>168</v>
      </c>
      <c r="L344" s="12" t="s">
        <v>104</v>
      </c>
      <c r="M344" s="12" t="s">
        <v>210</v>
      </c>
      <c r="N344" s="12" t="s">
        <v>2158</v>
      </c>
      <c r="O344" s="12" t="s">
        <v>2159</v>
      </c>
      <c r="P344" s="12"/>
      <c r="Q344" s="12" t="s">
        <v>2160</v>
      </c>
      <c r="R344" s="12" t="s">
        <v>300</v>
      </c>
      <c r="S344" s="12" t="s">
        <v>1709</v>
      </c>
      <c r="T344" s="33" t="s">
        <v>95</v>
      </c>
      <c r="U344" s="34" t="str">
        <f t="shared" si="5"/>
        <v>181 Longwood Avenue BMCP630, Boston, Massachusetts 02115, U.S.</v>
      </c>
    </row>
    <row r="345" spans="1:21" ht="42.75" x14ac:dyDescent="0.45">
      <c r="A345" s="12" t="s">
        <v>94</v>
      </c>
      <c r="B345" s="12" t="s">
        <v>95</v>
      </c>
      <c r="C345" s="12" t="s">
        <v>2161</v>
      </c>
      <c r="D345" s="12" t="s">
        <v>2145</v>
      </c>
      <c r="E345" s="12" t="s">
        <v>2146</v>
      </c>
      <c r="F345" s="12" t="s">
        <v>124</v>
      </c>
      <c r="G345" s="12" t="s">
        <v>1171</v>
      </c>
      <c r="H345" s="12" t="s">
        <v>125</v>
      </c>
      <c r="I345" s="12" t="s">
        <v>126</v>
      </c>
      <c r="J345" s="12" t="s">
        <v>2162</v>
      </c>
      <c r="K345" s="12" t="s">
        <v>103</v>
      </c>
      <c r="L345" s="12" t="s">
        <v>118</v>
      </c>
      <c r="M345" s="12" t="s">
        <v>105</v>
      </c>
      <c r="N345" s="12" t="s">
        <v>2163</v>
      </c>
      <c r="O345" s="12" t="s">
        <v>2164</v>
      </c>
      <c r="P345" s="12"/>
      <c r="Q345" s="12" t="s">
        <v>2165</v>
      </c>
      <c r="R345" s="12" t="s">
        <v>1715</v>
      </c>
      <c r="S345" s="12" t="s">
        <v>1709</v>
      </c>
      <c r="T345" s="33" t="s">
        <v>95</v>
      </c>
      <c r="U345" s="34" t="str">
        <f t="shared" si="5"/>
        <v>221 LONGWOOD AVE BLDG BLI RM 138, BOSTON, Massachusetts 02115, U.S.</v>
      </c>
    </row>
    <row r="346" spans="1:21" ht="42.75" x14ac:dyDescent="0.45">
      <c r="A346" s="12" t="s">
        <v>94</v>
      </c>
      <c r="B346" s="12" t="s">
        <v>95</v>
      </c>
      <c r="C346" s="12" t="s">
        <v>2166</v>
      </c>
      <c r="D346" s="12" t="s">
        <v>2145</v>
      </c>
      <c r="E346" s="12" t="s">
        <v>2146</v>
      </c>
      <c r="F346" s="12" t="s">
        <v>124</v>
      </c>
      <c r="G346" s="12" t="s">
        <v>1171</v>
      </c>
      <c r="H346" s="12" t="s">
        <v>125</v>
      </c>
      <c r="I346" s="12" t="s">
        <v>126</v>
      </c>
      <c r="J346" s="12" t="s">
        <v>2167</v>
      </c>
      <c r="K346" s="12" t="s">
        <v>103</v>
      </c>
      <c r="L346" s="12" t="s">
        <v>118</v>
      </c>
      <c r="M346" s="12" t="s">
        <v>105</v>
      </c>
      <c r="N346" s="12" t="s">
        <v>2163</v>
      </c>
      <c r="O346" s="12" t="s">
        <v>2164</v>
      </c>
      <c r="P346" s="12"/>
      <c r="Q346" s="12" t="s">
        <v>2165</v>
      </c>
      <c r="R346" s="12" t="s">
        <v>1715</v>
      </c>
      <c r="S346" s="12" t="s">
        <v>1709</v>
      </c>
      <c r="T346" s="33" t="s">
        <v>95</v>
      </c>
      <c r="U346" s="34" t="str">
        <f t="shared" si="5"/>
        <v>221 LONGWOOD AVE BLDG BLI RM 138, BOSTON, Massachusetts 02115, U.S.</v>
      </c>
    </row>
    <row r="347" spans="1:21" ht="42.75" x14ac:dyDescent="0.45">
      <c r="A347" s="12" t="s">
        <v>94</v>
      </c>
      <c r="B347" s="12" t="s">
        <v>95</v>
      </c>
      <c r="C347" s="12" t="s">
        <v>2168</v>
      </c>
      <c r="D347" s="12" t="s">
        <v>2145</v>
      </c>
      <c r="E347" s="12" t="s">
        <v>2146</v>
      </c>
      <c r="F347" s="12" t="s">
        <v>124</v>
      </c>
      <c r="G347" s="12" t="s">
        <v>1171</v>
      </c>
      <c r="H347" s="12" t="s">
        <v>125</v>
      </c>
      <c r="I347" s="12" t="s">
        <v>126</v>
      </c>
      <c r="J347" s="12"/>
      <c r="K347" s="12"/>
      <c r="L347" s="12"/>
      <c r="M347" s="12" t="s">
        <v>178</v>
      </c>
      <c r="N347" s="12" t="s">
        <v>2169</v>
      </c>
      <c r="O347" s="12" t="s">
        <v>2170</v>
      </c>
      <c r="P347" s="12"/>
      <c r="Q347" s="12" t="s">
        <v>2171</v>
      </c>
      <c r="R347" s="12" t="s">
        <v>1715</v>
      </c>
      <c r="S347" s="12" t="s">
        <v>1709</v>
      </c>
      <c r="T347" s="33" t="s">
        <v>95</v>
      </c>
      <c r="U347" s="34" t="str">
        <f t="shared" si="5"/>
        <v>60 FENWOOD RD, BOSTON, Massachusetts 02115, U.S.</v>
      </c>
    </row>
    <row r="348" spans="1:21" ht="57" x14ac:dyDescent="0.45">
      <c r="A348" s="12" t="s">
        <v>94</v>
      </c>
      <c r="B348" s="12" t="s">
        <v>95</v>
      </c>
      <c r="C348" s="12" t="s">
        <v>2172</v>
      </c>
      <c r="D348" s="12" t="s">
        <v>2173</v>
      </c>
      <c r="E348" s="12" t="s">
        <v>2174</v>
      </c>
      <c r="F348" s="12" t="s">
        <v>1091</v>
      </c>
      <c r="G348" s="12"/>
      <c r="H348" s="12" t="s">
        <v>406</v>
      </c>
      <c r="I348" s="12" t="s">
        <v>166</v>
      </c>
      <c r="J348" s="12"/>
      <c r="K348" s="12"/>
      <c r="L348" s="12"/>
      <c r="M348" s="12" t="s">
        <v>234</v>
      </c>
      <c r="N348" s="12" t="s">
        <v>2175</v>
      </c>
      <c r="O348" s="12" t="s">
        <v>2176</v>
      </c>
      <c r="P348" s="12"/>
      <c r="Q348" s="12" t="s">
        <v>2177</v>
      </c>
      <c r="R348" s="12" t="s">
        <v>2178</v>
      </c>
      <c r="S348" s="12" t="s">
        <v>2179</v>
      </c>
      <c r="T348" s="33" t="s">
        <v>95</v>
      </c>
      <c r="U348" s="34" t="str">
        <f t="shared" si="5"/>
        <v>701 E UNIVERSITY PKWY, PROVO, Utah 84602, U.S.</v>
      </c>
    </row>
    <row r="349" spans="1:21" ht="85.5" x14ac:dyDescent="0.45">
      <c r="A349" s="12" t="s">
        <v>94</v>
      </c>
      <c r="B349" s="12" t="s">
        <v>95</v>
      </c>
      <c r="C349" s="12" t="s">
        <v>2180</v>
      </c>
      <c r="D349" s="12" t="s">
        <v>2181</v>
      </c>
      <c r="E349" s="12" t="s">
        <v>2182</v>
      </c>
      <c r="F349" s="12" t="s">
        <v>136</v>
      </c>
      <c r="G349" s="12" t="s">
        <v>164</v>
      </c>
      <c r="H349" s="12" t="s">
        <v>931</v>
      </c>
      <c r="I349" s="12" t="s">
        <v>137</v>
      </c>
      <c r="J349" s="12" t="s">
        <v>2183</v>
      </c>
      <c r="K349" s="12" t="s">
        <v>168</v>
      </c>
      <c r="L349" s="12" t="s">
        <v>104</v>
      </c>
      <c r="M349" s="12" t="s">
        <v>221</v>
      </c>
      <c r="N349" s="12" t="s">
        <v>2184</v>
      </c>
      <c r="O349" s="12" t="s">
        <v>2185</v>
      </c>
      <c r="P349" s="12"/>
      <c r="Q349" s="12" t="s">
        <v>2186</v>
      </c>
      <c r="R349" s="12" t="s">
        <v>2187</v>
      </c>
      <c r="S349" s="12" t="s">
        <v>2188</v>
      </c>
      <c r="T349" s="33" t="s">
        <v>95</v>
      </c>
      <c r="U349" s="34" t="str">
        <f t="shared" si="5"/>
        <v>1000 Sierra Point Parkway, Brisbane, California 94005, U.S.</v>
      </c>
    </row>
    <row r="350" spans="1:21" ht="85.5" x14ac:dyDescent="0.45">
      <c r="A350" s="12" t="s">
        <v>94</v>
      </c>
      <c r="B350" s="12" t="s">
        <v>95</v>
      </c>
      <c r="C350" s="12" t="s">
        <v>2189</v>
      </c>
      <c r="D350" s="12" t="s">
        <v>2190</v>
      </c>
      <c r="E350" s="12" t="s">
        <v>2182</v>
      </c>
      <c r="F350" s="12" t="s">
        <v>124</v>
      </c>
      <c r="G350" s="12" t="s">
        <v>197</v>
      </c>
      <c r="H350" s="12" t="s">
        <v>1626</v>
      </c>
      <c r="I350" s="12" t="s">
        <v>126</v>
      </c>
      <c r="J350" s="12" t="s">
        <v>2191</v>
      </c>
      <c r="K350" s="12" t="s">
        <v>168</v>
      </c>
      <c r="L350" s="12" t="s">
        <v>104</v>
      </c>
      <c r="M350" s="12" t="s">
        <v>221</v>
      </c>
      <c r="N350" s="12" t="s">
        <v>2192</v>
      </c>
      <c r="O350" s="12" t="s">
        <v>2193</v>
      </c>
      <c r="P350" s="12"/>
      <c r="Q350" s="12" t="s">
        <v>2194</v>
      </c>
      <c r="R350" s="12" t="s">
        <v>293</v>
      </c>
      <c r="S350" s="12" t="s">
        <v>2195</v>
      </c>
      <c r="T350" s="33" t="s">
        <v>95</v>
      </c>
      <c r="U350" s="34" t="str">
        <f t="shared" si="5"/>
        <v>200 Cambridgepark Drive, Cambridge, Massachusetts 02140, U.S.</v>
      </c>
    </row>
    <row r="351" spans="1:21" ht="85.5" x14ac:dyDescent="0.45">
      <c r="A351" s="12" t="s">
        <v>94</v>
      </c>
      <c r="B351" s="12" t="s">
        <v>95</v>
      </c>
      <c r="C351" s="12" t="s">
        <v>2196</v>
      </c>
      <c r="D351" s="12" t="s">
        <v>2190</v>
      </c>
      <c r="E351" s="12" t="s">
        <v>2182</v>
      </c>
      <c r="F351" s="12" t="s">
        <v>124</v>
      </c>
      <c r="G351" s="12" t="s">
        <v>197</v>
      </c>
      <c r="H351" s="12" t="s">
        <v>1626</v>
      </c>
      <c r="I351" s="12" t="s">
        <v>126</v>
      </c>
      <c r="J351" s="12" t="s">
        <v>2197</v>
      </c>
      <c r="K351" s="12" t="s">
        <v>168</v>
      </c>
      <c r="L351" s="12" t="s">
        <v>104</v>
      </c>
      <c r="M351" s="12" t="s">
        <v>221</v>
      </c>
      <c r="N351" s="12" t="s">
        <v>2198</v>
      </c>
      <c r="O351" s="12" t="s">
        <v>2199</v>
      </c>
      <c r="P351" s="12"/>
      <c r="Q351" s="12" t="s">
        <v>2200</v>
      </c>
      <c r="R351" s="12" t="s">
        <v>293</v>
      </c>
      <c r="S351" s="12" t="s">
        <v>1647</v>
      </c>
      <c r="T351" s="33" t="s">
        <v>95</v>
      </c>
      <c r="U351" s="34" t="str">
        <f t="shared" si="5"/>
        <v>250 Water Street, Cambridge, Massachusetts 02142, U.S.</v>
      </c>
    </row>
    <row r="352" spans="1:21" ht="85.5" x14ac:dyDescent="0.45">
      <c r="A352" s="12" t="s">
        <v>94</v>
      </c>
      <c r="B352" s="12" t="s">
        <v>95</v>
      </c>
      <c r="C352" s="12" t="s">
        <v>2201</v>
      </c>
      <c r="D352" s="12" t="s">
        <v>2190</v>
      </c>
      <c r="E352" s="12" t="s">
        <v>2182</v>
      </c>
      <c r="F352" s="12" t="s">
        <v>124</v>
      </c>
      <c r="G352" s="12" t="s">
        <v>197</v>
      </c>
      <c r="H352" s="12" t="s">
        <v>1626</v>
      </c>
      <c r="I352" s="12" t="s">
        <v>126</v>
      </c>
      <c r="J352" s="12" t="s">
        <v>2202</v>
      </c>
      <c r="K352" s="12" t="s">
        <v>168</v>
      </c>
      <c r="L352" s="12" t="s">
        <v>104</v>
      </c>
      <c r="M352" s="12" t="s">
        <v>221</v>
      </c>
      <c r="N352" s="12" t="s">
        <v>2198</v>
      </c>
      <c r="O352" s="12" t="s">
        <v>2199</v>
      </c>
      <c r="P352" s="12"/>
      <c r="Q352" s="12" t="s">
        <v>2203</v>
      </c>
      <c r="R352" s="12" t="s">
        <v>293</v>
      </c>
      <c r="S352" s="12" t="s">
        <v>2195</v>
      </c>
      <c r="T352" s="33" t="s">
        <v>95</v>
      </c>
      <c r="U352" s="34" t="str">
        <f t="shared" si="5"/>
        <v>200 Cambridge Park Drive, Cambridge, Massachusetts 02140, U.S.</v>
      </c>
    </row>
    <row r="353" spans="1:21" ht="99.75" x14ac:dyDescent="0.45">
      <c r="A353" s="12" t="s">
        <v>94</v>
      </c>
      <c r="B353" s="12" t="s">
        <v>95</v>
      </c>
      <c r="C353" s="12" t="s">
        <v>2204</v>
      </c>
      <c r="D353" s="12" t="s">
        <v>2190</v>
      </c>
      <c r="E353" s="12" t="s">
        <v>2182</v>
      </c>
      <c r="F353" s="12" t="s">
        <v>124</v>
      </c>
      <c r="G353" s="12" t="s">
        <v>197</v>
      </c>
      <c r="H353" s="12" t="s">
        <v>1626</v>
      </c>
      <c r="I353" s="12" t="s">
        <v>126</v>
      </c>
      <c r="J353" s="12" t="s">
        <v>2205</v>
      </c>
      <c r="K353" s="12" t="s">
        <v>209</v>
      </c>
      <c r="L353" s="12" t="s">
        <v>104</v>
      </c>
      <c r="M353" s="12" t="s">
        <v>551</v>
      </c>
      <c r="N353" s="12" t="s">
        <v>2198</v>
      </c>
      <c r="O353" s="12" t="s">
        <v>2199</v>
      </c>
      <c r="P353" s="12"/>
      <c r="Q353" s="12" t="s">
        <v>2200</v>
      </c>
      <c r="R353" s="12" t="s">
        <v>293</v>
      </c>
      <c r="S353" s="12" t="s">
        <v>838</v>
      </c>
      <c r="T353" s="33" t="s">
        <v>95</v>
      </c>
      <c r="U353" s="34" t="str">
        <f t="shared" si="5"/>
        <v>250 Water Street, Cambridge, Massachusetts 02141, U.S.</v>
      </c>
    </row>
    <row r="354" spans="1:21" ht="85.5" x14ac:dyDescent="0.45">
      <c r="A354" s="12" t="s">
        <v>94</v>
      </c>
      <c r="B354" s="12" t="s">
        <v>95</v>
      </c>
      <c r="C354" s="12" t="s">
        <v>2206</v>
      </c>
      <c r="D354" s="12" t="s">
        <v>2207</v>
      </c>
      <c r="E354" s="12" t="s">
        <v>2182</v>
      </c>
      <c r="F354" s="12"/>
      <c r="G354" s="12" t="s">
        <v>902</v>
      </c>
      <c r="H354" s="12" t="s">
        <v>548</v>
      </c>
      <c r="I354" s="12" t="s">
        <v>538</v>
      </c>
      <c r="J354" s="12" t="s">
        <v>2208</v>
      </c>
      <c r="K354" s="12" t="s">
        <v>168</v>
      </c>
      <c r="L354" s="12" t="s">
        <v>104</v>
      </c>
      <c r="M354" s="12" t="s">
        <v>221</v>
      </c>
      <c r="N354" s="12" t="s">
        <v>2209</v>
      </c>
      <c r="O354" s="12" t="s">
        <v>2210</v>
      </c>
      <c r="P354" s="12"/>
      <c r="Q354" s="12" t="s">
        <v>2211</v>
      </c>
      <c r="R354" s="12" t="s">
        <v>2212</v>
      </c>
      <c r="S354" s="12" t="s">
        <v>2213</v>
      </c>
      <c r="T354" s="33" t="s">
        <v>95</v>
      </c>
      <c r="U354" s="34" t="str">
        <f t="shared" si="5"/>
        <v>3551 Lawrenceville Rd, Princeton, New Jersey 08540, U.S.</v>
      </c>
    </row>
    <row r="355" spans="1:21" ht="85.5" x14ac:dyDescent="0.45">
      <c r="A355" s="12" t="s">
        <v>94</v>
      </c>
      <c r="B355" s="12" t="s">
        <v>95</v>
      </c>
      <c r="C355" s="12" t="s">
        <v>2214</v>
      </c>
      <c r="D355" s="12" t="s">
        <v>2207</v>
      </c>
      <c r="E355" s="12" t="s">
        <v>2182</v>
      </c>
      <c r="F355" s="12"/>
      <c r="G355" s="12" t="s">
        <v>902</v>
      </c>
      <c r="H355" s="12" t="s">
        <v>548</v>
      </c>
      <c r="I355" s="12" t="s">
        <v>538</v>
      </c>
      <c r="J355" s="12" t="s">
        <v>2215</v>
      </c>
      <c r="K355" s="12" t="s">
        <v>168</v>
      </c>
      <c r="L355" s="12" t="s">
        <v>104</v>
      </c>
      <c r="M355" s="12" t="s">
        <v>221</v>
      </c>
      <c r="N355" s="12" t="s">
        <v>2216</v>
      </c>
      <c r="O355" s="12" t="s">
        <v>2217</v>
      </c>
      <c r="P355" s="12"/>
      <c r="Q355" s="12" t="s">
        <v>2218</v>
      </c>
      <c r="R355" s="12" t="s">
        <v>2212</v>
      </c>
      <c r="S355" s="12" t="s">
        <v>2213</v>
      </c>
      <c r="T355" s="33" t="s">
        <v>95</v>
      </c>
      <c r="U355" s="34" t="str">
        <f t="shared" si="5"/>
        <v>Bristol Myers Squibb 4480 Province Line Road, Princeton, New Jersey 08540, U.S.</v>
      </c>
    </row>
    <row r="356" spans="1:21" ht="85.5" x14ac:dyDescent="0.45">
      <c r="A356" s="12" t="s">
        <v>94</v>
      </c>
      <c r="B356" s="12" t="s">
        <v>95</v>
      </c>
      <c r="C356" s="12" t="s">
        <v>2219</v>
      </c>
      <c r="D356" s="12" t="s">
        <v>2207</v>
      </c>
      <c r="E356" s="12" t="s">
        <v>2182</v>
      </c>
      <c r="F356" s="12" t="s">
        <v>136</v>
      </c>
      <c r="G356" s="12" t="s">
        <v>902</v>
      </c>
      <c r="H356" s="12" t="s">
        <v>548</v>
      </c>
      <c r="I356" s="12" t="s">
        <v>538</v>
      </c>
      <c r="J356" s="12" t="s">
        <v>2220</v>
      </c>
      <c r="K356" s="12" t="s">
        <v>168</v>
      </c>
      <c r="L356" s="12" t="s">
        <v>104</v>
      </c>
      <c r="M356" s="12" t="s">
        <v>221</v>
      </c>
      <c r="N356" s="12" t="s">
        <v>2221</v>
      </c>
      <c r="O356" s="12" t="s">
        <v>2222</v>
      </c>
      <c r="P356" s="12"/>
      <c r="Q356" s="12" t="s">
        <v>2223</v>
      </c>
      <c r="R356" s="12" t="s">
        <v>2054</v>
      </c>
      <c r="S356" s="12" t="s">
        <v>2055</v>
      </c>
      <c r="T356" s="33" t="s">
        <v>95</v>
      </c>
      <c r="U356" s="34" t="str">
        <f t="shared" si="5"/>
        <v>Medarex â?? RWC 700 Bay Road, Redwood City, California 94063, U.S.</v>
      </c>
    </row>
    <row r="357" spans="1:21" ht="85.5" x14ac:dyDescent="0.45">
      <c r="A357" s="12" t="s">
        <v>94</v>
      </c>
      <c r="B357" s="12" t="s">
        <v>95</v>
      </c>
      <c r="C357" s="12" t="s">
        <v>2224</v>
      </c>
      <c r="D357" s="12" t="s">
        <v>2207</v>
      </c>
      <c r="E357" s="12" t="s">
        <v>2182</v>
      </c>
      <c r="F357" s="12"/>
      <c r="G357" s="12" t="s">
        <v>902</v>
      </c>
      <c r="H357" s="12" t="s">
        <v>548</v>
      </c>
      <c r="I357" s="12" t="s">
        <v>538</v>
      </c>
      <c r="J357" s="12" t="s">
        <v>2225</v>
      </c>
      <c r="K357" s="12" t="s">
        <v>168</v>
      </c>
      <c r="L357" s="12" t="s">
        <v>104</v>
      </c>
      <c r="M357" s="12" t="s">
        <v>221</v>
      </c>
      <c r="N357" s="12" t="s">
        <v>2226</v>
      </c>
      <c r="O357" s="12" t="s">
        <v>2227</v>
      </c>
      <c r="P357" s="12"/>
      <c r="Q357" s="12" t="s">
        <v>2228</v>
      </c>
      <c r="R357" s="12" t="s">
        <v>2229</v>
      </c>
      <c r="S357" s="12" t="s">
        <v>2213</v>
      </c>
      <c r="T357" s="33" t="s">
        <v>95</v>
      </c>
      <c r="U357" s="34" t="str">
        <f t="shared" si="5"/>
        <v>Rt 206 &amp; Provinceline Rd - Bldg K-3180, PRINCETON, New Jersey 08540, U.S.</v>
      </c>
    </row>
    <row r="358" spans="1:21" ht="85.5" x14ac:dyDescent="0.45">
      <c r="A358" s="12" t="s">
        <v>94</v>
      </c>
      <c r="B358" s="12" t="s">
        <v>95</v>
      </c>
      <c r="C358" s="12" t="s">
        <v>2230</v>
      </c>
      <c r="D358" s="12" t="s">
        <v>2207</v>
      </c>
      <c r="E358" s="12" t="s">
        <v>2182</v>
      </c>
      <c r="F358" s="12"/>
      <c r="G358" s="12" t="s">
        <v>902</v>
      </c>
      <c r="H358" s="12" t="s">
        <v>548</v>
      </c>
      <c r="I358" s="12" t="s">
        <v>538</v>
      </c>
      <c r="J358" s="12" t="s">
        <v>2231</v>
      </c>
      <c r="K358" s="12" t="s">
        <v>168</v>
      </c>
      <c r="L358" s="12" t="s">
        <v>104</v>
      </c>
      <c r="M358" s="12" t="s">
        <v>221</v>
      </c>
      <c r="N358" s="12" t="s">
        <v>2232</v>
      </c>
      <c r="O358" s="12" t="s">
        <v>2233</v>
      </c>
      <c r="P358" s="12"/>
      <c r="Q358" s="12" t="s">
        <v>2234</v>
      </c>
      <c r="R358" s="12" t="s">
        <v>2212</v>
      </c>
      <c r="S358" s="12" t="s">
        <v>2213</v>
      </c>
      <c r="T358" s="33" t="s">
        <v>95</v>
      </c>
      <c r="U358" s="34" t="str">
        <f t="shared" si="5"/>
        <v>3551 Lawrenceville Rd (Bldg K - RM4813), Princeton, New Jersey 08540, U.S.</v>
      </c>
    </row>
    <row r="359" spans="1:21" ht="85.5" x14ac:dyDescent="0.45">
      <c r="A359" s="12" t="s">
        <v>94</v>
      </c>
      <c r="B359" s="12" t="s">
        <v>95</v>
      </c>
      <c r="C359" s="12" t="s">
        <v>2235</v>
      </c>
      <c r="D359" s="12" t="s">
        <v>2207</v>
      </c>
      <c r="E359" s="12" t="s">
        <v>2182</v>
      </c>
      <c r="F359" s="12"/>
      <c r="G359" s="12" t="s">
        <v>902</v>
      </c>
      <c r="H359" s="12" t="s">
        <v>548</v>
      </c>
      <c r="I359" s="12" t="s">
        <v>538</v>
      </c>
      <c r="J359" s="12" t="s">
        <v>2236</v>
      </c>
      <c r="K359" s="12" t="s">
        <v>168</v>
      </c>
      <c r="L359" s="12" t="s">
        <v>104</v>
      </c>
      <c r="M359" s="12" t="s">
        <v>221</v>
      </c>
      <c r="N359" s="12" t="s">
        <v>2237</v>
      </c>
      <c r="O359" s="12" t="s">
        <v>2238</v>
      </c>
      <c r="P359" s="12"/>
      <c r="Q359" s="12" t="s">
        <v>2239</v>
      </c>
      <c r="R359" s="12" t="s">
        <v>2212</v>
      </c>
      <c r="S359" s="12" t="s">
        <v>2213</v>
      </c>
      <c r="T359" s="33" t="s">
        <v>95</v>
      </c>
      <c r="U359" s="34" t="str">
        <f t="shared" si="5"/>
        <v>3551 Lawrenceville Rd (RM H405), Princeton, New Jersey 08540, U.S.</v>
      </c>
    </row>
    <row r="360" spans="1:21" ht="85.5" x14ac:dyDescent="0.45">
      <c r="A360" s="12" t="s">
        <v>94</v>
      </c>
      <c r="B360" s="12" t="s">
        <v>95</v>
      </c>
      <c r="C360" s="12" t="s">
        <v>2240</v>
      </c>
      <c r="D360" s="12" t="s">
        <v>2207</v>
      </c>
      <c r="E360" s="12" t="s">
        <v>2182</v>
      </c>
      <c r="F360" s="12"/>
      <c r="G360" s="12" t="s">
        <v>902</v>
      </c>
      <c r="H360" s="12" t="s">
        <v>548</v>
      </c>
      <c r="I360" s="12" t="s">
        <v>538</v>
      </c>
      <c r="J360" s="12" t="s">
        <v>2241</v>
      </c>
      <c r="K360" s="12" t="s">
        <v>168</v>
      </c>
      <c r="L360" s="12" t="s">
        <v>104</v>
      </c>
      <c r="M360" s="12" t="s">
        <v>221</v>
      </c>
      <c r="N360" s="12" t="s">
        <v>2242</v>
      </c>
      <c r="O360" s="12" t="s">
        <v>2222</v>
      </c>
      <c r="P360" s="12"/>
      <c r="Q360" s="12" t="s">
        <v>2239</v>
      </c>
      <c r="R360" s="12" t="s">
        <v>2212</v>
      </c>
      <c r="S360" s="12" t="s">
        <v>2213</v>
      </c>
      <c r="T360" s="33" t="s">
        <v>95</v>
      </c>
      <c r="U360" s="34" t="str">
        <f t="shared" si="5"/>
        <v>3551 Lawrenceville Rd (RM H405), Princeton, New Jersey 08540, U.S.</v>
      </c>
    </row>
    <row r="361" spans="1:21" ht="85.5" x14ac:dyDescent="0.45">
      <c r="A361" s="12" t="s">
        <v>94</v>
      </c>
      <c r="B361" s="12" t="s">
        <v>95</v>
      </c>
      <c r="C361" s="12" t="s">
        <v>2243</v>
      </c>
      <c r="D361" s="12" t="s">
        <v>2244</v>
      </c>
      <c r="E361" s="12" t="s">
        <v>2182</v>
      </c>
      <c r="F361" s="12" t="s">
        <v>136</v>
      </c>
      <c r="G361" s="12" t="s">
        <v>207</v>
      </c>
      <c r="H361" s="12" t="s">
        <v>100</v>
      </c>
      <c r="I361" s="12" t="s">
        <v>166</v>
      </c>
      <c r="J361" s="12" t="s">
        <v>2245</v>
      </c>
      <c r="K361" s="12" t="s">
        <v>168</v>
      </c>
      <c r="L361" s="12" t="s">
        <v>104</v>
      </c>
      <c r="M361" s="12" t="s">
        <v>221</v>
      </c>
      <c r="N361" s="12" t="s">
        <v>2246</v>
      </c>
      <c r="O361" s="12" t="s">
        <v>2247</v>
      </c>
      <c r="P361" s="12"/>
      <c r="Q361" s="12" t="s">
        <v>2248</v>
      </c>
      <c r="R361" s="12" t="s">
        <v>2054</v>
      </c>
      <c r="S361" s="12" t="s">
        <v>2055</v>
      </c>
      <c r="T361" s="33" t="s">
        <v>95</v>
      </c>
      <c r="U361" s="34" t="str">
        <f t="shared" si="5"/>
        <v>700 Bay Road Building 740, Room 1107 CA, Redwood City, California 94063, U.S.</v>
      </c>
    </row>
    <row r="362" spans="1:21" ht="42.75" x14ac:dyDescent="0.45">
      <c r="A362" s="12" t="s">
        <v>94</v>
      </c>
      <c r="B362" s="12" t="s">
        <v>95</v>
      </c>
      <c r="C362" s="12" t="s">
        <v>2249</v>
      </c>
      <c r="D362" s="12" t="s">
        <v>2244</v>
      </c>
      <c r="E362" s="12" t="s">
        <v>2182</v>
      </c>
      <c r="F362" s="12" t="s">
        <v>136</v>
      </c>
      <c r="G362" s="12" t="s">
        <v>207</v>
      </c>
      <c r="H362" s="12" t="s">
        <v>100</v>
      </c>
      <c r="I362" s="12" t="s">
        <v>166</v>
      </c>
      <c r="J362" s="12" t="s">
        <v>2250</v>
      </c>
      <c r="K362" s="12" t="s">
        <v>209</v>
      </c>
      <c r="L362" s="12" t="s">
        <v>118</v>
      </c>
      <c r="M362" s="12" t="s">
        <v>408</v>
      </c>
      <c r="N362" s="12" t="s">
        <v>2251</v>
      </c>
      <c r="O362" s="12" t="s">
        <v>2252</v>
      </c>
      <c r="P362" s="12"/>
      <c r="Q362" s="12" t="s">
        <v>2253</v>
      </c>
      <c r="R362" s="12" t="s">
        <v>2054</v>
      </c>
      <c r="S362" s="12" t="s">
        <v>2055</v>
      </c>
      <c r="T362" s="33" t="s">
        <v>95</v>
      </c>
      <c r="U362" s="34" t="str">
        <f t="shared" si="5"/>
        <v>700 Bay Road, Redwood City, California 94063, U.S.</v>
      </c>
    </row>
    <row r="363" spans="1:21" ht="71.25" x14ac:dyDescent="0.45">
      <c r="A363" s="12" t="s">
        <v>94</v>
      </c>
      <c r="B363" s="12"/>
      <c r="C363" s="12" t="s">
        <v>2254</v>
      </c>
      <c r="D363" s="12" t="s">
        <v>2244</v>
      </c>
      <c r="E363" s="12" t="s">
        <v>2182</v>
      </c>
      <c r="F363" s="12" t="s">
        <v>136</v>
      </c>
      <c r="G363" s="12" t="s">
        <v>207</v>
      </c>
      <c r="H363" s="12" t="s">
        <v>100</v>
      </c>
      <c r="I363" s="12" t="s">
        <v>166</v>
      </c>
      <c r="J363" s="12" t="s">
        <v>2255</v>
      </c>
      <c r="K363" s="12" t="s">
        <v>209</v>
      </c>
      <c r="L363" s="12" t="s">
        <v>104</v>
      </c>
      <c r="M363" s="12" t="s">
        <v>304</v>
      </c>
      <c r="N363" s="12" t="s">
        <v>2246</v>
      </c>
      <c r="O363" s="12" t="s">
        <v>2247</v>
      </c>
      <c r="P363" s="12"/>
      <c r="Q363" s="12" t="s">
        <v>2256</v>
      </c>
      <c r="R363" s="12" t="s">
        <v>2187</v>
      </c>
      <c r="S363" s="12" t="s">
        <v>2188</v>
      </c>
      <c r="T363" s="33" t="s">
        <v>95</v>
      </c>
      <c r="U363" s="34" t="str">
        <f t="shared" si="5"/>
        <v>Attn: Ying Li Deliver To: 56561719 GenPharm # Brisbane CA 1000 Sierra Point Parkway, Brisbane, California 94005, U.S.</v>
      </c>
    </row>
    <row r="364" spans="1:21" ht="85.5" x14ac:dyDescent="0.45">
      <c r="A364" s="12" t="s">
        <v>94</v>
      </c>
      <c r="B364" s="12" t="s">
        <v>95</v>
      </c>
      <c r="C364" s="12" t="s">
        <v>2257</v>
      </c>
      <c r="D364" s="12" t="s">
        <v>2258</v>
      </c>
      <c r="E364" s="12" t="s">
        <v>2182</v>
      </c>
      <c r="F364" s="12" t="s">
        <v>743</v>
      </c>
      <c r="G364" s="12" t="s">
        <v>672</v>
      </c>
      <c r="H364" s="12" t="s">
        <v>311</v>
      </c>
      <c r="I364" s="12" t="s">
        <v>673</v>
      </c>
      <c r="J364" s="12" t="s">
        <v>2259</v>
      </c>
      <c r="K364" s="12" t="s">
        <v>268</v>
      </c>
      <c r="L364" s="12" t="s">
        <v>104</v>
      </c>
      <c r="M364" s="12" t="s">
        <v>169</v>
      </c>
      <c r="N364" s="12" t="s">
        <v>2260</v>
      </c>
      <c r="O364" s="12" t="s">
        <v>2261</v>
      </c>
      <c r="P364" s="12"/>
      <c r="Q364" s="12" t="s">
        <v>2262</v>
      </c>
      <c r="R364" s="12" t="s">
        <v>967</v>
      </c>
      <c r="S364" s="12" t="s">
        <v>1082</v>
      </c>
      <c r="T364" s="33" t="s">
        <v>95</v>
      </c>
      <c r="U364" s="34" t="str">
        <f t="shared" si="5"/>
        <v>3033 Science Park Road Suite 300, San Diego, California 92121, U.S.</v>
      </c>
    </row>
    <row r="365" spans="1:21" ht="85.5" x14ac:dyDescent="0.45">
      <c r="A365" s="12" t="s">
        <v>94</v>
      </c>
      <c r="B365" s="12" t="s">
        <v>95</v>
      </c>
      <c r="C365" s="12" t="s">
        <v>2263</v>
      </c>
      <c r="D365" s="12" t="s">
        <v>2264</v>
      </c>
      <c r="E365" s="12" t="s">
        <v>2182</v>
      </c>
      <c r="F365" s="12"/>
      <c r="G365" s="12" t="s">
        <v>980</v>
      </c>
      <c r="H365" s="12" t="s">
        <v>406</v>
      </c>
      <c r="I365" s="12" t="s">
        <v>166</v>
      </c>
      <c r="J365" s="12" t="s">
        <v>2265</v>
      </c>
      <c r="K365" s="12" t="s">
        <v>168</v>
      </c>
      <c r="L365" s="12" t="s">
        <v>104</v>
      </c>
      <c r="M365" s="12" t="s">
        <v>221</v>
      </c>
      <c r="N365" s="12" t="s">
        <v>2266</v>
      </c>
      <c r="O365" s="12" t="s">
        <v>2267</v>
      </c>
      <c r="P365" s="12"/>
      <c r="Q365" s="12" t="s">
        <v>2268</v>
      </c>
      <c r="R365" s="12" t="s">
        <v>412</v>
      </c>
      <c r="S365" s="12" t="s">
        <v>2269</v>
      </c>
      <c r="T365" s="33" t="s">
        <v>95</v>
      </c>
      <c r="U365" s="34" t="str">
        <f t="shared" si="5"/>
        <v>BMS / Juno Therapeutics, Inc - Seattle 400 Dexter Avenue North, Seattle, Washington 98109, U.S.</v>
      </c>
    </row>
    <row r="366" spans="1:21" ht="85.5" x14ac:dyDescent="0.45">
      <c r="A366" s="12" t="s">
        <v>94</v>
      </c>
      <c r="B366" s="12" t="s">
        <v>95</v>
      </c>
      <c r="C366" s="12" t="s">
        <v>2270</v>
      </c>
      <c r="D366" s="12" t="s">
        <v>2264</v>
      </c>
      <c r="E366" s="12" t="s">
        <v>2182</v>
      </c>
      <c r="F366" s="12"/>
      <c r="G366" s="12" t="s">
        <v>980</v>
      </c>
      <c r="H366" s="12" t="s">
        <v>406</v>
      </c>
      <c r="I366" s="12" t="s">
        <v>166</v>
      </c>
      <c r="J366" s="12" t="s">
        <v>2271</v>
      </c>
      <c r="K366" s="12" t="s">
        <v>168</v>
      </c>
      <c r="L366" s="12" t="s">
        <v>104</v>
      </c>
      <c r="M366" s="12" t="s">
        <v>221</v>
      </c>
      <c r="N366" s="12" t="s">
        <v>2272</v>
      </c>
      <c r="O366" s="12" t="s">
        <v>2273</v>
      </c>
      <c r="P366" s="12"/>
      <c r="Q366" s="12" t="s">
        <v>2274</v>
      </c>
      <c r="R366" s="12" t="s">
        <v>412</v>
      </c>
      <c r="S366" s="12" t="s">
        <v>2269</v>
      </c>
      <c r="T366" s="33" t="s">
        <v>95</v>
      </c>
      <c r="U366" s="34" t="str">
        <f t="shared" si="5"/>
        <v>400 Dexter Avenue North, Seattle, Washington 98109, U.S.</v>
      </c>
    </row>
    <row r="367" spans="1:21" ht="85.5" x14ac:dyDescent="0.45">
      <c r="A367" s="12" t="s">
        <v>94</v>
      </c>
      <c r="B367" s="12" t="s">
        <v>95</v>
      </c>
      <c r="C367" s="12" t="s">
        <v>2275</v>
      </c>
      <c r="D367" s="12" t="s">
        <v>2264</v>
      </c>
      <c r="E367" s="12" t="s">
        <v>2182</v>
      </c>
      <c r="F367" s="12"/>
      <c r="G367" s="12" t="s">
        <v>980</v>
      </c>
      <c r="H367" s="12" t="s">
        <v>406</v>
      </c>
      <c r="I367" s="12" t="s">
        <v>166</v>
      </c>
      <c r="J367" s="12" t="s">
        <v>2276</v>
      </c>
      <c r="K367" s="12" t="s">
        <v>168</v>
      </c>
      <c r="L367" s="12" t="s">
        <v>104</v>
      </c>
      <c r="M367" s="12" t="s">
        <v>221</v>
      </c>
      <c r="N367" s="12" t="s">
        <v>2277</v>
      </c>
      <c r="O367" s="12" t="s">
        <v>2278</v>
      </c>
      <c r="P367" s="12"/>
      <c r="Q367" s="12" t="s">
        <v>2279</v>
      </c>
      <c r="R367" s="12" t="s">
        <v>412</v>
      </c>
      <c r="S367" s="12" t="s">
        <v>2269</v>
      </c>
      <c r="T367" s="33" t="s">
        <v>95</v>
      </c>
      <c r="U367" s="34" t="str">
        <f t="shared" si="5"/>
        <v>400 Dexter Ave. North, Seattle, Washington 98109, U.S.</v>
      </c>
    </row>
    <row r="368" spans="1:21" ht="199.5" x14ac:dyDescent="0.45">
      <c r="A368" s="12" t="s">
        <v>94</v>
      </c>
      <c r="B368" s="12" t="s">
        <v>95</v>
      </c>
      <c r="C368" s="12" t="s">
        <v>2280</v>
      </c>
      <c r="D368" s="12" t="s">
        <v>2281</v>
      </c>
      <c r="E368" s="12" t="s">
        <v>2182</v>
      </c>
      <c r="F368" s="12"/>
      <c r="G368" s="12"/>
      <c r="H368" s="12" t="s">
        <v>564</v>
      </c>
      <c r="I368" s="12" t="s">
        <v>538</v>
      </c>
      <c r="J368" s="12" t="s">
        <v>2282</v>
      </c>
      <c r="K368" s="12" t="s">
        <v>2283</v>
      </c>
      <c r="L368" s="12" t="s">
        <v>104</v>
      </c>
      <c r="M368" s="12" t="s">
        <v>367</v>
      </c>
      <c r="N368" s="12" t="s">
        <v>2284</v>
      </c>
      <c r="O368" s="12" t="s">
        <v>2285</v>
      </c>
      <c r="P368" s="12" t="s">
        <v>2286</v>
      </c>
      <c r="Q368" s="12" t="s">
        <v>2287</v>
      </c>
      <c r="R368" s="12" t="s">
        <v>2288</v>
      </c>
      <c r="S368" s="12" t="s">
        <v>2289</v>
      </c>
      <c r="T368" s="33" t="s">
        <v>95</v>
      </c>
      <c r="U368" s="34" t="str">
        <f t="shared" si="5"/>
        <v>556 MORRIS AVE, SUMMIT, New Jersey 07059, U.S.</v>
      </c>
    </row>
    <row r="369" spans="1:21" ht="199.5" x14ac:dyDescent="0.45">
      <c r="A369" s="12" t="s">
        <v>94</v>
      </c>
      <c r="B369" s="12" t="s">
        <v>95</v>
      </c>
      <c r="C369" s="12" t="s">
        <v>2290</v>
      </c>
      <c r="D369" s="12" t="s">
        <v>2281</v>
      </c>
      <c r="E369" s="12" t="s">
        <v>2182</v>
      </c>
      <c r="F369" s="12"/>
      <c r="G369" s="12"/>
      <c r="H369" s="12" t="s">
        <v>564</v>
      </c>
      <c r="I369" s="12" t="s">
        <v>538</v>
      </c>
      <c r="J369" s="12" t="s">
        <v>2291</v>
      </c>
      <c r="K369" s="12" t="s">
        <v>2283</v>
      </c>
      <c r="L369" s="12" t="s">
        <v>104</v>
      </c>
      <c r="M369" s="12" t="s">
        <v>367</v>
      </c>
      <c r="N369" s="12" t="s">
        <v>2284</v>
      </c>
      <c r="O369" s="12" t="s">
        <v>2285</v>
      </c>
      <c r="P369" s="12" t="s">
        <v>2286</v>
      </c>
      <c r="Q369" s="12" t="s">
        <v>2287</v>
      </c>
      <c r="R369" s="12" t="s">
        <v>2288</v>
      </c>
      <c r="S369" s="12" t="s">
        <v>2289</v>
      </c>
      <c r="T369" s="33" t="s">
        <v>95</v>
      </c>
      <c r="U369" s="34" t="str">
        <f t="shared" si="5"/>
        <v>556 MORRIS AVE, SUMMIT, New Jersey 07059, U.S.</v>
      </c>
    </row>
    <row r="370" spans="1:21" ht="199.5" x14ac:dyDescent="0.45">
      <c r="A370" s="12" t="s">
        <v>94</v>
      </c>
      <c r="B370" s="12" t="s">
        <v>95</v>
      </c>
      <c r="C370" s="12" t="s">
        <v>2292</v>
      </c>
      <c r="D370" s="12" t="s">
        <v>2281</v>
      </c>
      <c r="E370" s="12" t="s">
        <v>2182</v>
      </c>
      <c r="F370" s="12"/>
      <c r="G370" s="12"/>
      <c r="H370" s="12" t="s">
        <v>564</v>
      </c>
      <c r="I370" s="12" t="s">
        <v>538</v>
      </c>
      <c r="J370" s="12" t="s">
        <v>2293</v>
      </c>
      <c r="K370" s="12" t="s">
        <v>2283</v>
      </c>
      <c r="L370" s="12" t="s">
        <v>104</v>
      </c>
      <c r="M370" s="12" t="s">
        <v>367</v>
      </c>
      <c r="N370" s="12"/>
      <c r="O370" s="12"/>
      <c r="P370" s="12" t="s">
        <v>2286</v>
      </c>
      <c r="Q370" s="12" t="s">
        <v>2287</v>
      </c>
      <c r="R370" s="12" t="s">
        <v>2288</v>
      </c>
      <c r="S370" s="12" t="s">
        <v>2289</v>
      </c>
      <c r="T370" s="33" t="s">
        <v>95</v>
      </c>
      <c r="U370" s="34" t="str">
        <f t="shared" si="5"/>
        <v>556 MORRIS AVE, SUMMIT, New Jersey 07059, U.S.</v>
      </c>
    </row>
    <row r="371" spans="1:21" ht="199.5" x14ac:dyDescent="0.45">
      <c r="A371" s="12" t="s">
        <v>94</v>
      </c>
      <c r="B371" s="12" t="s">
        <v>95</v>
      </c>
      <c r="C371" s="12" t="s">
        <v>2294</v>
      </c>
      <c r="D371" s="12" t="s">
        <v>2281</v>
      </c>
      <c r="E371" s="12" t="s">
        <v>2182</v>
      </c>
      <c r="F371" s="12"/>
      <c r="G371" s="12"/>
      <c r="H371" s="12" t="s">
        <v>564</v>
      </c>
      <c r="I371" s="12" t="s">
        <v>538</v>
      </c>
      <c r="J371" s="12" t="s">
        <v>2295</v>
      </c>
      <c r="K371" s="12" t="s">
        <v>2283</v>
      </c>
      <c r="L371" s="12" t="s">
        <v>104</v>
      </c>
      <c r="M371" s="12" t="s">
        <v>367</v>
      </c>
      <c r="N371" s="12"/>
      <c r="O371" s="12"/>
      <c r="P371" s="12" t="s">
        <v>2286</v>
      </c>
      <c r="Q371" s="12" t="s">
        <v>2287</v>
      </c>
      <c r="R371" s="12" t="s">
        <v>2288</v>
      </c>
      <c r="S371" s="12" t="s">
        <v>2289</v>
      </c>
      <c r="T371" s="33" t="s">
        <v>95</v>
      </c>
      <c r="U371" s="34" t="str">
        <f t="shared" si="5"/>
        <v>556 MORRIS AVE, SUMMIT, New Jersey 07059, U.S.</v>
      </c>
    </row>
    <row r="372" spans="1:21" ht="99.75" x14ac:dyDescent="0.45">
      <c r="A372" s="12" t="s">
        <v>94</v>
      </c>
      <c r="B372" s="12" t="s">
        <v>95</v>
      </c>
      <c r="C372" s="12" t="s">
        <v>2296</v>
      </c>
      <c r="D372" s="12" t="s">
        <v>2281</v>
      </c>
      <c r="E372" s="12" t="s">
        <v>2182</v>
      </c>
      <c r="F372" s="12"/>
      <c r="G372" s="12"/>
      <c r="H372" s="12" t="s">
        <v>564</v>
      </c>
      <c r="I372" s="12" t="s">
        <v>538</v>
      </c>
      <c r="J372" s="12"/>
      <c r="K372" s="12"/>
      <c r="L372" s="12"/>
      <c r="M372" s="12" t="s">
        <v>551</v>
      </c>
      <c r="N372" s="12" t="s">
        <v>2297</v>
      </c>
      <c r="O372" s="12" t="s">
        <v>2298</v>
      </c>
      <c r="P372" s="12"/>
      <c r="Q372" s="12" t="s">
        <v>2299</v>
      </c>
      <c r="R372" s="12" t="s">
        <v>416</v>
      </c>
      <c r="S372" s="12" t="s">
        <v>2300</v>
      </c>
      <c r="T372" s="33" t="s">
        <v>95</v>
      </c>
      <c r="U372" s="34" t="str">
        <f t="shared" si="5"/>
        <v>645 ELLIOTT AVE W STE 100, SEATTLE, Washington 98119, U.S.</v>
      </c>
    </row>
    <row r="373" spans="1:21" ht="42.75" x14ac:dyDescent="0.45">
      <c r="A373" s="12" t="s">
        <v>94</v>
      </c>
      <c r="B373" s="12" t="s">
        <v>95</v>
      </c>
      <c r="C373" s="12" t="s">
        <v>2301</v>
      </c>
      <c r="D373" s="12" t="s">
        <v>2281</v>
      </c>
      <c r="E373" s="12" t="s">
        <v>2182</v>
      </c>
      <c r="F373" s="12"/>
      <c r="G373" s="12"/>
      <c r="H373" s="12" t="s">
        <v>564</v>
      </c>
      <c r="I373" s="12" t="s">
        <v>538</v>
      </c>
      <c r="J373" s="12"/>
      <c r="K373" s="12"/>
      <c r="L373" s="12"/>
      <c r="M373" s="12" t="s">
        <v>127</v>
      </c>
      <c r="N373" s="12" t="s">
        <v>2302</v>
      </c>
      <c r="O373" s="12" t="s">
        <v>2303</v>
      </c>
      <c r="P373" s="12"/>
      <c r="Q373" s="12" t="s">
        <v>2304</v>
      </c>
      <c r="R373" s="12" t="s">
        <v>2305</v>
      </c>
      <c r="S373" s="12" t="s">
        <v>2289</v>
      </c>
      <c r="T373" s="33" t="s">
        <v>95</v>
      </c>
      <c r="U373" s="34" t="str">
        <f t="shared" si="5"/>
        <v>7 POWDERHORN DR, WARREN, New Jersey 07059, U.S.</v>
      </c>
    </row>
    <row r="374" spans="1:21" ht="57" x14ac:dyDescent="0.45">
      <c r="A374" s="12" t="s">
        <v>94</v>
      </c>
      <c r="B374" s="12" t="s">
        <v>95</v>
      </c>
      <c r="C374" s="12" t="s">
        <v>2306</v>
      </c>
      <c r="D374" s="12" t="s">
        <v>2281</v>
      </c>
      <c r="E374" s="12" t="s">
        <v>2182</v>
      </c>
      <c r="F374" s="12"/>
      <c r="G374" s="12"/>
      <c r="H374" s="12" t="s">
        <v>564</v>
      </c>
      <c r="I374" s="12" t="s">
        <v>538</v>
      </c>
      <c r="J374" s="12" t="s">
        <v>2307</v>
      </c>
      <c r="K374" s="12" t="s">
        <v>2283</v>
      </c>
      <c r="L374" s="12" t="s">
        <v>118</v>
      </c>
      <c r="M374" s="12" t="s">
        <v>367</v>
      </c>
      <c r="N374" s="12" t="s">
        <v>2308</v>
      </c>
      <c r="O374" s="12" t="s">
        <v>2309</v>
      </c>
      <c r="P374" s="12"/>
      <c r="Q374" s="12" t="s">
        <v>2304</v>
      </c>
      <c r="R374" s="12" t="s">
        <v>2305</v>
      </c>
      <c r="S374" s="12" t="s">
        <v>2289</v>
      </c>
      <c r="T374" s="33" t="s">
        <v>95</v>
      </c>
      <c r="U374" s="34" t="str">
        <f t="shared" si="5"/>
        <v>7 POWDERHORN DR, WARREN, New Jersey 07059, U.S.</v>
      </c>
    </row>
    <row r="375" spans="1:21" ht="57" x14ac:dyDescent="0.45">
      <c r="A375" s="12" t="s">
        <v>94</v>
      </c>
      <c r="B375" s="12" t="s">
        <v>95</v>
      </c>
      <c r="C375" s="12" t="s">
        <v>2310</v>
      </c>
      <c r="D375" s="12" t="s">
        <v>2281</v>
      </c>
      <c r="E375" s="12" t="s">
        <v>2182</v>
      </c>
      <c r="F375" s="12"/>
      <c r="G375" s="12"/>
      <c r="H375" s="12" t="s">
        <v>564</v>
      </c>
      <c r="I375" s="12" t="s">
        <v>538</v>
      </c>
      <c r="J375" s="12" t="s">
        <v>2311</v>
      </c>
      <c r="K375" s="12" t="s">
        <v>2283</v>
      </c>
      <c r="L375" s="12" t="s">
        <v>118</v>
      </c>
      <c r="M375" s="12" t="s">
        <v>367</v>
      </c>
      <c r="N375" s="12" t="s">
        <v>2308</v>
      </c>
      <c r="O375" s="12" t="s">
        <v>2309</v>
      </c>
      <c r="P375" s="12"/>
      <c r="Q375" s="12" t="s">
        <v>2304</v>
      </c>
      <c r="R375" s="12" t="s">
        <v>2305</v>
      </c>
      <c r="S375" s="12" t="s">
        <v>2289</v>
      </c>
      <c r="T375" s="33" t="s">
        <v>95</v>
      </c>
      <c r="U375" s="34" t="str">
        <f t="shared" si="5"/>
        <v>7 POWDERHORN DR, WARREN, New Jersey 07059, U.S.</v>
      </c>
    </row>
    <row r="376" spans="1:21" ht="57" x14ac:dyDescent="0.45">
      <c r="A376" s="12" t="s">
        <v>94</v>
      </c>
      <c r="B376" s="12" t="s">
        <v>95</v>
      </c>
      <c r="C376" s="12" t="s">
        <v>2312</v>
      </c>
      <c r="D376" s="12" t="s">
        <v>2281</v>
      </c>
      <c r="E376" s="12" t="s">
        <v>2182</v>
      </c>
      <c r="F376" s="12"/>
      <c r="G376" s="12"/>
      <c r="H376" s="12" t="s">
        <v>564</v>
      </c>
      <c r="I376" s="12" t="s">
        <v>538</v>
      </c>
      <c r="J376" s="12" t="s">
        <v>2313</v>
      </c>
      <c r="K376" s="12" t="s">
        <v>2283</v>
      </c>
      <c r="L376" s="12" t="s">
        <v>104</v>
      </c>
      <c r="M376" s="12" t="s">
        <v>367</v>
      </c>
      <c r="N376" s="12" t="s">
        <v>2314</v>
      </c>
      <c r="O376" s="12" t="s">
        <v>2315</v>
      </c>
      <c r="P376" s="12"/>
      <c r="Q376" s="12" t="s">
        <v>2287</v>
      </c>
      <c r="R376" s="12" t="s">
        <v>2288</v>
      </c>
      <c r="S376" s="12" t="s">
        <v>2316</v>
      </c>
      <c r="T376" s="33" t="s">
        <v>95</v>
      </c>
      <c r="U376" s="34" t="str">
        <f t="shared" si="5"/>
        <v>556 MORRIS AVE, SUMMIT, New Jersey 07901, U.S.</v>
      </c>
    </row>
    <row r="377" spans="1:21" ht="57" x14ac:dyDescent="0.45">
      <c r="A377" s="12" t="s">
        <v>94</v>
      </c>
      <c r="B377" s="12" t="s">
        <v>95</v>
      </c>
      <c r="C377" s="12" t="s">
        <v>2317</v>
      </c>
      <c r="D377" s="12" t="s">
        <v>2281</v>
      </c>
      <c r="E377" s="12" t="s">
        <v>2182</v>
      </c>
      <c r="F377" s="12"/>
      <c r="G377" s="12"/>
      <c r="H377" s="12" t="s">
        <v>564</v>
      </c>
      <c r="I377" s="12" t="s">
        <v>538</v>
      </c>
      <c r="J377" s="12" t="s">
        <v>2318</v>
      </c>
      <c r="K377" s="12" t="s">
        <v>2283</v>
      </c>
      <c r="L377" s="12" t="s">
        <v>104</v>
      </c>
      <c r="M377" s="12" t="s">
        <v>367</v>
      </c>
      <c r="N377" s="12" t="s">
        <v>2314</v>
      </c>
      <c r="O377" s="12" t="s">
        <v>2315</v>
      </c>
      <c r="P377" s="12"/>
      <c r="Q377" s="12" t="s">
        <v>2287</v>
      </c>
      <c r="R377" s="12" t="s">
        <v>2288</v>
      </c>
      <c r="S377" s="12" t="s">
        <v>2316</v>
      </c>
      <c r="T377" s="33" t="s">
        <v>95</v>
      </c>
      <c r="U377" s="34" t="str">
        <f t="shared" si="5"/>
        <v>556 MORRIS AVE, SUMMIT, New Jersey 07901, U.S.</v>
      </c>
    </row>
    <row r="378" spans="1:21" ht="57" x14ac:dyDescent="0.45">
      <c r="A378" s="12" t="s">
        <v>94</v>
      </c>
      <c r="B378" s="12" t="s">
        <v>95</v>
      </c>
      <c r="C378" s="12" t="s">
        <v>2319</v>
      </c>
      <c r="D378" s="12" t="s">
        <v>2281</v>
      </c>
      <c r="E378" s="12" t="s">
        <v>2182</v>
      </c>
      <c r="F378" s="12"/>
      <c r="G378" s="12"/>
      <c r="H378" s="12" t="s">
        <v>564</v>
      </c>
      <c r="I378" s="12" t="s">
        <v>538</v>
      </c>
      <c r="J378" s="12" t="s">
        <v>2320</v>
      </c>
      <c r="K378" s="12" t="s">
        <v>2283</v>
      </c>
      <c r="L378" s="12" t="s">
        <v>104</v>
      </c>
      <c r="M378" s="12" t="s">
        <v>367</v>
      </c>
      <c r="N378" s="12" t="s">
        <v>2314</v>
      </c>
      <c r="O378" s="12" t="s">
        <v>2315</v>
      </c>
      <c r="P378" s="12"/>
      <c r="Q378" s="12" t="s">
        <v>2287</v>
      </c>
      <c r="R378" s="12" t="s">
        <v>2288</v>
      </c>
      <c r="S378" s="12" t="s">
        <v>2316</v>
      </c>
      <c r="T378" s="33" t="s">
        <v>95</v>
      </c>
      <c r="U378" s="34" t="str">
        <f t="shared" si="5"/>
        <v>556 MORRIS AVE, SUMMIT, New Jersey 07901, U.S.</v>
      </c>
    </row>
    <row r="379" spans="1:21" ht="57" x14ac:dyDescent="0.45">
      <c r="A379" s="12" t="s">
        <v>94</v>
      </c>
      <c r="B379" s="12" t="s">
        <v>95</v>
      </c>
      <c r="C379" s="12" t="s">
        <v>2321</v>
      </c>
      <c r="D379" s="12" t="s">
        <v>2281</v>
      </c>
      <c r="E379" s="12" t="s">
        <v>2182</v>
      </c>
      <c r="F379" s="12"/>
      <c r="G379" s="12"/>
      <c r="H379" s="12" t="s">
        <v>564</v>
      </c>
      <c r="I379" s="12" t="s">
        <v>538</v>
      </c>
      <c r="J379" s="12" t="s">
        <v>2322</v>
      </c>
      <c r="K379" s="12" t="s">
        <v>2283</v>
      </c>
      <c r="L379" s="12" t="s">
        <v>118</v>
      </c>
      <c r="M379" s="12" t="s">
        <v>367</v>
      </c>
      <c r="N379" s="12" t="s">
        <v>2308</v>
      </c>
      <c r="O379" s="12" t="s">
        <v>2309</v>
      </c>
      <c r="P379" s="12"/>
      <c r="Q379" s="12" t="s">
        <v>2323</v>
      </c>
      <c r="R379" s="12" t="s">
        <v>2305</v>
      </c>
      <c r="S379" s="12" t="s">
        <v>2324</v>
      </c>
      <c r="T379" s="33" t="s">
        <v>95</v>
      </c>
      <c r="U379" s="34" t="str">
        <f t="shared" si="5"/>
        <v>184 Liberty Corner Road, WARREN, New Jersey 07060, U.S.</v>
      </c>
    </row>
    <row r="380" spans="1:21" ht="57" x14ac:dyDescent="0.45">
      <c r="A380" s="12" t="s">
        <v>94</v>
      </c>
      <c r="B380" s="12" t="s">
        <v>95</v>
      </c>
      <c r="C380" s="12" t="s">
        <v>2325</v>
      </c>
      <c r="D380" s="12" t="s">
        <v>2281</v>
      </c>
      <c r="E380" s="12" t="s">
        <v>2182</v>
      </c>
      <c r="F380" s="12"/>
      <c r="G380" s="12"/>
      <c r="H380" s="12" t="s">
        <v>564</v>
      </c>
      <c r="I380" s="12" t="s">
        <v>538</v>
      </c>
      <c r="J380" s="12"/>
      <c r="K380" s="12"/>
      <c r="L380" s="12"/>
      <c r="M380" s="12" t="s">
        <v>367</v>
      </c>
      <c r="N380" s="12" t="s">
        <v>2326</v>
      </c>
      <c r="O380" s="12" t="s">
        <v>2327</v>
      </c>
      <c r="P380" s="12"/>
      <c r="Q380" s="12" t="s">
        <v>2328</v>
      </c>
      <c r="R380" s="12" t="s">
        <v>416</v>
      </c>
      <c r="S380" s="12" t="s">
        <v>413</v>
      </c>
      <c r="T380" s="33" t="s">
        <v>95</v>
      </c>
      <c r="U380" s="34" t="str">
        <f t="shared" si="5"/>
        <v>FC - 1616 ELAKE AVE E, SEATTLE, Washington 98102, U.S.</v>
      </c>
    </row>
    <row r="381" spans="1:21" ht="57" x14ac:dyDescent="0.45">
      <c r="A381" s="12" t="s">
        <v>94</v>
      </c>
      <c r="B381" s="12" t="s">
        <v>95</v>
      </c>
      <c r="C381" s="12" t="s">
        <v>2329</v>
      </c>
      <c r="D381" s="12" t="s">
        <v>2281</v>
      </c>
      <c r="E381" s="12" t="s">
        <v>2182</v>
      </c>
      <c r="F381" s="12"/>
      <c r="G381" s="12"/>
      <c r="H381" s="12" t="s">
        <v>564</v>
      </c>
      <c r="I381" s="12" t="s">
        <v>538</v>
      </c>
      <c r="J381" s="12"/>
      <c r="K381" s="12"/>
      <c r="L381" s="12"/>
      <c r="M381" s="12" t="s">
        <v>367</v>
      </c>
      <c r="N381" s="12" t="s">
        <v>2330</v>
      </c>
      <c r="O381" s="12" t="s">
        <v>2331</v>
      </c>
      <c r="P381" s="12"/>
      <c r="Q381" s="12" t="s">
        <v>2304</v>
      </c>
      <c r="R381" s="12" t="s">
        <v>2305</v>
      </c>
      <c r="S381" s="12" t="s">
        <v>2289</v>
      </c>
      <c r="T381" s="33" t="s">
        <v>95</v>
      </c>
      <c r="U381" s="34" t="str">
        <f t="shared" si="5"/>
        <v>7 POWDERHORN DR, WARREN, New Jersey 07059, U.S.</v>
      </c>
    </row>
    <row r="382" spans="1:21" ht="57" x14ac:dyDescent="0.45">
      <c r="A382" s="12" t="s">
        <v>94</v>
      </c>
      <c r="B382" s="12" t="s">
        <v>95</v>
      </c>
      <c r="C382" s="12" t="s">
        <v>2332</v>
      </c>
      <c r="D382" s="12" t="s">
        <v>2281</v>
      </c>
      <c r="E382" s="12" t="s">
        <v>2182</v>
      </c>
      <c r="F382" s="12"/>
      <c r="G382" s="12"/>
      <c r="H382" s="12" t="s">
        <v>564</v>
      </c>
      <c r="I382" s="12" t="s">
        <v>538</v>
      </c>
      <c r="J382" s="12"/>
      <c r="K382" s="12"/>
      <c r="L382" s="12"/>
      <c r="M382" s="12" t="s">
        <v>367</v>
      </c>
      <c r="N382" s="12"/>
      <c r="O382" s="12"/>
      <c r="P382" s="12"/>
      <c r="Q382" s="12" t="s">
        <v>2333</v>
      </c>
      <c r="R382" s="12" t="s">
        <v>2305</v>
      </c>
      <c r="S382" s="12" t="s">
        <v>2289</v>
      </c>
      <c r="T382" s="33" t="s">
        <v>95</v>
      </c>
      <c r="U382" s="34" t="str">
        <f t="shared" si="5"/>
        <v>33 TECHNOLOGY DR, WARREN, New Jersey 07059, U.S.</v>
      </c>
    </row>
    <row r="383" spans="1:21" ht="42.75" x14ac:dyDescent="0.45">
      <c r="A383" s="12" t="s">
        <v>94</v>
      </c>
      <c r="B383" s="12" t="s">
        <v>95</v>
      </c>
      <c r="C383" s="12" t="s">
        <v>2334</v>
      </c>
      <c r="D383" s="12" t="s">
        <v>2281</v>
      </c>
      <c r="E383" s="12" t="s">
        <v>2182</v>
      </c>
      <c r="F383" s="12"/>
      <c r="G383" s="12"/>
      <c r="H383" s="12" t="s">
        <v>564</v>
      </c>
      <c r="I383" s="12" t="s">
        <v>538</v>
      </c>
      <c r="J383" s="12"/>
      <c r="K383" s="12"/>
      <c r="L383" s="12"/>
      <c r="M383" s="12" t="s">
        <v>127</v>
      </c>
      <c r="N383" s="12" t="s">
        <v>2302</v>
      </c>
      <c r="O383" s="12" t="s">
        <v>2303</v>
      </c>
      <c r="P383" s="12"/>
      <c r="Q383" s="12" t="s">
        <v>2304</v>
      </c>
      <c r="R383" s="12" t="s">
        <v>2305</v>
      </c>
      <c r="S383" s="12" t="s">
        <v>2289</v>
      </c>
      <c r="T383" s="33" t="s">
        <v>95</v>
      </c>
      <c r="U383" s="34" t="str">
        <f t="shared" si="5"/>
        <v>7 POWDERHORN DR, WARREN, New Jersey 07059, U.S.</v>
      </c>
    </row>
    <row r="384" spans="1:21" ht="57" x14ac:dyDescent="0.45">
      <c r="A384" s="12" t="s">
        <v>94</v>
      </c>
      <c r="B384" s="12"/>
      <c r="C384" s="12" t="s">
        <v>2335</v>
      </c>
      <c r="D384" s="12" t="s">
        <v>2281</v>
      </c>
      <c r="E384" s="12" t="s">
        <v>2182</v>
      </c>
      <c r="F384" s="12"/>
      <c r="G384" s="12"/>
      <c r="H384" s="12" t="s">
        <v>564</v>
      </c>
      <c r="I384" s="12" t="s">
        <v>538</v>
      </c>
      <c r="J384" s="12"/>
      <c r="K384" s="12"/>
      <c r="L384" s="12"/>
      <c r="M384" s="12" t="s">
        <v>367</v>
      </c>
      <c r="N384" s="12" t="s">
        <v>2314</v>
      </c>
      <c r="O384" s="12" t="s">
        <v>2315</v>
      </c>
      <c r="P384" s="12"/>
      <c r="Q384" s="12"/>
      <c r="R384" s="12"/>
      <c r="S384" s="12" t="s">
        <v>284</v>
      </c>
      <c r="T384" s="33" t="s">
        <v>95</v>
      </c>
      <c r="U384" s="34" t="str">
        <f t="shared" si="5"/>
        <v xml:space="preserve"> , U.S.</v>
      </c>
    </row>
    <row r="385" spans="1:21" ht="57" x14ac:dyDescent="0.45">
      <c r="A385" s="12" t="s">
        <v>94</v>
      </c>
      <c r="B385" s="12"/>
      <c r="C385" s="12" t="s">
        <v>2336</v>
      </c>
      <c r="D385" s="12" t="s">
        <v>2281</v>
      </c>
      <c r="E385" s="12" t="s">
        <v>2182</v>
      </c>
      <c r="F385" s="12"/>
      <c r="G385" s="12"/>
      <c r="H385" s="12" t="s">
        <v>564</v>
      </c>
      <c r="I385" s="12" t="s">
        <v>538</v>
      </c>
      <c r="J385" s="12"/>
      <c r="K385" s="12"/>
      <c r="L385" s="12"/>
      <c r="M385" s="12" t="s">
        <v>367</v>
      </c>
      <c r="N385" s="12" t="s">
        <v>2337</v>
      </c>
      <c r="O385" s="12" t="s">
        <v>2338</v>
      </c>
      <c r="P385" s="12"/>
      <c r="Q385" s="12"/>
      <c r="R385" s="12"/>
      <c r="S385" s="12" t="s">
        <v>284</v>
      </c>
      <c r="T385" s="33" t="s">
        <v>95</v>
      </c>
      <c r="U385" s="34" t="str">
        <f t="shared" si="5"/>
        <v xml:space="preserve"> , U.S.</v>
      </c>
    </row>
    <row r="386" spans="1:21" ht="57" x14ac:dyDescent="0.45">
      <c r="A386" s="12" t="s">
        <v>94</v>
      </c>
      <c r="B386" s="12"/>
      <c r="C386" s="12" t="s">
        <v>2339</v>
      </c>
      <c r="D386" s="12" t="s">
        <v>2281</v>
      </c>
      <c r="E386" s="12" t="s">
        <v>2182</v>
      </c>
      <c r="F386" s="12"/>
      <c r="G386" s="12"/>
      <c r="H386" s="12" t="s">
        <v>564</v>
      </c>
      <c r="I386" s="12" t="s">
        <v>538</v>
      </c>
      <c r="J386" s="12"/>
      <c r="K386" s="12"/>
      <c r="L386" s="12"/>
      <c r="M386" s="12" t="s">
        <v>367</v>
      </c>
      <c r="N386" s="12" t="s">
        <v>2326</v>
      </c>
      <c r="O386" s="12" t="s">
        <v>2327</v>
      </c>
      <c r="P386" s="12"/>
      <c r="Q386" s="12"/>
      <c r="R386" s="12"/>
      <c r="S386" s="12" t="s">
        <v>284</v>
      </c>
      <c r="T386" s="33" t="s">
        <v>95</v>
      </c>
      <c r="U386" s="34" t="str">
        <f t="shared" ref="U386:U449" si="6">_xlfn.TEXTJOIN(", ", TRUE, Q386, R386, S386, T386)</f>
        <v xml:space="preserve"> , U.S.</v>
      </c>
    </row>
    <row r="387" spans="1:21" ht="85.5" x14ac:dyDescent="0.45">
      <c r="A387" s="12" t="s">
        <v>94</v>
      </c>
      <c r="B387" s="12" t="s">
        <v>95</v>
      </c>
      <c r="C387" s="12" t="s">
        <v>2340</v>
      </c>
      <c r="D387" s="12" t="s">
        <v>2341</v>
      </c>
      <c r="E387" s="12" t="s">
        <v>2182</v>
      </c>
      <c r="F387" s="12"/>
      <c r="G387" s="12" t="s">
        <v>2342</v>
      </c>
      <c r="H387" s="12" t="s">
        <v>548</v>
      </c>
      <c r="I387" s="12" t="s">
        <v>538</v>
      </c>
      <c r="J387" s="12" t="s">
        <v>2343</v>
      </c>
      <c r="K387" s="12" t="s">
        <v>168</v>
      </c>
      <c r="L387" s="12" t="s">
        <v>104</v>
      </c>
      <c r="M387" s="12" t="s">
        <v>221</v>
      </c>
      <c r="N387" s="12" t="s">
        <v>2344</v>
      </c>
      <c r="O387" s="12" t="s">
        <v>2345</v>
      </c>
      <c r="P387" s="12"/>
      <c r="Q387" s="12" t="s">
        <v>2346</v>
      </c>
      <c r="R387" s="12" t="s">
        <v>2347</v>
      </c>
      <c r="S387" s="12" t="s">
        <v>2289</v>
      </c>
      <c r="T387" s="33" t="s">
        <v>95</v>
      </c>
      <c r="U387" s="34" t="str">
        <f t="shared" si="6"/>
        <v>184 Liberty Corner Rd. Warren, Warren, New Jersey 07059, U.S.</v>
      </c>
    </row>
    <row r="388" spans="1:21" ht="85.5" x14ac:dyDescent="0.45">
      <c r="A388" s="12" t="s">
        <v>94</v>
      </c>
      <c r="B388" s="12" t="s">
        <v>95</v>
      </c>
      <c r="C388" s="12" t="s">
        <v>2348</v>
      </c>
      <c r="D388" s="12" t="s">
        <v>2341</v>
      </c>
      <c r="E388" s="12" t="s">
        <v>2182</v>
      </c>
      <c r="F388" s="12"/>
      <c r="G388" s="12" t="s">
        <v>2342</v>
      </c>
      <c r="H388" s="12" t="s">
        <v>548</v>
      </c>
      <c r="I388" s="12" t="s">
        <v>538</v>
      </c>
      <c r="J388" s="12" t="s">
        <v>2349</v>
      </c>
      <c r="K388" s="12" t="s">
        <v>168</v>
      </c>
      <c r="L388" s="12" t="s">
        <v>104</v>
      </c>
      <c r="M388" s="12" t="s">
        <v>221</v>
      </c>
      <c r="N388" s="12" t="s">
        <v>2350</v>
      </c>
      <c r="O388" s="12" t="s">
        <v>2351</v>
      </c>
      <c r="P388" s="12"/>
      <c r="Q388" s="12" t="s">
        <v>2352</v>
      </c>
      <c r="R388" s="12" t="s">
        <v>2353</v>
      </c>
      <c r="S388" s="12" t="s">
        <v>2316</v>
      </c>
      <c r="T388" s="33" t="s">
        <v>95</v>
      </c>
      <c r="U388" s="34" t="str">
        <f t="shared" si="6"/>
        <v>556 Morris Ave, Bldg S-7, Room 2214, Summit, New Jersey 07901, U.S.</v>
      </c>
    </row>
    <row r="389" spans="1:21" ht="85.5" x14ac:dyDescent="0.45">
      <c r="A389" s="12" t="s">
        <v>94</v>
      </c>
      <c r="B389" s="12" t="s">
        <v>95</v>
      </c>
      <c r="C389" s="12" t="s">
        <v>2354</v>
      </c>
      <c r="D389" s="12" t="s">
        <v>2341</v>
      </c>
      <c r="E389" s="12" t="s">
        <v>2182</v>
      </c>
      <c r="F389" s="12"/>
      <c r="G389" s="12" t="s">
        <v>2342</v>
      </c>
      <c r="H389" s="12" t="s">
        <v>548</v>
      </c>
      <c r="I389" s="12" t="s">
        <v>538</v>
      </c>
      <c r="J389" s="12" t="s">
        <v>2355</v>
      </c>
      <c r="K389" s="12" t="s">
        <v>168</v>
      </c>
      <c r="L389" s="12" t="s">
        <v>104</v>
      </c>
      <c r="M389" s="12" t="s">
        <v>221</v>
      </c>
      <c r="N389" s="12" t="s">
        <v>2356</v>
      </c>
      <c r="O389" s="12" t="s">
        <v>2357</v>
      </c>
      <c r="P389" s="12"/>
      <c r="Q389" s="12" t="s">
        <v>2358</v>
      </c>
      <c r="R389" s="12" t="s">
        <v>2347</v>
      </c>
      <c r="S389" s="12" t="s">
        <v>2289</v>
      </c>
      <c r="T389" s="33" t="s">
        <v>95</v>
      </c>
      <c r="U389" s="34" t="str">
        <f t="shared" si="6"/>
        <v>184 Liberty Corner Road (HALEON BLDG), Warren, New Jersey 07059, U.S.</v>
      </c>
    </row>
    <row r="390" spans="1:21" ht="99.75" x14ac:dyDescent="0.45">
      <c r="A390" s="12" t="s">
        <v>94</v>
      </c>
      <c r="B390" s="12" t="s">
        <v>95</v>
      </c>
      <c r="C390" s="12" t="s">
        <v>2359</v>
      </c>
      <c r="D390" s="12" t="s">
        <v>2341</v>
      </c>
      <c r="E390" s="12" t="s">
        <v>2182</v>
      </c>
      <c r="F390" s="12"/>
      <c r="G390" s="12" t="s">
        <v>2342</v>
      </c>
      <c r="H390" s="12" t="s">
        <v>548</v>
      </c>
      <c r="I390" s="12" t="s">
        <v>538</v>
      </c>
      <c r="J390" s="12" t="s">
        <v>2360</v>
      </c>
      <c r="K390" s="12" t="s">
        <v>233</v>
      </c>
      <c r="L390" s="12" t="s">
        <v>104</v>
      </c>
      <c r="M390" s="12" t="s">
        <v>551</v>
      </c>
      <c r="N390" s="12" t="s">
        <v>2361</v>
      </c>
      <c r="O390" s="12" t="s">
        <v>2362</v>
      </c>
      <c r="P390" s="12"/>
      <c r="Q390" s="12" t="s">
        <v>2363</v>
      </c>
      <c r="R390" s="12" t="s">
        <v>2347</v>
      </c>
      <c r="S390" s="12" t="s">
        <v>2289</v>
      </c>
      <c r="T390" s="33" t="s">
        <v>95</v>
      </c>
      <c r="U390" s="34" t="str">
        <f t="shared" si="6"/>
        <v>Celgene Corp # Warren Extension 184 Liberty Corner Rd, Warren, Warren, New Jersey 07059, U.S.</v>
      </c>
    </row>
    <row r="391" spans="1:21" ht="99.75" x14ac:dyDescent="0.45">
      <c r="A391" s="12" t="s">
        <v>94</v>
      </c>
      <c r="B391" s="12" t="s">
        <v>95</v>
      </c>
      <c r="C391" s="12" t="s">
        <v>2364</v>
      </c>
      <c r="D391" s="12" t="s">
        <v>2365</v>
      </c>
      <c r="E391" s="12" t="s">
        <v>2182</v>
      </c>
      <c r="F391" s="12" t="s">
        <v>743</v>
      </c>
      <c r="G391" s="12" t="s">
        <v>2342</v>
      </c>
      <c r="H391" s="12" t="s">
        <v>931</v>
      </c>
      <c r="I391" s="12" t="s">
        <v>763</v>
      </c>
      <c r="J391" s="12" t="s">
        <v>2366</v>
      </c>
      <c r="K391" s="12" t="s">
        <v>233</v>
      </c>
      <c r="L391" s="12" t="s">
        <v>104</v>
      </c>
      <c r="M391" s="12" t="s">
        <v>551</v>
      </c>
      <c r="N391" s="12" t="s">
        <v>2367</v>
      </c>
      <c r="O391" s="12" t="s">
        <v>2368</v>
      </c>
      <c r="P391" s="12"/>
      <c r="Q391" s="12" t="s">
        <v>2369</v>
      </c>
      <c r="R391" s="12" t="s">
        <v>967</v>
      </c>
      <c r="S391" s="12" t="s">
        <v>1082</v>
      </c>
      <c r="T391" s="33" t="s">
        <v>95</v>
      </c>
      <c r="U391" s="34" t="str">
        <f t="shared" si="6"/>
        <v>Signal - San Diego 10300 Campus 10300 Campus Point Dr, Ste 100 PO#45099778, San Diego, California 92121, U.S.</v>
      </c>
    </row>
    <row r="392" spans="1:21" ht="99.75" x14ac:dyDescent="0.45">
      <c r="A392" s="12" t="s">
        <v>94</v>
      </c>
      <c r="B392" s="12" t="s">
        <v>95</v>
      </c>
      <c r="C392" s="12" t="s">
        <v>2370</v>
      </c>
      <c r="D392" s="12" t="s">
        <v>2365</v>
      </c>
      <c r="E392" s="12" t="s">
        <v>2182</v>
      </c>
      <c r="F392" s="12"/>
      <c r="G392" s="12" t="s">
        <v>2342</v>
      </c>
      <c r="H392" s="12" t="s">
        <v>931</v>
      </c>
      <c r="I392" s="12" t="s">
        <v>763</v>
      </c>
      <c r="J392" s="12" t="s">
        <v>2371</v>
      </c>
      <c r="K392" s="12" t="s">
        <v>233</v>
      </c>
      <c r="L392" s="12" t="s">
        <v>104</v>
      </c>
      <c r="M392" s="12" t="s">
        <v>551</v>
      </c>
      <c r="N392" s="12" t="s">
        <v>2372</v>
      </c>
      <c r="O392" s="12" t="s">
        <v>2373</v>
      </c>
      <c r="P392" s="12"/>
      <c r="Q392" s="12" t="s">
        <v>2374</v>
      </c>
      <c r="R392" s="12" t="s">
        <v>2229</v>
      </c>
      <c r="S392" s="12" t="s">
        <v>2213</v>
      </c>
      <c r="T392" s="33" t="s">
        <v>95</v>
      </c>
      <c r="U392" s="34" t="str">
        <f t="shared" si="6"/>
        <v>RTE 206 AND PROVINCE LINE RD, PRINCETON, New Jersey 08540, U.S.</v>
      </c>
    </row>
    <row r="393" spans="1:21" ht="42.75" x14ac:dyDescent="0.45">
      <c r="A393" s="12" t="s">
        <v>94</v>
      </c>
      <c r="B393" s="12" t="s">
        <v>95</v>
      </c>
      <c r="C393" s="12" t="s">
        <v>2375</v>
      </c>
      <c r="D393" s="12" t="s">
        <v>2365</v>
      </c>
      <c r="E393" s="12" t="s">
        <v>2182</v>
      </c>
      <c r="F393" s="12"/>
      <c r="G393" s="12" t="s">
        <v>2342</v>
      </c>
      <c r="H393" s="12" t="s">
        <v>931</v>
      </c>
      <c r="I393" s="12" t="s">
        <v>763</v>
      </c>
      <c r="J393" s="12" t="s">
        <v>2376</v>
      </c>
      <c r="K393" s="12" t="s">
        <v>209</v>
      </c>
      <c r="L393" s="12" t="s">
        <v>118</v>
      </c>
      <c r="M393" s="12" t="s">
        <v>1152</v>
      </c>
      <c r="N393" s="12" t="s">
        <v>2377</v>
      </c>
      <c r="O393" s="12" t="s">
        <v>2378</v>
      </c>
      <c r="P393" s="12"/>
      <c r="Q393" s="12" t="s">
        <v>2379</v>
      </c>
      <c r="R393" s="12" t="s">
        <v>2380</v>
      </c>
      <c r="S393" s="12" t="s">
        <v>2381</v>
      </c>
      <c r="T393" s="33" t="s">
        <v>95</v>
      </c>
      <c r="U393" s="34" t="str">
        <f t="shared" si="6"/>
        <v>104 Georges Road Blg 48, New Brunswick, New Jersey 08901, U.S.</v>
      </c>
    </row>
    <row r="394" spans="1:21" ht="42.75" x14ac:dyDescent="0.45">
      <c r="A394" s="12" t="s">
        <v>94</v>
      </c>
      <c r="B394" s="12" t="s">
        <v>95</v>
      </c>
      <c r="C394" s="12" t="s">
        <v>2382</v>
      </c>
      <c r="D394" s="12" t="s">
        <v>2365</v>
      </c>
      <c r="E394" s="12" t="s">
        <v>2182</v>
      </c>
      <c r="F394" s="12"/>
      <c r="G394" s="12" t="s">
        <v>2342</v>
      </c>
      <c r="H394" s="12" t="s">
        <v>931</v>
      </c>
      <c r="I394" s="12" t="s">
        <v>763</v>
      </c>
      <c r="J394" s="12"/>
      <c r="K394" s="12"/>
      <c r="L394" s="12"/>
      <c r="M394" s="12" t="s">
        <v>355</v>
      </c>
      <c r="N394" s="12" t="s">
        <v>2383</v>
      </c>
      <c r="O394" s="12" t="s">
        <v>2384</v>
      </c>
      <c r="P394" s="12"/>
      <c r="Q394" s="12" t="s">
        <v>2374</v>
      </c>
      <c r="R394" s="12" t="s">
        <v>2229</v>
      </c>
      <c r="S394" s="12" t="s">
        <v>2213</v>
      </c>
      <c r="T394" s="33" t="s">
        <v>95</v>
      </c>
      <c r="U394" s="34" t="str">
        <f t="shared" si="6"/>
        <v>RTE 206 AND PROVINCE LINE RD, PRINCETON, New Jersey 08540, U.S.</v>
      </c>
    </row>
    <row r="395" spans="1:21" ht="42.75" x14ac:dyDescent="0.45">
      <c r="A395" s="12" t="s">
        <v>94</v>
      </c>
      <c r="B395" s="12" t="s">
        <v>95</v>
      </c>
      <c r="C395" s="12" t="s">
        <v>2385</v>
      </c>
      <c r="D395" s="12" t="s">
        <v>2365</v>
      </c>
      <c r="E395" s="12" t="s">
        <v>2182</v>
      </c>
      <c r="F395" s="12"/>
      <c r="G395" s="12" t="s">
        <v>2342</v>
      </c>
      <c r="H395" s="12" t="s">
        <v>931</v>
      </c>
      <c r="I395" s="12" t="s">
        <v>763</v>
      </c>
      <c r="J395" s="12" t="s">
        <v>2386</v>
      </c>
      <c r="K395" s="12" t="s">
        <v>103</v>
      </c>
      <c r="L395" s="12" t="s">
        <v>118</v>
      </c>
      <c r="M395" s="12" t="s">
        <v>1152</v>
      </c>
      <c r="N395" s="12" t="s">
        <v>2377</v>
      </c>
      <c r="O395" s="12" t="s">
        <v>2378</v>
      </c>
      <c r="P395" s="12"/>
      <c r="Q395" s="12" t="s">
        <v>2387</v>
      </c>
      <c r="R395" s="12" t="s">
        <v>2388</v>
      </c>
      <c r="S395" s="12" t="s">
        <v>2389</v>
      </c>
      <c r="T395" s="33" t="s">
        <v>95</v>
      </c>
      <c r="U395" s="34" t="str">
        <f t="shared" si="6"/>
        <v>1 SQUIBB DR BLDG 48 FL 1 RM WS110B, NEW BRUNSWICK, New Jersey 08903, U.S.</v>
      </c>
    </row>
    <row r="396" spans="1:21" ht="42.75" x14ac:dyDescent="0.45">
      <c r="A396" s="12" t="s">
        <v>94</v>
      </c>
      <c r="B396" s="12" t="s">
        <v>95</v>
      </c>
      <c r="C396" s="12" t="s">
        <v>2390</v>
      </c>
      <c r="D396" s="12" t="s">
        <v>2365</v>
      </c>
      <c r="E396" s="12" t="s">
        <v>2182</v>
      </c>
      <c r="F396" s="12"/>
      <c r="G396" s="12" t="s">
        <v>2342</v>
      </c>
      <c r="H396" s="12" t="s">
        <v>931</v>
      </c>
      <c r="I396" s="12" t="s">
        <v>763</v>
      </c>
      <c r="J396" s="12"/>
      <c r="K396" s="12"/>
      <c r="L396" s="12"/>
      <c r="M396" s="12" t="s">
        <v>105</v>
      </c>
      <c r="N396" s="12" t="s">
        <v>2391</v>
      </c>
      <c r="O396" s="12" t="s">
        <v>2392</v>
      </c>
      <c r="P396" s="12"/>
      <c r="Q396" s="12" t="s">
        <v>2287</v>
      </c>
      <c r="R396" s="12" t="s">
        <v>2288</v>
      </c>
      <c r="S396" s="12" t="s">
        <v>2316</v>
      </c>
      <c r="T396" s="33" t="s">
        <v>95</v>
      </c>
      <c r="U396" s="34" t="str">
        <f t="shared" si="6"/>
        <v>556 MORRIS AVE, SUMMIT, New Jersey 07901, U.S.</v>
      </c>
    </row>
    <row r="397" spans="1:21" ht="57" x14ac:dyDescent="0.45">
      <c r="A397" s="12" t="s">
        <v>94</v>
      </c>
      <c r="B397" s="12" t="s">
        <v>95</v>
      </c>
      <c r="C397" s="12" t="s">
        <v>2393</v>
      </c>
      <c r="D397" s="12" t="s">
        <v>2365</v>
      </c>
      <c r="E397" s="12" t="s">
        <v>2182</v>
      </c>
      <c r="F397" s="12" t="s">
        <v>124</v>
      </c>
      <c r="G397" s="12" t="s">
        <v>2342</v>
      </c>
      <c r="H397" s="12" t="s">
        <v>931</v>
      </c>
      <c r="I397" s="12" t="s">
        <v>763</v>
      </c>
      <c r="J397" s="12" t="s">
        <v>2394</v>
      </c>
      <c r="K397" s="12" t="s">
        <v>1297</v>
      </c>
      <c r="L397" s="12" t="s">
        <v>2395</v>
      </c>
      <c r="M397" s="12" t="s">
        <v>367</v>
      </c>
      <c r="N397" s="12" t="s">
        <v>2396</v>
      </c>
      <c r="O397" s="12" t="s">
        <v>2397</v>
      </c>
      <c r="P397" s="12"/>
      <c r="Q397" s="12" t="s">
        <v>2398</v>
      </c>
      <c r="R397" s="12" t="s">
        <v>2399</v>
      </c>
      <c r="S397" s="12" t="s">
        <v>2400</v>
      </c>
      <c r="T397" s="33" t="s">
        <v>95</v>
      </c>
      <c r="U397" s="34" t="str">
        <f t="shared" si="6"/>
        <v>38 JACKSON RD, DEVENS, Massachusetts 01434, U.S.</v>
      </c>
    </row>
    <row r="398" spans="1:21" ht="57" x14ac:dyDescent="0.45">
      <c r="A398" s="12" t="s">
        <v>94</v>
      </c>
      <c r="B398" s="12" t="s">
        <v>95</v>
      </c>
      <c r="C398" s="12" t="s">
        <v>2401</v>
      </c>
      <c r="D398" s="12" t="s">
        <v>2365</v>
      </c>
      <c r="E398" s="12" t="s">
        <v>2182</v>
      </c>
      <c r="F398" s="12"/>
      <c r="G398" s="12" t="s">
        <v>2342</v>
      </c>
      <c r="H398" s="12" t="s">
        <v>931</v>
      </c>
      <c r="I398" s="12" t="s">
        <v>763</v>
      </c>
      <c r="J398" s="12"/>
      <c r="K398" s="12"/>
      <c r="L398" s="12"/>
      <c r="M398" s="12" t="s">
        <v>367</v>
      </c>
      <c r="N398" s="12"/>
      <c r="O398" s="12"/>
      <c r="P398" s="12"/>
      <c r="Q398" s="12" t="s">
        <v>2402</v>
      </c>
      <c r="R398" s="12" t="s">
        <v>416</v>
      </c>
      <c r="S398" s="12" t="s">
        <v>413</v>
      </c>
      <c r="T398" s="33" t="s">
        <v>95</v>
      </c>
      <c r="U398" s="34" t="str">
        <f t="shared" si="6"/>
        <v>1201 ELAKE AVE E, SEATTLE, Washington 98102, U.S.</v>
      </c>
    </row>
    <row r="399" spans="1:21" ht="57" x14ac:dyDescent="0.45">
      <c r="A399" s="12" t="s">
        <v>94</v>
      </c>
      <c r="B399" s="12" t="s">
        <v>95</v>
      </c>
      <c r="C399" s="12" t="s">
        <v>2403</v>
      </c>
      <c r="D399" s="12" t="s">
        <v>2365</v>
      </c>
      <c r="E399" s="12" t="s">
        <v>2182</v>
      </c>
      <c r="F399" s="12"/>
      <c r="G399" s="12" t="s">
        <v>2342</v>
      </c>
      <c r="H399" s="12" t="s">
        <v>931</v>
      </c>
      <c r="I399" s="12" t="s">
        <v>763</v>
      </c>
      <c r="J399" s="12" t="s">
        <v>2404</v>
      </c>
      <c r="K399" s="12" t="s">
        <v>1297</v>
      </c>
      <c r="L399" s="12" t="s">
        <v>118</v>
      </c>
      <c r="M399" s="12" t="s">
        <v>367</v>
      </c>
      <c r="N399" s="12" t="s">
        <v>2405</v>
      </c>
      <c r="O399" s="12" t="s">
        <v>2406</v>
      </c>
      <c r="P399" s="12"/>
      <c r="Q399" s="12" t="s">
        <v>2407</v>
      </c>
      <c r="R399" s="12" t="s">
        <v>2408</v>
      </c>
      <c r="S399" s="12" t="s">
        <v>2213</v>
      </c>
      <c r="T399" s="33" t="s">
        <v>95</v>
      </c>
      <c r="U399" s="34" t="str">
        <f t="shared" si="6"/>
        <v>3551 LAWRENCEVILLE RD, LAWRENCEVILLE, New Jersey 08540, U.S.</v>
      </c>
    </row>
    <row r="400" spans="1:21" ht="57" x14ac:dyDescent="0.45">
      <c r="A400" s="12" t="s">
        <v>94</v>
      </c>
      <c r="B400" s="12" t="s">
        <v>95</v>
      </c>
      <c r="C400" s="12" t="s">
        <v>2409</v>
      </c>
      <c r="D400" s="12" t="s">
        <v>2365</v>
      </c>
      <c r="E400" s="12" t="s">
        <v>2182</v>
      </c>
      <c r="F400" s="12" t="s">
        <v>366</v>
      </c>
      <c r="G400" s="12" t="s">
        <v>2342</v>
      </c>
      <c r="H400" s="12" t="s">
        <v>931</v>
      </c>
      <c r="I400" s="12" t="s">
        <v>763</v>
      </c>
      <c r="J400" s="12"/>
      <c r="K400" s="12"/>
      <c r="L400" s="12"/>
      <c r="M400" s="12" t="s">
        <v>367</v>
      </c>
      <c r="N400" s="12"/>
      <c r="O400" s="12"/>
      <c r="P400" s="12"/>
      <c r="Q400" s="12" t="s">
        <v>2410</v>
      </c>
      <c r="R400" s="12" t="s">
        <v>2411</v>
      </c>
      <c r="S400" s="12" t="s">
        <v>2412</v>
      </c>
      <c r="T400" s="33" t="s">
        <v>95</v>
      </c>
      <c r="U400" s="34" t="str">
        <f t="shared" si="6"/>
        <v>5 RESEARCH PKWY - MAIN, WALLINGFORD, Connecticut 06492, U.S.</v>
      </c>
    </row>
    <row r="401" spans="1:21" ht="57" x14ac:dyDescent="0.45">
      <c r="A401" s="12" t="s">
        <v>94</v>
      </c>
      <c r="B401" s="12" t="s">
        <v>95</v>
      </c>
      <c r="C401" s="12" t="s">
        <v>2413</v>
      </c>
      <c r="D401" s="12" t="s">
        <v>2365</v>
      </c>
      <c r="E401" s="12" t="s">
        <v>2182</v>
      </c>
      <c r="F401" s="12" t="s">
        <v>366</v>
      </c>
      <c r="G401" s="12" t="s">
        <v>2342</v>
      </c>
      <c r="H401" s="12" t="s">
        <v>931</v>
      </c>
      <c r="I401" s="12" t="s">
        <v>763</v>
      </c>
      <c r="J401" s="12"/>
      <c r="K401" s="12"/>
      <c r="L401" s="12"/>
      <c r="M401" s="12" t="s">
        <v>367</v>
      </c>
      <c r="N401" s="12"/>
      <c r="O401" s="12"/>
      <c r="P401" s="12"/>
      <c r="Q401" s="12" t="s">
        <v>2410</v>
      </c>
      <c r="R401" s="12" t="s">
        <v>2411</v>
      </c>
      <c r="S401" s="12" t="s">
        <v>2412</v>
      </c>
      <c r="T401" s="33" t="s">
        <v>95</v>
      </c>
      <c r="U401" s="34" t="str">
        <f t="shared" si="6"/>
        <v>5 RESEARCH PKWY - MAIN, WALLINGFORD, Connecticut 06492, U.S.</v>
      </c>
    </row>
    <row r="402" spans="1:21" ht="57" x14ac:dyDescent="0.45">
      <c r="A402" s="12" t="s">
        <v>94</v>
      </c>
      <c r="B402" s="12" t="s">
        <v>95</v>
      </c>
      <c r="C402" s="12" t="s">
        <v>2414</v>
      </c>
      <c r="D402" s="12" t="s">
        <v>2365</v>
      </c>
      <c r="E402" s="12" t="s">
        <v>2182</v>
      </c>
      <c r="F402" s="12" t="s">
        <v>136</v>
      </c>
      <c r="G402" s="12" t="s">
        <v>2342</v>
      </c>
      <c r="H402" s="12" t="s">
        <v>931</v>
      </c>
      <c r="I402" s="12" t="s">
        <v>763</v>
      </c>
      <c r="J402" s="12"/>
      <c r="K402" s="12"/>
      <c r="L402" s="12"/>
      <c r="M402" s="12" t="s">
        <v>367</v>
      </c>
      <c r="N402" s="12" t="s">
        <v>2415</v>
      </c>
      <c r="O402" s="12" t="s">
        <v>2416</v>
      </c>
      <c r="P402" s="12"/>
      <c r="Q402" s="12" t="s">
        <v>2417</v>
      </c>
      <c r="R402" s="12" t="s">
        <v>2418</v>
      </c>
      <c r="S402" s="12" t="s">
        <v>2055</v>
      </c>
      <c r="T402" s="33" t="s">
        <v>95</v>
      </c>
      <c r="U402" s="34" t="str">
        <f t="shared" si="6"/>
        <v>700 BAY RD - MAIN 3, REDWOOD CITY, California 94063, U.S.</v>
      </c>
    </row>
    <row r="403" spans="1:21" ht="42.75" x14ac:dyDescent="0.45">
      <c r="A403" s="12" t="s">
        <v>94</v>
      </c>
      <c r="B403" s="12" t="s">
        <v>95</v>
      </c>
      <c r="C403" s="12" t="s">
        <v>2419</v>
      </c>
      <c r="D403" s="12" t="s">
        <v>2365</v>
      </c>
      <c r="E403" s="12" t="s">
        <v>2182</v>
      </c>
      <c r="F403" s="12" t="s">
        <v>1741</v>
      </c>
      <c r="G403" s="12" t="s">
        <v>2342</v>
      </c>
      <c r="H403" s="12" t="s">
        <v>931</v>
      </c>
      <c r="I403" s="12" t="s">
        <v>763</v>
      </c>
      <c r="J403" s="12"/>
      <c r="K403" s="12"/>
      <c r="L403" s="12"/>
      <c r="M403" s="12" t="s">
        <v>127</v>
      </c>
      <c r="N403" s="12"/>
      <c r="O403" s="12"/>
      <c r="P403" s="12"/>
      <c r="Q403" s="12" t="s">
        <v>2420</v>
      </c>
      <c r="R403" s="12" t="s">
        <v>2421</v>
      </c>
      <c r="S403" s="12" t="s">
        <v>2422</v>
      </c>
      <c r="T403" s="33" t="s">
        <v>95</v>
      </c>
      <c r="U403" s="34" t="str">
        <f t="shared" si="6"/>
        <v>6000 THOMPSON RD, EAST SYRACUSE, New York 13057, U.S.</v>
      </c>
    </row>
    <row r="404" spans="1:21" ht="57" x14ac:dyDescent="0.45">
      <c r="A404" s="12" t="s">
        <v>94</v>
      </c>
      <c r="B404" s="12" t="s">
        <v>95</v>
      </c>
      <c r="C404" s="12" t="s">
        <v>2423</v>
      </c>
      <c r="D404" s="12" t="s">
        <v>2365</v>
      </c>
      <c r="E404" s="12" t="s">
        <v>2182</v>
      </c>
      <c r="F404" s="12" t="s">
        <v>124</v>
      </c>
      <c r="G404" s="12" t="s">
        <v>2342</v>
      </c>
      <c r="H404" s="12" t="s">
        <v>931</v>
      </c>
      <c r="I404" s="12" t="s">
        <v>763</v>
      </c>
      <c r="J404" s="12"/>
      <c r="K404" s="12"/>
      <c r="L404" s="12"/>
      <c r="M404" s="12" t="s">
        <v>127</v>
      </c>
      <c r="N404" s="12" t="s">
        <v>2424</v>
      </c>
      <c r="O404" s="12" t="s">
        <v>2425</v>
      </c>
      <c r="P404" s="12"/>
      <c r="Q404" s="12" t="s">
        <v>2426</v>
      </c>
      <c r="R404" s="12" t="s">
        <v>2399</v>
      </c>
      <c r="S404" s="12" t="s">
        <v>2400</v>
      </c>
      <c r="T404" s="33" t="s">
        <v>95</v>
      </c>
      <c r="U404" s="34" t="str">
        <f t="shared" si="6"/>
        <v>38 JACKSON RD - MAIN 2, DEVENS, Massachusetts 01434, U.S.</v>
      </c>
    </row>
    <row r="405" spans="1:21" ht="42.75" x14ac:dyDescent="0.45">
      <c r="A405" s="12" t="s">
        <v>94</v>
      </c>
      <c r="B405" s="12" t="s">
        <v>95</v>
      </c>
      <c r="C405" s="12" t="s">
        <v>2427</v>
      </c>
      <c r="D405" s="12" t="s">
        <v>2365</v>
      </c>
      <c r="E405" s="12" t="s">
        <v>2182</v>
      </c>
      <c r="F405" s="12"/>
      <c r="G405" s="12" t="s">
        <v>2342</v>
      </c>
      <c r="H405" s="12" t="s">
        <v>931</v>
      </c>
      <c r="I405" s="12" t="s">
        <v>763</v>
      </c>
      <c r="J405" s="12"/>
      <c r="K405" s="12"/>
      <c r="L405" s="12"/>
      <c r="M405" s="12" t="s">
        <v>105</v>
      </c>
      <c r="N405" s="12"/>
      <c r="O405" s="12"/>
      <c r="P405" s="12"/>
      <c r="Q405" s="12" t="s">
        <v>2428</v>
      </c>
      <c r="R405" s="12" t="s">
        <v>2388</v>
      </c>
      <c r="S405" s="12" t="s">
        <v>2381</v>
      </c>
      <c r="T405" s="33" t="s">
        <v>95</v>
      </c>
      <c r="U405" s="34" t="str">
        <f t="shared" si="6"/>
        <v>1 SQUIBB DR, NEW BRUNSWICK, New Jersey 08901, U.S.</v>
      </c>
    </row>
    <row r="406" spans="1:21" ht="85.5" x14ac:dyDescent="0.45">
      <c r="A406" s="12" t="s">
        <v>94</v>
      </c>
      <c r="B406" s="12" t="s">
        <v>95</v>
      </c>
      <c r="C406" s="12" t="s">
        <v>2429</v>
      </c>
      <c r="D406" s="12" t="s">
        <v>2365</v>
      </c>
      <c r="E406" s="12" t="s">
        <v>2182</v>
      </c>
      <c r="F406" s="12"/>
      <c r="G406" s="12" t="s">
        <v>2342</v>
      </c>
      <c r="H406" s="12" t="s">
        <v>931</v>
      </c>
      <c r="I406" s="12" t="s">
        <v>763</v>
      </c>
      <c r="J406" s="12"/>
      <c r="K406" s="12"/>
      <c r="L406" s="12"/>
      <c r="M406" s="12" t="s">
        <v>138</v>
      </c>
      <c r="N406" s="12"/>
      <c r="O406" s="12"/>
      <c r="P406" s="12"/>
      <c r="Q406" s="12" t="s">
        <v>2428</v>
      </c>
      <c r="R406" s="12" t="s">
        <v>2388</v>
      </c>
      <c r="S406" s="12" t="s">
        <v>2381</v>
      </c>
      <c r="T406" s="33" t="s">
        <v>95</v>
      </c>
      <c r="U406" s="34" t="str">
        <f t="shared" si="6"/>
        <v>1 SQUIBB DR, NEW BRUNSWICK, New Jersey 08901, U.S.</v>
      </c>
    </row>
    <row r="407" spans="1:21" ht="85.5" x14ac:dyDescent="0.45">
      <c r="A407" s="12" t="s">
        <v>94</v>
      </c>
      <c r="B407" s="12" t="s">
        <v>95</v>
      </c>
      <c r="C407" s="12" t="s">
        <v>2430</v>
      </c>
      <c r="D407" s="12" t="s">
        <v>2365</v>
      </c>
      <c r="E407" s="12" t="s">
        <v>2182</v>
      </c>
      <c r="F407" s="12"/>
      <c r="G407" s="12" t="s">
        <v>2342</v>
      </c>
      <c r="H407" s="12" t="s">
        <v>931</v>
      </c>
      <c r="I407" s="12" t="s">
        <v>763</v>
      </c>
      <c r="J407" s="12"/>
      <c r="K407" s="12"/>
      <c r="L407" s="12"/>
      <c r="M407" s="12" t="s">
        <v>138</v>
      </c>
      <c r="N407" s="12"/>
      <c r="O407" s="12"/>
      <c r="P407" s="12"/>
      <c r="Q407" s="12" t="s">
        <v>2431</v>
      </c>
      <c r="R407" s="12" t="s">
        <v>2380</v>
      </c>
      <c r="S407" s="12" t="s">
        <v>2381</v>
      </c>
      <c r="T407" s="33" t="s">
        <v>95</v>
      </c>
      <c r="U407" s="34" t="str">
        <f t="shared" si="6"/>
        <v>1 Squibb Drive, New Brunswick, New Jersey 08901, U.S.</v>
      </c>
    </row>
    <row r="408" spans="1:21" ht="57" x14ac:dyDescent="0.45">
      <c r="A408" s="12" t="s">
        <v>94</v>
      </c>
      <c r="B408" s="12"/>
      <c r="C408" s="12" t="s">
        <v>2432</v>
      </c>
      <c r="D408" s="12" t="s">
        <v>2365</v>
      </c>
      <c r="E408" s="12" t="s">
        <v>2182</v>
      </c>
      <c r="F408" s="12"/>
      <c r="G408" s="12" t="s">
        <v>2342</v>
      </c>
      <c r="H408" s="12" t="s">
        <v>931</v>
      </c>
      <c r="I408" s="12" t="s">
        <v>763</v>
      </c>
      <c r="J408" s="12"/>
      <c r="K408" s="12"/>
      <c r="L408" s="12"/>
      <c r="M408" s="12" t="s">
        <v>367</v>
      </c>
      <c r="N408" s="12" t="s">
        <v>2405</v>
      </c>
      <c r="O408" s="12" t="s">
        <v>2406</v>
      </c>
      <c r="P408" s="12"/>
      <c r="Q408" s="12"/>
      <c r="R408" s="12"/>
      <c r="S408" s="12" t="s">
        <v>284</v>
      </c>
      <c r="T408" s="33" t="s">
        <v>95</v>
      </c>
      <c r="U408" s="34" t="str">
        <f t="shared" si="6"/>
        <v xml:space="preserve"> , U.S.</v>
      </c>
    </row>
    <row r="409" spans="1:21" ht="85.5" x14ac:dyDescent="0.45">
      <c r="A409" s="12" t="s">
        <v>94</v>
      </c>
      <c r="B409" s="12"/>
      <c r="C409" s="12" t="s">
        <v>2433</v>
      </c>
      <c r="D409" s="12" t="s">
        <v>2365</v>
      </c>
      <c r="E409" s="12" t="s">
        <v>2182</v>
      </c>
      <c r="F409" s="12"/>
      <c r="G409" s="12" t="s">
        <v>2342</v>
      </c>
      <c r="H409" s="12" t="s">
        <v>931</v>
      </c>
      <c r="I409" s="12" t="s">
        <v>763</v>
      </c>
      <c r="J409" s="12"/>
      <c r="K409" s="12"/>
      <c r="L409" s="12"/>
      <c r="M409" s="12" t="s">
        <v>127</v>
      </c>
      <c r="N409" s="12" t="s">
        <v>2237</v>
      </c>
      <c r="O409" s="12" t="s">
        <v>2238</v>
      </c>
      <c r="P409" s="12"/>
      <c r="Q409" s="12"/>
      <c r="R409" s="12"/>
      <c r="S409" s="12" t="s">
        <v>284</v>
      </c>
      <c r="T409" s="33" t="s">
        <v>95</v>
      </c>
      <c r="U409" s="34" t="str">
        <f t="shared" si="6"/>
        <v xml:space="preserve"> , U.S.</v>
      </c>
    </row>
    <row r="410" spans="1:21" ht="42.75" x14ac:dyDescent="0.45">
      <c r="A410" s="12" t="s">
        <v>94</v>
      </c>
      <c r="B410" s="12"/>
      <c r="C410" s="12" t="s">
        <v>2434</v>
      </c>
      <c r="D410" s="12" t="s">
        <v>2435</v>
      </c>
      <c r="E410" s="12" t="s">
        <v>1912</v>
      </c>
      <c r="F410" s="12"/>
      <c r="G410" s="12"/>
      <c r="H410" s="12" t="s">
        <v>125</v>
      </c>
      <c r="I410" s="12" t="s">
        <v>126</v>
      </c>
      <c r="J410" s="12"/>
      <c r="K410" s="12"/>
      <c r="L410" s="12"/>
      <c r="M410" s="12"/>
      <c r="N410" s="12"/>
      <c r="O410" s="12"/>
      <c r="P410" s="12"/>
      <c r="Q410" s="12"/>
      <c r="R410" s="12"/>
      <c r="S410" s="12" t="s">
        <v>284</v>
      </c>
      <c r="T410" s="33"/>
      <c r="U410" s="34" t="str">
        <f t="shared" si="6"/>
        <v xml:space="preserve"> </v>
      </c>
    </row>
    <row r="411" spans="1:21" ht="42.75" x14ac:dyDescent="0.45">
      <c r="A411" s="12" t="s">
        <v>94</v>
      </c>
      <c r="B411" s="12"/>
      <c r="C411" s="12" t="s">
        <v>2436</v>
      </c>
      <c r="D411" s="12" t="s">
        <v>2435</v>
      </c>
      <c r="E411" s="12" t="s">
        <v>1912</v>
      </c>
      <c r="F411" s="12"/>
      <c r="G411" s="12"/>
      <c r="H411" s="12" t="s">
        <v>125</v>
      </c>
      <c r="I411" s="12" t="s">
        <v>126</v>
      </c>
      <c r="J411" s="12"/>
      <c r="K411" s="12"/>
      <c r="L411" s="12"/>
      <c r="M411" s="12"/>
      <c r="N411" s="12"/>
      <c r="O411" s="12"/>
      <c r="P411" s="12"/>
      <c r="Q411" s="12"/>
      <c r="R411" s="12"/>
      <c r="S411" s="12" t="s">
        <v>284</v>
      </c>
      <c r="T411" s="33"/>
      <c r="U411" s="34" t="str">
        <f t="shared" si="6"/>
        <v xml:space="preserve"> </v>
      </c>
    </row>
    <row r="412" spans="1:21" ht="42.75" x14ac:dyDescent="0.45">
      <c r="A412" s="12" t="s">
        <v>94</v>
      </c>
      <c r="B412" s="12" t="s">
        <v>95</v>
      </c>
      <c r="C412" s="12" t="s">
        <v>2437</v>
      </c>
      <c r="D412" s="12" t="s">
        <v>2438</v>
      </c>
      <c r="E412" s="12" t="s">
        <v>2439</v>
      </c>
      <c r="F412" s="12" t="s">
        <v>583</v>
      </c>
      <c r="G412" s="12"/>
      <c r="H412" s="12"/>
      <c r="I412" s="12" t="s">
        <v>538</v>
      </c>
      <c r="J412" s="12"/>
      <c r="K412" s="12"/>
      <c r="L412" s="12"/>
      <c r="M412" s="12" t="s">
        <v>105</v>
      </c>
      <c r="N412" s="12" t="s">
        <v>2440</v>
      </c>
      <c r="O412" s="12" t="s">
        <v>2441</v>
      </c>
      <c r="P412" s="12"/>
      <c r="Q412" s="12" t="s">
        <v>2442</v>
      </c>
      <c r="R412" s="12" t="s">
        <v>2443</v>
      </c>
      <c r="S412" s="12" t="s">
        <v>2444</v>
      </c>
      <c r="T412" s="33" t="s">
        <v>95</v>
      </c>
      <c r="U412" s="34" t="str">
        <f t="shared" si="6"/>
        <v>140 58TH ST BLDG A, BROOKLYN, New York 11220, U.S.</v>
      </c>
    </row>
    <row r="413" spans="1:21" ht="85.5" x14ac:dyDescent="0.45">
      <c r="A413" s="12" t="s">
        <v>94</v>
      </c>
      <c r="B413" s="12" t="s">
        <v>95</v>
      </c>
      <c r="C413" s="12" t="s">
        <v>2445</v>
      </c>
      <c r="D413" s="12" t="s">
        <v>2446</v>
      </c>
      <c r="E413" s="12" t="s">
        <v>2447</v>
      </c>
      <c r="F413" s="12" t="s">
        <v>124</v>
      </c>
      <c r="G413" s="12" t="s">
        <v>197</v>
      </c>
      <c r="H413" s="12" t="s">
        <v>125</v>
      </c>
      <c r="I413" s="12" t="s">
        <v>126</v>
      </c>
      <c r="J413" s="12" t="s">
        <v>2448</v>
      </c>
      <c r="K413" s="12" t="s">
        <v>168</v>
      </c>
      <c r="L413" s="12" t="s">
        <v>104</v>
      </c>
      <c r="M413" s="12" t="s">
        <v>189</v>
      </c>
      <c r="N413" s="12" t="s">
        <v>2449</v>
      </c>
      <c r="O413" s="12" t="s">
        <v>2450</v>
      </c>
      <c r="P413" s="12"/>
      <c r="Q413" s="12" t="s">
        <v>2451</v>
      </c>
      <c r="R413" s="12" t="s">
        <v>2452</v>
      </c>
      <c r="S413" s="12" t="s">
        <v>2453</v>
      </c>
      <c r="T413" s="33" t="s">
        <v>95</v>
      </c>
      <c r="U413" s="34" t="str">
        <f t="shared" si="6"/>
        <v>Brown University 171 Meeting St, Providence, Rhode Island 02912, U.S.</v>
      </c>
    </row>
    <row r="414" spans="1:21" ht="42.75" x14ac:dyDescent="0.45">
      <c r="A414" s="12" t="s">
        <v>94</v>
      </c>
      <c r="B414" s="12" t="s">
        <v>95</v>
      </c>
      <c r="C414" s="12" t="s">
        <v>2454</v>
      </c>
      <c r="D414" s="12" t="s">
        <v>2446</v>
      </c>
      <c r="E414" s="12" t="s">
        <v>2447</v>
      </c>
      <c r="F414" s="12" t="s">
        <v>124</v>
      </c>
      <c r="G414" s="12" t="s">
        <v>197</v>
      </c>
      <c r="H414" s="12" t="s">
        <v>125</v>
      </c>
      <c r="I414" s="12" t="s">
        <v>126</v>
      </c>
      <c r="J414" s="12"/>
      <c r="K414" s="12"/>
      <c r="L414" s="12"/>
      <c r="M414" s="12" t="s">
        <v>127</v>
      </c>
      <c r="N414" s="12" t="s">
        <v>2455</v>
      </c>
      <c r="O414" s="12" t="s">
        <v>2456</v>
      </c>
      <c r="P414" s="12"/>
      <c r="Q414" s="12" t="s">
        <v>2457</v>
      </c>
      <c r="R414" s="12" t="s">
        <v>2458</v>
      </c>
      <c r="S414" s="12" t="s">
        <v>2453</v>
      </c>
      <c r="T414" s="33" t="s">
        <v>95</v>
      </c>
      <c r="U414" s="34" t="str">
        <f t="shared" si="6"/>
        <v>34 OLIVE ST DARLING LAB BMC-GG 377, PROVIDENCE, Rhode Island 02912, U.S.</v>
      </c>
    </row>
    <row r="415" spans="1:21" ht="42.75" x14ac:dyDescent="0.45">
      <c r="A415" s="12" t="s">
        <v>94</v>
      </c>
      <c r="B415" s="12"/>
      <c r="C415" s="12" t="s">
        <v>2459</v>
      </c>
      <c r="D415" s="12" t="s">
        <v>2446</v>
      </c>
      <c r="E415" s="12" t="s">
        <v>2447</v>
      </c>
      <c r="F415" s="12" t="s">
        <v>124</v>
      </c>
      <c r="G415" s="12" t="s">
        <v>197</v>
      </c>
      <c r="H415" s="12" t="s">
        <v>125</v>
      </c>
      <c r="I415" s="12" t="s">
        <v>126</v>
      </c>
      <c r="J415" s="12" t="s">
        <v>2460</v>
      </c>
      <c r="K415" s="12" t="s">
        <v>209</v>
      </c>
      <c r="L415" s="12" t="s">
        <v>104</v>
      </c>
      <c r="M415" s="12" t="s">
        <v>675</v>
      </c>
      <c r="N415" s="12" t="s">
        <v>2449</v>
      </c>
      <c r="O415" s="12" t="s">
        <v>2450</v>
      </c>
      <c r="P415" s="12"/>
      <c r="Q415" s="12" t="s">
        <v>2461</v>
      </c>
      <c r="R415" s="12" t="s">
        <v>2452</v>
      </c>
      <c r="S415" s="12" t="s">
        <v>2453</v>
      </c>
      <c r="T415" s="33" t="s">
        <v>95</v>
      </c>
      <c r="U415" s="34" t="str">
        <f t="shared" si="6"/>
        <v>171 Meeting Street BMC Room 283, Providence, Rhode Island 02912, U.S.</v>
      </c>
    </row>
    <row r="416" spans="1:21" ht="85.5" x14ac:dyDescent="0.45">
      <c r="A416" s="12" t="s">
        <v>94</v>
      </c>
      <c r="B416" s="12" t="s">
        <v>95</v>
      </c>
      <c r="C416" s="12" t="s">
        <v>2462</v>
      </c>
      <c r="D416" s="12" t="s">
        <v>2463</v>
      </c>
      <c r="E416" s="12" t="s">
        <v>2464</v>
      </c>
      <c r="F416" s="12" t="s">
        <v>99</v>
      </c>
      <c r="G416" s="12" t="s">
        <v>164</v>
      </c>
      <c r="H416" s="12" t="s">
        <v>165</v>
      </c>
      <c r="I416" s="12" t="s">
        <v>166</v>
      </c>
      <c r="J416" s="12" t="s">
        <v>2465</v>
      </c>
      <c r="K416" s="12" t="s">
        <v>268</v>
      </c>
      <c r="L416" s="12" t="s">
        <v>104</v>
      </c>
      <c r="M416" s="12" t="s">
        <v>221</v>
      </c>
      <c r="N416" s="12" t="s">
        <v>2466</v>
      </c>
      <c r="O416" s="12" t="s">
        <v>2467</v>
      </c>
      <c r="P416" s="12"/>
      <c r="Q416" s="12" t="s">
        <v>2468</v>
      </c>
      <c r="R416" s="12" t="s">
        <v>2469</v>
      </c>
      <c r="S416" s="12" t="s">
        <v>2470</v>
      </c>
      <c r="T416" s="33" t="s">
        <v>95</v>
      </c>
      <c r="U416" s="34" t="str">
        <f t="shared" si="6"/>
        <v>8001 Redwood Blvd, Novato, California 94945, U.S.</v>
      </c>
    </row>
    <row r="417" spans="1:21" ht="42.75" x14ac:dyDescent="0.45">
      <c r="A417" s="12" t="s">
        <v>94</v>
      </c>
      <c r="B417" s="12" t="s">
        <v>95</v>
      </c>
      <c r="C417" s="12" t="s">
        <v>2471</v>
      </c>
      <c r="D417" s="12" t="s">
        <v>2463</v>
      </c>
      <c r="E417" s="12" t="s">
        <v>2464</v>
      </c>
      <c r="F417" s="12" t="s">
        <v>99</v>
      </c>
      <c r="G417" s="12" t="s">
        <v>164</v>
      </c>
      <c r="H417" s="12" t="s">
        <v>165</v>
      </c>
      <c r="I417" s="12" t="s">
        <v>166</v>
      </c>
      <c r="J417" s="12" t="s">
        <v>2472</v>
      </c>
      <c r="K417" s="12" t="s">
        <v>209</v>
      </c>
      <c r="L417" s="12" t="s">
        <v>104</v>
      </c>
      <c r="M417" s="12" t="s">
        <v>304</v>
      </c>
      <c r="N417" s="12" t="s">
        <v>2466</v>
      </c>
      <c r="O417" s="12" t="s">
        <v>2467</v>
      </c>
      <c r="P417" s="12"/>
      <c r="Q417" s="12" t="s">
        <v>2468</v>
      </c>
      <c r="R417" s="12" t="s">
        <v>2469</v>
      </c>
      <c r="S417" s="12" t="s">
        <v>2470</v>
      </c>
      <c r="T417" s="33" t="s">
        <v>95</v>
      </c>
      <c r="U417" s="34" t="str">
        <f t="shared" si="6"/>
        <v>8001 Redwood Blvd, Novato, California 94945, U.S.</v>
      </c>
    </row>
    <row r="418" spans="1:21" ht="42.75" x14ac:dyDescent="0.45">
      <c r="A418" s="12" t="s">
        <v>94</v>
      </c>
      <c r="B418" s="12" t="s">
        <v>95</v>
      </c>
      <c r="C418" s="12" t="s">
        <v>2473</v>
      </c>
      <c r="D418" s="12" t="s">
        <v>2474</v>
      </c>
      <c r="E418" s="12" t="s">
        <v>2475</v>
      </c>
      <c r="F418" s="12" t="s">
        <v>386</v>
      </c>
      <c r="G418" s="12"/>
      <c r="H418" s="12" t="s">
        <v>422</v>
      </c>
      <c r="I418" s="12" t="s">
        <v>763</v>
      </c>
      <c r="J418" s="12"/>
      <c r="K418" s="12"/>
      <c r="L418" s="12"/>
      <c r="M418" s="12" t="s">
        <v>572</v>
      </c>
      <c r="N418" s="12"/>
      <c r="O418" s="12"/>
      <c r="P418" s="12"/>
      <c r="Q418" s="12" t="s">
        <v>2476</v>
      </c>
      <c r="R418" s="12" t="s">
        <v>2477</v>
      </c>
      <c r="S418" s="12" t="s">
        <v>2478</v>
      </c>
      <c r="T418" s="33" t="s">
        <v>95</v>
      </c>
      <c r="U418" s="34" t="str">
        <f t="shared" si="6"/>
        <v>701 MOORE AVE, LEWISBURG, Pennsylvania 17837, U.S.</v>
      </c>
    </row>
    <row r="419" spans="1:21" ht="85.5" x14ac:dyDescent="0.45">
      <c r="A419" s="12" t="s">
        <v>94</v>
      </c>
      <c r="B419" s="12" t="s">
        <v>95</v>
      </c>
      <c r="C419" s="12" t="s">
        <v>2479</v>
      </c>
      <c r="D419" s="12" t="s">
        <v>2480</v>
      </c>
      <c r="E419" s="12" t="s">
        <v>2481</v>
      </c>
      <c r="F419" s="12" t="s">
        <v>2482</v>
      </c>
      <c r="G419" s="12"/>
      <c r="H419" s="12"/>
      <c r="I419" s="12" t="s">
        <v>475</v>
      </c>
      <c r="J419" s="12"/>
      <c r="K419" s="12"/>
      <c r="L419" s="12"/>
      <c r="M419" s="12" t="s">
        <v>138</v>
      </c>
      <c r="N419" s="12" t="s">
        <v>2483</v>
      </c>
      <c r="O419" s="12" t="s">
        <v>2484</v>
      </c>
      <c r="P419" s="12"/>
      <c r="Q419" s="12" t="s">
        <v>2485</v>
      </c>
      <c r="R419" s="12" t="s">
        <v>2486</v>
      </c>
      <c r="S419" s="12" t="s">
        <v>2487</v>
      </c>
      <c r="T419" s="33" t="s">
        <v>95</v>
      </c>
      <c r="U419" s="34" t="str">
        <f t="shared" si="6"/>
        <v>9035 ADVANCEMENT AVE BLDG 200, LAS CRUCES, New Mexico 88007, U.S.</v>
      </c>
    </row>
    <row r="420" spans="1:21" ht="42.75" x14ac:dyDescent="0.45">
      <c r="A420" s="12" t="s">
        <v>94</v>
      </c>
      <c r="B420" s="12" t="s">
        <v>95</v>
      </c>
      <c r="C420" s="12" t="s">
        <v>2488</v>
      </c>
      <c r="D420" s="12" t="s">
        <v>2489</v>
      </c>
      <c r="E420" s="12" t="s">
        <v>2490</v>
      </c>
      <c r="F420" s="12" t="s">
        <v>2491</v>
      </c>
      <c r="G420" s="12"/>
      <c r="H420" s="12" t="s">
        <v>145</v>
      </c>
      <c r="I420" s="12" t="s">
        <v>101</v>
      </c>
      <c r="J420" s="12"/>
      <c r="K420" s="12"/>
      <c r="L420" s="12"/>
      <c r="M420" s="12" t="s">
        <v>127</v>
      </c>
      <c r="N420" s="12" t="s">
        <v>2492</v>
      </c>
      <c r="O420" s="12" t="s">
        <v>2493</v>
      </c>
      <c r="P420" s="12"/>
      <c r="Q420" s="12" t="s">
        <v>2494</v>
      </c>
      <c r="R420" s="12" t="s">
        <v>2495</v>
      </c>
      <c r="S420" s="12" t="s">
        <v>2496</v>
      </c>
      <c r="T420" s="33" t="s">
        <v>95</v>
      </c>
      <c r="U420" s="34" t="str">
        <f t="shared" si="6"/>
        <v>740 W 46TH ST, INDIANAPOLIS, Indiana 46208, U.S.</v>
      </c>
    </row>
    <row r="421" spans="1:21" ht="42.75" x14ac:dyDescent="0.45">
      <c r="A421" s="12" t="s">
        <v>94</v>
      </c>
      <c r="B421" s="12" t="s">
        <v>95</v>
      </c>
      <c r="C421" s="12" t="s">
        <v>2497</v>
      </c>
      <c r="D421" s="12" t="s">
        <v>2498</v>
      </c>
      <c r="E421" s="12" t="s">
        <v>2499</v>
      </c>
      <c r="F421" s="12" t="s">
        <v>124</v>
      </c>
      <c r="G421" s="12"/>
      <c r="H421" s="12" t="s">
        <v>125</v>
      </c>
      <c r="I421" s="12" t="s">
        <v>126</v>
      </c>
      <c r="J421" s="12" t="s">
        <v>2500</v>
      </c>
      <c r="K421" s="12" t="s">
        <v>103</v>
      </c>
      <c r="L421" s="12" t="s">
        <v>104</v>
      </c>
      <c r="M421" s="12" t="s">
        <v>1152</v>
      </c>
      <c r="N421" s="12" t="s">
        <v>2501</v>
      </c>
      <c r="O421" s="12" t="s">
        <v>2502</v>
      </c>
      <c r="P421" s="12"/>
      <c r="Q421" s="12" t="s">
        <v>2503</v>
      </c>
      <c r="R421" s="12" t="s">
        <v>2504</v>
      </c>
      <c r="S421" s="12" t="s">
        <v>202</v>
      </c>
      <c r="T421" s="33" t="s">
        <v>95</v>
      </c>
      <c r="U421" s="34" t="str">
        <f t="shared" si="6"/>
        <v>490 ARSENAL WAY STE 200, WATERTOWN, Massachusetts 02472, U.S.</v>
      </c>
    </row>
    <row r="422" spans="1:21" ht="42.75" x14ac:dyDescent="0.45">
      <c r="A422" s="12" t="s">
        <v>94</v>
      </c>
      <c r="B422" s="12"/>
      <c r="C422" s="12" t="s">
        <v>2505</v>
      </c>
      <c r="D422" s="12" t="s">
        <v>2498</v>
      </c>
      <c r="E422" s="12" t="s">
        <v>2499</v>
      </c>
      <c r="F422" s="12"/>
      <c r="G422" s="12"/>
      <c r="H422" s="12" t="s">
        <v>125</v>
      </c>
      <c r="I422" s="12" t="s">
        <v>126</v>
      </c>
      <c r="J422" s="12"/>
      <c r="K422" s="12"/>
      <c r="L422" s="12"/>
      <c r="M422" s="12" t="s">
        <v>105</v>
      </c>
      <c r="N422" s="12" t="s">
        <v>2506</v>
      </c>
      <c r="O422" s="12" t="s">
        <v>2507</v>
      </c>
      <c r="P422" s="12"/>
      <c r="Q422" s="12"/>
      <c r="R422" s="12"/>
      <c r="S422" s="12" t="s">
        <v>284</v>
      </c>
      <c r="T422" s="33" t="s">
        <v>95</v>
      </c>
      <c r="U422" s="34" t="str">
        <f t="shared" si="6"/>
        <v xml:space="preserve"> , U.S.</v>
      </c>
    </row>
    <row r="423" spans="1:21" ht="85.5" x14ac:dyDescent="0.45">
      <c r="A423" s="12" t="s">
        <v>94</v>
      </c>
      <c r="B423" s="12" t="s">
        <v>95</v>
      </c>
      <c r="C423" s="12" t="s">
        <v>2508</v>
      </c>
      <c r="D423" s="12" t="s">
        <v>2509</v>
      </c>
      <c r="E423" s="12" t="s">
        <v>2510</v>
      </c>
      <c r="F423" s="12" t="s">
        <v>136</v>
      </c>
      <c r="G423" s="12" t="s">
        <v>164</v>
      </c>
      <c r="H423" s="12" t="s">
        <v>100</v>
      </c>
      <c r="I423" s="12" t="s">
        <v>166</v>
      </c>
      <c r="J423" s="12" t="s">
        <v>2511</v>
      </c>
      <c r="K423" s="12" t="s">
        <v>168</v>
      </c>
      <c r="L423" s="12" t="s">
        <v>104</v>
      </c>
      <c r="M423" s="12" t="s">
        <v>221</v>
      </c>
      <c r="N423" s="12" t="s">
        <v>2512</v>
      </c>
      <c r="O423" s="12" t="s">
        <v>2513</v>
      </c>
      <c r="P423" s="12"/>
      <c r="Q423" s="12" t="s">
        <v>2514</v>
      </c>
      <c r="R423" s="12" t="s">
        <v>265</v>
      </c>
      <c r="S423" s="12" t="s">
        <v>141</v>
      </c>
      <c r="T423" s="33" t="s">
        <v>95</v>
      </c>
      <c r="U423" s="34" t="str">
        <f t="shared" si="6"/>
        <v>1130 Veterans Blvd, South San Francisco, California 94080, U.S.</v>
      </c>
    </row>
    <row r="424" spans="1:21" ht="85.5" x14ac:dyDescent="0.45">
      <c r="A424" s="12" t="s">
        <v>94</v>
      </c>
      <c r="B424" s="12" t="s">
        <v>95</v>
      </c>
      <c r="C424" s="12" t="s">
        <v>2515</v>
      </c>
      <c r="D424" s="12" t="s">
        <v>2509</v>
      </c>
      <c r="E424" s="12" t="s">
        <v>2510</v>
      </c>
      <c r="F424" s="12" t="s">
        <v>136</v>
      </c>
      <c r="G424" s="12" t="s">
        <v>164</v>
      </c>
      <c r="H424" s="12" t="s">
        <v>100</v>
      </c>
      <c r="I424" s="12" t="s">
        <v>166</v>
      </c>
      <c r="J424" s="12" t="s">
        <v>2516</v>
      </c>
      <c r="K424" s="12" t="s">
        <v>168</v>
      </c>
      <c r="L424" s="12" t="s">
        <v>104</v>
      </c>
      <c r="M424" s="12" t="s">
        <v>221</v>
      </c>
      <c r="N424" s="12" t="s">
        <v>2512</v>
      </c>
      <c r="O424" s="12" t="s">
        <v>2513</v>
      </c>
      <c r="P424" s="12"/>
      <c r="Q424" s="12" t="s">
        <v>2517</v>
      </c>
      <c r="R424" s="12" t="s">
        <v>265</v>
      </c>
      <c r="S424" s="12" t="s">
        <v>141</v>
      </c>
      <c r="T424" s="33" t="s">
        <v>95</v>
      </c>
      <c r="U424" s="34" t="str">
        <f t="shared" si="6"/>
        <v>1130 Veterans Boulevard Room E271, South San Francisco, California 94080, U.S.</v>
      </c>
    </row>
    <row r="425" spans="1:21" ht="85.5" x14ac:dyDescent="0.45">
      <c r="A425" s="12" t="s">
        <v>94</v>
      </c>
      <c r="B425" s="12" t="s">
        <v>95</v>
      </c>
      <c r="C425" s="12" t="s">
        <v>2518</v>
      </c>
      <c r="D425" s="12" t="s">
        <v>2519</v>
      </c>
      <c r="E425" s="12" t="s">
        <v>2520</v>
      </c>
      <c r="F425" s="12" t="s">
        <v>99</v>
      </c>
      <c r="G425" s="12"/>
      <c r="H425" s="12" t="s">
        <v>100</v>
      </c>
      <c r="I425" s="12" t="s">
        <v>166</v>
      </c>
      <c r="J425" s="12"/>
      <c r="K425" s="12"/>
      <c r="L425" s="12"/>
      <c r="M425" s="12" t="s">
        <v>138</v>
      </c>
      <c r="N425" s="12"/>
      <c r="O425" s="12"/>
      <c r="P425" s="12"/>
      <c r="Q425" s="12" t="s">
        <v>2521</v>
      </c>
      <c r="R425" s="12" t="s">
        <v>2522</v>
      </c>
      <c r="S425" s="12" t="s">
        <v>2523</v>
      </c>
      <c r="T425" s="33" t="s">
        <v>95</v>
      </c>
      <c r="U425" s="34" t="str">
        <f t="shared" si="6"/>
        <v>850 MARINA BAY PKWY, RICHMOND, California 94804, U.S.</v>
      </c>
    </row>
    <row r="426" spans="1:21" ht="57" x14ac:dyDescent="0.45">
      <c r="A426" s="12" t="s">
        <v>94</v>
      </c>
      <c r="B426" s="12" t="s">
        <v>95</v>
      </c>
      <c r="C426" s="12" t="s">
        <v>2524</v>
      </c>
      <c r="D426" s="12" t="s">
        <v>2525</v>
      </c>
      <c r="E426" s="12" t="s">
        <v>2526</v>
      </c>
      <c r="F426" s="12" t="s">
        <v>99</v>
      </c>
      <c r="G426" s="12"/>
      <c r="H426" s="12" t="s">
        <v>100</v>
      </c>
      <c r="I426" s="12" t="s">
        <v>166</v>
      </c>
      <c r="J426" s="12"/>
      <c r="K426" s="12"/>
      <c r="L426" s="12"/>
      <c r="M426" s="12" t="s">
        <v>388</v>
      </c>
      <c r="N426" s="12" t="s">
        <v>2527</v>
      </c>
      <c r="O426" s="12" t="s">
        <v>2528</v>
      </c>
      <c r="P426" s="12"/>
      <c r="Q426" s="12" t="s">
        <v>2529</v>
      </c>
      <c r="R426" s="12" t="s">
        <v>998</v>
      </c>
      <c r="S426" s="12" t="s">
        <v>2530</v>
      </c>
      <c r="T426" s="33" t="s">
        <v>95</v>
      </c>
      <c r="U426" s="34" t="str">
        <f t="shared" si="6"/>
        <v>25800 CARLOS BEE BLVD. DEPARTMENT OF BIOLOGICAL SCIENCES, HAYWARD, California 94542, U.S.</v>
      </c>
    </row>
    <row r="427" spans="1:21" ht="57" x14ac:dyDescent="0.45">
      <c r="A427" s="12" t="s">
        <v>94</v>
      </c>
      <c r="B427" s="12" t="s">
        <v>95</v>
      </c>
      <c r="C427" s="12" t="s">
        <v>2531</v>
      </c>
      <c r="D427" s="12" t="s">
        <v>2525</v>
      </c>
      <c r="E427" s="12" t="s">
        <v>2526</v>
      </c>
      <c r="F427" s="12" t="s">
        <v>829</v>
      </c>
      <c r="G427" s="12"/>
      <c r="H427" s="12" t="s">
        <v>100</v>
      </c>
      <c r="I427" s="12" t="s">
        <v>166</v>
      </c>
      <c r="J427" s="12"/>
      <c r="K427" s="12"/>
      <c r="L427" s="12"/>
      <c r="M427" s="12" t="s">
        <v>377</v>
      </c>
      <c r="N427" s="12" t="s">
        <v>2532</v>
      </c>
      <c r="O427" s="12" t="s">
        <v>2533</v>
      </c>
      <c r="P427" s="12"/>
      <c r="Q427" s="12" t="s">
        <v>2534</v>
      </c>
      <c r="R427" s="12" t="s">
        <v>831</v>
      </c>
      <c r="S427" s="12" t="s">
        <v>832</v>
      </c>
      <c r="T427" s="33" t="s">
        <v>95</v>
      </c>
      <c r="U427" s="34" t="str">
        <f t="shared" si="6"/>
        <v>1 UNIVERSITY DR, CAMARILLO, California 93012, U.S.</v>
      </c>
    </row>
    <row r="428" spans="1:21" ht="57" x14ac:dyDescent="0.45">
      <c r="A428" s="12" t="s">
        <v>94</v>
      </c>
      <c r="B428" s="12" t="s">
        <v>95</v>
      </c>
      <c r="C428" s="12" t="s">
        <v>2535</v>
      </c>
      <c r="D428" s="12" t="s">
        <v>2536</v>
      </c>
      <c r="E428" s="12" t="s">
        <v>2537</v>
      </c>
      <c r="F428" s="12"/>
      <c r="G428" s="12"/>
      <c r="H428" s="12"/>
      <c r="I428" s="12" t="s">
        <v>673</v>
      </c>
      <c r="J428" s="12"/>
      <c r="K428" s="12"/>
      <c r="L428" s="12"/>
      <c r="M428" s="12" t="s">
        <v>367</v>
      </c>
      <c r="N428" s="12" t="s">
        <v>2538</v>
      </c>
      <c r="O428" s="12" t="s">
        <v>2539</v>
      </c>
      <c r="P428" s="12"/>
      <c r="Q428" s="12" t="s">
        <v>2540</v>
      </c>
      <c r="R428" s="12" t="s">
        <v>2541</v>
      </c>
      <c r="S428" s="12" t="s">
        <v>2542</v>
      </c>
      <c r="T428" s="33" t="s">
        <v>95</v>
      </c>
      <c r="U428" s="34" t="str">
        <f t="shared" si="6"/>
        <v>1331 PALO VERDE AVE MLSC 203, LONG BEACH, California 90840, U.S.</v>
      </c>
    </row>
    <row r="429" spans="1:21" ht="57" x14ac:dyDescent="0.45">
      <c r="A429" s="12" t="s">
        <v>94</v>
      </c>
      <c r="B429" s="12" t="s">
        <v>95</v>
      </c>
      <c r="C429" s="12" t="s">
        <v>2543</v>
      </c>
      <c r="D429" s="12" t="s">
        <v>2544</v>
      </c>
      <c r="E429" s="12" t="s">
        <v>2545</v>
      </c>
      <c r="F429" s="12" t="s">
        <v>310</v>
      </c>
      <c r="G429" s="12"/>
      <c r="H429" s="12"/>
      <c r="I429" s="12" t="s">
        <v>673</v>
      </c>
      <c r="J429" s="12"/>
      <c r="K429" s="12"/>
      <c r="L429" s="12"/>
      <c r="M429" s="12" t="s">
        <v>377</v>
      </c>
      <c r="N429" s="12" t="s">
        <v>2546</v>
      </c>
      <c r="O429" s="12" t="s">
        <v>2547</v>
      </c>
      <c r="P429" s="12"/>
      <c r="Q429" s="12" t="s">
        <v>2548</v>
      </c>
      <c r="R429" s="12" t="s">
        <v>2549</v>
      </c>
      <c r="S429" s="12" t="s">
        <v>2550</v>
      </c>
      <c r="T429" s="33" t="s">
        <v>95</v>
      </c>
      <c r="U429" s="34" t="str">
        <f t="shared" si="6"/>
        <v>5500 UNIVERSITY PWKY, SAN BERNARDINO, California 92407, U.S.</v>
      </c>
    </row>
    <row r="430" spans="1:21" ht="57" x14ac:dyDescent="0.45">
      <c r="A430" s="12" t="s">
        <v>94</v>
      </c>
      <c r="B430" s="12" t="s">
        <v>95</v>
      </c>
      <c r="C430" s="12" t="s">
        <v>2551</v>
      </c>
      <c r="D430" s="12" t="s">
        <v>2552</v>
      </c>
      <c r="E430" s="12" t="s">
        <v>2553</v>
      </c>
      <c r="F430" s="12" t="s">
        <v>124</v>
      </c>
      <c r="G430" s="12"/>
      <c r="H430" s="12"/>
      <c r="I430" s="12" t="s">
        <v>126</v>
      </c>
      <c r="J430" s="12"/>
      <c r="K430" s="12"/>
      <c r="L430" s="12"/>
      <c r="M430" s="12" t="s">
        <v>105</v>
      </c>
      <c r="N430" s="12" t="s">
        <v>2554</v>
      </c>
      <c r="O430" s="12" t="s">
        <v>2555</v>
      </c>
      <c r="P430" s="12"/>
      <c r="Q430" s="12" t="s">
        <v>2556</v>
      </c>
      <c r="R430" s="12" t="s">
        <v>2504</v>
      </c>
      <c r="S430" s="12" t="s">
        <v>202</v>
      </c>
      <c r="T430" s="33" t="s">
        <v>95</v>
      </c>
      <c r="U430" s="34" t="str">
        <f t="shared" si="6"/>
        <v>199 DEXTER AVE, WATERTOWN, Massachusetts 02472, U.S.</v>
      </c>
    </row>
    <row r="431" spans="1:21" ht="57" x14ac:dyDescent="0.45">
      <c r="A431" s="12" t="s">
        <v>94</v>
      </c>
      <c r="B431" s="12" t="s">
        <v>95</v>
      </c>
      <c r="C431" s="12" t="s">
        <v>2557</v>
      </c>
      <c r="D431" s="12" t="s">
        <v>2558</v>
      </c>
      <c r="E431" s="12" t="s">
        <v>2559</v>
      </c>
      <c r="F431" s="12" t="s">
        <v>639</v>
      </c>
      <c r="G431" s="12"/>
      <c r="H431" s="12"/>
      <c r="I431" s="12" t="s">
        <v>763</v>
      </c>
      <c r="J431" s="12"/>
      <c r="K431" s="12"/>
      <c r="L431" s="12"/>
      <c r="M431" s="12" t="s">
        <v>367</v>
      </c>
      <c r="N431" s="12" t="s">
        <v>2560</v>
      </c>
      <c r="O431" s="12" t="s">
        <v>2561</v>
      </c>
      <c r="P431" s="12"/>
      <c r="Q431" s="12" t="s">
        <v>2562</v>
      </c>
      <c r="R431" s="12" t="s">
        <v>2563</v>
      </c>
      <c r="S431" s="12" t="s">
        <v>2564</v>
      </c>
      <c r="T431" s="33" t="s">
        <v>95</v>
      </c>
      <c r="U431" s="34" t="str">
        <f t="shared" si="6"/>
        <v>205 Day Dorm Rd, Buies Creek, North Carolina 27506, U.S.</v>
      </c>
    </row>
    <row r="432" spans="1:21" ht="42.75" x14ac:dyDescent="0.45">
      <c r="A432" s="12" t="s">
        <v>94</v>
      </c>
      <c r="B432" s="12" t="s">
        <v>729</v>
      </c>
      <c r="C432" s="12" t="s">
        <v>2565</v>
      </c>
      <c r="D432" s="12" t="s">
        <v>2566</v>
      </c>
      <c r="E432" s="12" t="s">
        <v>2567</v>
      </c>
      <c r="F432" s="12" t="s">
        <v>2568</v>
      </c>
      <c r="G432" s="12"/>
      <c r="H432" s="12" t="s">
        <v>406</v>
      </c>
      <c r="I432" s="12" t="s">
        <v>953</v>
      </c>
      <c r="J432" s="12" t="s">
        <v>2569</v>
      </c>
      <c r="K432" s="12" t="s">
        <v>103</v>
      </c>
      <c r="L432" s="12" t="s">
        <v>104</v>
      </c>
      <c r="M432" s="12" t="s">
        <v>388</v>
      </c>
      <c r="N432" s="12" t="s">
        <v>2570</v>
      </c>
      <c r="O432" s="12" t="s">
        <v>2571</v>
      </c>
      <c r="P432" s="12"/>
      <c r="Q432" s="12" t="s">
        <v>2572</v>
      </c>
      <c r="R432" s="12" t="s">
        <v>2573</v>
      </c>
      <c r="S432" s="12" t="s">
        <v>2574</v>
      </c>
      <c r="T432" s="33" t="s">
        <v>729</v>
      </c>
      <c r="U432" s="34" t="str">
        <f t="shared" si="6"/>
        <v>209 VICTORIA ST, TORONTO, Ontario M5B 1T8, CA</v>
      </c>
    </row>
    <row r="433" spans="1:21" ht="99.75" x14ac:dyDescent="0.45">
      <c r="A433" s="12" t="s">
        <v>94</v>
      </c>
      <c r="B433" s="12" t="s">
        <v>729</v>
      </c>
      <c r="C433" s="12" t="s">
        <v>2575</v>
      </c>
      <c r="D433" s="12" t="s">
        <v>2576</v>
      </c>
      <c r="E433" s="12" t="s">
        <v>2577</v>
      </c>
      <c r="F433" s="12" t="s">
        <v>2568</v>
      </c>
      <c r="G433" s="12"/>
      <c r="H433" s="12"/>
      <c r="I433" s="12" t="s">
        <v>312</v>
      </c>
      <c r="J433" s="12"/>
      <c r="K433" s="12"/>
      <c r="L433" s="12"/>
      <c r="M433" s="12" t="s">
        <v>551</v>
      </c>
      <c r="N433" s="12"/>
      <c r="O433" s="12"/>
      <c r="P433" s="12"/>
      <c r="Q433" s="12" t="s">
        <v>2578</v>
      </c>
      <c r="R433" s="12" t="s">
        <v>2573</v>
      </c>
      <c r="S433" s="12" t="s">
        <v>2579</v>
      </c>
      <c r="T433" s="33" t="s">
        <v>729</v>
      </c>
      <c r="U433" s="34" t="str">
        <f t="shared" si="6"/>
        <v>1133 SHEPPARD AVE W, TORONTO, Ontario M3K 0A1, CA</v>
      </c>
    </row>
    <row r="434" spans="1:21" ht="57" x14ac:dyDescent="0.45">
      <c r="A434" s="12" t="s">
        <v>94</v>
      </c>
      <c r="B434" s="12" t="s">
        <v>729</v>
      </c>
      <c r="C434" s="12" t="s">
        <v>2580</v>
      </c>
      <c r="D434" s="12" t="s">
        <v>2581</v>
      </c>
      <c r="E434" s="12" t="s">
        <v>2582</v>
      </c>
      <c r="F434" s="12" t="s">
        <v>2568</v>
      </c>
      <c r="G434" s="12"/>
      <c r="H434" s="12" t="s">
        <v>125</v>
      </c>
      <c r="I434" s="12" t="s">
        <v>101</v>
      </c>
      <c r="J434" s="12" t="s">
        <v>2583</v>
      </c>
      <c r="K434" s="12" t="s">
        <v>233</v>
      </c>
      <c r="L434" s="12" t="s">
        <v>104</v>
      </c>
      <c r="M434" s="12" t="s">
        <v>234</v>
      </c>
      <c r="N434" s="12" t="s">
        <v>2584</v>
      </c>
      <c r="O434" s="12" t="s">
        <v>2585</v>
      </c>
      <c r="P434" s="12"/>
      <c r="Q434" s="12" t="s">
        <v>2586</v>
      </c>
      <c r="R434" s="12" t="s">
        <v>2587</v>
      </c>
      <c r="S434" s="12" t="s">
        <v>2588</v>
      </c>
      <c r="T434" s="33" t="s">
        <v>729</v>
      </c>
      <c r="U434" s="34" t="str">
        <f t="shared" si="6"/>
        <v>286 PLANT RD, CHALK RIVER, Ontario K0J 1J0, CA</v>
      </c>
    </row>
    <row r="435" spans="1:21" ht="85.5" x14ac:dyDescent="0.45">
      <c r="A435" s="12" t="s">
        <v>94</v>
      </c>
      <c r="B435" s="12" t="s">
        <v>729</v>
      </c>
      <c r="C435" s="12" t="s">
        <v>2589</v>
      </c>
      <c r="D435" s="12" t="s">
        <v>2590</v>
      </c>
      <c r="E435" s="12" t="s">
        <v>2591</v>
      </c>
      <c r="F435" s="12" t="s">
        <v>2592</v>
      </c>
      <c r="G435" s="12" t="s">
        <v>773</v>
      </c>
      <c r="H435" s="12" t="s">
        <v>406</v>
      </c>
      <c r="I435" s="12" t="s">
        <v>953</v>
      </c>
      <c r="J435" s="12" t="s">
        <v>2593</v>
      </c>
      <c r="K435" s="12" t="s">
        <v>168</v>
      </c>
      <c r="L435" s="12" t="s">
        <v>104</v>
      </c>
      <c r="M435" s="12" t="s">
        <v>1193</v>
      </c>
      <c r="N435" s="12" t="s">
        <v>2594</v>
      </c>
      <c r="O435" s="12" t="s">
        <v>2595</v>
      </c>
      <c r="P435" s="12"/>
      <c r="Q435" s="12" t="s">
        <v>2596</v>
      </c>
      <c r="R435" s="12" t="s">
        <v>2597</v>
      </c>
      <c r="S435" s="12" t="s">
        <v>2598</v>
      </c>
      <c r="T435" s="33" t="s">
        <v>729</v>
      </c>
      <c r="U435" s="34" t="str">
        <f t="shared" si="6"/>
        <v>675 McDermot Avenue, Winnipeg, Manitoba R3E 0V9, CA</v>
      </c>
    </row>
    <row r="436" spans="1:21" ht="85.5" x14ac:dyDescent="0.45">
      <c r="A436" s="12" t="s">
        <v>94</v>
      </c>
      <c r="B436" s="12"/>
      <c r="C436" s="12" t="s">
        <v>2599</v>
      </c>
      <c r="D436" s="12" t="s">
        <v>2600</v>
      </c>
      <c r="E436" s="12" t="s">
        <v>2601</v>
      </c>
      <c r="F436" s="12" t="s">
        <v>743</v>
      </c>
      <c r="G436" s="12"/>
      <c r="H436" s="12" t="s">
        <v>311</v>
      </c>
      <c r="I436" s="12" t="s">
        <v>673</v>
      </c>
      <c r="J436" s="12" t="s">
        <v>2602</v>
      </c>
      <c r="K436" s="12" t="s">
        <v>209</v>
      </c>
      <c r="L436" s="12" t="s">
        <v>104</v>
      </c>
      <c r="M436" s="12" t="s">
        <v>221</v>
      </c>
      <c r="N436" s="12" t="s">
        <v>2603</v>
      </c>
      <c r="O436" s="12" t="s">
        <v>2604</v>
      </c>
      <c r="P436" s="12"/>
      <c r="Q436" s="12" t="s">
        <v>2605</v>
      </c>
      <c r="R436" s="12" t="s">
        <v>967</v>
      </c>
      <c r="S436" s="12" t="s">
        <v>1082</v>
      </c>
      <c r="T436" s="33" t="s">
        <v>95</v>
      </c>
      <c r="U436" s="34" t="str">
        <f t="shared" si="6"/>
        <v>9880 Campus Point Dr #130, San Diego, California 92121, U.S.</v>
      </c>
    </row>
    <row r="437" spans="1:21" ht="99.75" x14ac:dyDescent="0.45">
      <c r="A437" s="12" t="s">
        <v>94</v>
      </c>
      <c r="B437" s="12" t="s">
        <v>95</v>
      </c>
      <c r="C437" s="12" t="s">
        <v>2606</v>
      </c>
      <c r="D437" s="12" t="s">
        <v>2607</v>
      </c>
      <c r="E437" s="12" t="s">
        <v>2608</v>
      </c>
      <c r="F437" s="12"/>
      <c r="G437" s="12"/>
      <c r="H437" s="12" t="s">
        <v>693</v>
      </c>
      <c r="I437" s="12" t="s">
        <v>166</v>
      </c>
      <c r="J437" s="12"/>
      <c r="K437" s="12"/>
      <c r="L437" s="12"/>
      <c r="M437" s="12" t="s">
        <v>210</v>
      </c>
      <c r="N437" s="12" t="s">
        <v>2609</v>
      </c>
      <c r="O437" s="12" t="s">
        <v>2610</v>
      </c>
      <c r="P437" s="12"/>
      <c r="Q437" s="12" t="s">
        <v>2611</v>
      </c>
      <c r="R437" s="12" t="s">
        <v>2612</v>
      </c>
      <c r="S437" s="12" t="s">
        <v>2613</v>
      </c>
      <c r="T437" s="33" t="s">
        <v>95</v>
      </c>
      <c r="U437" s="34" t="str">
        <f t="shared" si="6"/>
        <v>4640 Southwest Macadam Avenue, Portland, Oregon 97239, U.S.</v>
      </c>
    </row>
    <row r="438" spans="1:21" ht="85.5" x14ac:dyDescent="0.45">
      <c r="A438" s="12" t="s">
        <v>94</v>
      </c>
      <c r="B438" s="12" t="s">
        <v>95</v>
      </c>
      <c r="C438" s="12" t="s">
        <v>2614</v>
      </c>
      <c r="D438" s="12" t="s">
        <v>2615</v>
      </c>
      <c r="E438" s="12" t="s">
        <v>2616</v>
      </c>
      <c r="F438" s="12" t="s">
        <v>136</v>
      </c>
      <c r="G438" s="12" t="s">
        <v>207</v>
      </c>
      <c r="H438" s="12" t="s">
        <v>100</v>
      </c>
      <c r="I438" s="12" t="s">
        <v>166</v>
      </c>
      <c r="J438" s="12" t="s">
        <v>2617</v>
      </c>
      <c r="K438" s="12" t="s">
        <v>209</v>
      </c>
      <c r="L438" s="12" t="s">
        <v>104</v>
      </c>
      <c r="M438" s="12" t="s">
        <v>221</v>
      </c>
      <c r="N438" s="12" t="s">
        <v>2618</v>
      </c>
      <c r="O438" s="12" t="s">
        <v>2619</v>
      </c>
      <c r="P438" s="12"/>
      <c r="Q438" s="12" t="s">
        <v>2620</v>
      </c>
      <c r="R438" s="12" t="s">
        <v>1888</v>
      </c>
      <c r="S438" s="12" t="s">
        <v>1889</v>
      </c>
      <c r="T438" s="33" t="s">
        <v>95</v>
      </c>
      <c r="U438" s="34" t="str">
        <f t="shared" si="6"/>
        <v>835 Industrial Road, San Carlos, California 94070, U.S.</v>
      </c>
    </row>
    <row r="439" spans="1:21" ht="85.5" x14ac:dyDescent="0.45">
      <c r="A439" s="12" t="s">
        <v>94</v>
      </c>
      <c r="B439" s="12" t="s">
        <v>95</v>
      </c>
      <c r="C439" s="12" t="s">
        <v>2621</v>
      </c>
      <c r="D439" s="12" t="s">
        <v>2615</v>
      </c>
      <c r="E439" s="12" t="s">
        <v>2616</v>
      </c>
      <c r="F439" s="12" t="s">
        <v>136</v>
      </c>
      <c r="G439" s="12" t="s">
        <v>207</v>
      </c>
      <c r="H439" s="12" t="s">
        <v>100</v>
      </c>
      <c r="I439" s="12" t="s">
        <v>166</v>
      </c>
      <c r="J439" s="12" t="s">
        <v>2622</v>
      </c>
      <c r="K439" s="12" t="s">
        <v>268</v>
      </c>
      <c r="L439" s="12" t="s">
        <v>118</v>
      </c>
      <c r="M439" s="12" t="s">
        <v>221</v>
      </c>
      <c r="N439" s="12" t="s">
        <v>2618</v>
      </c>
      <c r="O439" s="12" t="s">
        <v>2619</v>
      </c>
      <c r="P439" s="12"/>
      <c r="Q439" s="12" t="s">
        <v>2623</v>
      </c>
      <c r="R439" s="12" t="s">
        <v>1888</v>
      </c>
      <c r="S439" s="12" t="s">
        <v>1889</v>
      </c>
      <c r="T439" s="33" t="s">
        <v>95</v>
      </c>
      <c r="U439" s="34" t="str">
        <f t="shared" si="6"/>
        <v>835 Industrial Road 5th Floor, San Carlos, California 94070, U.S.</v>
      </c>
    </row>
    <row r="440" spans="1:21" ht="99.75" x14ac:dyDescent="0.45">
      <c r="A440" s="12" t="s">
        <v>94</v>
      </c>
      <c r="B440" s="12" t="s">
        <v>95</v>
      </c>
      <c r="C440" s="12" t="s">
        <v>2624</v>
      </c>
      <c r="D440" s="12" t="s">
        <v>2625</v>
      </c>
      <c r="E440" s="12" t="s">
        <v>2626</v>
      </c>
      <c r="F440" s="12" t="s">
        <v>99</v>
      </c>
      <c r="G440" s="12" t="s">
        <v>164</v>
      </c>
      <c r="H440" s="12" t="s">
        <v>165</v>
      </c>
      <c r="I440" s="12" t="s">
        <v>166</v>
      </c>
      <c r="J440" s="12" t="s">
        <v>2627</v>
      </c>
      <c r="K440" s="12" t="s">
        <v>168</v>
      </c>
      <c r="L440" s="12" t="s">
        <v>104</v>
      </c>
      <c r="M440" s="12" t="s">
        <v>210</v>
      </c>
      <c r="N440" s="12" t="s">
        <v>2628</v>
      </c>
      <c r="O440" s="12" t="s">
        <v>2629</v>
      </c>
      <c r="P440" s="12"/>
      <c r="Q440" s="12" t="s">
        <v>2630</v>
      </c>
      <c r="R440" s="12" t="s">
        <v>2631</v>
      </c>
      <c r="S440" s="12" t="s">
        <v>2632</v>
      </c>
      <c r="T440" s="33" t="s">
        <v>95</v>
      </c>
      <c r="U440" s="34" t="str">
        <f t="shared" si="6"/>
        <v>2929 7th Street Suite 105, Berkeley, California 94710, U.S.</v>
      </c>
    </row>
    <row r="441" spans="1:21" ht="57" x14ac:dyDescent="0.45">
      <c r="A441" s="12" t="s">
        <v>94</v>
      </c>
      <c r="B441" s="12" t="s">
        <v>95</v>
      </c>
      <c r="C441" s="12" t="s">
        <v>2633</v>
      </c>
      <c r="D441" s="12" t="s">
        <v>2634</v>
      </c>
      <c r="E441" s="12" t="s">
        <v>2635</v>
      </c>
      <c r="F441" s="12" t="s">
        <v>386</v>
      </c>
      <c r="G441" s="12" t="s">
        <v>902</v>
      </c>
      <c r="H441" s="12" t="s">
        <v>422</v>
      </c>
      <c r="I441" s="12" t="s">
        <v>763</v>
      </c>
      <c r="J441" s="12"/>
      <c r="K441" s="12"/>
      <c r="L441" s="12"/>
      <c r="M441" s="12"/>
      <c r="N441" s="12" t="s">
        <v>2636</v>
      </c>
      <c r="O441" s="12" t="s">
        <v>2637</v>
      </c>
      <c r="P441" s="12"/>
      <c r="Q441" s="12" t="s">
        <v>2638</v>
      </c>
      <c r="R441" s="12" t="s">
        <v>1044</v>
      </c>
      <c r="S441" s="12" t="s">
        <v>2143</v>
      </c>
      <c r="T441" s="33" t="s">
        <v>95</v>
      </c>
      <c r="U441" s="34" t="str">
        <f t="shared" si="6"/>
        <v>3675 Market Street, Ste 401 19104 Email: Thomas.Condamine@carismat, Philadelphia, Pennsylvania 19104, U.S.</v>
      </c>
    </row>
    <row r="442" spans="1:21" ht="57" x14ac:dyDescent="0.45">
      <c r="A442" s="12" t="s">
        <v>94</v>
      </c>
      <c r="B442" s="12" t="s">
        <v>95</v>
      </c>
      <c r="C442" s="12" t="s">
        <v>2639</v>
      </c>
      <c r="D442" s="12" t="s">
        <v>2640</v>
      </c>
      <c r="E442" s="12" t="s">
        <v>2641</v>
      </c>
      <c r="F442" s="12" t="s">
        <v>2642</v>
      </c>
      <c r="G442" s="12"/>
      <c r="H442" s="12" t="s">
        <v>455</v>
      </c>
      <c r="I442" s="12" t="s">
        <v>312</v>
      </c>
      <c r="J442" s="12" t="s">
        <v>2643</v>
      </c>
      <c r="K442" s="12" t="s">
        <v>354</v>
      </c>
      <c r="L442" s="12" t="s">
        <v>104</v>
      </c>
      <c r="M442" s="12" t="s">
        <v>105</v>
      </c>
      <c r="N442" s="12" t="s">
        <v>2644</v>
      </c>
      <c r="O442" s="12" t="s">
        <v>2645</v>
      </c>
      <c r="P442" s="12"/>
      <c r="Q442" s="12" t="s">
        <v>2646</v>
      </c>
      <c r="R442" s="12" t="s">
        <v>2647</v>
      </c>
      <c r="S442" s="12" t="s">
        <v>2648</v>
      </c>
      <c r="T442" s="33" t="s">
        <v>95</v>
      </c>
      <c r="U442" s="34" t="str">
        <f t="shared" si="6"/>
        <v>3520 SAN MARTIN DR CLEVES LAB RM 253, BALTIMORE, Maryland 21218, U.S.</v>
      </c>
    </row>
    <row r="443" spans="1:21" ht="57" x14ac:dyDescent="0.45">
      <c r="A443" s="12" t="s">
        <v>94</v>
      </c>
      <c r="B443" s="12" t="s">
        <v>95</v>
      </c>
      <c r="C443" s="12" t="s">
        <v>2649</v>
      </c>
      <c r="D443" s="12" t="s">
        <v>2650</v>
      </c>
      <c r="E443" s="12" t="s">
        <v>2651</v>
      </c>
      <c r="F443" s="12" t="s">
        <v>420</v>
      </c>
      <c r="G443" s="12"/>
      <c r="H443" s="12" t="s">
        <v>455</v>
      </c>
      <c r="I443" s="12" t="s">
        <v>1108</v>
      </c>
      <c r="J443" s="12"/>
      <c r="K443" s="12"/>
      <c r="L443" s="12"/>
      <c r="M443" s="12" t="s">
        <v>355</v>
      </c>
      <c r="N443" s="12" t="s">
        <v>2652</v>
      </c>
      <c r="O443" s="12" t="s">
        <v>2653</v>
      </c>
      <c r="P443" s="12"/>
      <c r="Q443" s="12" t="s">
        <v>2654</v>
      </c>
      <c r="R443" s="12" t="s">
        <v>2655</v>
      </c>
      <c r="S443" s="12" t="s">
        <v>428</v>
      </c>
      <c r="T443" s="33" t="s">
        <v>95</v>
      </c>
      <c r="U443" s="34" t="str">
        <f t="shared" si="6"/>
        <v>704 QUINCE ORCHARD RD STE 210, GAITHERSBURG, Maryland 20878, U.S.</v>
      </c>
    </row>
    <row r="444" spans="1:21" ht="85.5" x14ac:dyDescent="0.45">
      <c r="A444" s="12" t="s">
        <v>94</v>
      </c>
      <c r="B444" s="12" t="s">
        <v>95</v>
      </c>
      <c r="C444" s="12" t="s">
        <v>2656</v>
      </c>
      <c r="D444" s="12" t="s">
        <v>2657</v>
      </c>
      <c r="E444" s="12" t="s">
        <v>2658</v>
      </c>
      <c r="F444" s="12" t="s">
        <v>1274</v>
      </c>
      <c r="G444" s="12" t="s">
        <v>1491</v>
      </c>
      <c r="H444" s="12" t="s">
        <v>145</v>
      </c>
      <c r="I444" s="12" t="s">
        <v>101</v>
      </c>
      <c r="J444" s="12" t="s">
        <v>2659</v>
      </c>
      <c r="K444" s="12" t="s">
        <v>168</v>
      </c>
      <c r="L444" s="12" t="s">
        <v>118</v>
      </c>
      <c r="M444" s="12" t="s">
        <v>169</v>
      </c>
      <c r="N444" s="12" t="s">
        <v>2660</v>
      </c>
      <c r="O444" s="12" t="s">
        <v>2661</v>
      </c>
      <c r="P444" s="12"/>
      <c r="Q444" s="12" t="s">
        <v>2662</v>
      </c>
      <c r="R444" s="12" t="s">
        <v>2663</v>
      </c>
      <c r="S444" s="12" t="s">
        <v>2664</v>
      </c>
      <c r="T444" s="33" t="s">
        <v>95</v>
      </c>
      <c r="U444" s="34" t="str">
        <f t="shared" si="6"/>
        <v>Wolstein Building; Room 4503, 2103 Cornell Rd, Cleveland, Ohio 44106, U.S.</v>
      </c>
    </row>
    <row r="445" spans="1:21" ht="99.75" x14ac:dyDescent="0.45">
      <c r="A445" s="12" t="s">
        <v>94</v>
      </c>
      <c r="B445" s="12" t="s">
        <v>95</v>
      </c>
      <c r="C445" s="12" t="s">
        <v>2665</v>
      </c>
      <c r="D445" s="12" t="s">
        <v>2657</v>
      </c>
      <c r="E445" s="12" t="s">
        <v>2658</v>
      </c>
      <c r="F445" s="12" t="s">
        <v>1274</v>
      </c>
      <c r="G445" s="12" t="s">
        <v>1491</v>
      </c>
      <c r="H445" s="12" t="s">
        <v>145</v>
      </c>
      <c r="I445" s="12" t="s">
        <v>101</v>
      </c>
      <c r="J445" s="12"/>
      <c r="K445" s="12"/>
      <c r="L445" s="12"/>
      <c r="M445" s="12" t="s">
        <v>1506</v>
      </c>
      <c r="N445" s="12" t="s">
        <v>2666</v>
      </c>
      <c r="O445" s="12" t="s">
        <v>2667</v>
      </c>
      <c r="P445" s="12"/>
      <c r="Q445" s="12" t="s">
        <v>2668</v>
      </c>
      <c r="R445" s="12" t="s">
        <v>1278</v>
      </c>
      <c r="S445" s="12" t="s">
        <v>2664</v>
      </c>
      <c r="T445" s="33" t="s">
        <v>95</v>
      </c>
      <c r="U445" s="34" t="str">
        <f t="shared" si="6"/>
        <v>FC - 2103 CORNELL RD, CLEVELAND, Ohio 44106, U.S.</v>
      </c>
    </row>
    <row r="446" spans="1:21" ht="42.75" x14ac:dyDescent="0.45">
      <c r="A446" s="12" t="s">
        <v>94</v>
      </c>
      <c r="B446" s="12" t="s">
        <v>95</v>
      </c>
      <c r="C446" s="12" t="s">
        <v>2669</v>
      </c>
      <c r="D446" s="12" t="s">
        <v>2657</v>
      </c>
      <c r="E446" s="12" t="s">
        <v>2658</v>
      </c>
      <c r="F446" s="12" t="s">
        <v>1274</v>
      </c>
      <c r="G446" s="12" t="s">
        <v>1491</v>
      </c>
      <c r="H446" s="12" t="s">
        <v>145</v>
      </c>
      <c r="I446" s="12" t="s">
        <v>101</v>
      </c>
      <c r="J446" s="12"/>
      <c r="K446" s="12"/>
      <c r="L446" s="12"/>
      <c r="M446" s="12" t="s">
        <v>628</v>
      </c>
      <c r="N446" s="12" t="s">
        <v>2670</v>
      </c>
      <c r="O446" s="12" t="s">
        <v>2671</v>
      </c>
      <c r="P446" s="12"/>
      <c r="Q446" s="12" t="s">
        <v>2672</v>
      </c>
      <c r="R446" s="12" t="s">
        <v>1278</v>
      </c>
      <c r="S446" s="12" t="s">
        <v>2664</v>
      </c>
      <c r="T446" s="33" t="s">
        <v>95</v>
      </c>
      <c r="U446" s="34" t="str">
        <f t="shared" si="6"/>
        <v>2103 CORNELL RD, CLEVELAND, Ohio 44106, U.S.</v>
      </c>
    </row>
    <row r="447" spans="1:21" ht="42.75" x14ac:dyDescent="0.45">
      <c r="A447" s="12" t="s">
        <v>94</v>
      </c>
      <c r="B447" s="12" t="s">
        <v>95</v>
      </c>
      <c r="C447" s="12" t="s">
        <v>2673</v>
      </c>
      <c r="D447" s="12" t="s">
        <v>2657</v>
      </c>
      <c r="E447" s="12" t="s">
        <v>2658</v>
      </c>
      <c r="F447" s="12" t="s">
        <v>1274</v>
      </c>
      <c r="G447" s="12" t="s">
        <v>1491</v>
      </c>
      <c r="H447" s="12" t="s">
        <v>145</v>
      </c>
      <c r="I447" s="12" t="s">
        <v>101</v>
      </c>
      <c r="J447" s="12" t="s">
        <v>2674</v>
      </c>
      <c r="K447" s="12" t="s">
        <v>209</v>
      </c>
      <c r="L447" s="12" t="s">
        <v>104</v>
      </c>
      <c r="M447" s="12" t="s">
        <v>408</v>
      </c>
      <c r="N447" s="12" t="s">
        <v>2675</v>
      </c>
      <c r="O447" s="12" t="s">
        <v>2676</v>
      </c>
      <c r="P447" s="12"/>
      <c r="Q447" s="12" t="s">
        <v>2677</v>
      </c>
      <c r="R447" s="12" t="s">
        <v>2663</v>
      </c>
      <c r="S447" s="12" t="s">
        <v>2664</v>
      </c>
      <c r="T447" s="33" t="s">
        <v>95</v>
      </c>
      <c r="U447" s="34" t="str">
        <f t="shared" si="6"/>
        <v>2103 Cornell Rd. Room 503 Wolstein Building, Cleveland, Ohio 44106, U.S.</v>
      </c>
    </row>
    <row r="448" spans="1:21" ht="57" x14ac:dyDescent="0.45">
      <c r="A448" s="12" t="s">
        <v>94</v>
      </c>
      <c r="B448" s="12" t="s">
        <v>95</v>
      </c>
      <c r="C448" s="12" t="s">
        <v>2678</v>
      </c>
      <c r="D448" s="12" t="s">
        <v>2657</v>
      </c>
      <c r="E448" s="12" t="s">
        <v>2658</v>
      </c>
      <c r="F448" s="12" t="s">
        <v>1274</v>
      </c>
      <c r="G448" s="12" t="s">
        <v>1491</v>
      </c>
      <c r="H448" s="12" t="s">
        <v>145</v>
      </c>
      <c r="I448" s="12" t="s">
        <v>101</v>
      </c>
      <c r="J448" s="12"/>
      <c r="K448" s="12"/>
      <c r="L448" s="12"/>
      <c r="M448" s="12" t="s">
        <v>367</v>
      </c>
      <c r="N448" s="12" t="s">
        <v>2679</v>
      </c>
      <c r="O448" s="12" t="s">
        <v>2680</v>
      </c>
      <c r="P448" s="12"/>
      <c r="Q448" s="12" t="s">
        <v>2681</v>
      </c>
      <c r="R448" s="12" t="s">
        <v>1278</v>
      </c>
      <c r="S448" s="12" t="s">
        <v>2664</v>
      </c>
      <c r="T448" s="33" t="s">
        <v>95</v>
      </c>
      <c r="U448" s="34" t="str">
        <f t="shared" si="6"/>
        <v>2103 CORNELL RD WOLSTEIN RESEARCH BLDG 3304, CLEVELAND, Ohio 44106, U.S.</v>
      </c>
    </row>
    <row r="449" spans="1:21" ht="57" x14ac:dyDescent="0.45">
      <c r="A449" s="12" t="s">
        <v>94</v>
      </c>
      <c r="B449" s="12" t="s">
        <v>95</v>
      </c>
      <c r="C449" s="12" t="s">
        <v>2682</v>
      </c>
      <c r="D449" s="12" t="s">
        <v>2657</v>
      </c>
      <c r="E449" s="12" t="s">
        <v>2658</v>
      </c>
      <c r="F449" s="12" t="s">
        <v>1274</v>
      </c>
      <c r="G449" s="12" t="s">
        <v>1491</v>
      </c>
      <c r="H449" s="12" t="s">
        <v>145</v>
      </c>
      <c r="I449" s="12" t="s">
        <v>101</v>
      </c>
      <c r="J449" s="12"/>
      <c r="K449" s="12"/>
      <c r="L449" s="12"/>
      <c r="M449" s="12" t="s">
        <v>367</v>
      </c>
      <c r="N449" s="12"/>
      <c r="O449" s="12"/>
      <c r="P449" s="12"/>
      <c r="Q449" s="12" t="s">
        <v>2683</v>
      </c>
      <c r="R449" s="12" t="s">
        <v>1278</v>
      </c>
      <c r="S449" s="12" t="s">
        <v>2664</v>
      </c>
      <c r="T449" s="33" t="s">
        <v>95</v>
      </c>
      <c r="U449" s="34" t="str">
        <f t="shared" si="6"/>
        <v>FC - 2123 ADELBERT RD, CLEVELAND, Ohio 44106, U.S.</v>
      </c>
    </row>
    <row r="450" spans="1:21" ht="85.5" x14ac:dyDescent="0.45">
      <c r="A450" s="12" t="s">
        <v>94</v>
      </c>
      <c r="B450" s="12" t="s">
        <v>95</v>
      </c>
      <c r="C450" s="12" t="s">
        <v>2684</v>
      </c>
      <c r="D450" s="12" t="s">
        <v>2657</v>
      </c>
      <c r="E450" s="12" t="s">
        <v>2658</v>
      </c>
      <c r="F450" s="12" t="s">
        <v>1274</v>
      </c>
      <c r="G450" s="12" t="s">
        <v>1491</v>
      </c>
      <c r="H450" s="12" t="s">
        <v>145</v>
      </c>
      <c r="I450" s="12" t="s">
        <v>101</v>
      </c>
      <c r="J450" s="12"/>
      <c r="K450" s="12"/>
      <c r="L450" s="12"/>
      <c r="M450" s="12" t="s">
        <v>138</v>
      </c>
      <c r="N450" s="12"/>
      <c r="O450" s="12"/>
      <c r="P450" s="12"/>
      <c r="Q450" s="12" t="s">
        <v>2685</v>
      </c>
      <c r="R450" s="12" t="s">
        <v>1278</v>
      </c>
      <c r="S450" s="12" t="s">
        <v>2664</v>
      </c>
      <c r="T450" s="33" t="s">
        <v>95</v>
      </c>
      <c r="U450" s="34" t="str">
        <f t="shared" ref="U450:U513" si="7">_xlfn.TEXTJOIN(", ", TRUE, Q450, R450, S450, T450)</f>
        <v>FC - 2103 CORNELL RD 2ND FL WOLSTEIN RESEARCH BLDG LAB 2-304, CLEVELAND, Ohio 44106, U.S.</v>
      </c>
    </row>
    <row r="451" spans="1:21" ht="42.75" x14ac:dyDescent="0.45">
      <c r="A451" s="12" t="s">
        <v>94</v>
      </c>
      <c r="B451" s="12" t="s">
        <v>95</v>
      </c>
      <c r="C451" s="12" t="s">
        <v>2686</v>
      </c>
      <c r="D451" s="12" t="s">
        <v>2657</v>
      </c>
      <c r="E451" s="12" t="s">
        <v>2658</v>
      </c>
      <c r="F451" s="12" t="s">
        <v>1274</v>
      </c>
      <c r="G451" s="12" t="s">
        <v>1491</v>
      </c>
      <c r="H451" s="12" t="s">
        <v>145</v>
      </c>
      <c r="I451" s="12" t="s">
        <v>101</v>
      </c>
      <c r="J451" s="12"/>
      <c r="K451" s="12"/>
      <c r="L451" s="12"/>
      <c r="M451" s="12" t="s">
        <v>377</v>
      </c>
      <c r="N451" s="12" t="s">
        <v>2687</v>
      </c>
      <c r="O451" s="12" t="s">
        <v>2688</v>
      </c>
      <c r="P451" s="12"/>
      <c r="Q451" s="12" t="s">
        <v>2668</v>
      </c>
      <c r="R451" s="12" t="s">
        <v>1278</v>
      </c>
      <c r="S451" s="12" t="s">
        <v>2664</v>
      </c>
      <c r="T451" s="33" t="s">
        <v>95</v>
      </c>
      <c r="U451" s="34" t="str">
        <f t="shared" si="7"/>
        <v>FC - 2103 CORNELL RD, CLEVELAND, Ohio 44106, U.S.</v>
      </c>
    </row>
    <row r="452" spans="1:21" ht="42.75" x14ac:dyDescent="0.45">
      <c r="A452" s="12" t="s">
        <v>94</v>
      </c>
      <c r="B452" s="12" t="s">
        <v>95</v>
      </c>
      <c r="C452" s="12" t="s">
        <v>2689</v>
      </c>
      <c r="D452" s="12" t="s">
        <v>2690</v>
      </c>
      <c r="E452" s="12" t="s">
        <v>2691</v>
      </c>
      <c r="F452" s="12" t="s">
        <v>386</v>
      </c>
      <c r="G452" s="12"/>
      <c r="H452" s="12"/>
      <c r="I452" s="12" t="s">
        <v>387</v>
      </c>
      <c r="J452" s="12"/>
      <c r="K452" s="12"/>
      <c r="L452" s="12"/>
      <c r="M452" s="12" t="s">
        <v>377</v>
      </c>
      <c r="N452" s="12" t="s">
        <v>2692</v>
      </c>
      <c r="O452" s="12" t="s">
        <v>2693</v>
      </c>
      <c r="P452" s="12"/>
      <c r="Q452" s="12" t="s">
        <v>2694</v>
      </c>
      <c r="R452" s="12" t="s">
        <v>2695</v>
      </c>
      <c r="S452" s="12" t="s">
        <v>2696</v>
      </c>
      <c r="T452" s="33" t="s">
        <v>95</v>
      </c>
      <c r="U452" s="34" t="str">
        <f t="shared" si="7"/>
        <v>405 EAGLEVIEW BLVD, EXTON, Pennsylvania 19341, U.S.</v>
      </c>
    </row>
    <row r="453" spans="1:21" ht="57" x14ac:dyDescent="0.45">
      <c r="A453" s="12" t="s">
        <v>94</v>
      </c>
      <c r="B453" s="12" t="s">
        <v>95</v>
      </c>
      <c r="C453" s="12" t="s">
        <v>2697</v>
      </c>
      <c r="D453" s="12" t="s">
        <v>2690</v>
      </c>
      <c r="E453" s="12" t="s">
        <v>2691</v>
      </c>
      <c r="F453" s="12" t="s">
        <v>386</v>
      </c>
      <c r="G453" s="12"/>
      <c r="H453" s="12"/>
      <c r="I453" s="12" t="s">
        <v>387</v>
      </c>
      <c r="J453" s="12"/>
      <c r="K453" s="12"/>
      <c r="L453" s="12"/>
      <c r="M453" s="12" t="s">
        <v>377</v>
      </c>
      <c r="N453" s="12" t="s">
        <v>2698</v>
      </c>
      <c r="O453" s="12" t="s">
        <v>2699</v>
      </c>
      <c r="P453" s="12"/>
      <c r="Q453" s="12" t="s">
        <v>2694</v>
      </c>
      <c r="R453" s="12" t="s">
        <v>2695</v>
      </c>
      <c r="S453" s="12" t="s">
        <v>2696</v>
      </c>
      <c r="T453" s="33" t="s">
        <v>95</v>
      </c>
      <c r="U453" s="34" t="str">
        <f t="shared" si="7"/>
        <v>405 EAGLEVIEW BLVD, EXTON, Pennsylvania 19341, U.S.</v>
      </c>
    </row>
    <row r="454" spans="1:21" ht="57" x14ac:dyDescent="0.45">
      <c r="A454" s="12" t="s">
        <v>94</v>
      </c>
      <c r="B454" s="12" t="s">
        <v>95</v>
      </c>
      <c r="C454" s="12" t="s">
        <v>2700</v>
      </c>
      <c r="D454" s="12" t="s">
        <v>2690</v>
      </c>
      <c r="E454" s="12" t="s">
        <v>2691</v>
      </c>
      <c r="F454" s="12" t="s">
        <v>386</v>
      </c>
      <c r="G454" s="12"/>
      <c r="H454" s="12"/>
      <c r="I454" s="12" t="s">
        <v>387</v>
      </c>
      <c r="J454" s="12"/>
      <c r="K454" s="12"/>
      <c r="L454" s="12"/>
      <c r="M454" s="12" t="s">
        <v>377</v>
      </c>
      <c r="N454" s="12" t="s">
        <v>2698</v>
      </c>
      <c r="O454" s="12" t="s">
        <v>2699</v>
      </c>
      <c r="P454" s="12"/>
      <c r="Q454" s="12" t="s">
        <v>2694</v>
      </c>
      <c r="R454" s="12" t="s">
        <v>2695</v>
      </c>
      <c r="S454" s="12" t="s">
        <v>2696</v>
      </c>
      <c r="T454" s="33" t="s">
        <v>95</v>
      </c>
      <c r="U454" s="34" t="str">
        <f t="shared" si="7"/>
        <v>405 EAGLEVIEW BLVD, EXTON, Pennsylvania 19341, U.S.</v>
      </c>
    </row>
    <row r="455" spans="1:21" ht="57" x14ac:dyDescent="0.45">
      <c r="A455" s="12" t="s">
        <v>94</v>
      </c>
      <c r="B455" s="12" t="s">
        <v>95</v>
      </c>
      <c r="C455" s="12" t="s">
        <v>2701</v>
      </c>
      <c r="D455" s="12" t="s">
        <v>2690</v>
      </c>
      <c r="E455" s="12" t="s">
        <v>2691</v>
      </c>
      <c r="F455" s="12" t="s">
        <v>386</v>
      </c>
      <c r="G455" s="12"/>
      <c r="H455" s="12"/>
      <c r="I455" s="12" t="s">
        <v>387</v>
      </c>
      <c r="J455" s="12"/>
      <c r="K455" s="12"/>
      <c r="L455" s="12"/>
      <c r="M455" s="12" t="s">
        <v>377</v>
      </c>
      <c r="N455" s="12" t="s">
        <v>2698</v>
      </c>
      <c r="O455" s="12" t="s">
        <v>2699</v>
      </c>
      <c r="P455" s="12"/>
      <c r="Q455" s="12" t="s">
        <v>2694</v>
      </c>
      <c r="R455" s="12" t="s">
        <v>2695</v>
      </c>
      <c r="S455" s="12" t="s">
        <v>2696</v>
      </c>
      <c r="T455" s="33" t="s">
        <v>95</v>
      </c>
      <c r="U455" s="34" t="str">
        <f t="shared" si="7"/>
        <v>405 EAGLEVIEW BLVD, EXTON, Pennsylvania 19341, U.S.</v>
      </c>
    </row>
    <row r="456" spans="1:21" ht="85.5" x14ac:dyDescent="0.45">
      <c r="A456" s="12" t="s">
        <v>94</v>
      </c>
      <c r="B456" s="12" t="s">
        <v>95</v>
      </c>
      <c r="C456" s="12" t="s">
        <v>2702</v>
      </c>
      <c r="D456" s="12" t="s">
        <v>2703</v>
      </c>
      <c r="E456" s="12" t="s">
        <v>2704</v>
      </c>
      <c r="F456" s="12" t="s">
        <v>420</v>
      </c>
      <c r="G456" s="12"/>
      <c r="H456" s="12" t="s">
        <v>455</v>
      </c>
      <c r="I456" s="12" t="s">
        <v>387</v>
      </c>
      <c r="J456" s="12" t="s">
        <v>2705</v>
      </c>
      <c r="K456" s="12" t="s">
        <v>103</v>
      </c>
      <c r="L456" s="12" t="s">
        <v>118</v>
      </c>
      <c r="M456" s="12" t="s">
        <v>138</v>
      </c>
      <c r="N456" s="12" t="s">
        <v>2706</v>
      </c>
      <c r="O456" s="12" t="s">
        <v>2707</v>
      </c>
      <c r="P456" s="12"/>
      <c r="Q456" s="12" t="s">
        <v>2708</v>
      </c>
      <c r="R456" s="12" t="s">
        <v>460</v>
      </c>
      <c r="S456" s="12" t="s">
        <v>461</v>
      </c>
      <c r="T456" s="33" t="s">
        <v>95</v>
      </c>
      <c r="U456" s="34" t="str">
        <f t="shared" si="7"/>
        <v>9920 BELWARD CAMPUS DR, ROCKVILLE, Maryland 20850, U.S.</v>
      </c>
    </row>
    <row r="457" spans="1:21" ht="85.5" x14ac:dyDescent="0.45">
      <c r="A457" s="12" t="s">
        <v>94</v>
      </c>
      <c r="B457" s="12" t="s">
        <v>95</v>
      </c>
      <c r="C457" s="12" t="s">
        <v>2709</v>
      </c>
      <c r="D457" s="12" t="s">
        <v>2703</v>
      </c>
      <c r="E457" s="12" t="s">
        <v>2704</v>
      </c>
      <c r="F457" s="12" t="s">
        <v>420</v>
      </c>
      <c r="G457" s="12"/>
      <c r="H457" s="12" t="s">
        <v>455</v>
      </c>
      <c r="I457" s="12" t="s">
        <v>387</v>
      </c>
      <c r="J457" s="12"/>
      <c r="K457" s="12"/>
      <c r="L457" s="12"/>
      <c r="M457" s="12" t="s">
        <v>138</v>
      </c>
      <c r="N457" s="12"/>
      <c r="O457" s="12"/>
      <c r="P457" s="12"/>
      <c r="Q457" s="12" t="s">
        <v>2708</v>
      </c>
      <c r="R457" s="12" t="s">
        <v>460</v>
      </c>
      <c r="S457" s="12" t="s">
        <v>461</v>
      </c>
      <c r="T457" s="33" t="s">
        <v>95</v>
      </c>
      <c r="U457" s="34" t="str">
        <f t="shared" si="7"/>
        <v>9920 BELWARD CAMPUS DR, ROCKVILLE, Maryland 20850, U.S.</v>
      </c>
    </row>
    <row r="458" spans="1:21" ht="99.75" x14ac:dyDescent="0.45">
      <c r="A458" s="12" t="s">
        <v>94</v>
      </c>
      <c r="B458" s="12" t="s">
        <v>95</v>
      </c>
      <c r="C458" s="12" t="s">
        <v>2710</v>
      </c>
      <c r="D458" s="12" t="s">
        <v>2711</v>
      </c>
      <c r="E458" s="12" t="s">
        <v>2704</v>
      </c>
      <c r="F458" s="12" t="s">
        <v>99</v>
      </c>
      <c r="G458" s="12" t="s">
        <v>164</v>
      </c>
      <c r="H458" s="12" t="s">
        <v>406</v>
      </c>
      <c r="I458" s="12" t="s">
        <v>166</v>
      </c>
      <c r="J458" s="12" t="s">
        <v>2712</v>
      </c>
      <c r="K458" s="12" t="s">
        <v>188</v>
      </c>
      <c r="L458" s="12" t="s">
        <v>118</v>
      </c>
      <c r="M458" s="12" t="s">
        <v>210</v>
      </c>
      <c r="N458" s="12" t="s">
        <v>2713</v>
      </c>
      <c r="O458" s="12" t="s">
        <v>2714</v>
      </c>
      <c r="P458" s="12"/>
      <c r="Q458" s="12" t="s">
        <v>2715</v>
      </c>
      <c r="R458" s="12" t="s">
        <v>2716</v>
      </c>
      <c r="S458" s="12" t="s">
        <v>2717</v>
      </c>
      <c r="T458" s="33" t="s">
        <v>95</v>
      </c>
      <c r="U458" s="34" t="str">
        <f t="shared" si="7"/>
        <v>5959 Horton St. Suite 400, Emeryville, California 94608, U.S.</v>
      </c>
    </row>
    <row r="459" spans="1:21" ht="57" x14ac:dyDescent="0.45">
      <c r="A459" s="12" t="s">
        <v>94</v>
      </c>
      <c r="B459" s="12" t="s">
        <v>95</v>
      </c>
      <c r="C459" s="12" t="s">
        <v>2718</v>
      </c>
      <c r="D459" s="12" t="s">
        <v>2719</v>
      </c>
      <c r="E459" s="12" t="s">
        <v>2720</v>
      </c>
      <c r="F459" s="12" t="s">
        <v>136</v>
      </c>
      <c r="G459" s="12"/>
      <c r="H459" s="12" t="s">
        <v>145</v>
      </c>
      <c r="I459" s="12" t="s">
        <v>101</v>
      </c>
      <c r="J459" s="12"/>
      <c r="K459" s="12"/>
      <c r="L459" s="12"/>
      <c r="M459" s="12" t="s">
        <v>367</v>
      </c>
      <c r="N459" s="12"/>
      <c r="O459" s="12"/>
      <c r="P459" s="12"/>
      <c r="Q459" s="12" t="s">
        <v>2721</v>
      </c>
      <c r="R459" s="12" t="s">
        <v>140</v>
      </c>
      <c r="S459" s="12" t="s">
        <v>141</v>
      </c>
      <c r="T459" s="33" t="s">
        <v>95</v>
      </c>
      <c r="U459" s="34" t="str">
        <f t="shared" si="7"/>
        <v>121 OYSTER POINT BLVD, SOUTH SAN FRANCISCO, California 94080, U.S.</v>
      </c>
    </row>
    <row r="460" spans="1:21" ht="99.75" x14ac:dyDescent="0.45">
      <c r="A460" s="12" t="s">
        <v>94</v>
      </c>
      <c r="B460" s="12" t="s">
        <v>95</v>
      </c>
      <c r="C460" s="12" t="s">
        <v>2722</v>
      </c>
      <c r="D460" s="12" t="s">
        <v>2723</v>
      </c>
      <c r="E460" s="12" t="s">
        <v>2724</v>
      </c>
      <c r="F460" s="12"/>
      <c r="G460" s="12" t="s">
        <v>672</v>
      </c>
      <c r="H460" s="12" t="s">
        <v>311</v>
      </c>
      <c r="I460" s="12" t="s">
        <v>673</v>
      </c>
      <c r="J460" s="12" t="s">
        <v>2725</v>
      </c>
      <c r="K460" s="12" t="s">
        <v>268</v>
      </c>
      <c r="L460" s="12" t="s">
        <v>104</v>
      </c>
      <c r="M460" s="12" t="s">
        <v>210</v>
      </c>
      <c r="N460" s="12" t="s">
        <v>2726</v>
      </c>
      <c r="O460" s="12" t="s">
        <v>2727</v>
      </c>
      <c r="P460" s="12"/>
      <c r="Q460" s="12" t="s">
        <v>2728</v>
      </c>
      <c r="R460" s="12" t="s">
        <v>2729</v>
      </c>
      <c r="S460" s="12" t="s">
        <v>2730</v>
      </c>
      <c r="T460" s="33" t="s">
        <v>95</v>
      </c>
      <c r="U460" s="34" t="str">
        <f t="shared" si="7"/>
        <v>CEDARS-SINAI 8700 Beverly Blvd, Los Angeles, California 90048, U.S.</v>
      </c>
    </row>
    <row r="461" spans="1:21" ht="99.75" x14ac:dyDescent="0.45">
      <c r="A461" s="12" t="s">
        <v>94</v>
      </c>
      <c r="B461" s="12" t="s">
        <v>95</v>
      </c>
      <c r="C461" s="12" t="s">
        <v>2731</v>
      </c>
      <c r="D461" s="12" t="s">
        <v>2723</v>
      </c>
      <c r="E461" s="12" t="s">
        <v>2724</v>
      </c>
      <c r="F461" s="12"/>
      <c r="G461" s="12" t="s">
        <v>672</v>
      </c>
      <c r="H461" s="12" t="s">
        <v>311</v>
      </c>
      <c r="I461" s="12" t="s">
        <v>673</v>
      </c>
      <c r="J461" s="12" t="s">
        <v>2732</v>
      </c>
      <c r="K461" s="12" t="s">
        <v>168</v>
      </c>
      <c r="L461" s="12" t="s">
        <v>104</v>
      </c>
      <c r="M461" s="12" t="s">
        <v>210</v>
      </c>
      <c r="N461" s="12" t="s">
        <v>2733</v>
      </c>
      <c r="O461" s="12" t="s">
        <v>2734</v>
      </c>
      <c r="P461" s="12"/>
      <c r="Q461" s="12" t="s">
        <v>2735</v>
      </c>
      <c r="R461" s="12" t="s">
        <v>2729</v>
      </c>
      <c r="S461" s="12" t="s">
        <v>2730</v>
      </c>
      <c r="T461" s="33" t="s">
        <v>95</v>
      </c>
      <c r="U461" s="34" t="str">
        <f t="shared" si="7"/>
        <v>8700 Beverly Blvd, South Tower 4th Floor Room 4715, Los Angeles, California 90048, U.S.</v>
      </c>
    </row>
    <row r="462" spans="1:21" ht="99.75" x14ac:dyDescent="0.45">
      <c r="A462" s="12" t="s">
        <v>94</v>
      </c>
      <c r="B462" s="12" t="s">
        <v>95</v>
      </c>
      <c r="C462" s="12" t="s">
        <v>2736</v>
      </c>
      <c r="D462" s="12" t="s">
        <v>2723</v>
      </c>
      <c r="E462" s="12" t="s">
        <v>2724</v>
      </c>
      <c r="F462" s="12"/>
      <c r="G462" s="12" t="s">
        <v>672</v>
      </c>
      <c r="H462" s="12" t="s">
        <v>311</v>
      </c>
      <c r="I462" s="12" t="s">
        <v>673</v>
      </c>
      <c r="J462" s="12" t="s">
        <v>2737</v>
      </c>
      <c r="K462" s="12" t="s">
        <v>168</v>
      </c>
      <c r="L462" s="12" t="s">
        <v>104</v>
      </c>
      <c r="M462" s="12" t="s">
        <v>210</v>
      </c>
      <c r="N462" s="12" t="s">
        <v>2733</v>
      </c>
      <c r="O462" s="12" t="s">
        <v>2734</v>
      </c>
      <c r="P462" s="12"/>
      <c r="Q462" s="12" t="s">
        <v>2735</v>
      </c>
      <c r="R462" s="12" t="s">
        <v>2729</v>
      </c>
      <c r="S462" s="12" t="s">
        <v>2730</v>
      </c>
      <c r="T462" s="33" t="s">
        <v>95</v>
      </c>
      <c r="U462" s="34" t="str">
        <f t="shared" si="7"/>
        <v>8700 Beverly Blvd, South Tower 4th Floor Room 4715, Los Angeles, California 90048, U.S.</v>
      </c>
    </row>
    <row r="463" spans="1:21" ht="99.75" x14ac:dyDescent="0.45">
      <c r="A463" s="12" t="s">
        <v>94</v>
      </c>
      <c r="B463" s="12" t="s">
        <v>95</v>
      </c>
      <c r="C463" s="12" t="s">
        <v>2738</v>
      </c>
      <c r="D463" s="12" t="s">
        <v>2723</v>
      </c>
      <c r="E463" s="12" t="s">
        <v>2724</v>
      </c>
      <c r="F463" s="12"/>
      <c r="G463" s="12" t="s">
        <v>672</v>
      </c>
      <c r="H463" s="12" t="s">
        <v>311</v>
      </c>
      <c r="I463" s="12" t="s">
        <v>673</v>
      </c>
      <c r="J463" s="12" t="s">
        <v>2739</v>
      </c>
      <c r="K463" s="12" t="s">
        <v>168</v>
      </c>
      <c r="L463" s="12" t="s">
        <v>104</v>
      </c>
      <c r="M463" s="12" t="s">
        <v>210</v>
      </c>
      <c r="N463" s="12" t="s">
        <v>2740</v>
      </c>
      <c r="O463" s="12" t="s">
        <v>2741</v>
      </c>
      <c r="P463" s="12"/>
      <c r="Q463" s="12" t="s">
        <v>2742</v>
      </c>
      <c r="R463" s="12" t="s">
        <v>2729</v>
      </c>
      <c r="S463" s="12" t="s">
        <v>2730</v>
      </c>
      <c r="T463" s="33" t="s">
        <v>95</v>
      </c>
      <c r="U463" s="34" t="str">
        <f t="shared" si="7"/>
        <v>110 N. George Burns Rd Davis Bldg Rm 2024, Los Angeles, California 90048, U.S.</v>
      </c>
    </row>
    <row r="464" spans="1:21" ht="99.75" x14ac:dyDescent="0.45">
      <c r="A464" s="12" t="s">
        <v>94</v>
      </c>
      <c r="B464" s="12" t="s">
        <v>95</v>
      </c>
      <c r="C464" s="12" t="s">
        <v>2743</v>
      </c>
      <c r="D464" s="12" t="s">
        <v>2723</v>
      </c>
      <c r="E464" s="12" t="s">
        <v>2724</v>
      </c>
      <c r="F464" s="12"/>
      <c r="G464" s="12" t="s">
        <v>672</v>
      </c>
      <c r="H464" s="12" t="s">
        <v>311</v>
      </c>
      <c r="I464" s="12" t="s">
        <v>673</v>
      </c>
      <c r="J464" s="12" t="s">
        <v>2744</v>
      </c>
      <c r="K464" s="12" t="s">
        <v>168</v>
      </c>
      <c r="L464" s="12" t="s">
        <v>104</v>
      </c>
      <c r="M464" s="12" t="s">
        <v>210</v>
      </c>
      <c r="N464" s="12" t="s">
        <v>2745</v>
      </c>
      <c r="O464" s="12" t="s">
        <v>2746</v>
      </c>
      <c r="P464" s="12"/>
      <c r="Q464" s="12" t="s">
        <v>2747</v>
      </c>
      <c r="R464" s="12" t="s">
        <v>2748</v>
      </c>
      <c r="S464" s="12" t="s">
        <v>2749</v>
      </c>
      <c r="T464" s="33" t="s">
        <v>95</v>
      </c>
      <c r="U464" s="34" t="str">
        <f t="shared" si="7"/>
        <v>4100 W. 190th St Torrance Warehouse NonStock, Torrance, California 90504, U.S.</v>
      </c>
    </row>
    <row r="465" spans="1:21" ht="57" x14ac:dyDescent="0.45">
      <c r="A465" s="12" t="s">
        <v>94</v>
      </c>
      <c r="B465" s="12" t="s">
        <v>95</v>
      </c>
      <c r="C465" s="12" t="s">
        <v>2750</v>
      </c>
      <c r="D465" s="12" t="s">
        <v>2723</v>
      </c>
      <c r="E465" s="12" t="s">
        <v>2724</v>
      </c>
      <c r="F465" s="12"/>
      <c r="G465" s="12" t="s">
        <v>672</v>
      </c>
      <c r="H465" s="12" t="s">
        <v>311</v>
      </c>
      <c r="I465" s="12" t="s">
        <v>673</v>
      </c>
      <c r="J465" s="12"/>
      <c r="K465" s="12"/>
      <c r="L465" s="12"/>
      <c r="M465" s="12" t="s">
        <v>367</v>
      </c>
      <c r="N465" s="12" t="s">
        <v>2751</v>
      </c>
      <c r="O465" s="12" t="s">
        <v>2752</v>
      </c>
      <c r="P465" s="12"/>
      <c r="Q465" s="12" t="s">
        <v>2753</v>
      </c>
      <c r="R465" s="12" t="s">
        <v>2754</v>
      </c>
      <c r="S465" s="12" t="s">
        <v>2755</v>
      </c>
      <c r="T465" s="33" t="s">
        <v>95</v>
      </c>
      <c r="U465" s="34" t="str">
        <f t="shared" si="7"/>
        <v>4100 W 190TH ST, TORRANCE, California 90504-5513, U.S.</v>
      </c>
    </row>
    <row r="466" spans="1:21" ht="42.75" x14ac:dyDescent="0.45">
      <c r="A466" s="12" t="s">
        <v>94</v>
      </c>
      <c r="B466" s="12" t="s">
        <v>95</v>
      </c>
      <c r="C466" s="12" t="s">
        <v>2756</v>
      </c>
      <c r="D466" s="12" t="s">
        <v>2757</v>
      </c>
      <c r="E466" s="12" t="s">
        <v>2758</v>
      </c>
      <c r="F466" s="12" t="s">
        <v>124</v>
      </c>
      <c r="G466" s="12"/>
      <c r="H466" s="12" t="s">
        <v>125</v>
      </c>
      <c r="I466" s="12" t="s">
        <v>126</v>
      </c>
      <c r="J466" s="12"/>
      <c r="K466" s="12"/>
      <c r="L466" s="12"/>
      <c r="M466" s="12" t="s">
        <v>105</v>
      </c>
      <c r="N466" s="12" t="s">
        <v>2759</v>
      </c>
      <c r="O466" s="12" t="s">
        <v>2760</v>
      </c>
      <c r="P466" s="12"/>
      <c r="Q466" s="12" t="s">
        <v>2761</v>
      </c>
      <c r="R466" s="12" t="s">
        <v>2762</v>
      </c>
      <c r="S466" s="12" t="s">
        <v>2763</v>
      </c>
      <c r="T466" s="33" t="s">
        <v>95</v>
      </c>
      <c r="U466" s="34" t="str">
        <f t="shared" si="7"/>
        <v>16 CAVENDISH CT STE 240, LEBANON, New Hampshire 03766, U.S.</v>
      </c>
    </row>
    <row r="467" spans="1:21" ht="57" x14ac:dyDescent="0.45">
      <c r="A467" s="12" t="s">
        <v>94</v>
      </c>
      <c r="B467" s="12" t="s">
        <v>95</v>
      </c>
      <c r="C467" s="12" t="s">
        <v>2764</v>
      </c>
      <c r="D467" s="12" t="s">
        <v>2765</v>
      </c>
      <c r="E467" s="12" t="s">
        <v>2766</v>
      </c>
      <c r="F467" s="12" t="s">
        <v>321</v>
      </c>
      <c r="G467" s="12"/>
      <c r="H467" s="12" t="s">
        <v>406</v>
      </c>
      <c r="I467" s="12" t="s">
        <v>166</v>
      </c>
      <c r="J467" s="12" t="s">
        <v>2767</v>
      </c>
      <c r="K467" s="12" t="s">
        <v>1297</v>
      </c>
      <c r="L467" s="12" t="s">
        <v>104</v>
      </c>
      <c r="M467" s="12" t="s">
        <v>367</v>
      </c>
      <c r="N467" s="12" t="s">
        <v>2768</v>
      </c>
      <c r="O467" s="12" t="s">
        <v>2769</v>
      </c>
      <c r="P467" s="12"/>
      <c r="Q467" s="12" t="s">
        <v>2770</v>
      </c>
      <c r="R467" s="12" t="s">
        <v>2771</v>
      </c>
      <c r="S467" s="12" t="s">
        <v>2772</v>
      </c>
      <c r="T467" s="33" t="s">
        <v>95</v>
      </c>
      <c r="U467" s="34" t="str">
        <f t="shared" si="7"/>
        <v>621 Rose Street, Lincoln, Nebraska 68502, U.S.</v>
      </c>
    </row>
    <row r="468" spans="1:21" ht="57" x14ac:dyDescent="0.45">
      <c r="A468" s="12" t="s">
        <v>94</v>
      </c>
      <c r="B468" s="12" t="s">
        <v>95</v>
      </c>
      <c r="C468" s="12" t="s">
        <v>2773</v>
      </c>
      <c r="D468" s="12" t="s">
        <v>2765</v>
      </c>
      <c r="E468" s="12" t="s">
        <v>2766</v>
      </c>
      <c r="F468" s="12" t="s">
        <v>1007</v>
      </c>
      <c r="G468" s="12"/>
      <c r="H468" s="12" t="s">
        <v>406</v>
      </c>
      <c r="I468" s="12" t="s">
        <v>166</v>
      </c>
      <c r="J468" s="12" t="s">
        <v>2774</v>
      </c>
      <c r="K468" s="12" t="s">
        <v>1297</v>
      </c>
      <c r="L468" s="12" t="s">
        <v>104</v>
      </c>
      <c r="M468" s="12" t="s">
        <v>367</v>
      </c>
      <c r="N468" s="12" t="s">
        <v>2768</v>
      </c>
      <c r="O468" s="12" t="s">
        <v>2769</v>
      </c>
      <c r="P468" s="12"/>
      <c r="Q468" s="12" t="s">
        <v>2775</v>
      </c>
      <c r="R468" s="12" t="s">
        <v>2776</v>
      </c>
      <c r="S468" s="12" t="s">
        <v>2777</v>
      </c>
      <c r="T468" s="33" t="s">
        <v>95</v>
      </c>
      <c r="U468" s="34" t="str">
        <f t="shared" si="7"/>
        <v>2420 W Baseline Rd, Tempe, Arizona 85283, U.S.</v>
      </c>
    </row>
    <row r="469" spans="1:21" ht="57" x14ac:dyDescent="0.45">
      <c r="A469" s="12" t="s">
        <v>94</v>
      </c>
      <c r="B469" s="12" t="s">
        <v>95</v>
      </c>
      <c r="C469" s="12" t="s">
        <v>2778</v>
      </c>
      <c r="D469" s="12" t="s">
        <v>2765</v>
      </c>
      <c r="E469" s="12" t="s">
        <v>2766</v>
      </c>
      <c r="F469" s="12" t="s">
        <v>1984</v>
      </c>
      <c r="G469" s="12"/>
      <c r="H469" s="12" t="s">
        <v>406</v>
      </c>
      <c r="I469" s="12" t="s">
        <v>166</v>
      </c>
      <c r="J469" s="12" t="s">
        <v>2779</v>
      </c>
      <c r="K469" s="12" t="s">
        <v>1297</v>
      </c>
      <c r="L469" s="12" t="s">
        <v>104</v>
      </c>
      <c r="M469" s="12" t="s">
        <v>367</v>
      </c>
      <c r="N469" s="12" t="s">
        <v>2780</v>
      </c>
      <c r="O469" s="12" t="s">
        <v>2769</v>
      </c>
      <c r="P469" s="12"/>
      <c r="Q469" s="12" t="s">
        <v>2781</v>
      </c>
      <c r="R469" s="12" t="s">
        <v>2782</v>
      </c>
      <c r="S469" s="12" t="s">
        <v>2772</v>
      </c>
      <c r="T469" s="33" t="s">
        <v>95</v>
      </c>
      <c r="U469" s="34" t="str">
        <f t="shared" si="7"/>
        <v>621 ROSE ST, LINCOLN, Nebraska 68502, U.S.</v>
      </c>
    </row>
    <row r="470" spans="1:21" ht="57" x14ac:dyDescent="0.45">
      <c r="A470" s="12" t="s">
        <v>94</v>
      </c>
      <c r="B470" s="12" t="s">
        <v>95</v>
      </c>
      <c r="C470" s="12" t="s">
        <v>2783</v>
      </c>
      <c r="D470" s="12" t="s">
        <v>2765</v>
      </c>
      <c r="E470" s="12" t="s">
        <v>2766</v>
      </c>
      <c r="F470" s="12" t="s">
        <v>1984</v>
      </c>
      <c r="G470" s="12"/>
      <c r="H470" s="12" t="s">
        <v>406</v>
      </c>
      <c r="I470" s="12" t="s">
        <v>166</v>
      </c>
      <c r="J470" s="12" t="s">
        <v>2784</v>
      </c>
      <c r="K470" s="12" t="s">
        <v>1297</v>
      </c>
      <c r="L470" s="12" t="s">
        <v>104</v>
      </c>
      <c r="M470" s="12" t="s">
        <v>367</v>
      </c>
      <c r="N470" s="12" t="s">
        <v>2780</v>
      </c>
      <c r="O470" s="12" t="s">
        <v>2769</v>
      </c>
      <c r="P470" s="12"/>
      <c r="Q470" s="12" t="s">
        <v>2785</v>
      </c>
      <c r="R470" s="12" t="s">
        <v>2771</v>
      </c>
      <c r="S470" s="12" t="s">
        <v>2772</v>
      </c>
      <c r="T470" s="33" t="s">
        <v>95</v>
      </c>
      <c r="U470" s="34" t="str">
        <f t="shared" si="7"/>
        <v>Celerion, Inc. (Lincoln) 621 Rose Street, Lincoln, Nebraska 68502, U.S.</v>
      </c>
    </row>
    <row r="471" spans="1:21" ht="57" x14ac:dyDescent="0.45">
      <c r="A471" s="12" t="s">
        <v>94</v>
      </c>
      <c r="B471" s="12" t="s">
        <v>95</v>
      </c>
      <c r="C471" s="12" t="s">
        <v>2786</v>
      </c>
      <c r="D471" s="12" t="s">
        <v>2765</v>
      </c>
      <c r="E471" s="12" t="s">
        <v>2766</v>
      </c>
      <c r="F471" s="12" t="s">
        <v>1984</v>
      </c>
      <c r="G471" s="12"/>
      <c r="H471" s="12" t="s">
        <v>406</v>
      </c>
      <c r="I471" s="12" t="s">
        <v>166</v>
      </c>
      <c r="J471" s="12" t="s">
        <v>2787</v>
      </c>
      <c r="K471" s="12" t="s">
        <v>1297</v>
      </c>
      <c r="L471" s="12" t="s">
        <v>104</v>
      </c>
      <c r="M471" s="12" t="s">
        <v>367</v>
      </c>
      <c r="N471" s="12" t="s">
        <v>2780</v>
      </c>
      <c r="O471" s="12" t="s">
        <v>2769</v>
      </c>
      <c r="P471" s="12"/>
      <c r="Q471" s="12" t="s">
        <v>2788</v>
      </c>
      <c r="R471" s="12" t="s">
        <v>2782</v>
      </c>
      <c r="S471" s="12" t="s">
        <v>2772</v>
      </c>
      <c r="T471" s="33" t="s">
        <v>95</v>
      </c>
      <c r="U471" s="34" t="str">
        <f t="shared" si="7"/>
        <v>621 PEACH ST, LINCOLN, Nebraska 68502, U.S.</v>
      </c>
    </row>
    <row r="472" spans="1:21" ht="85.5" x14ac:dyDescent="0.45">
      <c r="A472" s="12" t="s">
        <v>94</v>
      </c>
      <c r="B472" s="12"/>
      <c r="C472" s="12" t="s">
        <v>2789</v>
      </c>
      <c r="D472" s="12" t="s">
        <v>2765</v>
      </c>
      <c r="E472" s="12" t="s">
        <v>2766</v>
      </c>
      <c r="F472" s="12"/>
      <c r="G472" s="12"/>
      <c r="H472" s="12" t="s">
        <v>406</v>
      </c>
      <c r="I472" s="12" t="s">
        <v>166</v>
      </c>
      <c r="J472" s="12"/>
      <c r="K472" s="12"/>
      <c r="L472" s="12"/>
      <c r="M472" s="12" t="s">
        <v>1471</v>
      </c>
      <c r="N472" s="12"/>
      <c r="O472" s="12"/>
      <c r="P472" s="12"/>
      <c r="Q472" s="12"/>
      <c r="R472" s="12"/>
      <c r="S472" s="12" t="s">
        <v>284</v>
      </c>
      <c r="T472" s="33" t="s">
        <v>95</v>
      </c>
      <c r="U472" s="34" t="str">
        <f t="shared" si="7"/>
        <v xml:space="preserve"> , U.S.</v>
      </c>
    </row>
    <row r="473" spans="1:21" ht="57" x14ac:dyDescent="0.45">
      <c r="A473" s="12" t="s">
        <v>94</v>
      </c>
      <c r="B473" s="12"/>
      <c r="C473" s="12" t="s">
        <v>2790</v>
      </c>
      <c r="D473" s="12" t="s">
        <v>2765</v>
      </c>
      <c r="E473" s="12" t="s">
        <v>2766</v>
      </c>
      <c r="F473" s="12"/>
      <c r="G473" s="12"/>
      <c r="H473" s="12" t="s">
        <v>406</v>
      </c>
      <c r="I473" s="12" t="s">
        <v>166</v>
      </c>
      <c r="J473" s="12"/>
      <c r="K473" s="12"/>
      <c r="L473" s="12"/>
      <c r="M473" s="12" t="s">
        <v>1473</v>
      </c>
      <c r="N473" s="12" t="s">
        <v>2780</v>
      </c>
      <c r="O473" s="12" t="s">
        <v>2769</v>
      </c>
      <c r="P473" s="12"/>
      <c r="Q473" s="12"/>
      <c r="R473" s="12"/>
      <c r="S473" s="12" t="s">
        <v>284</v>
      </c>
      <c r="T473" s="33" t="s">
        <v>95</v>
      </c>
      <c r="U473" s="34" t="str">
        <f t="shared" si="7"/>
        <v xml:space="preserve"> , U.S.</v>
      </c>
    </row>
    <row r="474" spans="1:21" ht="57" x14ac:dyDescent="0.45">
      <c r="A474" s="12" t="s">
        <v>94</v>
      </c>
      <c r="B474" s="12" t="s">
        <v>95</v>
      </c>
      <c r="C474" s="12" t="s">
        <v>2791</v>
      </c>
      <c r="D474" s="12" t="s">
        <v>2792</v>
      </c>
      <c r="E474" s="12" t="s">
        <v>2766</v>
      </c>
      <c r="F474" s="12" t="s">
        <v>1007</v>
      </c>
      <c r="G474" s="12"/>
      <c r="H474" s="12" t="s">
        <v>311</v>
      </c>
      <c r="I474" s="12" t="s">
        <v>673</v>
      </c>
      <c r="J474" s="12" t="s">
        <v>2793</v>
      </c>
      <c r="K474" s="12" t="s">
        <v>209</v>
      </c>
      <c r="L474" s="12" t="s">
        <v>104</v>
      </c>
      <c r="M474" s="12" t="s">
        <v>367</v>
      </c>
      <c r="N474" s="12" t="s">
        <v>2780</v>
      </c>
      <c r="O474" s="12" t="s">
        <v>2769</v>
      </c>
      <c r="P474" s="12"/>
      <c r="Q474" s="12" t="s">
        <v>2794</v>
      </c>
      <c r="R474" s="12" t="s">
        <v>1018</v>
      </c>
      <c r="S474" s="12" t="s">
        <v>2795</v>
      </c>
      <c r="T474" s="33" t="s">
        <v>95</v>
      </c>
      <c r="U474" s="34" t="str">
        <f t="shared" si="7"/>
        <v>2420 W BASELINE RD, TEMPE, Arizona 85295, U.S.</v>
      </c>
    </row>
    <row r="475" spans="1:21" ht="57" x14ac:dyDescent="0.45">
      <c r="A475" s="12" t="s">
        <v>94</v>
      </c>
      <c r="B475" s="12" t="s">
        <v>95</v>
      </c>
      <c r="C475" s="12" t="s">
        <v>2796</v>
      </c>
      <c r="D475" s="12" t="s">
        <v>2792</v>
      </c>
      <c r="E475" s="12" t="s">
        <v>2766</v>
      </c>
      <c r="F475" s="12" t="s">
        <v>1007</v>
      </c>
      <c r="G475" s="12"/>
      <c r="H475" s="12" t="s">
        <v>311</v>
      </c>
      <c r="I475" s="12" t="s">
        <v>673</v>
      </c>
      <c r="J475" s="12" t="s">
        <v>2797</v>
      </c>
      <c r="K475" s="12" t="s">
        <v>209</v>
      </c>
      <c r="L475" s="12" t="s">
        <v>104</v>
      </c>
      <c r="M475" s="12" t="s">
        <v>367</v>
      </c>
      <c r="N475" s="12" t="s">
        <v>2780</v>
      </c>
      <c r="O475" s="12" t="s">
        <v>2769</v>
      </c>
      <c r="P475" s="12"/>
      <c r="Q475" s="12" t="s">
        <v>2794</v>
      </c>
      <c r="R475" s="12" t="s">
        <v>1018</v>
      </c>
      <c r="S475" s="12" t="s">
        <v>2795</v>
      </c>
      <c r="T475" s="33" t="s">
        <v>95</v>
      </c>
      <c r="U475" s="34" t="str">
        <f t="shared" si="7"/>
        <v>2420 W BASELINE RD, TEMPE, Arizona 85295, U.S.</v>
      </c>
    </row>
    <row r="476" spans="1:21" ht="99.75" x14ac:dyDescent="0.45">
      <c r="A476" s="12" t="s">
        <v>94</v>
      </c>
      <c r="B476" s="12" t="s">
        <v>95</v>
      </c>
      <c r="C476" s="12" t="s">
        <v>2798</v>
      </c>
      <c r="D476" s="12" t="s">
        <v>2799</v>
      </c>
      <c r="E476" s="12" t="s">
        <v>2800</v>
      </c>
      <c r="F476" s="12" t="s">
        <v>691</v>
      </c>
      <c r="G476" s="12" t="s">
        <v>692</v>
      </c>
      <c r="H476" s="12" t="s">
        <v>693</v>
      </c>
      <c r="I476" s="12" t="s">
        <v>475</v>
      </c>
      <c r="J476" s="12" t="s">
        <v>2801</v>
      </c>
      <c r="K476" s="12" t="s">
        <v>209</v>
      </c>
      <c r="L476" s="12" t="s">
        <v>104</v>
      </c>
      <c r="M476" s="12" t="s">
        <v>210</v>
      </c>
      <c r="N476" s="12" t="s">
        <v>2802</v>
      </c>
      <c r="O476" s="12" t="s">
        <v>2803</v>
      </c>
      <c r="P476" s="12"/>
      <c r="Q476" s="12" t="s">
        <v>2804</v>
      </c>
      <c r="R476" s="12" t="s">
        <v>1528</v>
      </c>
      <c r="S476" s="12" t="s">
        <v>2805</v>
      </c>
      <c r="T476" s="33" t="s">
        <v>95</v>
      </c>
      <c r="U476" s="34" t="str">
        <f t="shared" si="7"/>
        <v>4551 Kennedy Commerce, Houston, Texas 77032, U.S.</v>
      </c>
    </row>
    <row r="477" spans="1:21" ht="99.75" x14ac:dyDescent="0.45">
      <c r="A477" s="12" t="s">
        <v>94</v>
      </c>
      <c r="B477" s="12" t="s">
        <v>95</v>
      </c>
      <c r="C477" s="12" t="s">
        <v>2806</v>
      </c>
      <c r="D477" s="12" t="s">
        <v>2799</v>
      </c>
      <c r="E477" s="12" t="s">
        <v>2800</v>
      </c>
      <c r="F477" s="12" t="s">
        <v>691</v>
      </c>
      <c r="G477" s="12" t="s">
        <v>692</v>
      </c>
      <c r="H477" s="12" t="s">
        <v>693</v>
      </c>
      <c r="I477" s="12" t="s">
        <v>475</v>
      </c>
      <c r="J477" s="12" t="s">
        <v>2807</v>
      </c>
      <c r="K477" s="12" t="s">
        <v>209</v>
      </c>
      <c r="L477" s="12" t="s">
        <v>104</v>
      </c>
      <c r="M477" s="12" t="s">
        <v>210</v>
      </c>
      <c r="N477" s="12" t="s">
        <v>2802</v>
      </c>
      <c r="O477" s="12" t="s">
        <v>2803</v>
      </c>
      <c r="P477" s="12"/>
      <c r="Q477" s="12" t="s">
        <v>2808</v>
      </c>
      <c r="R477" s="12" t="s">
        <v>1528</v>
      </c>
      <c r="S477" s="12" t="s">
        <v>2805</v>
      </c>
      <c r="T477" s="33" t="s">
        <v>95</v>
      </c>
      <c r="U477" s="34" t="str">
        <f t="shared" si="7"/>
        <v>4551 Kennedy Commerce Dr, Houston, Texas 77032, U.S.</v>
      </c>
    </row>
    <row r="478" spans="1:21" ht="99.75" x14ac:dyDescent="0.45">
      <c r="A478" s="12" t="s">
        <v>94</v>
      </c>
      <c r="B478" s="12" t="s">
        <v>95</v>
      </c>
      <c r="C478" s="12" t="s">
        <v>2809</v>
      </c>
      <c r="D478" s="12" t="s">
        <v>2799</v>
      </c>
      <c r="E478" s="12" t="s">
        <v>2800</v>
      </c>
      <c r="F478" s="12" t="s">
        <v>691</v>
      </c>
      <c r="G478" s="12" t="s">
        <v>692</v>
      </c>
      <c r="H478" s="12" t="s">
        <v>693</v>
      </c>
      <c r="I478" s="12" t="s">
        <v>475</v>
      </c>
      <c r="J478" s="12" t="s">
        <v>2810</v>
      </c>
      <c r="K478" s="12" t="s">
        <v>168</v>
      </c>
      <c r="L478" s="12" t="s">
        <v>104</v>
      </c>
      <c r="M478" s="12" t="s">
        <v>210</v>
      </c>
      <c r="N478" s="12" t="s">
        <v>2811</v>
      </c>
      <c r="O478" s="12" t="s">
        <v>2812</v>
      </c>
      <c r="P478" s="12"/>
      <c r="Q478" s="12" t="s">
        <v>2808</v>
      </c>
      <c r="R478" s="12" t="s">
        <v>1528</v>
      </c>
      <c r="S478" s="12" t="s">
        <v>2805</v>
      </c>
      <c r="T478" s="33" t="s">
        <v>95</v>
      </c>
      <c r="U478" s="34" t="str">
        <f t="shared" si="7"/>
        <v>4551 Kennedy Commerce Dr, Houston, Texas 77032, U.S.</v>
      </c>
    </row>
    <row r="479" spans="1:21" ht="85.5" x14ac:dyDescent="0.45">
      <c r="A479" s="12" t="s">
        <v>94</v>
      </c>
      <c r="B479" s="12" t="s">
        <v>95</v>
      </c>
      <c r="C479" s="12" t="s">
        <v>2813</v>
      </c>
      <c r="D479" s="12" t="s">
        <v>2814</v>
      </c>
      <c r="E479" s="12" t="s">
        <v>2815</v>
      </c>
      <c r="F479" s="12" t="s">
        <v>743</v>
      </c>
      <c r="G479" s="12" t="s">
        <v>812</v>
      </c>
      <c r="H479" s="12" t="s">
        <v>311</v>
      </c>
      <c r="I479" s="12" t="s">
        <v>673</v>
      </c>
      <c r="J479" s="12" t="s">
        <v>2816</v>
      </c>
      <c r="K479" s="12" t="s">
        <v>168</v>
      </c>
      <c r="L479" s="12" t="s">
        <v>118</v>
      </c>
      <c r="M479" s="12" t="s">
        <v>221</v>
      </c>
      <c r="N479" s="12" t="s">
        <v>2817</v>
      </c>
      <c r="O479" s="12" t="s">
        <v>2818</v>
      </c>
      <c r="P479" s="12"/>
      <c r="Q479" s="12" t="s">
        <v>2819</v>
      </c>
      <c r="R479" s="12" t="s">
        <v>1409</v>
      </c>
      <c r="S479" s="12" t="s">
        <v>748</v>
      </c>
      <c r="T479" s="33" t="s">
        <v>95</v>
      </c>
      <c r="U479" s="34" t="str">
        <f t="shared" si="7"/>
        <v>9310 Athena Circle. Suite 200, La Jolla, California 92037, U.S.</v>
      </c>
    </row>
    <row r="480" spans="1:21" ht="42.75" x14ac:dyDescent="0.45">
      <c r="A480" s="12" t="s">
        <v>94</v>
      </c>
      <c r="B480" s="12" t="s">
        <v>95</v>
      </c>
      <c r="C480" s="12" t="s">
        <v>2820</v>
      </c>
      <c r="D480" s="12" t="s">
        <v>2814</v>
      </c>
      <c r="E480" s="12" t="s">
        <v>2815</v>
      </c>
      <c r="F480" s="12" t="s">
        <v>743</v>
      </c>
      <c r="G480" s="12" t="s">
        <v>812</v>
      </c>
      <c r="H480" s="12" t="s">
        <v>311</v>
      </c>
      <c r="I480" s="12" t="s">
        <v>673</v>
      </c>
      <c r="J480" s="12" t="s">
        <v>2821</v>
      </c>
      <c r="K480" s="12" t="s">
        <v>168</v>
      </c>
      <c r="L480" s="12" t="s">
        <v>104</v>
      </c>
      <c r="M480" s="12" t="s">
        <v>304</v>
      </c>
      <c r="N480" s="12" t="s">
        <v>2822</v>
      </c>
      <c r="O480" s="12" t="s">
        <v>2823</v>
      </c>
      <c r="P480" s="12"/>
      <c r="Q480" s="12" t="s">
        <v>2824</v>
      </c>
      <c r="R480" s="12" t="s">
        <v>967</v>
      </c>
      <c r="S480" s="12" t="s">
        <v>1082</v>
      </c>
      <c r="T480" s="33" t="s">
        <v>95</v>
      </c>
      <c r="U480" s="34" t="str">
        <f t="shared" si="7"/>
        <v>3115 Merryfield Row, Suite 200, San Diego, California 92121, U.S.</v>
      </c>
    </row>
    <row r="481" spans="1:21" ht="85.5" x14ac:dyDescent="0.45">
      <c r="A481" s="12" t="s">
        <v>94</v>
      </c>
      <c r="B481" s="12" t="s">
        <v>95</v>
      </c>
      <c r="C481" s="12" t="s">
        <v>2825</v>
      </c>
      <c r="D481" s="12" t="s">
        <v>2826</v>
      </c>
      <c r="E481" s="12" t="s">
        <v>2827</v>
      </c>
      <c r="F481" s="12" t="s">
        <v>136</v>
      </c>
      <c r="G481" s="12" t="s">
        <v>207</v>
      </c>
      <c r="H481" s="12" t="s">
        <v>165</v>
      </c>
      <c r="I481" s="12" t="s">
        <v>166</v>
      </c>
      <c r="J481" s="12" t="s">
        <v>2828</v>
      </c>
      <c r="K481" s="12" t="s">
        <v>168</v>
      </c>
      <c r="L481" s="12" t="s">
        <v>104</v>
      </c>
      <c r="M481" s="12" t="s">
        <v>221</v>
      </c>
      <c r="N481" s="12" t="s">
        <v>2829</v>
      </c>
      <c r="O481" s="12" t="s">
        <v>2830</v>
      </c>
      <c r="P481" s="12"/>
      <c r="Q481" s="12" t="s">
        <v>2831</v>
      </c>
      <c r="R481" s="12" t="s">
        <v>265</v>
      </c>
      <c r="S481" s="12" t="s">
        <v>141</v>
      </c>
      <c r="T481" s="33" t="s">
        <v>95</v>
      </c>
      <c r="U481" s="34" t="str">
        <f t="shared" si="7"/>
        <v>345 Allerton Ave, South San Francisco, California 94080, U.S.</v>
      </c>
    </row>
    <row r="482" spans="1:21" ht="99.75" x14ac:dyDescent="0.45">
      <c r="A482" s="12" t="s">
        <v>94</v>
      </c>
      <c r="B482" s="12" t="s">
        <v>95</v>
      </c>
      <c r="C482" s="12" t="s">
        <v>2832</v>
      </c>
      <c r="D482" s="12" t="s">
        <v>2826</v>
      </c>
      <c r="E482" s="12" t="s">
        <v>2827</v>
      </c>
      <c r="F482" s="12" t="s">
        <v>136</v>
      </c>
      <c r="G482" s="12" t="s">
        <v>207</v>
      </c>
      <c r="H482" s="12" t="s">
        <v>165</v>
      </c>
      <c r="I482" s="12" t="s">
        <v>166</v>
      </c>
      <c r="J482" s="12" t="s">
        <v>2833</v>
      </c>
      <c r="K482" s="12" t="s">
        <v>188</v>
      </c>
      <c r="L482" s="12" t="s">
        <v>104</v>
      </c>
      <c r="M482" s="12" t="s">
        <v>210</v>
      </c>
      <c r="N482" s="12" t="s">
        <v>2829</v>
      </c>
      <c r="O482" s="12" t="s">
        <v>2830</v>
      </c>
      <c r="P482" s="12"/>
      <c r="Q482" s="12" t="s">
        <v>2834</v>
      </c>
      <c r="R482" s="12" t="s">
        <v>265</v>
      </c>
      <c r="S482" s="12" t="s">
        <v>141</v>
      </c>
      <c r="T482" s="33" t="s">
        <v>95</v>
      </c>
      <c r="U482" s="34" t="str">
        <f t="shared" si="7"/>
        <v>345 Allerton Avenue, South San Francisco, California 94080, U.S.</v>
      </c>
    </row>
    <row r="483" spans="1:21" ht="99.75" x14ac:dyDescent="0.45">
      <c r="A483" s="12" t="s">
        <v>94</v>
      </c>
      <c r="B483" s="12" t="s">
        <v>95</v>
      </c>
      <c r="C483" s="12" t="s">
        <v>2835</v>
      </c>
      <c r="D483" s="12" t="s">
        <v>2826</v>
      </c>
      <c r="E483" s="12" t="s">
        <v>2827</v>
      </c>
      <c r="F483" s="12" t="s">
        <v>136</v>
      </c>
      <c r="G483" s="12" t="s">
        <v>207</v>
      </c>
      <c r="H483" s="12" t="s">
        <v>165</v>
      </c>
      <c r="I483" s="12" t="s">
        <v>166</v>
      </c>
      <c r="J483" s="12" t="s">
        <v>2836</v>
      </c>
      <c r="K483" s="12" t="s">
        <v>188</v>
      </c>
      <c r="L483" s="12" t="s">
        <v>104</v>
      </c>
      <c r="M483" s="12" t="s">
        <v>210</v>
      </c>
      <c r="N483" s="12" t="s">
        <v>2829</v>
      </c>
      <c r="O483" s="12" t="s">
        <v>2830</v>
      </c>
      <c r="P483" s="12"/>
      <c r="Q483" s="12" t="s">
        <v>2834</v>
      </c>
      <c r="R483" s="12" t="s">
        <v>265</v>
      </c>
      <c r="S483" s="12" t="s">
        <v>141</v>
      </c>
      <c r="T483" s="33" t="s">
        <v>95</v>
      </c>
      <c r="U483" s="34" t="str">
        <f t="shared" si="7"/>
        <v>345 Allerton Avenue, South San Francisco, California 94080, U.S.</v>
      </c>
    </row>
    <row r="484" spans="1:21" ht="99.75" x14ac:dyDescent="0.45">
      <c r="A484" s="12" t="s">
        <v>94</v>
      </c>
      <c r="B484" s="12" t="s">
        <v>95</v>
      </c>
      <c r="C484" s="12" t="s">
        <v>2837</v>
      </c>
      <c r="D484" s="12" t="s">
        <v>2826</v>
      </c>
      <c r="E484" s="12" t="s">
        <v>2827</v>
      </c>
      <c r="F484" s="12" t="s">
        <v>136</v>
      </c>
      <c r="G484" s="12" t="s">
        <v>207</v>
      </c>
      <c r="H484" s="12" t="s">
        <v>165</v>
      </c>
      <c r="I484" s="12" t="s">
        <v>166</v>
      </c>
      <c r="J484" s="12" t="s">
        <v>2838</v>
      </c>
      <c r="K484" s="12" t="s">
        <v>168</v>
      </c>
      <c r="L484" s="12" t="s">
        <v>104</v>
      </c>
      <c r="M484" s="12" t="s">
        <v>210</v>
      </c>
      <c r="N484" s="12" t="s">
        <v>2829</v>
      </c>
      <c r="O484" s="12" t="s">
        <v>2830</v>
      </c>
      <c r="P484" s="12"/>
      <c r="Q484" s="12" t="s">
        <v>2839</v>
      </c>
      <c r="R484" s="12" t="s">
        <v>2840</v>
      </c>
      <c r="S484" s="12" t="s">
        <v>141</v>
      </c>
      <c r="T484" s="33" t="s">
        <v>95</v>
      </c>
      <c r="U484" s="34" t="str">
        <f t="shared" si="7"/>
        <v>345 Allerton Ave South, San Francisco, California 94080, U.S.</v>
      </c>
    </row>
    <row r="485" spans="1:21" ht="114" x14ac:dyDescent="0.45">
      <c r="A485" s="12" t="s">
        <v>94</v>
      </c>
      <c r="B485" s="12" t="s">
        <v>95</v>
      </c>
      <c r="C485" s="12" t="s">
        <v>2841</v>
      </c>
      <c r="D485" s="12" t="s">
        <v>2826</v>
      </c>
      <c r="E485" s="12" t="s">
        <v>2827</v>
      </c>
      <c r="F485" s="12" t="s">
        <v>136</v>
      </c>
      <c r="G485" s="12" t="s">
        <v>207</v>
      </c>
      <c r="H485" s="12" t="s">
        <v>165</v>
      </c>
      <c r="I485" s="12" t="s">
        <v>166</v>
      </c>
      <c r="J485" s="12" t="s">
        <v>2842</v>
      </c>
      <c r="K485" s="12" t="s">
        <v>168</v>
      </c>
      <c r="L485" s="12" t="s">
        <v>104</v>
      </c>
      <c r="M485" s="12" t="s">
        <v>2843</v>
      </c>
      <c r="N485" s="12" t="s">
        <v>2829</v>
      </c>
      <c r="O485" s="12" t="s">
        <v>2830</v>
      </c>
      <c r="P485" s="12" t="s">
        <v>2844</v>
      </c>
      <c r="Q485" s="12" t="s">
        <v>2831</v>
      </c>
      <c r="R485" s="12" t="s">
        <v>265</v>
      </c>
      <c r="S485" s="12" t="s">
        <v>141</v>
      </c>
      <c r="T485" s="33" t="s">
        <v>95</v>
      </c>
      <c r="U485" s="34" t="str">
        <f t="shared" si="7"/>
        <v>345 Allerton Ave, South San Francisco, California 94080, U.S.</v>
      </c>
    </row>
    <row r="486" spans="1:21" ht="99.75" x14ac:dyDescent="0.45">
      <c r="A486" s="12" t="s">
        <v>94</v>
      </c>
      <c r="B486" s="12"/>
      <c r="C486" s="12" t="s">
        <v>2845</v>
      </c>
      <c r="D486" s="12" t="s">
        <v>2826</v>
      </c>
      <c r="E486" s="12" t="s">
        <v>2827</v>
      </c>
      <c r="F486" s="12"/>
      <c r="G486" s="12" t="s">
        <v>207</v>
      </c>
      <c r="H486" s="12" t="s">
        <v>165</v>
      </c>
      <c r="I486" s="12" t="s">
        <v>166</v>
      </c>
      <c r="J486" s="12" t="s">
        <v>2846</v>
      </c>
      <c r="K486" s="12" t="s">
        <v>209</v>
      </c>
      <c r="L486" s="12" t="s">
        <v>104</v>
      </c>
      <c r="M486" s="12" t="s">
        <v>210</v>
      </c>
      <c r="N486" s="12" t="s">
        <v>2847</v>
      </c>
      <c r="O486" s="12" t="s">
        <v>2848</v>
      </c>
      <c r="P486" s="12"/>
      <c r="Q486" s="12" t="s">
        <v>2849</v>
      </c>
      <c r="R486" s="12" t="s">
        <v>2850</v>
      </c>
      <c r="S486" s="12" t="s">
        <v>2851</v>
      </c>
      <c r="T486" s="33" t="s">
        <v>95</v>
      </c>
      <c r="U486" s="34" t="str">
        <f t="shared" si="7"/>
        <v>Cellares Corporation 95 Corporate Drive, Bridgewater, New Jersey 08807, U.S.</v>
      </c>
    </row>
    <row r="487" spans="1:21" ht="99.75" x14ac:dyDescent="0.45">
      <c r="A487" s="12" t="s">
        <v>94</v>
      </c>
      <c r="B487" s="12"/>
      <c r="C487" s="12" t="s">
        <v>2852</v>
      </c>
      <c r="D487" s="12" t="s">
        <v>2826</v>
      </c>
      <c r="E487" s="12" t="s">
        <v>2827</v>
      </c>
      <c r="F487" s="12"/>
      <c r="G487" s="12" t="s">
        <v>207</v>
      </c>
      <c r="H487" s="12" t="s">
        <v>165</v>
      </c>
      <c r="I487" s="12" t="s">
        <v>166</v>
      </c>
      <c r="J487" s="12" t="s">
        <v>2853</v>
      </c>
      <c r="K487" s="12" t="s">
        <v>209</v>
      </c>
      <c r="L487" s="12" t="s">
        <v>104</v>
      </c>
      <c r="M487" s="12" t="s">
        <v>210</v>
      </c>
      <c r="N487" s="12" t="s">
        <v>2847</v>
      </c>
      <c r="O487" s="12" t="s">
        <v>2848</v>
      </c>
      <c r="P487" s="12"/>
      <c r="Q487" s="12" t="s">
        <v>2854</v>
      </c>
      <c r="R487" s="12" t="s">
        <v>2850</v>
      </c>
      <c r="S487" s="12" t="s">
        <v>2851</v>
      </c>
      <c r="T487" s="33" t="s">
        <v>95</v>
      </c>
      <c r="U487" s="34" t="str">
        <f t="shared" si="7"/>
        <v>95 Corporate Drive, Bridgewater, New Jersey 08807, U.S.</v>
      </c>
    </row>
    <row r="488" spans="1:21" ht="85.5" x14ac:dyDescent="0.45">
      <c r="A488" s="12" t="s">
        <v>94</v>
      </c>
      <c r="B488" s="12" t="s">
        <v>729</v>
      </c>
      <c r="C488" s="12" t="s">
        <v>2855</v>
      </c>
      <c r="D488" s="12" t="s">
        <v>2856</v>
      </c>
      <c r="E488" s="12" t="s">
        <v>2857</v>
      </c>
      <c r="F488" s="12" t="s">
        <v>952</v>
      </c>
      <c r="G488" s="12" t="s">
        <v>773</v>
      </c>
      <c r="H488" s="12" t="s">
        <v>125</v>
      </c>
      <c r="I488" s="12" t="s">
        <v>953</v>
      </c>
      <c r="J488" s="12" t="s">
        <v>2858</v>
      </c>
      <c r="K488" s="12" t="s">
        <v>2859</v>
      </c>
      <c r="L488" s="12" t="s">
        <v>104</v>
      </c>
      <c r="M488" s="12" t="s">
        <v>221</v>
      </c>
      <c r="N488" s="12" t="s">
        <v>2860</v>
      </c>
      <c r="O488" s="12" t="s">
        <v>2861</v>
      </c>
      <c r="P488" s="12"/>
      <c r="Q488" s="12" t="s">
        <v>2862</v>
      </c>
      <c r="R488" s="12" t="s">
        <v>2863</v>
      </c>
      <c r="S488" s="12" t="s">
        <v>2864</v>
      </c>
      <c r="T488" s="33" t="s">
        <v>729</v>
      </c>
      <c r="U488" s="34" t="str">
        <f t="shared" si="7"/>
        <v>2005, Jeanne-Mance Str., Suite PK-3850, Montreal, Quebec H2X 2J6, CA</v>
      </c>
    </row>
    <row r="489" spans="1:21" ht="85.5" x14ac:dyDescent="0.45">
      <c r="A489" s="12" t="s">
        <v>94</v>
      </c>
      <c r="B489" s="12" t="s">
        <v>729</v>
      </c>
      <c r="C489" s="12" t="s">
        <v>2865</v>
      </c>
      <c r="D489" s="12" t="s">
        <v>2856</v>
      </c>
      <c r="E489" s="12" t="s">
        <v>2857</v>
      </c>
      <c r="F489" s="12" t="s">
        <v>952</v>
      </c>
      <c r="G489" s="12" t="s">
        <v>773</v>
      </c>
      <c r="H489" s="12" t="s">
        <v>125</v>
      </c>
      <c r="I489" s="12" t="s">
        <v>953</v>
      </c>
      <c r="J489" s="12" t="s">
        <v>2866</v>
      </c>
      <c r="K489" s="12" t="s">
        <v>168</v>
      </c>
      <c r="L489" s="12" t="s">
        <v>104</v>
      </c>
      <c r="M489" s="12" t="s">
        <v>221</v>
      </c>
      <c r="N489" s="12" t="s">
        <v>2867</v>
      </c>
      <c r="O489" s="12" t="s">
        <v>2868</v>
      </c>
      <c r="P489" s="12"/>
      <c r="Q489" s="12" t="s">
        <v>2869</v>
      </c>
      <c r="R489" s="12" t="s">
        <v>2863</v>
      </c>
      <c r="S489" s="12" t="s">
        <v>2864</v>
      </c>
      <c r="T489" s="33" t="s">
        <v>729</v>
      </c>
      <c r="U489" s="34" t="str">
        <f t="shared" si="7"/>
        <v>2005, Jeanne-Mance Strl., Suite PK-3850, Montreal, Quebec H2X 2J6, CA</v>
      </c>
    </row>
    <row r="490" spans="1:21" ht="85.5" x14ac:dyDescent="0.45">
      <c r="A490" s="12" t="s">
        <v>94</v>
      </c>
      <c r="B490" s="12" t="s">
        <v>729</v>
      </c>
      <c r="C490" s="12" t="s">
        <v>2870</v>
      </c>
      <c r="D490" s="12" t="s">
        <v>2856</v>
      </c>
      <c r="E490" s="12" t="s">
        <v>2857</v>
      </c>
      <c r="F490" s="12" t="s">
        <v>952</v>
      </c>
      <c r="G490" s="12" t="s">
        <v>773</v>
      </c>
      <c r="H490" s="12" t="s">
        <v>125</v>
      </c>
      <c r="I490" s="12" t="s">
        <v>953</v>
      </c>
      <c r="J490" s="12" t="s">
        <v>2871</v>
      </c>
      <c r="K490" s="12" t="s">
        <v>103</v>
      </c>
      <c r="L490" s="12" t="s">
        <v>104</v>
      </c>
      <c r="M490" s="12" t="s">
        <v>138</v>
      </c>
      <c r="N490" s="12" t="s">
        <v>2872</v>
      </c>
      <c r="O490" s="12" t="s">
        <v>2868</v>
      </c>
      <c r="P490" s="12"/>
      <c r="Q490" s="12"/>
      <c r="R490" s="12"/>
      <c r="S490" s="12" t="s">
        <v>284</v>
      </c>
      <c r="T490" s="33" t="s">
        <v>729</v>
      </c>
      <c r="U490" s="34" t="str">
        <f t="shared" si="7"/>
        <v xml:space="preserve"> , CA</v>
      </c>
    </row>
    <row r="491" spans="1:21" ht="85.5" x14ac:dyDescent="0.45">
      <c r="A491" s="12" t="s">
        <v>94</v>
      </c>
      <c r="B491" s="12" t="s">
        <v>729</v>
      </c>
      <c r="C491" s="12" t="s">
        <v>2873</v>
      </c>
      <c r="D491" s="12" t="s">
        <v>2856</v>
      </c>
      <c r="E491" s="12" t="s">
        <v>2857</v>
      </c>
      <c r="F491" s="12" t="s">
        <v>952</v>
      </c>
      <c r="G491" s="12" t="s">
        <v>773</v>
      </c>
      <c r="H491" s="12" t="s">
        <v>125</v>
      </c>
      <c r="I491" s="12" t="s">
        <v>953</v>
      </c>
      <c r="J491" s="12" t="s">
        <v>2874</v>
      </c>
      <c r="K491" s="12" t="s">
        <v>103</v>
      </c>
      <c r="L491" s="12" t="s">
        <v>104</v>
      </c>
      <c r="M491" s="12" t="s">
        <v>138</v>
      </c>
      <c r="N491" s="12" t="s">
        <v>2872</v>
      </c>
      <c r="O491" s="12" t="s">
        <v>2868</v>
      </c>
      <c r="P491" s="12"/>
      <c r="Q491" s="12"/>
      <c r="R491" s="12"/>
      <c r="S491" s="12" t="s">
        <v>284</v>
      </c>
      <c r="T491" s="33" t="s">
        <v>729</v>
      </c>
      <c r="U491" s="34" t="str">
        <f t="shared" si="7"/>
        <v xml:space="preserve"> , CA</v>
      </c>
    </row>
    <row r="492" spans="1:21" ht="85.5" x14ac:dyDescent="0.45">
      <c r="A492" s="12" t="s">
        <v>94</v>
      </c>
      <c r="B492" s="12" t="s">
        <v>729</v>
      </c>
      <c r="C492" s="12" t="s">
        <v>2875</v>
      </c>
      <c r="D492" s="12" t="s">
        <v>2856</v>
      </c>
      <c r="E492" s="12" t="s">
        <v>2857</v>
      </c>
      <c r="F492" s="12" t="s">
        <v>952</v>
      </c>
      <c r="G492" s="12" t="s">
        <v>773</v>
      </c>
      <c r="H492" s="12" t="s">
        <v>125</v>
      </c>
      <c r="I492" s="12" t="s">
        <v>953</v>
      </c>
      <c r="J492" s="12" t="s">
        <v>2876</v>
      </c>
      <c r="K492" s="12" t="s">
        <v>103</v>
      </c>
      <c r="L492" s="12" t="s">
        <v>104</v>
      </c>
      <c r="M492" s="12" t="s">
        <v>138</v>
      </c>
      <c r="N492" s="12" t="s">
        <v>2872</v>
      </c>
      <c r="O492" s="12" t="s">
        <v>2868</v>
      </c>
      <c r="P492" s="12"/>
      <c r="Q492" s="12" t="s">
        <v>2877</v>
      </c>
      <c r="R492" s="12" t="s">
        <v>2863</v>
      </c>
      <c r="S492" s="12" t="s">
        <v>2864</v>
      </c>
      <c r="T492" s="33" t="s">
        <v>729</v>
      </c>
      <c r="U492" s="34" t="str">
        <f t="shared" si="7"/>
        <v>2005 Jeanne Mance, Montreal, Quebec H2X 2J6, CA</v>
      </c>
    </row>
    <row r="493" spans="1:21" ht="85.5" x14ac:dyDescent="0.45">
      <c r="A493" s="12" t="s">
        <v>94</v>
      </c>
      <c r="B493" s="12" t="s">
        <v>729</v>
      </c>
      <c r="C493" s="12" t="s">
        <v>2878</v>
      </c>
      <c r="D493" s="12" t="s">
        <v>2856</v>
      </c>
      <c r="E493" s="12" t="s">
        <v>2857</v>
      </c>
      <c r="F493" s="12" t="s">
        <v>952</v>
      </c>
      <c r="G493" s="12" t="s">
        <v>773</v>
      </c>
      <c r="H493" s="12" t="s">
        <v>125</v>
      </c>
      <c r="I493" s="12" t="s">
        <v>953</v>
      </c>
      <c r="J493" s="12" t="s">
        <v>2879</v>
      </c>
      <c r="K493" s="12" t="s">
        <v>103</v>
      </c>
      <c r="L493" s="12" t="s">
        <v>104</v>
      </c>
      <c r="M493" s="12" t="s">
        <v>138</v>
      </c>
      <c r="N493" s="12" t="s">
        <v>2872</v>
      </c>
      <c r="O493" s="12" t="s">
        <v>2868</v>
      </c>
      <c r="P493" s="12"/>
      <c r="Q493" s="12" t="s">
        <v>2877</v>
      </c>
      <c r="R493" s="12" t="s">
        <v>2863</v>
      </c>
      <c r="S493" s="12" t="s">
        <v>2864</v>
      </c>
      <c r="T493" s="33" t="s">
        <v>729</v>
      </c>
      <c r="U493" s="34" t="str">
        <f t="shared" si="7"/>
        <v>2005 Jeanne Mance, Montreal, Quebec H2X 2J6, CA</v>
      </c>
    </row>
    <row r="494" spans="1:21" ht="85.5" x14ac:dyDescent="0.45">
      <c r="A494" s="12" t="s">
        <v>94</v>
      </c>
      <c r="B494" s="12" t="s">
        <v>729</v>
      </c>
      <c r="C494" s="12" t="s">
        <v>2880</v>
      </c>
      <c r="D494" s="12" t="s">
        <v>2856</v>
      </c>
      <c r="E494" s="12" t="s">
        <v>2857</v>
      </c>
      <c r="F494" s="12" t="s">
        <v>952</v>
      </c>
      <c r="G494" s="12" t="s">
        <v>773</v>
      </c>
      <c r="H494" s="12" t="s">
        <v>125</v>
      </c>
      <c r="I494" s="12" t="s">
        <v>953</v>
      </c>
      <c r="J494" s="12" t="s">
        <v>2881</v>
      </c>
      <c r="K494" s="12" t="s">
        <v>103</v>
      </c>
      <c r="L494" s="12" t="s">
        <v>118</v>
      </c>
      <c r="M494" s="12" t="s">
        <v>138</v>
      </c>
      <c r="N494" s="12" t="s">
        <v>2872</v>
      </c>
      <c r="O494" s="12" t="s">
        <v>2868</v>
      </c>
      <c r="P494" s="12"/>
      <c r="Q494" s="12"/>
      <c r="R494" s="12"/>
      <c r="S494" s="12" t="s">
        <v>284</v>
      </c>
      <c r="T494" s="33" t="s">
        <v>729</v>
      </c>
      <c r="U494" s="34" t="str">
        <f t="shared" si="7"/>
        <v xml:space="preserve"> , CA</v>
      </c>
    </row>
    <row r="495" spans="1:21" ht="85.5" x14ac:dyDescent="0.45">
      <c r="A495" s="12" t="s">
        <v>94</v>
      </c>
      <c r="B495" s="12" t="s">
        <v>95</v>
      </c>
      <c r="C495" s="12" t="s">
        <v>2882</v>
      </c>
      <c r="D495" s="12" t="s">
        <v>2883</v>
      </c>
      <c r="E495" s="12" t="s">
        <v>2857</v>
      </c>
      <c r="F495" s="12" t="s">
        <v>99</v>
      </c>
      <c r="G495" s="12"/>
      <c r="H495" s="12" t="s">
        <v>100</v>
      </c>
      <c r="I495" s="12" t="s">
        <v>101</v>
      </c>
      <c r="J495" s="12" t="s">
        <v>2884</v>
      </c>
      <c r="K495" s="12" t="s">
        <v>794</v>
      </c>
      <c r="L495" s="12" t="s">
        <v>118</v>
      </c>
      <c r="M495" s="12" t="s">
        <v>138</v>
      </c>
      <c r="N495" s="12"/>
      <c r="O495" s="12"/>
      <c r="P495" s="12"/>
      <c r="Q495" s="12" t="s">
        <v>2885</v>
      </c>
      <c r="R495" s="12" t="s">
        <v>2001</v>
      </c>
      <c r="S495" s="12" t="s">
        <v>2886</v>
      </c>
      <c r="T495" s="33" t="s">
        <v>95</v>
      </c>
      <c r="U495" s="34" t="str">
        <f t="shared" si="7"/>
        <v>48383 FREMONT BLVD STE 118, FREMONT, California 94538, U.S.</v>
      </c>
    </row>
    <row r="496" spans="1:21" ht="85.5" x14ac:dyDescent="0.45">
      <c r="A496" s="12" t="s">
        <v>94</v>
      </c>
      <c r="B496" s="12" t="s">
        <v>95</v>
      </c>
      <c r="C496" s="12" t="s">
        <v>2887</v>
      </c>
      <c r="D496" s="12" t="s">
        <v>2888</v>
      </c>
      <c r="E496" s="12" t="s">
        <v>2889</v>
      </c>
      <c r="F496" s="12"/>
      <c r="G496" s="12"/>
      <c r="H496" s="12"/>
      <c r="I496" s="12" t="s">
        <v>538</v>
      </c>
      <c r="J496" s="12" t="s">
        <v>2890</v>
      </c>
      <c r="K496" s="12" t="s">
        <v>168</v>
      </c>
      <c r="L496" s="12" t="s">
        <v>118</v>
      </c>
      <c r="M496" s="12" t="s">
        <v>221</v>
      </c>
      <c r="N496" s="12" t="s">
        <v>2891</v>
      </c>
      <c r="O496" s="12" t="s">
        <v>2892</v>
      </c>
      <c r="P496" s="12"/>
      <c r="Q496" s="12" t="s">
        <v>2893</v>
      </c>
      <c r="R496" s="12" t="s">
        <v>2894</v>
      </c>
      <c r="S496" s="12" t="s">
        <v>2895</v>
      </c>
      <c r="T496" s="33" t="s">
        <v>95</v>
      </c>
      <c r="U496" s="34" t="str">
        <f t="shared" si="7"/>
        <v>675 US Highway One, NORTH BRUNSWICK, New Jersey 08902, U.S.</v>
      </c>
    </row>
    <row r="497" spans="1:21" ht="42.75" x14ac:dyDescent="0.45">
      <c r="A497" s="12" t="s">
        <v>94</v>
      </c>
      <c r="B497" s="12" t="s">
        <v>95</v>
      </c>
      <c r="C497" s="12" t="s">
        <v>2896</v>
      </c>
      <c r="D497" s="12" t="s">
        <v>2897</v>
      </c>
      <c r="E497" s="12" t="s">
        <v>2898</v>
      </c>
      <c r="F497" s="12" t="s">
        <v>124</v>
      </c>
      <c r="G497" s="12"/>
      <c r="H497" s="12"/>
      <c r="I497" s="12" t="s">
        <v>126</v>
      </c>
      <c r="J497" s="12"/>
      <c r="K497" s="12"/>
      <c r="L497" s="12"/>
      <c r="M497" s="12" t="s">
        <v>388</v>
      </c>
      <c r="N497" s="12" t="s">
        <v>2899</v>
      </c>
      <c r="O497" s="12" t="s">
        <v>2900</v>
      </c>
      <c r="P497" s="12"/>
      <c r="Q497" s="12" t="s">
        <v>2901</v>
      </c>
      <c r="R497" s="12" t="s">
        <v>2902</v>
      </c>
      <c r="S497" s="12" t="s">
        <v>2903</v>
      </c>
      <c r="T497" s="33" t="s">
        <v>95</v>
      </c>
      <c r="U497" s="34" t="str">
        <f t="shared" si="7"/>
        <v>1 GRANT ST STE 300, FRAMINGHAM, Massachusetts 01702, U.S.</v>
      </c>
    </row>
    <row r="498" spans="1:21" ht="57" x14ac:dyDescent="0.45">
      <c r="A498" s="12" t="s">
        <v>94</v>
      </c>
      <c r="B498" s="12" t="s">
        <v>95</v>
      </c>
      <c r="C498" s="12" t="s">
        <v>2904</v>
      </c>
      <c r="D498" s="12" t="s">
        <v>2905</v>
      </c>
      <c r="E498" s="12" t="s">
        <v>2906</v>
      </c>
      <c r="F498" s="12" t="s">
        <v>206</v>
      </c>
      <c r="G498" s="12"/>
      <c r="H498" s="12" t="s">
        <v>100</v>
      </c>
      <c r="I498" s="12" t="s">
        <v>137</v>
      </c>
      <c r="J498" s="12"/>
      <c r="K498" s="12"/>
      <c r="L498" s="12"/>
      <c r="M498" s="12" t="s">
        <v>367</v>
      </c>
      <c r="N498" s="12" t="s">
        <v>2907</v>
      </c>
      <c r="O498" s="12" t="s">
        <v>2908</v>
      </c>
      <c r="P498" s="12"/>
      <c r="Q498" s="12" t="s">
        <v>1680</v>
      </c>
      <c r="R498" s="12" t="s">
        <v>1681</v>
      </c>
      <c r="S498" s="12" t="s">
        <v>215</v>
      </c>
      <c r="T498" s="33" t="s">
        <v>95</v>
      </c>
      <c r="U498" s="34" t="str">
        <f t="shared" si="7"/>
        <v>2350 QUME DR, SAN JOSE, California 95131, U.S.</v>
      </c>
    </row>
    <row r="499" spans="1:21" ht="85.5" x14ac:dyDescent="0.45">
      <c r="A499" s="12" t="s">
        <v>94</v>
      </c>
      <c r="B499" s="12" t="s">
        <v>95</v>
      </c>
      <c r="C499" s="12" t="s">
        <v>2909</v>
      </c>
      <c r="D499" s="12" t="s">
        <v>2910</v>
      </c>
      <c r="E499" s="12" t="s">
        <v>2911</v>
      </c>
      <c r="F499" s="12" t="s">
        <v>1274</v>
      </c>
      <c r="G499" s="12"/>
      <c r="H499" s="12" t="s">
        <v>145</v>
      </c>
      <c r="I499" s="12" t="s">
        <v>101</v>
      </c>
      <c r="J499" s="12"/>
      <c r="K499" s="12"/>
      <c r="L499" s="12"/>
      <c r="M499" s="12" t="s">
        <v>138</v>
      </c>
      <c r="N499" s="12"/>
      <c r="O499" s="12"/>
      <c r="P499" s="12"/>
      <c r="Q499" s="12" t="s">
        <v>2912</v>
      </c>
      <c r="R499" s="12" t="s">
        <v>2913</v>
      </c>
      <c r="S499" s="12" t="s">
        <v>2914</v>
      </c>
      <c r="T499" s="33" t="s">
        <v>95</v>
      </c>
      <c r="U499" s="34" t="str">
        <f t="shared" si="7"/>
        <v>20521 CHAGRIN BLVD, SHAKER HEIGHTS, Ohio 44122, U.S.</v>
      </c>
    </row>
    <row r="500" spans="1:21" ht="57" x14ac:dyDescent="0.45">
      <c r="A500" s="12" t="s">
        <v>94</v>
      </c>
      <c r="B500" s="12" t="s">
        <v>95</v>
      </c>
      <c r="C500" s="12" t="s">
        <v>2915</v>
      </c>
      <c r="D500" s="12" t="s">
        <v>2910</v>
      </c>
      <c r="E500" s="12" t="s">
        <v>2911</v>
      </c>
      <c r="F500" s="12" t="s">
        <v>1274</v>
      </c>
      <c r="G500" s="12"/>
      <c r="H500" s="12" t="s">
        <v>145</v>
      </c>
      <c r="I500" s="12" t="s">
        <v>101</v>
      </c>
      <c r="J500" s="12"/>
      <c r="K500" s="12"/>
      <c r="L500" s="12"/>
      <c r="M500" s="12" t="s">
        <v>377</v>
      </c>
      <c r="N500" s="12" t="s">
        <v>2916</v>
      </c>
      <c r="O500" s="12" t="s">
        <v>2917</v>
      </c>
      <c r="P500" s="12"/>
      <c r="Q500" s="12" t="s">
        <v>2912</v>
      </c>
      <c r="R500" s="12" t="s">
        <v>2913</v>
      </c>
      <c r="S500" s="12" t="s">
        <v>2914</v>
      </c>
      <c r="T500" s="33" t="s">
        <v>95</v>
      </c>
      <c r="U500" s="34" t="str">
        <f t="shared" si="7"/>
        <v>20521 CHAGRIN BLVD, SHAKER HEIGHTS, Ohio 44122, U.S.</v>
      </c>
    </row>
    <row r="501" spans="1:21" ht="42.75" x14ac:dyDescent="0.45">
      <c r="A501" s="12" t="s">
        <v>94</v>
      </c>
      <c r="B501" s="12" t="s">
        <v>95</v>
      </c>
      <c r="C501" s="12" t="s">
        <v>2918</v>
      </c>
      <c r="D501" s="12" t="s">
        <v>2919</v>
      </c>
      <c r="E501" s="12" t="s">
        <v>2920</v>
      </c>
      <c r="F501" s="12" t="s">
        <v>136</v>
      </c>
      <c r="G501" s="12"/>
      <c r="H501" s="12"/>
      <c r="I501" s="12" t="s">
        <v>2921</v>
      </c>
      <c r="J501" s="12"/>
      <c r="K501" s="12"/>
      <c r="L501" s="12"/>
      <c r="M501" s="12" t="s">
        <v>105</v>
      </c>
      <c r="N501" s="12" t="s">
        <v>2922</v>
      </c>
      <c r="O501" s="12" t="s">
        <v>2923</v>
      </c>
      <c r="P501" s="12"/>
      <c r="Q501" s="12" t="s">
        <v>2924</v>
      </c>
      <c r="R501" s="12" t="s">
        <v>2925</v>
      </c>
      <c r="S501" s="12" t="s">
        <v>2926</v>
      </c>
      <c r="T501" s="33" t="s">
        <v>95</v>
      </c>
      <c r="U501" s="34" t="str">
        <f t="shared" si="7"/>
        <v>2627 Hanover St, Palo Alto, California 94304, U.S.</v>
      </c>
    </row>
    <row r="502" spans="1:21" ht="85.5" x14ac:dyDescent="0.45">
      <c r="A502" s="12" t="s">
        <v>94</v>
      </c>
      <c r="B502" s="12" t="s">
        <v>95</v>
      </c>
      <c r="C502" s="12" t="s">
        <v>2927</v>
      </c>
      <c r="D502" s="12" t="s">
        <v>2928</v>
      </c>
      <c r="E502" s="12" t="s">
        <v>2929</v>
      </c>
      <c r="F502" s="12"/>
      <c r="G502" s="12" t="s">
        <v>2342</v>
      </c>
      <c r="H502" s="12" t="s">
        <v>548</v>
      </c>
      <c r="I502" s="12" t="s">
        <v>538</v>
      </c>
      <c r="J502" s="12" t="s">
        <v>2930</v>
      </c>
      <c r="K502" s="12" t="s">
        <v>168</v>
      </c>
      <c r="L502" s="12" t="s">
        <v>118</v>
      </c>
      <c r="M502" s="12" t="s">
        <v>1193</v>
      </c>
      <c r="N502" s="12" t="s">
        <v>2931</v>
      </c>
      <c r="O502" s="12" t="s">
        <v>2932</v>
      </c>
      <c r="P502" s="12"/>
      <c r="Q502" s="12" t="s">
        <v>2933</v>
      </c>
      <c r="R502" s="12" t="s">
        <v>2934</v>
      </c>
      <c r="S502" s="12" t="s">
        <v>2935</v>
      </c>
      <c r="T502" s="33" t="s">
        <v>95</v>
      </c>
      <c r="U502" s="34" t="str">
        <f t="shared" si="7"/>
        <v>170 Park Ave, Florham Park, New Jersey 07932, U.S.</v>
      </c>
    </row>
    <row r="503" spans="1:21" ht="85.5" x14ac:dyDescent="0.45">
      <c r="A503" s="12" t="s">
        <v>94</v>
      </c>
      <c r="B503" s="12" t="s">
        <v>95</v>
      </c>
      <c r="C503" s="12" t="s">
        <v>2936</v>
      </c>
      <c r="D503" s="12" t="s">
        <v>2928</v>
      </c>
      <c r="E503" s="12" t="s">
        <v>2929</v>
      </c>
      <c r="F503" s="12"/>
      <c r="G503" s="12" t="s">
        <v>2342</v>
      </c>
      <c r="H503" s="12" t="s">
        <v>548</v>
      </c>
      <c r="I503" s="12" t="s">
        <v>538</v>
      </c>
      <c r="J503" s="12" t="s">
        <v>2937</v>
      </c>
      <c r="K503" s="12" t="s">
        <v>168</v>
      </c>
      <c r="L503" s="12" t="s">
        <v>118</v>
      </c>
      <c r="M503" s="12" t="s">
        <v>1193</v>
      </c>
      <c r="N503" s="12" t="s">
        <v>2938</v>
      </c>
      <c r="O503" s="12" t="s">
        <v>2939</v>
      </c>
      <c r="P503" s="12"/>
      <c r="Q503" s="12" t="s">
        <v>2933</v>
      </c>
      <c r="R503" s="12" t="s">
        <v>2934</v>
      </c>
      <c r="S503" s="12" t="s">
        <v>2935</v>
      </c>
      <c r="T503" s="33" t="s">
        <v>95</v>
      </c>
      <c r="U503" s="34" t="str">
        <f t="shared" si="7"/>
        <v>170 Park Ave, Florham Park, New Jersey 07932, U.S.</v>
      </c>
    </row>
    <row r="504" spans="1:21" ht="42.75" x14ac:dyDescent="0.45">
      <c r="A504" s="12" t="s">
        <v>94</v>
      </c>
      <c r="B504" s="12" t="s">
        <v>95</v>
      </c>
      <c r="C504" s="12" t="s">
        <v>2940</v>
      </c>
      <c r="D504" s="12" t="s">
        <v>2941</v>
      </c>
      <c r="E504" s="12" t="s">
        <v>2942</v>
      </c>
      <c r="F504" s="12"/>
      <c r="G504" s="12"/>
      <c r="H504" s="12"/>
      <c r="I504" s="12" t="s">
        <v>166</v>
      </c>
      <c r="J504" s="12" t="s">
        <v>2943</v>
      </c>
      <c r="K504" s="12" t="s">
        <v>209</v>
      </c>
      <c r="L504" s="12" t="s">
        <v>104</v>
      </c>
      <c r="M504" s="12" t="s">
        <v>675</v>
      </c>
      <c r="N504" s="12" t="s">
        <v>2944</v>
      </c>
      <c r="O504" s="12" t="s">
        <v>2945</v>
      </c>
      <c r="P504" s="12"/>
      <c r="Q504" s="12" t="s">
        <v>2946</v>
      </c>
      <c r="R504" s="12" t="s">
        <v>2947</v>
      </c>
      <c r="S504" s="12" t="s">
        <v>2948</v>
      </c>
      <c r="T504" s="33" t="s">
        <v>95</v>
      </c>
      <c r="U504" s="34" t="str">
        <f t="shared" si="7"/>
        <v>1950 East West Road, Honolulu, Hawaii 96822, U.S.</v>
      </c>
    </row>
    <row r="505" spans="1:21" ht="42.75" x14ac:dyDescent="0.45">
      <c r="A505" s="12" t="s">
        <v>94</v>
      </c>
      <c r="B505" s="12" t="s">
        <v>95</v>
      </c>
      <c r="C505" s="12" t="s">
        <v>2949</v>
      </c>
      <c r="D505" s="12" t="s">
        <v>2950</v>
      </c>
      <c r="E505" s="12" t="s">
        <v>2951</v>
      </c>
      <c r="F505" s="12"/>
      <c r="G505" s="12"/>
      <c r="H505" s="12" t="s">
        <v>931</v>
      </c>
      <c r="I505" s="12" t="s">
        <v>763</v>
      </c>
      <c r="J505" s="12" t="s">
        <v>2952</v>
      </c>
      <c r="K505" s="12" t="s">
        <v>2953</v>
      </c>
      <c r="L505" s="12" t="s">
        <v>2395</v>
      </c>
      <c r="M505" s="12" t="s">
        <v>628</v>
      </c>
      <c r="N505" s="12" t="s">
        <v>2954</v>
      </c>
      <c r="O505" s="12" t="s">
        <v>2955</v>
      </c>
      <c r="P505" s="12"/>
      <c r="Q505" s="12" t="s">
        <v>2956</v>
      </c>
      <c r="R505" s="12" t="s">
        <v>2957</v>
      </c>
      <c r="S505" s="12" t="s">
        <v>2958</v>
      </c>
      <c r="T505" s="33" t="s">
        <v>95</v>
      </c>
      <c r="U505" s="34" t="str">
        <f t="shared" si="7"/>
        <v>1095 WILLOWDALE RD, MORGANTOWN, West Virginia 26505-2845, U.S.</v>
      </c>
    </row>
    <row r="506" spans="1:21" ht="57" x14ac:dyDescent="0.45">
      <c r="A506" s="12" t="s">
        <v>94</v>
      </c>
      <c r="B506" s="12" t="s">
        <v>95</v>
      </c>
      <c r="C506" s="12" t="s">
        <v>2959</v>
      </c>
      <c r="D506" s="12" t="s">
        <v>2950</v>
      </c>
      <c r="E506" s="12" t="s">
        <v>2951</v>
      </c>
      <c r="F506" s="12" t="s">
        <v>1253</v>
      </c>
      <c r="G506" s="12"/>
      <c r="H506" s="12" t="s">
        <v>931</v>
      </c>
      <c r="I506" s="12" t="s">
        <v>763</v>
      </c>
      <c r="J506" s="12"/>
      <c r="K506" s="12"/>
      <c r="L506" s="12"/>
      <c r="M506" s="12" t="s">
        <v>1312</v>
      </c>
      <c r="N506" s="12" t="s">
        <v>2960</v>
      </c>
      <c r="O506" s="12" t="s">
        <v>2961</v>
      </c>
      <c r="P506" s="12"/>
      <c r="Q506" s="12" t="s">
        <v>2962</v>
      </c>
      <c r="R506" s="12" t="s">
        <v>2963</v>
      </c>
      <c r="S506" s="12" t="s">
        <v>2964</v>
      </c>
      <c r="T506" s="33" t="s">
        <v>95</v>
      </c>
      <c r="U506" s="34" t="str">
        <f t="shared" si="7"/>
        <v>3156 RAMPART RD MS P-02 NCEZID DIVISION OF VECTOR DISEASE, FORT COLLINS, Colorado 80521, U.S.</v>
      </c>
    </row>
    <row r="507" spans="1:21" ht="57" x14ac:dyDescent="0.45">
      <c r="A507" s="12" t="s">
        <v>94</v>
      </c>
      <c r="B507" s="12" t="s">
        <v>95</v>
      </c>
      <c r="C507" s="12" t="s">
        <v>2965</v>
      </c>
      <c r="D507" s="12" t="s">
        <v>2950</v>
      </c>
      <c r="E507" s="12" t="s">
        <v>2951</v>
      </c>
      <c r="F507" s="12" t="s">
        <v>1340</v>
      </c>
      <c r="G507" s="12"/>
      <c r="H507" s="12" t="s">
        <v>931</v>
      </c>
      <c r="I507" s="12" t="s">
        <v>763</v>
      </c>
      <c r="J507" s="12"/>
      <c r="K507" s="12"/>
      <c r="L507" s="12"/>
      <c r="M507" s="12" t="s">
        <v>127</v>
      </c>
      <c r="N507" s="12" t="s">
        <v>2966</v>
      </c>
      <c r="O507" s="12" t="s">
        <v>2967</v>
      </c>
      <c r="P507" s="12"/>
      <c r="Q507" s="12" t="s">
        <v>2968</v>
      </c>
      <c r="R507" s="12" t="s">
        <v>2969</v>
      </c>
      <c r="S507" s="12" t="s">
        <v>2970</v>
      </c>
      <c r="T507" s="33" t="s">
        <v>95</v>
      </c>
      <c r="U507" s="34" t="str">
        <f t="shared" si="7"/>
        <v>3719 N PEACHTREE RD CDC DISTRIBUTION CTR - WAREHOUSE, ATLANTA, Georgia 30341, U.S.</v>
      </c>
    </row>
    <row r="508" spans="1:21" ht="57" x14ac:dyDescent="0.45">
      <c r="A508" s="12" t="s">
        <v>94</v>
      </c>
      <c r="B508" s="12" t="s">
        <v>95</v>
      </c>
      <c r="C508" s="12" t="s">
        <v>2971</v>
      </c>
      <c r="D508" s="12" t="s">
        <v>2950</v>
      </c>
      <c r="E508" s="12" t="s">
        <v>2951</v>
      </c>
      <c r="F508" s="12" t="s">
        <v>1253</v>
      </c>
      <c r="G508" s="12"/>
      <c r="H508" s="12" t="s">
        <v>931</v>
      </c>
      <c r="I508" s="12" t="s">
        <v>763</v>
      </c>
      <c r="J508" s="12"/>
      <c r="K508" s="12"/>
      <c r="L508" s="12"/>
      <c r="M508" s="12" t="s">
        <v>367</v>
      </c>
      <c r="N508" s="12"/>
      <c r="O508" s="12"/>
      <c r="P508" s="12"/>
      <c r="Q508" s="12" t="s">
        <v>2972</v>
      </c>
      <c r="R508" s="12" t="s">
        <v>2963</v>
      </c>
      <c r="S508" s="12" t="s">
        <v>2964</v>
      </c>
      <c r="T508" s="33" t="s">
        <v>95</v>
      </c>
      <c r="U508" s="34" t="str">
        <f t="shared" si="7"/>
        <v>3156 RAMPART RD - MAIN, FORT COLLINS, Colorado 80521, U.S.</v>
      </c>
    </row>
    <row r="509" spans="1:21" ht="57" x14ac:dyDescent="0.45">
      <c r="A509" s="12" t="s">
        <v>94</v>
      </c>
      <c r="B509" s="12" t="s">
        <v>95</v>
      </c>
      <c r="C509" s="12" t="s">
        <v>2973</v>
      </c>
      <c r="D509" s="12" t="s">
        <v>2950</v>
      </c>
      <c r="E509" s="12" t="s">
        <v>2951</v>
      </c>
      <c r="F509" s="12" t="s">
        <v>1340</v>
      </c>
      <c r="G509" s="12"/>
      <c r="H509" s="12" t="s">
        <v>931</v>
      </c>
      <c r="I509" s="12" t="s">
        <v>763</v>
      </c>
      <c r="J509" s="12"/>
      <c r="K509" s="12"/>
      <c r="L509" s="12"/>
      <c r="M509" s="12" t="s">
        <v>367</v>
      </c>
      <c r="N509" s="12" t="s">
        <v>2974</v>
      </c>
      <c r="O509" s="12" t="s">
        <v>2975</v>
      </c>
      <c r="P509" s="12"/>
      <c r="Q509" s="12" t="s">
        <v>2976</v>
      </c>
      <c r="R509" s="12" t="s">
        <v>2969</v>
      </c>
      <c r="S509" s="12" t="s">
        <v>2977</v>
      </c>
      <c r="T509" s="33" t="s">
        <v>95</v>
      </c>
      <c r="U509" s="34" t="str">
        <f t="shared" si="7"/>
        <v>1600 CLIFTON RD, ATLANTA, Georgia 30333, U.S.</v>
      </c>
    </row>
    <row r="510" spans="1:21" ht="57" x14ac:dyDescent="0.45">
      <c r="A510" s="12" t="s">
        <v>94</v>
      </c>
      <c r="B510" s="12" t="s">
        <v>95</v>
      </c>
      <c r="C510" s="12" t="s">
        <v>2978</v>
      </c>
      <c r="D510" s="12" t="s">
        <v>2950</v>
      </c>
      <c r="E510" s="12" t="s">
        <v>2951</v>
      </c>
      <c r="F510" s="12" t="s">
        <v>1340</v>
      </c>
      <c r="G510" s="12"/>
      <c r="H510" s="12" t="s">
        <v>931</v>
      </c>
      <c r="I510" s="12" t="s">
        <v>763</v>
      </c>
      <c r="J510" s="12"/>
      <c r="K510" s="12"/>
      <c r="L510" s="12"/>
      <c r="M510" s="12" t="s">
        <v>367</v>
      </c>
      <c r="N510" s="12" t="s">
        <v>2974</v>
      </c>
      <c r="O510" s="12" t="s">
        <v>2975</v>
      </c>
      <c r="P510" s="12"/>
      <c r="Q510" s="12" t="s">
        <v>2976</v>
      </c>
      <c r="R510" s="12" t="s">
        <v>2969</v>
      </c>
      <c r="S510" s="12" t="s">
        <v>2977</v>
      </c>
      <c r="T510" s="33" t="s">
        <v>95</v>
      </c>
      <c r="U510" s="34" t="str">
        <f t="shared" si="7"/>
        <v>1600 CLIFTON RD, ATLANTA, Georgia 30333, U.S.</v>
      </c>
    </row>
    <row r="511" spans="1:21" ht="57" x14ac:dyDescent="0.45">
      <c r="A511" s="12" t="s">
        <v>94</v>
      </c>
      <c r="B511" s="12" t="s">
        <v>95</v>
      </c>
      <c r="C511" s="12" t="s">
        <v>2979</v>
      </c>
      <c r="D511" s="12" t="s">
        <v>2950</v>
      </c>
      <c r="E511" s="12" t="s">
        <v>2951</v>
      </c>
      <c r="F511" s="12" t="s">
        <v>1340</v>
      </c>
      <c r="G511" s="12"/>
      <c r="H511" s="12" t="s">
        <v>931</v>
      </c>
      <c r="I511" s="12" t="s">
        <v>763</v>
      </c>
      <c r="J511" s="12"/>
      <c r="K511" s="12"/>
      <c r="L511" s="12"/>
      <c r="M511" s="12" t="s">
        <v>367</v>
      </c>
      <c r="N511" s="12" t="s">
        <v>2980</v>
      </c>
      <c r="O511" s="12" t="s">
        <v>2981</v>
      </c>
      <c r="P511" s="12"/>
      <c r="Q511" s="12" t="s">
        <v>2982</v>
      </c>
      <c r="R511" s="12" t="s">
        <v>2969</v>
      </c>
      <c r="S511" s="12" t="s">
        <v>2983</v>
      </c>
      <c r="T511" s="33" t="s">
        <v>95</v>
      </c>
      <c r="U511" s="34" t="str">
        <f t="shared" si="7"/>
        <v>1600 CLIFTON RD NE, ATLANTA, Georgia 30329, U.S.</v>
      </c>
    </row>
    <row r="512" spans="1:21" ht="57" x14ac:dyDescent="0.45">
      <c r="A512" s="12" t="s">
        <v>94</v>
      </c>
      <c r="B512" s="12" t="s">
        <v>95</v>
      </c>
      <c r="C512" s="12" t="s">
        <v>2984</v>
      </c>
      <c r="D512" s="12" t="s">
        <v>2950</v>
      </c>
      <c r="E512" s="12" t="s">
        <v>2951</v>
      </c>
      <c r="F512" s="12"/>
      <c r="G512" s="12"/>
      <c r="H512" s="12" t="s">
        <v>931</v>
      </c>
      <c r="I512" s="12" t="s">
        <v>763</v>
      </c>
      <c r="J512" s="12"/>
      <c r="K512" s="12"/>
      <c r="L512" s="12"/>
      <c r="M512" s="12" t="s">
        <v>367</v>
      </c>
      <c r="N512" s="12" t="s">
        <v>2985</v>
      </c>
      <c r="O512" s="12" t="s">
        <v>2986</v>
      </c>
      <c r="P512" s="12"/>
      <c r="Q512" s="12" t="s">
        <v>2987</v>
      </c>
      <c r="R512" s="12" t="s">
        <v>2988</v>
      </c>
      <c r="S512" s="12" t="s">
        <v>2989</v>
      </c>
      <c r="T512" s="33" t="s">
        <v>95</v>
      </c>
      <c r="U512" s="34" t="str">
        <f t="shared" si="7"/>
        <v>3719 N PEACHTREE RD, CHAMBLEE, Georgia 30341-2251, U.S.</v>
      </c>
    </row>
    <row r="513" spans="1:21" ht="42.75" x14ac:dyDescent="0.45">
      <c r="A513" s="12" t="s">
        <v>94</v>
      </c>
      <c r="B513" s="12"/>
      <c r="C513" s="12" t="s">
        <v>2990</v>
      </c>
      <c r="D513" s="12" t="s">
        <v>2950</v>
      </c>
      <c r="E513" s="12" t="s">
        <v>2951</v>
      </c>
      <c r="F513" s="12"/>
      <c r="G513" s="12"/>
      <c r="H513" s="12" t="s">
        <v>931</v>
      </c>
      <c r="I513" s="12" t="s">
        <v>763</v>
      </c>
      <c r="J513" s="12"/>
      <c r="K513" s="12"/>
      <c r="L513" s="12"/>
      <c r="M513" s="12" t="s">
        <v>388</v>
      </c>
      <c r="N513" s="12" t="s">
        <v>2991</v>
      </c>
      <c r="O513" s="12" t="s">
        <v>2992</v>
      </c>
      <c r="P513" s="12"/>
      <c r="Q513" s="12"/>
      <c r="R513" s="12"/>
      <c r="S513" s="12" t="s">
        <v>284</v>
      </c>
      <c r="T513" s="33" t="s">
        <v>95</v>
      </c>
      <c r="U513" s="34" t="str">
        <f t="shared" si="7"/>
        <v xml:space="preserve"> , U.S.</v>
      </c>
    </row>
    <row r="514" spans="1:21" ht="57" x14ac:dyDescent="0.45">
      <c r="A514" s="12" t="s">
        <v>94</v>
      </c>
      <c r="B514" s="12"/>
      <c r="C514" s="12" t="s">
        <v>2993</v>
      </c>
      <c r="D514" s="12" t="s">
        <v>2950</v>
      </c>
      <c r="E514" s="12" t="s">
        <v>2951</v>
      </c>
      <c r="F514" s="12"/>
      <c r="G514" s="12"/>
      <c r="H514" s="12" t="s">
        <v>931</v>
      </c>
      <c r="I514" s="12" t="s">
        <v>763</v>
      </c>
      <c r="J514" s="12"/>
      <c r="K514" s="12"/>
      <c r="L514" s="12"/>
      <c r="M514" s="12" t="s">
        <v>1308</v>
      </c>
      <c r="N514" s="12"/>
      <c r="O514" s="12"/>
      <c r="P514" s="12"/>
      <c r="Q514" s="12"/>
      <c r="R514" s="12"/>
      <c r="S514" s="12" t="s">
        <v>284</v>
      </c>
      <c r="T514" s="33" t="s">
        <v>95</v>
      </c>
      <c r="U514" s="34" t="str">
        <f t="shared" ref="U514:U577" si="8">_xlfn.TEXTJOIN(", ", TRUE, Q514, R514, S514, T514)</f>
        <v xml:space="preserve"> , U.S.</v>
      </c>
    </row>
    <row r="515" spans="1:21" ht="57" x14ac:dyDescent="0.45">
      <c r="A515" s="12" t="s">
        <v>94</v>
      </c>
      <c r="B515" s="12"/>
      <c r="C515" s="12" t="s">
        <v>2994</v>
      </c>
      <c r="D515" s="12" t="s">
        <v>2950</v>
      </c>
      <c r="E515" s="12" t="s">
        <v>2951</v>
      </c>
      <c r="F515" s="12"/>
      <c r="G515" s="12"/>
      <c r="H515" s="12" t="s">
        <v>931</v>
      </c>
      <c r="I515" s="12" t="s">
        <v>763</v>
      </c>
      <c r="J515" s="12"/>
      <c r="K515" s="12"/>
      <c r="L515" s="12"/>
      <c r="M515" s="12" t="s">
        <v>367</v>
      </c>
      <c r="N515" s="12" t="s">
        <v>2995</v>
      </c>
      <c r="O515" s="12" t="s">
        <v>2996</v>
      </c>
      <c r="P515" s="12"/>
      <c r="Q515" s="12"/>
      <c r="R515" s="12"/>
      <c r="S515" s="12" t="s">
        <v>284</v>
      </c>
      <c r="T515" s="33" t="s">
        <v>95</v>
      </c>
      <c r="U515" s="34" t="str">
        <f t="shared" si="8"/>
        <v xml:space="preserve"> , U.S.</v>
      </c>
    </row>
    <row r="516" spans="1:21" ht="85.5" x14ac:dyDescent="0.45">
      <c r="A516" s="12" t="s">
        <v>94</v>
      </c>
      <c r="B516" s="12" t="s">
        <v>729</v>
      </c>
      <c r="C516" s="12" t="s">
        <v>2997</v>
      </c>
      <c r="D516" s="12" t="s">
        <v>2998</v>
      </c>
      <c r="E516" s="12" t="s">
        <v>2999</v>
      </c>
      <c r="F516" s="12" t="s">
        <v>952</v>
      </c>
      <c r="G516" s="12" t="s">
        <v>773</v>
      </c>
      <c r="H516" s="12" t="s">
        <v>125</v>
      </c>
      <c r="I516" s="12" t="s">
        <v>953</v>
      </c>
      <c r="J516" s="12" t="s">
        <v>3000</v>
      </c>
      <c r="K516" s="12" t="s">
        <v>168</v>
      </c>
      <c r="L516" s="12" t="s">
        <v>104</v>
      </c>
      <c r="M516" s="12" t="s">
        <v>221</v>
      </c>
      <c r="N516" s="12" t="s">
        <v>3001</v>
      </c>
      <c r="O516" s="12" t="s">
        <v>3002</v>
      </c>
      <c r="P516" s="12"/>
      <c r="Q516" s="12" t="s">
        <v>3003</v>
      </c>
      <c r="R516" s="12" t="s">
        <v>3004</v>
      </c>
      <c r="S516" s="12" t="s">
        <v>3005</v>
      </c>
      <c r="T516" s="33" t="s">
        <v>729</v>
      </c>
      <c r="U516" s="34" t="str">
        <f t="shared" si="8"/>
        <v>Room R12.808 333 SAINT-ANTOINE EST Receiving department, Montreal QC,  H2X 0A9, CA</v>
      </c>
    </row>
    <row r="517" spans="1:21" ht="57" x14ac:dyDescent="0.45">
      <c r="A517" s="12" t="s">
        <v>94</v>
      </c>
      <c r="B517" s="12" t="s">
        <v>729</v>
      </c>
      <c r="C517" s="12" t="s">
        <v>3006</v>
      </c>
      <c r="D517" s="12" t="s">
        <v>2998</v>
      </c>
      <c r="E517" s="12" t="s">
        <v>3007</v>
      </c>
      <c r="F517" s="12" t="s">
        <v>952</v>
      </c>
      <c r="G517" s="12" t="s">
        <v>773</v>
      </c>
      <c r="H517" s="12" t="s">
        <v>125</v>
      </c>
      <c r="I517" s="12" t="s">
        <v>953</v>
      </c>
      <c r="J517" s="12" t="s">
        <v>3008</v>
      </c>
      <c r="K517" s="12" t="s">
        <v>168</v>
      </c>
      <c r="L517" s="12" t="s">
        <v>104</v>
      </c>
      <c r="M517" s="12" t="s">
        <v>304</v>
      </c>
      <c r="N517" s="12" t="s">
        <v>3001</v>
      </c>
      <c r="O517" s="12" t="s">
        <v>3002</v>
      </c>
      <c r="P517" s="12"/>
      <c r="Q517" s="12" t="s">
        <v>3003</v>
      </c>
      <c r="R517" s="12" t="s">
        <v>2863</v>
      </c>
      <c r="S517" s="12" t="s">
        <v>3009</v>
      </c>
      <c r="T517" s="33" t="s">
        <v>729</v>
      </c>
      <c r="U517" s="34" t="str">
        <f t="shared" si="8"/>
        <v>Room R12.808 333 SAINT-ANTOINE EST Receiving department, Montreal, Quebec H2X 0A9, CA</v>
      </c>
    </row>
    <row r="518" spans="1:21" ht="71.25" x14ac:dyDescent="0.45">
      <c r="A518" s="12" t="s">
        <v>94</v>
      </c>
      <c r="B518" s="12" t="s">
        <v>3010</v>
      </c>
      <c r="C518" s="12" t="s">
        <v>3011</v>
      </c>
      <c r="D518" s="12" t="s">
        <v>3012</v>
      </c>
      <c r="E518" s="12" t="s">
        <v>3013</v>
      </c>
      <c r="F518" s="12"/>
      <c r="G518" s="12"/>
      <c r="H518" s="12"/>
      <c r="I518" s="12" t="s">
        <v>3014</v>
      </c>
      <c r="J518" s="12"/>
      <c r="K518" s="12"/>
      <c r="L518" s="12"/>
      <c r="M518" s="12" t="s">
        <v>367</v>
      </c>
      <c r="N518" s="12"/>
      <c r="O518" s="12"/>
      <c r="P518" s="12"/>
      <c r="Q518" s="12"/>
      <c r="R518" s="12"/>
      <c r="S518" s="12" t="s">
        <v>284</v>
      </c>
      <c r="T518" s="33" t="s">
        <v>95</v>
      </c>
      <c r="U518" s="34" t="str">
        <f t="shared" si="8"/>
        <v xml:space="preserve"> , U.S.</v>
      </c>
    </row>
    <row r="519" spans="1:21" ht="85.5" x14ac:dyDescent="0.45">
      <c r="A519" s="12" t="s">
        <v>94</v>
      </c>
      <c r="B519" s="12" t="s">
        <v>95</v>
      </c>
      <c r="C519" s="12" t="s">
        <v>3015</v>
      </c>
      <c r="D519" s="12" t="s">
        <v>3016</v>
      </c>
      <c r="E519" s="12" t="s">
        <v>3017</v>
      </c>
      <c r="F519" s="12" t="s">
        <v>386</v>
      </c>
      <c r="G519" s="12" t="s">
        <v>902</v>
      </c>
      <c r="H519" s="12" t="s">
        <v>422</v>
      </c>
      <c r="I519" s="12" t="s">
        <v>763</v>
      </c>
      <c r="J519" s="12" t="s">
        <v>3018</v>
      </c>
      <c r="K519" s="12" t="s">
        <v>268</v>
      </c>
      <c r="L519" s="12" t="s">
        <v>104</v>
      </c>
      <c r="M519" s="12" t="s">
        <v>221</v>
      </c>
      <c r="N519" s="12" t="s">
        <v>3019</v>
      </c>
      <c r="O519" s="12" t="s">
        <v>3020</v>
      </c>
      <c r="P519" s="12"/>
      <c r="Q519" s="12" t="s">
        <v>3021</v>
      </c>
      <c r="R519" s="12" t="s">
        <v>1044</v>
      </c>
      <c r="S519" s="12" t="s">
        <v>2143</v>
      </c>
      <c r="T519" s="33" t="s">
        <v>95</v>
      </c>
      <c r="U519" s="34" t="str">
        <f t="shared" si="8"/>
        <v>25 North 38th Street, Philadelphia, Pennsylvania 19104, U.S.</v>
      </c>
    </row>
    <row r="520" spans="1:21" ht="85.5" x14ac:dyDescent="0.45">
      <c r="A520" s="12" t="s">
        <v>94</v>
      </c>
      <c r="B520" s="12" t="s">
        <v>95</v>
      </c>
      <c r="C520" s="12" t="s">
        <v>3022</v>
      </c>
      <c r="D520" s="12" t="s">
        <v>3023</v>
      </c>
      <c r="E520" s="12" t="s">
        <v>3024</v>
      </c>
      <c r="F520" s="12" t="s">
        <v>583</v>
      </c>
      <c r="G520" s="12" t="s">
        <v>563</v>
      </c>
      <c r="H520" s="12" t="s">
        <v>548</v>
      </c>
      <c r="I520" s="12" t="s">
        <v>538</v>
      </c>
      <c r="J520" s="12" t="s">
        <v>3025</v>
      </c>
      <c r="K520" s="12" t="s">
        <v>168</v>
      </c>
      <c r="L520" s="12" t="s">
        <v>104</v>
      </c>
      <c r="M520" s="12" t="s">
        <v>221</v>
      </c>
      <c r="N520" s="12" t="s">
        <v>3026</v>
      </c>
      <c r="O520" s="12" t="s">
        <v>3027</v>
      </c>
      <c r="P520" s="12"/>
      <c r="Q520" s="12" t="s">
        <v>3028</v>
      </c>
      <c r="R520" s="12" t="s">
        <v>3029</v>
      </c>
      <c r="S520" s="12" t="s">
        <v>3030</v>
      </c>
      <c r="T520" s="33" t="s">
        <v>95</v>
      </c>
      <c r="U520" s="34" t="str">
        <f t="shared" si="8"/>
        <v>Cerba Research, 10 Nevada Drive, New Hyde Park, New York 11042, U.S.</v>
      </c>
    </row>
    <row r="521" spans="1:21" ht="57" x14ac:dyDescent="0.45">
      <c r="A521" s="12" t="s">
        <v>94</v>
      </c>
      <c r="B521" s="12" t="s">
        <v>95</v>
      </c>
      <c r="C521" s="12" t="s">
        <v>3031</v>
      </c>
      <c r="D521" s="12" t="s">
        <v>3023</v>
      </c>
      <c r="E521" s="12" t="s">
        <v>3024</v>
      </c>
      <c r="F521" s="12" t="s">
        <v>583</v>
      </c>
      <c r="G521" s="12" t="s">
        <v>563</v>
      </c>
      <c r="H521" s="12" t="s">
        <v>548</v>
      </c>
      <c r="I521" s="12" t="s">
        <v>538</v>
      </c>
      <c r="J521" s="12" t="s">
        <v>3032</v>
      </c>
      <c r="K521" s="12" t="s">
        <v>1297</v>
      </c>
      <c r="L521" s="12" t="s">
        <v>104</v>
      </c>
      <c r="M521" s="12" t="s">
        <v>367</v>
      </c>
      <c r="N521" s="12" t="s">
        <v>3033</v>
      </c>
      <c r="O521" s="12" t="s">
        <v>3034</v>
      </c>
      <c r="P521" s="12"/>
      <c r="Q521" s="12" t="s">
        <v>3035</v>
      </c>
      <c r="R521" s="12" t="s">
        <v>3036</v>
      </c>
      <c r="S521" s="12" t="s">
        <v>3030</v>
      </c>
      <c r="T521" s="33" t="s">
        <v>95</v>
      </c>
      <c r="U521" s="34" t="str">
        <f t="shared" si="8"/>
        <v>10 Nevada Dr, Lake Success, New York 11042, U.S.</v>
      </c>
    </row>
    <row r="522" spans="1:21" ht="57" x14ac:dyDescent="0.45">
      <c r="A522" s="12" t="s">
        <v>94</v>
      </c>
      <c r="B522" s="12" t="s">
        <v>95</v>
      </c>
      <c r="C522" s="12" t="s">
        <v>3037</v>
      </c>
      <c r="D522" s="12" t="s">
        <v>3023</v>
      </c>
      <c r="E522" s="12" t="s">
        <v>3024</v>
      </c>
      <c r="F522" s="12" t="s">
        <v>583</v>
      </c>
      <c r="G522" s="12" t="s">
        <v>563</v>
      </c>
      <c r="H522" s="12" t="s">
        <v>548</v>
      </c>
      <c r="I522" s="12" t="s">
        <v>538</v>
      </c>
      <c r="J522" s="12" t="s">
        <v>3038</v>
      </c>
      <c r="K522" s="12" t="s">
        <v>1297</v>
      </c>
      <c r="L522" s="12" t="s">
        <v>104</v>
      </c>
      <c r="M522" s="12" t="s">
        <v>367</v>
      </c>
      <c r="N522" s="12" t="s">
        <v>3039</v>
      </c>
      <c r="O522" s="12" t="s">
        <v>3040</v>
      </c>
      <c r="P522" s="12"/>
      <c r="Q522" s="12" t="s">
        <v>3041</v>
      </c>
      <c r="R522" s="12" t="s">
        <v>3036</v>
      </c>
      <c r="S522" s="12" t="s">
        <v>3030</v>
      </c>
      <c r="T522" s="33" t="s">
        <v>95</v>
      </c>
      <c r="U522" s="34" t="str">
        <f t="shared" si="8"/>
        <v>10 Nevada Drive, Lake Success, New York 11042, U.S.</v>
      </c>
    </row>
    <row r="523" spans="1:21" ht="71.25" x14ac:dyDescent="0.45">
      <c r="A523" s="12" t="s">
        <v>94</v>
      </c>
      <c r="B523" s="12"/>
      <c r="C523" s="12" t="s">
        <v>3042</v>
      </c>
      <c r="D523" s="12" t="s">
        <v>3023</v>
      </c>
      <c r="E523" s="12" t="s">
        <v>3024</v>
      </c>
      <c r="F523" s="12"/>
      <c r="G523" s="12" t="s">
        <v>563</v>
      </c>
      <c r="H523" s="12" t="s">
        <v>548</v>
      </c>
      <c r="I523" s="12" t="s">
        <v>538</v>
      </c>
      <c r="J523" s="12"/>
      <c r="K523" s="12"/>
      <c r="L523" s="12"/>
      <c r="M523" s="12" t="s">
        <v>367</v>
      </c>
      <c r="N523" s="12" t="s">
        <v>3043</v>
      </c>
      <c r="O523" s="12" t="s">
        <v>3044</v>
      </c>
      <c r="P523" s="12"/>
      <c r="Q523" s="12"/>
      <c r="R523" s="12"/>
      <c r="S523" s="12" t="s">
        <v>284</v>
      </c>
      <c r="T523" s="33" t="s">
        <v>95</v>
      </c>
      <c r="U523" s="34" t="str">
        <f t="shared" si="8"/>
        <v xml:space="preserve"> , U.S.</v>
      </c>
    </row>
    <row r="524" spans="1:21" ht="71.25" x14ac:dyDescent="0.45">
      <c r="A524" s="12" t="s">
        <v>94</v>
      </c>
      <c r="B524" s="12"/>
      <c r="C524" s="12" t="s">
        <v>3045</v>
      </c>
      <c r="D524" s="12" t="s">
        <v>3023</v>
      </c>
      <c r="E524" s="12" t="s">
        <v>3024</v>
      </c>
      <c r="F524" s="12"/>
      <c r="G524" s="12" t="s">
        <v>563</v>
      </c>
      <c r="H524" s="12" t="s">
        <v>548</v>
      </c>
      <c r="I524" s="12" t="s">
        <v>538</v>
      </c>
      <c r="J524" s="12"/>
      <c r="K524" s="12"/>
      <c r="L524" s="12"/>
      <c r="M524" s="12" t="s">
        <v>367</v>
      </c>
      <c r="N524" s="12" t="s">
        <v>3043</v>
      </c>
      <c r="O524" s="12" t="s">
        <v>3044</v>
      </c>
      <c r="P524" s="12"/>
      <c r="Q524" s="12"/>
      <c r="R524" s="12"/>
      <c r="S524" s="12" t="s">
        <v>284</v>
      </c>
      <c r="T524" s="33" t="s">
        <v>95</v>
      </c>
      <c r="U524" s="34" t="str">
        <f t="shared" si="8"/>
        <v xml:space="preserve"> , U.S.</v>
      </c>
    </row>
    <row r="525" spans="1:21" ht="85.5" x14ac:dyDescent="0.45">
      <c r="A525" s="12" t="s">
        <v>94</v>
      </c>
      <c r="B525" s="12" t="s">
        <v>95</v>
      </c>
      <c r="C525" s="12" t="s">
        <v>3046</v>
      </c>
      <c r="D525" s="12" t="s">
        <v>3047</v>
      </c>
      <c r="E525" s="12" t="s">
        <v>3048</v>
      </c>
      <c r="F525" s="12" t="s">
        <v>743</v>
      </c>
      <c r="G525" s="12" t="s">
        <v>812</v>
      </c>
      <c r="H525" s="12" t="s">
        <v>311</v>
      </c>
      <c r="I525" s="12" t="s">
        <v>673</v>
      </c>
      <c r="J525" s="12" t="s">
        <v>3049</v>
      </c>
      <c r="K525" s="12" t="s">
        <v>168</v>
      </c>
      <c r="L525" s="12" t="s">
        <v>104</v>
      </c>
      <c r="M525" s="12" t="s">
        <v>169</v>
      </c>
      <c r="N525" s="12" t="s">
        <v>3050</v>
      </c>
      <c r="O525" s="12" t="s">
        <v>3051</v>
      </c>
      <c r="P525" s="12"/>
      <c r="Q525" s="12" t="s">
        <v>3052</v>
      </c>
      <c r="R525" s="12" t="s">
        <v>967</v>
      </c>
      <c r="S525" s="12" t="s">
        <v>1082</v>
      </c>
      <c r="T525" s="33" t="s">
        <v>95</v>
      </c>
      <c r="U525" s="34" t="str">
        <f t="shared" si="8"/>
        <v>5626 Oberlin Dr, suite 110, San Diego, California 92121, U.S.</v>
      </c>
    </row>
    <row r="526" spans="1:21" ht="85.5" x14ac:dyDescent="0.45">
      <c r="A526" s="12" t="s">
        <v>94</v>
      </c>
      <c r="B526" s="12" t="s">
        <v>95</v>
      </c>
      <c r="C526" s="12" t="s">
        <v>3053</v>
      </c>
      <c r="D526" s="12" t="s">
        <v>3054</v>
      </c>
      <c r="E526" s="12" t="s">
        <v>3055</v>
      </c>
      <c r="F526" s="12" t="s">
        <v>99</v>
      </c>
      <c r="G526" s="12" t="s">
        <v>164</v>
      </c>
      <c r="H526" s="12" t="s">
        <v>165</v>
      </c>
      <c r="I526" s="12" t="s">
        <v>166</v>
      </c>
      <c r="J526" s="12" t="s">
        <v>3056</v>
      </c>
      <c r="K526" s="12" t="s">
        <v>188</v>
      </c>
      <c r="L526" s="12" t="s">
        <v>104</v>
      </c>
      <c r="M526" s="12" t="s">
        <v>221</v>
      </c>
      <c r="N526" s="12" t="s">
        <v>3057</v>
      </c>
      <c r="O526" s="12" t="s">
        <v>3058</v>
      </c>
      <c r="P526" s="12"/>
      <c r="Q526" s="12" t="s">
        <v>3059</v>
      </c>
      <c r="R526" s="12" t="s">
        <v>3060</v>
      </c>
      <c r="S526" s="12" t="s">
        <v>3061</v>
      </c>
      <c r="T526" s="33" t="s">
        <v>95</v>
      </c>
      <c r="U526" s="34" t="str">
        <f t="shared" si="8"/>
        <v>1220 Concord Avenue Suite 600, Concord, California 94520, U.S.</v>
      </c>
    </row>
    <row r="527" spans="1:21" ht="57" x14ac:dyDescent="0.45">
      <c r="A527" s="12" t="s">
        <v>94</v>
      </c>
      <c r="B527" s="12" t="s">
        <v>95</v>
      </c>
      <c r="C527" s="12" t="s">
        <v>3062</v>
      </c>
      <c r="D527" s="12" t="s">
        <v>3063</v>
      </c>
      <c r="E527" s="12" t="s">
        <v>3064</v>
      </c>
      <c r="F527" s="12" t="s">
        <v>99</v>
      </c>
      <c r="G527" s="12"/>
      <c r="H527" s="12"/>
      <c r="I527" s="12" t="s">
        <v>166</v>
      </c>
      <c r="J527" s="12"/>
      <c r="K527" s="12"/>
      <c r="L527" s="12"/>
      <c r="M527" s="12" t="s">
        <v>367</v>
      </c>
      <c r="N527" s="12" t="s">
        <v>3065</v>
      </c>
      <c r="O527" s="12" t="s">
        <v>3066</v>
      </c>
      <c r="P527" s="12"/>
      <c r="Q527" s="12" t="s">
        <v>3067</v>
      </c>
      <c r="R527" s="12" t="s">
        <v>3068</v>
      </c>
      <c r="S527" s="12" t="s">
        <v>2717</v>
      </c>
      <c r="T527" s="33" t="s">
        <v>95</v>
      </c>
      <c r="U527" s="34" t="str">
        <f t="shared" si="8"/>
        <v>5858 HORTON ST STE 500, EMERYVILLE, California 94608, U.S.</v>
      </c>
    </row>
    <row r="528" spans="1:21" ht="57" x14ac:dyDescent="0.45">
      <c r="A528" s="12" t="s">
        <v>94</v>
      </c>
      <c r="B528" s="12" t="s">
        <v>95</v>
      </c>
      <c r="C528" s="12" t="s">
        <v>3069</v>
      </c>
      <c r="D528" s="12" t="s">
        <v>3063</v>
      </c>
      <c r="E528" s="12" t="s">
        <v>3064</v>
      </c>
      <c r="F528" s="12" t="s">
        <v>99</v>
      </c>
      <c r="G528" s="12"/>
      <c r="H528" s="12"/>
      <c r="I528" s="12" t="s">
        <v>166</v>
      </c>
      <c r="J528" s="12"/>
      <c r="K528" s="12"/>
      <c r="L528" s="12"/>
      <c r="M528" s="12" t="s">
        <v>367</v>
      </c>
      <c r="N528" s="12" t="s">
        <v>3065</v>
      </c>
      <c r="O528" s="12" t="s">
        <v>3066</v>
      </c>
      <c r="P528" s="12"/>
      <c r="Q528" s="12" t="s">
        <v>3067</v>
      </c>
      <c r="R528" s="12" t="s">
        <v>3068</v>
      </c>
      <c r="S528" s="12" t="s">
        <v>2717</v>
      </c>
      <c r="T528" s="33" t="s">
        <v>95</v>
      </c>
      <c r="U528" s="34" t="str">
        <f t="shared" si="8"/>
        <v>5858 HORTON ST STE 500, EMERYVILLE, California 94608, U.S.</v>
      </c>
    </row>
    <row r="529" spans="1:21" ht="270.75" x14ac:dyDescent="0.45">
      <c r="A529" s="12" t="s">
        <v>94</v>
      </c>
      <c r="B529" s="12" t="s">
        <v>95</v>
      </c>
      <c r="C529" s="12" t="s">
        <v>3070</v>
      </c>
      <c r="D529" s="12" t="s">
        <v>3071</v>
      </c>
      <c r="E529" s="12" t="s">
        <v>3072</v>
      </c>
      <c r="F529" s="12" t="s">
        <v>420</v>
      </c>
      <c r="G529" s="12" t="s">
        <v>421</v>
      </c>
      <c r="H529" s="12" t="s">
        <v>548</v>
      </c>
      <c r="I529" s="12" t="s">
        <v>538</v>
      </c>
      <c r="J529" s="12" t="s">
        <v>3073</v>
      </c>
      <c r="K529" s="12" t="s">
        <v>268</v>
      </c>
      <c r="L529" s="12" t="s">
        <v>104</v>
      </c>
      <c r="M529" s="12" t="s">
        <v>210</v>
      </c>
      <c r="N529" s="12" t="s">
        <v>3074</v>
      </c>
      <c r="O529" s="12" t="s">
        <v>3075</v>
      </c>
      <c r="P529" s="12" t="s">
        <v>3076</v>
      </c>
      <c r="Q529" s="12" t="s">
        <v>3077</v>
      </c>
      <c r="R529" s="12" t="s">
        <v>976</v>
      </c>
      <c r="S529" s="12" t="s">
        <v>461</v>
      </c>
      <c r="T529" s="33" t="s">
        <v>95</v>
      </c>
      <c r="U529" s="34" t="str">
        <f t="shared" si="8"/>
        <v>Champions Oncology, Inc 1330 Piccard Dr., Suite 104, Rockville, Maryland 20850, U.S.</v>
      </c>
    </row>
    <row r="530" spans="1:21" ht="270.75" x14ac:dyDescent="0.45">
      <c r="A530" s="12" t="s">
        <v>94</v>
      </c>
      <c r="B530" s="12" t="s">
        <v>95</v>
      </c>
      <c r="C530" s="12" t="s">
        <v>3078</v>
      </c>
      <c r="D530" s="12" t="s">
        <v>3071</v>
      </c>
      <c r="E530" s="12" t="s">
        <v>3072</v>
      </c>
      <c r="F530" s="12" t="s">
        <v>124</v>
      </c>
      <c r="G530" s="12" t="s">
        <v>421</v>
      </c>
      <c r="H530" s="12" t="s">
        <v>548</v>
      </c>
      <c r="I530" s="12" t="s">
        <v>538</v>
      </c>
      <c r="J530" s="12" t="s">
        <v>3079</v>
      </c>
      <c r="K530" s="12" t="s">
        <v>168</v>
      </c>
      <c r="L530" s="12" t="s">
        <v>104</v>
      </c>
      <c r="M530" s="12" t="s">
        <v>210</v>
      </c>
      <c r="N530" s="12" t="s">
        <v>3080</v>
      </c>
      <c r="O530" s="12" t="s">
        <v>3081</v>
      </c>
      <c r="P530" s="12" t="s">
        <v>3076</v>
      </c>
      <c r="Q530" s="12" t="s">
        <v>3077</v>
      </c>
      <c r="R530" s="12" t="s">
        <v>976</v>
      </c>
      <c r="S530" s="12" t="s">
        <v>3082</v>
      </c>
      <c r="T530" s="33" t="s">
        <v>95</v>
      </c>
      <c r="U530" s="34" t="str">
        <f t="shared" si="8"/>
        <v>Champions Oncology, Inc 1330 Piccard Dr., Suite 104, Rockville, Maryland 2085, U.S.</v>
      </c>
    </row>
    <row r="531" spans="1:21" ht="270.75" x14ac:dyDescent="0.45">
      <c r="A531" s="12" t="s">
        <v>94</v>
      </c>
      <c r="B531" s="12" t="s">
        <v>95</v>
      </c>
      <c r="C531" s="12" t="s">
        <v>3083</v>
      </c>
      <c r="D531" s="12" t="s">
        <v>3071</v>
      </c>
      <c r="E531" s="12" t="s">
        <v>3072</v>
      </c>
      <c r="F531" s="12" t="s">
        <v>420</v>
      </c>
      <c r="G531" s="12" t="s">
        <v>421</v>
      </c>
      <c r="H531" s="12" t="s">
        <v>548</v>
      </c>
      <c r="I531" s="12" t="s">
        <v>538</v>
      </c>
      <c r="J531" s="12" t="s">
        <v>3084</v>
      </c>
      <c r="K531" s="12" t="s">
        <v>354</v>
      </c>
      <c r="L531" s="12" t="s">
        <v>104</v>
      </c>
      <c r="M531" s="12" t="s">
        <v>138</v>
      </c>
      <c r="N531" s="12" t="s">
        <v>3085</v>
      </c>
      <c r="O531" s="12" t="s">
        <v>3086</v>
      </c>
      <c r="P531" s="12" t="s">
        <v>3076</v>
      </c>
      <c r="Q531" s="12" t="s">
        <v>3087</v>
      </c>
      <c r="R531" s="12" t="s">
        <v>460</v>
      </c>
      <c r="S531" s="12" t="s">
        <v>461</v>
      </c>
      <c r="T531" s="33" t="s">
        <v>95</v>
      </c>
      <c r="U531" s="34" t="str">
        <f t="shared" si="8"/>
        <v>1330 PICCARD DR STE 025, ROCKVILLE, Maryland 20850, U.S.</v>
      </c>
    </row>
    <row r="532" spans="1:21" ht="270.75" x14ac:dyDescent="0.45">
      <c r="A532" s="12" t="s">
        <v>94</v>
      </c>
      <c r="B532" s="12" t="s">
        <v>95</v>
      </c>
      <c r="C532" s="12" t="s">
        <v>3088</v>
      </c>
      <c r="D532" s="12" t="s">
        <v>3071</v>
      </c>
      <c r="E532" s="12" t="s">
        <v>3072</v>
      </c>
      <c r="F532" s="12" t="s">
        <v>420</v>
      </c>
      <c r="G532" s="12" t="s">
        <v>421</v>
      </c>
      <c r="H532" s="12" t="s">
        <v>548</v>
      </c>
      <c r="I532" s="12" t="s">
        <v>538</v>
      </c>
      <c r="J532" s="12" t="s">
        <v>3089</v>
      </c>
      <c r="K532" s="12" t="s">
        <v>794</v>
      </c>
      <c r="L532" s="12" t="s">
        <v>104</v>
      </c>
      <c r="M532" s="12" t="s">
        <v>138</v>
      </c>
      <c r="N532" s="12" t="s">
        <v>3085</v>
      </c>
      <c r="O532" s="12" t="s">
        <v>3086</v>
      </c>
      <c r="P532" s="12" t="s">
        <v>3076</v>
      </c>
      <c r="Q532" s="12" t="s">
        <v>3087</v>
      </c>
      <c r="R532" s="12" t="s">
        <v>460</v>
      </c>
      <c r="S532" s="12" t="s">
        <v>461</v>
      </c>
      <c r="T532" s="33" t="s">
        <v>95</v>
      </c>
      <c r="U532" s="34" t="str">
        <f t="shared" si="8"/>
        <v>1330 PICCARD DR STE 025, ROCKVILLE, Maryland 20850, U.S.</v>
      </c>
    </row>
    <row r="533" spans="1:21" ht="270.75" x14ac:dyDescent="0.45">
      <c r="A533" s="12" t="s">
        <v>94</v>
      </c>
      <c r="B533" s="12"/>
      <c r="C533" s="12" t="s">
        <v>3090</v>
      </c>
      <c r="D533" s="12" t="s">
        <v>3071</v>
      </c>
      <c r="E533" s="12" t="s">
        <v>3072</v>
      </c>
      <c r="F533" s="12" t="s">
        <v>420</v>
      </c>
      <c r="G533" s="12" t="s">
        <v>421</v>
      </c>
      <c r="H533" s="12" t="s">
        <v>548</v>
      </c>
      <c r="I533" s="12" t="s">
        <v>538</v>
      </c>
      <c r="J533" s="12" t="s">
        <v>3091</v>
      </c>
      <c r="K533" s="12" t="s">
        <v>209</v>
      </c>
      <c r="L533" s="12" t="s">
        <v>104</v>
      </c>
      <c r="M533" s="12" t="s">
        <v>221</v>
      </c>
      <c r="N533" s="12" t="s">
        <v>3092</v>
      </c>
      <c r="O533" s="12" t="s">
        <v>3075</v>
      </c>
      <c r="P533" s="12" t="s">
        <v>3076</v>
      </c>
      <c r="Q533" s="12" t="s">
        <v>3093</v>
      </c>
      <c r="R533" s="12" t="s">
        <v>460</v>
      </c>
      <c r="S533" s="12" t="s">
        <v>461</v>
      </c>
      <c r="T533" s="33" t="s">
        <v>95</v>
      </c>
      <c r="U533" s="34" t="str">
        <f t="shared" si="8"/>
        <v>1405 RESEARCH BLVD STE 125, ROCKVILLE, Maryland 20850, U.S.</v>
      </c>
    </row>
    <row r="534" spans="1:21" ht="57" x14ac:dyDescent="0.45">
      <c r="A534" s="12" t="s">
        <v>94</v>
      </c>
      <c r="B534" s="12" t="s">
        <v>95</v>
      </c>
      <c r="C534" s="12" t="s">
        <v>3094</v>
      </c>
      <c r="D534" s="12" t="s">
        <v>3095</v>
      </c>
      <c r="E534" s="12" t="s">
        <v>3096</v>
      </c>
      <c r="F534" s="12"/>
      <c r="G534" s="12"/>
      <c r="H534" s="12"/>
      <c r="I534" s="12" t="s">
        <v>673</v>
      </c>
      <c r="J534" s="12"/>
      <c r="K534" s="12"/>
      <c r="L534" s="12"/>
      <c r="M534" s="12" t="s">
        <v>367</v>
      </c>
      <c r="N534" s="12" t="s">
        <v>3097</v>
      </c>
      <c r="O534" s="12" t="s">
        <v>3098</v>
      </c>
      <c r="P534" s="12"/>
      <c r="Q534" s="12" t="s">
        <v>3099</v>
      </c>
      <c r="R534" s="12" t="s">
        <v>3100</v>
      </c>
      <c r="S534" s="12" t="s">
        <v>3101</v>
      </c>
      <c r="T534" s="33" t="s">
        <v>95</v>
      </c>
      <c r="U534" s="34" t="str">
        <f t="shared" si="8"/>
        <v>1748 E 118TH ST, LOS ANGELES, California 90059, U.S.</v>
      </c>
    </row>
    <row r="535" spans="1:21" ht="85.5" x14ac:dyDescent="0.45">
      <c r="A535" s="12" t="s">
        <v>94</v>
      </c>
      <c r="B535" s="12" t="s">
        <v>95</v>
      </c>
      <c r="C535" s="12" t="s">
        <v>3102</v>
      </c>
      <c r="D535" s="12" t="s">
        <v>3103</v>
      </c>
      <c r="E535" s="12" t="s">
        <v>3104</v>
      </c>
      <c r="F535" s="12" t="s">
        <v>206</v>
      </c>
      <c r="G535" s="12"/>
      <c r="H535" s="12" t="s">
        <v>422</v>
      </c>
      <c r="I535" s="12" t="s">
        <v>126</v>
      </c>
      <c r="J535" s="12"/>
      <c r="K535" s="12"/>
      <c r="L535" s="12"/>
      <c r="M535" s="12" t="s">
        <v>138</v>
      </c>
      <c r="N535" s="12" t="s">
        <v>3105</v>
      </c>
      <c r="O535" s="12" t="s">
        <v>3106</v>
      </c>
      <c r="P535" s="12"/>
      <c r="Q535" s="12" t="s">
        <v>3107</v>
      </c>
      <c r="R535" s="12" t="s">
        <v>3108</v>
      </c>
      <c r="S535" s="12" t="s">
        <v>3109</v>
      </c>
      <c r="T535" s="33" t="s">
        <v>95</v>
      </c>
      <c r="U535" s="34" t="str">
        <f t="shared" si="8"/>
        <v>6995 LONGLEY LN, RENO, Nevada 89511, U.S.</v>
      </c>
    </row>
    <row r="536" spans="1:21" ht="42.75" x14ac:dyDescent="0.45">
      <c r="A536" s="12" t="s">
        <v>94</v>
      </c>
      <c r="B536" s="12" t="s">
        <v>95</v>
      </c>
      <c r="C536" s="12" t="s">
        <v>3110</v>
      </c>
      <c r="D536" s="12" t="s">
        <v>3111</v>
      </c>
      <c r="E536" s="12" t="s">
        <v>3104</v>
      </c>
      <c r="F536" s="12" t="s">
        <v>639</v>
      </c>
      <c r="G536" s="12"/>
      <c r="H536" s="12"/>
      <c r="I536" s="12" t="s">
        <v>718</v>
      </c>
      <c r="J536" s="12"/>
      <c r="K536" s="12"/>
      <c r="L536" s="12"/>
      <c r="M536" s="12" t="s">
        <v>3112</v>
      </c>
      <c r="N536" s="12" t="s">
        <v>3113</v>
      </c>
      <c r="O536" s="12" t="s">
        <v>3114</v>
      </c>
      <c r="P536" s="12"/>
      <c r="Q536" s="12" t="s">
        <v>3115</v>
      </c>
      <c r="R536" s="12" t="s">
        <v>3116</v>
      </c>
      <c r="S536" s="12" t="s">
        <v>3117</v>
      </c>
      <c r="T536" s="33" t="s">
        <v>95</v>
      </c>
      <c r="U536" s="34" t="str">
        <f t="shared" si="8"/>
        <v>1023 WAPPO RD, CHARLESTON, South Carolina 29407, U.S.</v>
      </c>
    </row>
    <row r="537" spans="1:21" ht="142.5" x14ac:dyDescent="0.45">
      <c r="A537" s="12" t="s">
        <v>94</v>
      </c>
      <c r="B537" s="12"/>
      <c r="C537" s="12" t="s">
        <v>3118</v>
      </c>
      <c r="D537" s="12" t="s">
        <v>3119</v>
      </c>
      <c r="E537" s="12" t="s">
        <v>3104</v>
      </c>
      <c r="F537" s="12" t="s">
        <v>952</v>
      </c>
      <c r="G537" s="12"/>
      <c r="H537" s="12" t="s">
        <v>125</v>
      </c>
      <c r="I537" s="12" t="s">
        <v>953</v>
      </c>
      <c r="J537" s="12" t="s">
        <v>3120</v>
      </c>
      <c r="K537" s="12" t="s">
        <v>209</v>
      </c>
      <c r="L537" s="12" t="s">
        <v>104</v>
      </c>
      <c r="M537" s="12" t="s">
        <v>221</v>
      </c>
      <c r="N537" s="12" t="s">
        <v>3121</v>
      </c>
      <c r="O537" s="12" t="s">
        <v>3122</v>
      </c>
      <c r="P537" s="12" t="s">
        <v>3123</v>
      </c>
      <c r="Q537" s="12" t="s">
        <v>3124</v>
      </c>
      <c r="R537" s="12" t="s">
        <v>3125</v>
      </c>
      <c r="S537" s="12" t="s">
        <v>3126</v>
      </c>
      <c r="T537" s="33" t="s">
        <v>729</v>
      </c>
      <c r="U537" s="34" t="str">
        <f t="shared" si="8"/>
        <v>22022 Trans-Canadian Hwy, Senneville, Quebec H9X 3R3, CA</v>
      </c>
    </row>
    <row r="538" spans="1:21" ht="99.75" x14ac:dyDescent="0.45">
      <c r="A538" s="12" t="s">
        <v>94</v>
      </c>
      <c r="B538" s="12" t="s">
        <v>729</v>
      </c>
      <c r="C538" s="12" t="s">
        <v>3127</v>
      </c>
      <c r="D538" s="12" t="s">
        <v>3128</v>
      </c>
      <c r="E538" s="12" t="s">
        <v>3129</v>
      </c>
      <c r="F538" s="12" t="s">
        <v>2568</v>
      </c>
      <c r="G538" s="12" t="s">
        <v>773</v>
      </c>
      <c r="H538" s="12" t="s">
        <v>145</v>
      </c>
      <c r="I538" s="12" t="s">
        <v>953</v>
      </c>
      <c r="J538" s="12" t="s">
        <v>3130</v>
      </c>
      <c r="K538" s="12" t="s">
        <v>168</v>
      </c>
      <c r="L538" s="12" t="s">
        <v>104</v>
      </c>
      <c r="M538" s="12" t="s">
        <v>210</v>
      </c>
      <c r="N538" s="12" t="s">
        <v>3131</v>
      </c>
      <c r="O538" s="12" t="s">
        <v>3132</v>
      </c>
      <c r="P538" s="12"/>
      <c r="Q538" s="12" t="s">
        <v>3133</v>
      </c>
      <c r="R538" s="12" t="s">
        <v>3134</v>
      </c>
      <c r="S538" s="12" t="s">
        <v>3135</v>
      </c>
      <c r="T538" s="33" t="s">
        <v>729</v>
      </c>
      <c r="U538" s="34" t="str">
        <f t="shared" si="8"/>
        <v>401 Smyth Road,, Ottawa, Ontario K1H 8L1, CA</v>
      </c>
    </row>
    <row r="539" spans="1:21" ht="42.75" x14ac:dyDescent="0.45">
      <c r="A539" s="12" t="s">
        <v>94</v>
      </c>
      <c r="B539" s="12" t="s">
        <v>95</v>
      </c>
      <c r="C539" s="12" t="s">
        <v>3136</v>
      </c>
      <c r="D539" s="12" t="s">
        <v>3137</v>
      </c>
      <c r="E539" s="12" t="s">
        <v>3138</v>
      </c>
      <c r="F539" s="12" t="s">
        <v>136</v>
      </c>
      <c r="G539" s="12"/>
      <c r="H539" s="12"/>
      <c r="I539" s="12" t="s">
        <v>101</v>
      </c>
      <c r="J539" s="12"/>
      <c r="K539" s="12"/>
      <c r="L539" s="12"/>
      <c r="M539" s="12" t="s">
        <v>377</v>
      </c>
      <c r="N539" s="12" t="s">
        <v>3139</v>
      </c>
      <c r="O539" s="12" t="s">
        <v>3140</v>
      </c>
      <c r="P539" s="12"/>
      <c r="Q539" s="12" t="s">
        <v>3141</v>
      </c>
      <c r="R539" s="12" t="s">
        <v>3142</v>
      </c>
      <c r="S539" s="12" t="s">
        <v>3143</v>
      </c>
      <c r="T539" s="33" t="s">
        <v>95</v>
      </c>
      <c r="U539" s="34" t="str">
        <f t="shared" si="8"/>
        <v>9025 NE Von Neumann Dr., Hillsboro, Oregon 97006, U.S.</v>
      </c>
    </row>
    <row r="540" spans="1:21" ht="85.5" x14ac:dyDescent="0.45">
      <c r="A540" s="12" t="s">
        <v>94</v>
      </c>
      <c r="B540" s="12" t="s">
        <v>95</v>
      </c>
      <c r="C540" s="12" t="s">
        <v>3144</v>
      </c>
      <c r="D540" s="12" t="s">
        <v>3145</v>
      </c>
      <c r="E540" s="12" t="s">
        <v>3146</v>
      </c>
      <c r="F540" s="12" t="s">
        <v>386</v>
      </c>
      <c r="G540" s="12" t="s">
        <v>902</v>
      </c>
      <c r="H540" s="12" t="s">
        <v>422</v>
      </c>
      <c r="I540" s="12" t="s">
        <v>763</v>
      </c>
      <c r="J540" s="12" t="s">
        <v>3147</v>
      </c>
      <c r="K540" s="12" t="s">
        <v>168</v>
      </c>
      <c r="L540" s="12" t="s">
        <v>104</v>
      </c>
      <c r="M540" s="12" t="s">
        <v>221</v>
      </c>
      <c r="N540" s="12" t="s">
        <v>3148</v>
      </c>
      <c r="O540" s="12" t="s">
        <v>3149</v>
      </c>
      <c r="P540" s="12"/>
      <c r="Q540" s="12" t="s">
        <v>3150</v>
      </c>
      <c r="R540" s="12" t="s">
        <v>1044</v>
      </c>
      <c r="S540" s="12" t="s">
        <v>2143</v>
      </c>
      <c r="T540" s="33" t="s">
        <v>95</v>
      </c>
      <c r="U540" s="34" t="str">
        <f t="shared" si="8"/>
        <v>3615 Civic Center Blvd, Philadelphia, Pennsylvania 19104, U.S.</v>
      </c>
    </row>
    <row r="541" spans="1:21" ht="85.5" x14ac:dyDescent="0.45">
      <c r="A541" s="12" t="s">
        <v>94</v>
      </c>
      <c r="B541" s="12" t="s">
        <v>95</v>
      </c>
      <c r="C541" s="12" t="s">
        <v>3151</v>
      </c>
      <c r="D541" s="12" t="s">
        <v>3145</v>
      </c>
      <c r="E541" s="12" t="s">
        <v>3146</v>
      </c>
      <c r="F541" s="12" t="s">
        <v>386</v>
      </c>
      <c r="G541" s="12" t="s">
        <v>902</v>
      </c>
      <c r="H541" s="12" t="s">
        <v>422</v>
      </c>
      <c r="I541" s="12" t="s">
        <v>763</v>
      </c>
      <c r="J541" s="12" t="s">
        <v>3152</v>
      </c>
      <c r="K541" s="12" t="s">
        <v>168</v>
      </c>
      <c r="L541" s="12" t="s">
        <v>104</v>
      </c>
      <c r="M541" s="12" t="s">
        <v>221</v>
      </c>
      <c r="N541" s="12" t="s">
        <v>3153</v>
      </c>
      <c r="O541" s="12" t="s">
        <v>3154</v>
      </c>
      <c r="P541" s="12"/>
      <c r="Q541" s="12" t="s">
        <v>3155</v>
      </c>
      <c r="R541" s="12" t="s">
        <v>1044</v>
      </c>
      <c r="S541" s="12" t="s">
        <v>2143</v>
      </c>
      <c r="T541" s="33" t="s">
        <v>95</v>
      </c>
      <c r="U541" s="34" t="str">
        <f t="shared" si="8"/>
        <v>3501 Civic Center Blvd - Colket Translational Research Building (10th Floor), Philadelphia, Pennsylvania 19104, U.S.</v>
      </c>
    </row>
    <row r="542" spans="1:21" ht="85.5" x14ac:dyDescent="0.45">
      <c r="A542" s="12" t="s">
        <v>94</v>
      </c>
      <c r="B542" s="12" t="s">
        <v>95</v>
      </c>
      <c r="C542" s="12" t="s">
        <v>3156</v>
      </c>
      <c r="D542" s="12" t="s">
        <v>3145</v>
      </c>
      <c r="E542" s="12" t="s">
        <v>3146</v>
      </c>
      <c r="F542" s="12" t="s">
        <v>386</v>
      </c>
      <c r="G542" s="12" t="s">
        <v>902</v>
      </c>
      <c r="H542" s="12" t="s">
        <v>422</v>
      </c>
      <c r="I542" s="12" t="s">
        <v>763</v>
      </c>
      <c r="J542" s="12" t="s">
        <v>3157</v>
      </c>
      <c r="K542" s="12" t="s">
        <v>168</v>
      </c>
      <c r="L542" s="12" t="s">
        <v>104</v>
      </c>
      <c r="M542" s="12" t="s">
        <v>221</v>
      </c>
      <c r="N542" s="12" t="s">
        <v>3158</v>
      </c>
      <c r="O542" s="12" t="s">
        <v>3159</v>
      </c>
      <c r="P542" s="12"/>
      <c r="Q542" s="12" t="s">
        <v>3160</v>
      </c>
      <c r="R542" s="12" t="s">
        <v>1044</v>
      </c>
      <c r="S542" s="12" t="s">
        <v>2143</v>
      </c>
      <c r="T542" s="33" t="s">
        <v>95</v>
      </c>
      <c r="U542" s="34" t="str">
        <f t="shared" si="8"/>
        <v>Children's Hospital of Philadelphia Ref PO#20127014 3501 Civic Center Blvd, Philadelphia, Pennsylvania 19104, U.S.</v>
      </c>
    </row>
    <row r="543" spans="1:21" ht="85.5" x14ac:dyDescent="0.45">
      <c r="A543" s="12" t="s">
        <v>94</v>
      </c>
      <c r="B543" s="12" t="s">
        <v>95</v>
      </c>
      <c r="C543" s="12" t="s">
        <v>3161</v>
      </c>
      <c r="D543" s="12" t="s">
        <v>3145</v>
      </c>
      <c r="E543" s="12" t="s">
        <v>3146</v>
      </c>
      <c r="F543" s="12"/>
      <c r="G543" s="12" t="s">
        <v>902</v>
      </c>
      <c r="H543" s="12" t="s">
        <v>422</v>
      </c>
      <c r="I543" s="12" t="s">
        <v>763</v>
      </c>
      <c r="J543" s="12" t="s">
        <v>3162</v>
      </c>
      <c r="K543" s="12" t="s">
        <v>168</v>
      </c>
      <c r="L543" s="12" t="s">
        <v>104</v>
      </c>
      <c r="M543" s="12" t="s">
        <v>221</v>
      </c>
      <c r="N543" s="12" t="s">
        <v>3153</v>
      </c>
      <c r="O543" s="12" t="s">
        <v>3154</v>
      </c>
      <c r="P543" s="12"/>
      <c r="Q543" s="12" t="s">
        <v>3163</v>
      </c>
      <c r="R543" s="12" t="s">
        <v>1044</v>
      </c>
      <c r="S543" s="12" t="s">
        <v>3164</v>
      </c>
      <c r="T543" s="33" t="s">
        <v>95</v>
      </c>
      <c r="U543" s="34" t="str">
        <f t="shared" si="8"/>
        <v>3615 Civic Center Blvd, Rm 1207, Abramson Pediatric Research Center, Philadelphia, Pennsylvania , U.S.</v>
      </c>
    </row>
    <row r="544" spans="1:21" ht="42.75" x14ac:dyDescent="0.45">
      <c r="A544" s="12" t="s">
        <v>94</v>
      </c>
      <c r="B544" s="12" t="s">
        <v>95</v>
      </c>
      <c r="C544" s="12" t="s">
        <v>3165</v>
      </c>
      <c r="D544" s="12" t="s">
        <v>3145</v>
      </c>
      <c r="E544" s="12" t="s">
        <v>3146</v>
      </c>
      <c r="F544" s="12" t="s">
        <v>386</v>
      </c>
      <c r="G544" s="12" t="s">
        <v>902</v>
      </c>
      <c r="H544" s="12" t="s">
        <v>422</v>
      </c>
      <c r="I544" s="12" t="s">
        <v>763</v>
      </c>
      <c r="J544" s="12" t="s">
        <v>3166</v>
      </c>
      <c r="K544" s="12" t="s">
        <v>168</v>
      </c>
      <c r="L544" s="12" t="s">
        <v>104</v>
      </c>
      <c r="M544" s="12" t="s">
        <v>304</v>
      </c>
      <c r="N544" s="12" t="s">
        <v>3148</v>
      </c>
      <c r="O544" s="12" t="s">
        <v>3149</v>
      </c>
      <c r="P544" s="12" t="s">
        <v>3167</v>
      </c>
      <c r="Q544" s="12" t="s">
        <v>3150</v>
      </c>
      <c r="R544" s="12" t="s">
        <v>1044</v>
      </c>
      <c r="S544" s="12" t="s">
        <v>2143</v>
      </c>
      <c r="T544" s="33" t="s">
        <v>95</v>
      </c>
      <c r="U544" s="34" t="str">
        <f t="shared" si="8"/>
        <v>3615 Civic Center Blvd, Philadelphia, Pennsylvania 19104, U.S.</v>
      </c>
    </row>
    <row r="545" spans="1:21" ht="57" x14ac:dyDescent="0.45">
      <c r="A545" s="12" t="s">
        <v>94</v>
      </c>
      <c r="B545" s="12" t="s">
        <v>95</v>
      </c>
      <c r="C545" s="12" t="s">
        <v>3168</v>
      </c>
      <c r="D545" s="12" t="s">
        <v>3145</v>
      </c>
      <c r="E545" s="12" t="s">
        <v>3146</v>
      </c>
      <c r="F545" s="12" t="s">
        <v>386</v>
      </c>
      <c r="G545" s="12" t="s">
        <v>902</v>
      </c>
      <c r="H545" s="12" t="s">
        <v>422</v>
      </c>
      <c r="I545" s="12" t="s">
        <v>763</v>
      </c>
      <c r="J545" s="12" t="s">
        <v>3169</v>
      </c>
      <c r="K545" s="12" t="s">
        <v>168</v>
      </c>
      <c r="L545" s="12" t="s">
        <v>104</v>
      </c>
      <c r="M545" s="12" t="s">
        <v>304</v>
      </c>
      <c r="N545" s="12" t="s">
        <v>3158</v>
      </c>
      <c r="O545" s="12" t="s">
        <v>3159</v>
      </c>
      <c r="P545" s="12"/>
      <c r="Q545" s="12" t="s">
        <v>3170</v>
      </c>
      <c r="R545" s="12" t="s">
        <v>1044</v>
      </c>
      <c r="S545" s="12" t="s">
        <v>2143</v>
      </c>
      <c r="T545" s="33" t="s">
        <v>95</v>
      </c>
      <c r="U545" s="34" t="str">
        <f t="shared" si="8"/>
        <v>Division of Oncology Room: 3100, 3rd Floor 3501 Civic Center Blvd, Philadelphia, Pennsylvania 19104, U.S.</v>
      </c>
    </row>
    <row r="546" spans="1:21" ht="71.25" x14ac:dyDescent="0.45">
      <c r="A546" s="12" t="s">
        <v>94</v>
      </c>
      <c r="B546" s="12" t="s">
        <v>95</v>
      </c>
      <c r="C546" s="12" t="s">
        <v>3171</v>
      </c>
      <c r="D546" s="12" t="s">
        <v>3145</v>
      </c>
      <c r="E546" s="12" t="s">
        <v>3146</v>
      </c>
      <c r="F546" s="12" t="s">
        <v>386</v>
      </c>
      <c r="G546" s="12" t="s">
        <v>902</v>
      </c>
      <c r="H546" s="12" t="s">
        <v>422</v>
      </c>
      <c r="I546" s="12" t="s">
        <v>763</v>
      </c>
      <c r="J546" s="12" t="s">
        <v>3172</v>
      </c>
      <c r="K546" s="12" t="s">
        <v>168</v>
      </c>
      <c r="L546" s="12" t="s">
        <v>104</v>
      </c>
      <c r="M546" s="12" t="s">
        <v>304</v>
      </c>
      <c r="N546" s="12" t="s">
        <v>3153</v>
      </c>
      <c r="O546" s="12" t="s">
        <v>3154</v>
      </c>
      <c r="P546" s="12"/>
      <c r="Q546" s="12" t="s">
        <v>3173</v>
      </c>
      <c r="R546" s="12" t="s">
        <v>1044</v>
      </c>
      <c r="S546" s="12" t="s">
        <v>2143</v>
      </c>
      <c r="T546" s="33" t="s">
        <v>95</v>
      </c>
      <c r="U546" s="34" t="str">
        <f t="shared" si="8"/>
        <v>3615 Civic Center Blvd Abramson Pediatric Research Center, Room 1214C (for Aurora analyzer), Philadelphia, Pennsylvania 19104, U.S.</v>
      </c>
    </row>
    <row r="547" spans="1:21" ht="57" x14ac:dyDescent="0.45">
      <c r="A547" s="12" t="s">
        <v>94</v>
      </c>
      <c r="B547" s="12" t="s">
        <v>95</v>
      </c>
      <c r="C547" s="12" t="s">
        <v>3174</v>
      </c>
      <c r="D547" s="12" t="s">
        <v>3145</v>
      </c>
      <c r="E547" s="12" t="s">
        <v>3146</v>
      </c>
      <c r="F547" s="12" t="s">
        <v>386</v>
      </c>
      <c r="G547" s="12" t="s">
        <v>902</v>
      </c>
      <c r="H547" s="12" t="s">
        <v>422</v>
      </c>
      <c r="I547" s="12" t="s">
        <v>763</v>
      </c>
      <c r="J547" s="12"/>
      <c r="K547" s="12"/>
      <c r="L547" s="12"/>
      <c r="M547" s="12" t="s">
        <v>367</v>
      </c>
      <c r="N547" s="12" t="s">
        <v>3175</v>
      </c>
      <c r="O547" s="12" t="s">
        <v>3176</v>
      </c>
      <c r="P547" s="12"/>
      <c r="Q547" s="12" t="s">
        <v>3177</v>
      </c>
      <c r="R547" s="12" t="s">
        <v>3178</v>
      </c>
      <c r="S547" s="12" t="s">
        <v>2143</v>
      </c>
      <c r="T547" s="33" t="s">
        <v>95</v>
      </c>
      <c r="U547" s="34" t="str">
        <f t="shared" si="8"/>
        <v>3401 CIVIC CENTER BLVD, PHILADELPHIA, Pennsylvania 19104, U.S.</v>
      </c>
    </row>
    <row r="548" spans="1:21" ht="42.75" x14ac:dyDescent="0.45">
      <c r="A548" s="12" t="s">
        <v>94</v>
      </c>
      <c r="B548" s="12"/>
      <c r="C548" s="12" t="s">
        <v>3179</v>
      </c>
      <c r="D548" s="12" t="s">
        <v>3145</v>
      </c>
      <c r="E548" s="12" t="s">
        <v>3146</v>
      </c>
      <c r="F548" s="12"/>
      <c r="G548" s="12" t="s">
        <v>902</v>
      </c>
      <c r="H548" s="12" t="s">
        <v>422</v>
      </c>
      <c r="I548" s="12" t="s">
        <v>763</v>
      </c>
      <c r="J548" s="12"/>
      <c r="K548" s="12"/>
      <c r="L548" s="12"/>
      <c r="M548" s="12"/>
      <c r="N548" s="12" t="s">
        <v>3180</v>
      </c>
      <c r="O548" s="12" t="s">
        <v>3181</v>
      </c>
      <c r="P548" s="12"/>
      <c r="Q548" s="12"/>
      <c r="R548" s="12"/>
      <c r="S548" s="12" t="s">
        <v>284</v>
      </c>
      <c r="T548" s="33"/>
      <c r="U548" s="34" t="str">
        <f t="shared" si="8"/>
        <v xml:space="preserve"> </v>
      </c>
    </row>
    <row r="549" spans="1:21" ht="57" x14ac:dyDescent="0.45">
      <c r="A549" s="12" t="s">
        <v>94</v>
      </c>
      <c r="B549" s="12" t="s">
        <v>95</v>
      </c>
      <c r="C549" s="12" t="s">
        <v>3182</v>
      </c>
      <c r="D549" s="12" t="s">
        <v>3183</v>
      </c>
      <c r="E549" s="12" t="s">
        <v>3184</v>
      </c>
      <c r="F549" s="12" t="s">
        <v>1984</v>
      </c>
      <c r="G549" s="12"/>
      <c r="H549" s="12" t="s">
        <v>145</v>
      </c>
      <c r="I549" s="12" t="s">
        <v>146</v>
      </c>
      <c r="J549" s="12" t="s">
        <v>3185</v>
      </c>
      <c r="K549" s="12" t="s">
        <v>1297</v>
      </c>
      <c r="L549" s="12" t="s">
        <v>118</v>
      </c>
      <c r="M549" s="12" t="s">
        <v>367</v>
      </c>
      <c r="N549" s="12" t="s">
        <v>3186</v>
      </c>
      <c r="O549" s="12" t="s">
        <v>3187</v>
      </c>
      <c r="P549" s="12"/>
      <c r="Q549" s="12" t="s">
        <v>3188</v>
      </c>
      <c r="R549" s="12" t="s">
        <v>3189</v>
      </c>
      <c r="S549" s="12" t="s">
        <v>3190</v>
      </c>
      <c r="T549" s="33" t="s">
        <v>95</v>
      </c>
      <c r="U549" s="34" t="str">
        <f t="shared" si="8"/>
        <v>2401 GILLHAM RD 3RD FL E REBECCA MCLENNAN BRADLEY LAB, KANSAS, Missouri 64108, U.S.</v>
      </c>
    </row>
    <row r="550" spans="1:21" ht="85.5" x14ac:dyDescent="0.45">
      <c r="A550" s="12" t="s">
        <v>94</v>
      </c>
      <c r="B550" s="12" t="s">
        <v>95</v>
      </c>
      <c r="C550" s="12" t="s">
        <v>3191</v>
      </c>
      <c r="D550" s="12" t="s">
        <v>3192</v>
      </c>
      <c r="E550" s="12" t="s">
        <v>3193</v>
      </c>
      <c r="F550" s="12" t="s">
        <v>420</v>
      </c>
      <c r="G550" s="12" t="s">
        <v>1202</v>
      </c>
      <c r="H550" s="12" t="s">
        <v>455</v>
      </c>
      <c r="I550" s="12" t="s">
        <v>101</v>
      </c>
      <c r="J550" s="12" t="s">
        <v>3194</v>
      </c>
      <c r="K550" s="12" t="s">
        <v>268</v>
      </c>
      <c r="L550" s="12" t="s">
        <v>104</v>
      </c>
      <c r="M550" s="12" t="s">
        <v>221</v>
      </c>
      <c r="N550" s="12" t="s">
        <v>3195</v>
      </c>
      <c r="O550" s="12" t="s">
        <v>3196</v>
      </c>
      <c r="P550" s="12"/>
      <c r="Q550" s="12" t="s">
        <v>3197</v>
      </c>
      <c r="R550" s="12" t="s">
        <v>3198</v>
      </c>
      <c r="S550" s="12" t="s">
        <v>3199</v>
      </c>
      <c r="T550" s="33" t="s">
        <v>95</v>
      </c>
      <c r="U550" s="34" t="str">
        <f t="shared" si="8"/>
        <v>111 Michigan Ave NW Room 5200, Washington DC, District of Columbia 20010, U.S.</v>
      </c>
    </row>
    <row r="551" spans="1:21" ht="99.75" x14ac:dyDescent="0.45">
      <c r="A551" s="12" t="s">
        <v>94</v>
      </c>
      <c r="B551" s="12" t="s">
        <v>95</v>
      </c>
      <c r="C551" s="12" t="s">
        <v>3200</v>
      </c>
      <c r="D551" s="12" t="s">
        <v>3201</v>
      </c>
      <c r="E551" s="12" t="s">
        <v>3193</v>
      </c>
      <c r="F551" s="12" t="s">
        <v>420</v>
      </c>
      <c r="G551" s="12"/>
      <c r="H551" s="12"/>
      <c r="I551" s="12" t="s">
        <v>387</v>
      </c>
      <c r="J551" s="12"/>
      <c r="K551" s="12"/>
      <c r="L551" s="12"/>
      <c r="M551" s="12" t="s">
        <v>551</v>
      </c>
      <c r="N551" s="12" t="s">
        <v>3202</v>
      </c>
      <c r="O551" s="12" t="s">
        <v>3196</v>
      </c>
      <c r="P551" s="12"/>
      <c r="Q551" s="12" t="s">
        <v>3203</v>
      </c>
      <c r="R551" s="12" t="s">
        <v>3204</v>
      </c>
      <c r="S551" s="12" t="s">
        <v>3199</v>
      </c>
      <c r="T551" s="33" t="s">
        <v>95</v>
      </c>
      <c r="U551" s="34" t="str">
        <f t="shared" si="8"/>
        <v>111 MICHIGAN AVE NW, WASHINGTON, District of Columbia 20010, U.S.</v>
      </c>
    </row>
    <row r="552" spans="1:21" ht="85.5" x14ac:dyDescent="0.45">
      <c r="A552" s="12" t="s">
        <v>94</v>
      </c>
      <c r="B552" s="12" t="s">
        <v>95</v>
      </c>
      <c r="C552" s="12" t="s">
        <v>3205</v>
      </c>
      <c r="D552" s="12" t="s">
        <v>3206</v>
      </c>
      <c r="E552" s="12" t="s">
        <v>3207</v>
      </c>
      <c r="F552" s="12"/>
      <c r="G552" s="12" t="s">
        <v>812</v>
      </c>
      <c r="H552" s="12" t="s">
        <v>311</v>
      </c>
      <c r="I552" s="12" t="s">
        <v>673</v>
      </c>
      <c r="J552" s="12" t="s">
        <v>3208</v>
      </c>
      <c r="K552" s="12" t="s">
        <v>168</v>
      </c>
      <c r="L552" s="12" t="s">
        <v>104</v>
      </c>
      <c r="M552" s="12" t="s">
        <v>221</v>
      </c>
      <c r="N552" s="12" t="s">
        <v>3209</v>
      </c>
      <c r="O552" s="12" t="s">
        <v>3210</v>
      </c>
      <c r="P552" s="12"/>
      <c r="Q552" s="12" t="s">
        <v>3211</v>
      </c>
      <c r="R552" s="12" t="s">
        <v>2729</v>
      </c>
      <c r="S552" s="12" t="s">
        <v>3212</v>
      </c>
      <c r="T552" s="33" t="s">
        <v>95</v>
      </c>
      <c r="U552" s="34" t="str">
        <f t="shared" si="8"/>
        <v>4546 Sunset Blvd Smith Research Tower; Rm 205, Los Angeles, California 90027, U.S.</v>
      </c>
    </row>
    <row r="553" spans="1:21" ht="99.75" x14ac:dyDescent="0.45">
      <c r="A553" s="12" t="s">
        <v>94</v>
      </c>
      <c r="B553" s="12" t="s">
        <v>95</v>
      </c>
      <c r="C553" s="12" t="s">
        <v>3213</v>
      </c>
      <c r="D553" s="12" t="s">
        <v>3206</v>
      </c>
      <c r="E553" s="12" t="s">
        <v>3207</v>
      </c>
      <c r="F553" s="12"/>
      <c r="G553" s="12" t="s">
        <v>812</v>
      </c>
      <c r="H553" s="12" t="s">
        <v>311</v>
      </c>
      <c r="I553" s="12" t="s">
        <v>673</v>
      </c>
      <c r="J553" s="12"/>
      <c r="K553" s="12"/>
      <c r="L553" s="12"/>
      <c r="M553" s="12" t="s">
        <v>551</v>
      </c>
      <c r="N553" s="12" t="s">
        <v>3214</v>
      </c>
      <c r="O553" s="12" t="s">
        <v>3215</v>
      </c>
      <c r="P553" s="12"/>
      <c r="Q553" s="12" t="s">
        <v>3216</v>
      </c>
      <c r="R553" s="12" t="s">
        <v>2729</v>
      </c>
      <c r="S553" s="12" t="s">
        <v>3212</v>
      </c>
      <c r="T553" s="33" t="s">
        <v>95</v>
      </c>
      <c r="U553" s="34" t="str">
        <f t="shared" si="8"/>
        <v>4650 Sunset Blvd SRT 205, Los Angeles, California 90027, U.S.</v>
      </c>
    </row>
    <row r="554" spans="1:21" ht="99.75" x14ac:dyDescent="0.45">
      <c r="A554" s="12" t="s">
        <v>94</v>
      </c>
      <c r="B554" s="12" t="s">
        <v>729</v>
      </c>
      <c r="C554" s="12" t="s">
        <v>3217</v>
      </c>
      <c r="D554" s="12" t="s">
        <v>3218</v>
      </c>
      <c r="E554" s="12" t="s">
        <v>3219</v>
      </c>
      <c r="F554" s="12" t="s">
        <v>952</v>
      </c>
      <c r="G554" s="12" t="s">
        <v>773</v>
      </c>
      <c r="H554" s="12" t="s">
        <v>125</v>
      </c>
      <c r="I554" s="12" t="s">
        <v>953</v>
      </c>
      <c r="J554" s="12" t="s">
        <v>3220</v>
      </c>
      <c r="K554" s="12" t="s">
        <v>168</v>
      </c>
      <c r="L554" s="12" t="s">
        <v>104</v>
      </c>
      <c r="M554" s="12" t="s">
        <v>210</v>
      </c>
      <c r="N554" s="12" t="s">
        <v>3221</v>
      </c>
      <c r="O554" s="12" t="s">
        <v>3222</v>
      </c>
      <c r="P554" s="12"/>
      <c r="Q554" s="12"/>
      <c r="R554" s="12"/>
      <c r="S554" s="12" t="s">
        <v>284</v>
      </c>
      <c r="T554" s="33" t="s">
        <v>729</v>
      </c>
      <c r="U554" s="34" t="str">
        <f t="shared" si="8"/>
        <v xml:space="preserve"> , CA</v>
      </c>
    </row>
    <row r="555" spans="1:21" ht="99.75" x14ac:dyDescent="0.45">
      <c r="A555" s="12" t="s">
        <v>94</v>
      </c>
      <c r="B555" s="12" t="s">
        <v>95</v>
      </c>
      <c r="C555" s="12" t="s">
        <v>3223</v>
      </c>
      <c r="D555" s="12" t="s">
        <v>3224</v>
      </c>
      <c r="E555" s="12" t="s">
        <v>3225</v>
      </c>
      <c r="F555" s="12" t="s">
        <v>743</v>
      </c>
      <c r="G555" s="12" t="s">
        <v>812</v>
      </c>
      <c r="H555" s="12" t="s">
        <v>311</v>
      </c>
      <c r="I555" s="12" t="s">
        <v>673</v>
      </c>
      <c r="J555" s="12" t="s">
        <v>3226</v>
      </c>
      <c r="K555" s="12" t="s">
        <v>209</v>
      </c>
      <c r="L555" s="12" t="s">
        <v>118</v>
      </c>
      <c r="M555" s="12" t="s">
        <v>210</v>
      </c>
      <c r="N555" s="12" t="s">
        <v>3227</v>
      </c>
      <c r="O555" s="12" t="s">
        <v>3228</v>
      </c>
      <c r="P555" s="12"/>
      <c r="Q555" s="12" t="s">
        <v>3229</v>
      </c>
      <c r="R555" s="12" t="s">
        <v>967</v>
      </c>
      <c r="S555" s="12" t="s">
        <v>1082</v>
      </c>
      <c r="T555" s="33" t="s">
        <v>95</v>
      </c>
      <c r="U555" s="34" t="str">
        <f t="shared" si="8"/>
        <v>6310 Nancy Ridge Drive Suite 101, San Diego, California 92121, U.S.</v>
      </c>
    </row>
    <row r="556" spans="1:21" ht="85.5" x14ac:dyDescent="0.45">
      <c r="A556" s="12" t="s">
        <v>94</v>
      </c>
      <c r="B556" s="12" t="s">
        <v>95</v>
      </c>
      <c r="C556" s="12" t="s">
        <v>3230</v>
      </c>
      <c r="D556" s="12" t="s">
        <v>3224</v>
      </c>
      <c r="E556" s="12" t="s">
        <v>3225</v>
      </c>
      <c r="F556" s="12" t="s">
        <v>743</v>
      </c>
      <c r="G556" s="12" t="s">
        <v>812</v>
      </c>
      <c r="H556" s="12" t="s">
        <v>311</v>
      </c>
      <c r="I556" s="12" t="s">
        <v>673</v>
      </c>
      <c r="J556" s="12" t="s">
        <v>3231</v>
      </c>
      <c r="K556" s="12" t="s">
        <v>168</v>
      </c>
      <c r="L556" s="12" t="s">
        <v>104</v>
      </c>
      <c r="M556" s="12" t="s">
        <v>695</v>
      </c>
      <c r="N556" s="12" t="s">
        <v>3232</v>
      </c>
      <c r="O556" s="12" t="s">
        <v>3233</v>
      </c>
      <c r="P556" s="12"/>
      <c r="Q556" s="12" t="s">
        <v>3234</v>
      </c>
      <c r="R556" s="12" t="s">
        <v>967</v>
      </c>
      <c r="S556" s="12" t="s">
        <v>1082</v>
      </c>
      <c r="T556" s="33" t="s">
        <v>95</v>
      </c>
      <c r="U556" s="34" t="str">
        <f t="shared" si="8"/>
        <v>6310 Nancy Ridge Dr. Suite 101, San Diego, California 92121, U.S.</v>
      </c>
    </row>
    <row r="557" spans="1:21" ht="85.5" x14ac:dyDescent="0.45">
      <c r="A557" s="12" t="s">
        <v>94</v>
      </c>
      <c r="B557" s="12" t="s">
        <v>95</v>
      </c>
      <c r="C557" s="12" t="s">
        <v>3235</v>
      </c>
      <c r="D557" s="12" t="s">
        <v>3236</v>
      </c>
      <c r="E557" s="12" t="s">
        <v>3237</v>
      </c>
      <c r="F557" s="12" t="s">
        <v>1274</v>
      </c>
      <c r="G557" s="12" t="s">
        <v>1491</v>
      </c>
      <c r="H557" s="12" t="s">
        <v>145</v>
      </c>
      <c r="I557" s="12" t="s">
        <v>101</v>
      </c>
      <c r="J557" s="12" t="s">
        <v>3238</v>
      </c>
      <c r="K557" s="12" t="s">
        <v>168</v>
      </c>
      <c r="L557" s="12" t="s">
        <v>104</v>
      </c>
      <c r="M557" s="12" t="s">
        <v>221</v>
      </c>
      <c r="N557" s="12" t="s">
        <v>3239</v>
      </c>
      <c r="O557" s="12" t="s">
        <v>3240</v>
      </c>
      <c r="P557" s="12"/>
      <c r="Q557" s="12" t="s">
        <v>3241</v>
      </c>
      <c r="R557" s="12" t="s">
        <v>3242</v>
      </c>
      <c r="S557" s="12" t="s">
        <v>3243</v>
      </c>
      <c r="T557" s="33" t="s">
        <v>95</v>
      </c>
      <c r="U557" s="34" t="str">
        <f t="shared" si="8"/>
        <v>3333 Burnet Ave R1.028 (R1.025), Cincinnati, Ohio 45229, U.S.</v>
      </c>
    </row>
    <row r="558" spans="1:21" ht="85.5" x14ac:dyDescent="0.45">
      <c r="A558" s="12" t="s">
        <v>94</v>
      </c>
      <c r="B558" s="12" t="s">
        <v>95</v>
      </c>
      <c r="C558" s="12" t="s">
        <v>3244</v>
      </c>
      <c r="D558" s="12" t="s">
        <v>3236</v>
      </c>
      <c r="E558" s="12" t="s">
        <v>3237</v>
      </c>
      <c r="F558" s="12" t="s">
        <v>1274</v>
      </c>
      <c r="G558" s="12" t="s">
        <v>1491</v>
      </c>
      <c r="H558" s="12" t="s">
        <v>145</v>
      </c>
      <c r="I558" s="12" t="s">
        <v>101</v>
      </c>
      <c r="J558" s="12" t="s">
        <v>3245</v>
      </c>
      <c r="K558" s="12" t="s">
        <v>168</v>
      </c>
      <c r="L558" s="12" t="s">
        <v>104</v>
      </c>
      <c r="M558" s="12" t="s">
        <v>221</v>
      </c>
      <c r="N558" s="12" t="s">
        <v>3246</v>
      </c>
      <c r="O558" s="12" t="s">
        <v>3247</v>
      </c>
      <c r="P558" s="12"/>
      <c r="Q558" s="12" t="s">
        <v>3241</v>
      </c>
      <c r="R558" s="12" t="s">
        <v>3242</v>
      </c>
      <c r="S558" s="12" t="s">
        <v>3243</v>
      </c>
      <c r="T558" s="33" t="s">
        <v>95</v>
      </c>
      <c r="U558" s="34" t="str">
        <f t="shared" si="8"/>
        <v>3333 Burnet Ave R1.028 (R1.025), Cincinnati, Ohio 45229, U.S.</v>
      </c>
    </row>
    <row r="559" spans="1:21" ht="99.75" x14ac:dyDescent="0.45">
      <c r="A559" s="12" t="s">
        <v>94</v>
      </c>
      <c r="B559" s="12" t="s">
        <v>95</v>
      </c>
      <c r="C559" s="12" t="s">
        <v>3248</v>
      </c>
      <c r="D559" s="12" t="s">
        <v>3236</v>
      </c>
      <c r="E559" s="12" t="s">
        <v>3237</v>
      </c>
      <c r="F559" s="12" t="s">
        <v>1274</v>
      </c>
      <c r="G559" s="12" t="s">
        <v>1491</v>
      </c>
      <c r="H559" s="12" t="s">
        <v>145</v>
      </c>
      <c r="I559" s="12" t="s">
        <v>101</v>
      </c>
      <c r="J559" s="12" t="s">
        <v>3249</v>
      </c>
      <c r="K559" s="12" t="s">
        <v>168</v>
      </c>
      <c r="L559" s="12" t="s">
        <v>104</v>
      </c>
      <c r="M559" s="12" t="s">
        <v>210</v>
      </c>
      <c r="N559" s="12" t="s">
        <v>3239</v>
      </c>
      <c r="O559" s="12" t="s">
        <v>3240</v>
      </c>
      <c r="P559" s="12"/>
      <c r="Q559" s="12" t="s">
        <v>3241</v>
      </c>
      <c r="R559" s="12" t="s">
        <v>3242</v>
      </c>
      <c r="S559" s="12" t="s">
        <v>3243</v>
      </c>
      <c r="T559" s="33" t="s">
        <v>95</v>
      </c>
      <c r="U559" s="34" t="str">
        <f t="shared" si="8"/>
        <v>3333 Burnet Ave R1.028 (R1.025), Cincinnati, Ohio 45229, U.S.</v>
      </c>
    </row>
    <row r="560" spans="1:21" ht="57" x14ac:dyDescent="0.45">
      <c r="A560" s="12" t="s">
        <v>94</v>
      </c>
      <c r="B560" s="12" t="s">
        <v>95</v>
      </c>
      <c r="C560" s="12" t="s">
        <v>3250</v>
      </c>
      <c r="D560" s="12" t="s">
        <v>3236</v>
      </c>
      <c r="E560" s="12" t="s">
        <v>3237</v>
      </c>
      <c r="F560" s="12" t="s">
        <v>1274</v>
      </c>
      <c r="G560" s="12" t="s">
        <v>1491</v>
      </c>
      <c r="H560" s="12" t="s">
        <v>145</v>
      </c>
      <c r="I560" s="12" t="s">
        <v>101</v>
      </c>
      <c r="J560" s="12" t="s">
        <v>3251</v>
      </c>
      <c r="K560" s="12" t="s">
        <v>550</v>
      </c>
      <c r="L560" s="12" t="s">
        <v>104</v>
      </c>
      <c r="M560" s="12" t="s">
        <v>234</v>
      </c>
      <c r="N560" s="12" t="s">
        <v>3252</v>
      </c>
      <c r="O560" s="12" t="s">
        <v>3240</v>
      </c>
      <c r="P560" s="12"/>
      <c r="Q560" s="12" t="s">
        <v>3253</v>
      </c>
      <c r="R560" s="12" t="s">
        <v>3254</v>
      </c>
      <c r="S560" s="12" t="s">
        <v>3243</v>
      </c>
      <c r="T560" s="33" t="s">
        <v>95</v>
      </c>
      <c r="U560" s="34" t="str">
        <f t="shared" si="8"/>
        <v>3333 BURNET AVE, CINCINNATI, Ohio 45229, U.S.</v>
      </c>
    </row>
    <row r="561" spans="1:21" ht="57" x14ac:dyDescent="0.45">
      <c r="A561" s="12" t="s">
        <v>94</v>
      </c>
      <c r="B561" s="12" t="s">
        <v>95</v>
      </c>
      <c r="C561" s="12" t="s">
        <v>3255</v>
      </c>
      <c r="D561" s="12" t="s">
        <v>3236</v>
      </c>
      <c r="E561" s="12" t="s">
        <v>3237</v>
      </c>
      <c r="F561" s="12" t="s">
        <v>1274</v>
      </c>
      <c r="G561" s="12" t="s">
        <v>1491</v>
      </c>
      <c r="H561" s="12" t="s">
        <v>145</v>
      </c>
      <c r="I561" s="12" t="s">
        <v>101</v>
      </c>
      <c r="J561" s="12"/>
      <c r="K561" s="12"/>
      <c r="L561" s="12"/>
      <c r="M561" s="12" t="s">
        <v>367</v>
      </c>
      <c r="N561" s="12"/>
      <c r="O561" s="12"/>
      <c r="P561" s="12"/>
      <c r="Q561" s="12" t="s">
        <v>3256</v>
      </c>
      <c r="R561" s="12" t="s">
        <v>3254</v>
      </c>
      <c r="S561" s="12" t="s">
        <v>3243</v>
      </c>
      <c r="T561" s="33" t="s">
        <v>95</v>
      </c>
      <c r="U561" s="34" t="str">
        <f t="shared" si="8"/>
        <v>240 ALBERT SABIN WAY, CINCINNATI, Ohio 45229, U.S.</v>
      </c>
    </row>
    <row r="562" spans="1:21" ht="28.5" x14ac:dyDescent="0.45">
      <c r="A562" s="12" t="s">
        <v>94</v>
      </c>
      <c r="B562" s="12"/>
      <c r="C562" s="12" t="s">
        <v>3257</v>
      </c>
      <c r="D562" s="12" t="s">
        <v>3236</v>
      </c>
      <c r="E562" s="12" t="s">
        <v>3237</v>
      </c>
      <c r="F562" s="12"/>
      <c r="G562" s="12" t="s">
        <v>1491</v>
      </c>
      <c r="H562" s="12" t="s">
        <v>145</v>
      </c>
      <c r="I562" s="12" t="s">
        <v>101</v>
      </c>
      <c r="J562" s="12"/>
      <c r="K562" s="12"/>
      <c r="L562" s="12"/>
      <c r="M562" s="12"/>
      <c r="N562" s="12"/>
      <c r="O562" s="12"/>
      <c r="P562" s="12"/>
      <c r="Q562" s="12"/>
      <c r="R562" s="12"/>
      <c r="S562" s="12" t="s">
        <v>284</v>
      </c>
      <c r="T562" s="33"/>
      <c r="U562" s="34" t="str">
        <f t="shared" si="8"/>
        <v xml:space="preserve"> </v>
      </c>
    </row>
    <row r="563" spans="1:21" ht="99.75" x14ac:dyDescent="0.45">
      <c r="A563" s="12" t="s">
        <v>94</v>
      </c>
      <c r="B563" s="12" t="s">
        <v>95</v>
      </c>
      <c r="C563" s="12" t="s">
        <v>3258</v>
      </c>
      <c r="D563" s="12" t="s">
        <v>3259</v>
      </c>
      <c r="E563" s="12" t="s">
        <v>3260</v>
      </c>
      <c r="F563" s="12" t="s">
        <v>136</v>
      </c>
      <c r="G563" s="12" t="s">
        <v>207</v>
      </c>
      <c r="H563" s="12" t="s">
        <v>165</v>
      </c>
      <c r="I563" s="12" t="s">
        <v>166</v>
      </c>
      <c r="J563" s="12" t="s">
        <v>3261</v>
      </c>
      <c r="K563" s="12" t="s">
        <v>168</v>
      </c>
      <c r="L563" s="12" t="s">
        <v>104</v>
      </c>
      <c r="M563" s="12" t="s">
        <v>210</v>
      </c>
      <c r="N563" s="12" t="s">
        <v>3262</v>
      </c>
      <c r="O563" s="12" t="s">
        <v>3263</v>
      </c>
      <c r="P563" s="12"/>
      <c r="Q563" s="12" t="s">
        <v>3264</v>
      </c>
      <c r="R563" s="12" t="s">
        <v>265</v>
      </c>
      <c r="S563" s="12" t="s">
        <v>141</v>
      </c>
      <c r="T563" s="33" t="s">
        <v>95</v>
      </c>
      <c r="U563" s="34" t="str">
        <f t="shared" si="8"/>
        <v>681 Gateway Blvd,Lilly Gateway Labs; Room 362, South San Francisco, California 94080, U.S.</v>
      </c>
    </row>
    <row r="564" spans="1:21" ht="85.5" x14ac:dyDescent="0.45">
      <c r="A564" s="12" t="s">
        <v>94</v>
      </c>
      <c r="B564" s="12" t="s">
        <v>95</v>
      </c>
      <c r="C564" s="12" t="s">
        <v>3265</v>
      </c>
      <c r="D564" s="12" t="s">
        <v>3266</v>
      </c>
      <c r="E564" s="12" t="s">
        <v>3267</v>
      </c>
      <c r="F564" s="12" t="s">
        <v>583</v>
      </c>
      <c r="G564" s="12" t="s">
        <v>3268</v>
      </c>
      <c r="H564" s="12" t="s">
        <v>548</v>
      </c>
      <c r="I564" s="12" t="s">
        <v>538</v>
      </c>
      <c r="J564" s="12" t="s">
        <v>3269</v>
      </c>
      <c r="K564" s="12" t="s">
        <v>268</v>
      </c>
      <c r="L564" s="12" t="s">
        <v>118</v>
      </c>
      <c r="M564" s="12" t="s">
        <v>3270</v>
      </c>
      <c r="N564" s="12" t="s">
        <v>3271</v>
      </c>
      <c r="O564" s="12" t="s">
        <v>3272</v>
      </c>
      <c r="P564" s="12"/>
      <c r="Q564" s="12" t="s">
        <v>3273</v>
      </c>
      <c r="R564" s="12" t="s">
        <v>3274</v>
      </c>
      <c r="S564" s="12" t="s">
        <v>3275</v>
      </c>
      <c r="T564" s="33" t="s">
        <v>95</v>
      </c>
      <c r="U564" s="34" t="str">
        <f t="shared" si="8"/>
        <v>Marshak Science Bldg, 160 Convent Ave, Rm 903, New York, New York 10031, U.S.</v>
      </c>
    </row>
    <row r="565" spans="1:21" ht="85.5" x14ac:dyDescent="0.45">
      <c r="A565" s="12" t="s">
        <v>94</v>
      </c>
      <c r="B565" s="12" t="s">
        <v>95</v>
      </c>
      <c r="C565" s="12" t="s">
        <v>3276</v>
      </c>
      <c r="D565" s="12" t="s">
        <v>3277</v>
      </c>
      <c r="E565" s="12" t="s">
        <v>3278</v>
      </c>
      <c r="F565" s="12" t="s">
        <v>136</v>
      </c>
      <c r="G565" s="12" t="s">
        <v>207</v>
      </c>
      <c r="H565" s="12" t="s">
        <v>406</v>
      </c>
      <c r="I565" s="12" t="s">
        <v>166</v>
      </c>
      <c r="J565" s="12" t="s">
        <v>3279</v>
      </c>
      <c r="K565" s="12" t="s">
        <v>168</v>
      </c>
      <c r="L565" s="12" t="s">
        <v>104</v>
      </c>
      <c r="M565" s="12" t="s">
        <v>695</v>
      </c>
      <c r="N565" s="12" t="s">
        <v>3280</v>
      </c>
      <c r="O565" s="12" t="s">
        <v>3281</v>
      </c>
      <c r="P565" s="12"/>
      <c r="Q565" s="12" t="s">
        <v>3282</v>
      </c>
      <c r="R565" s="12" t="s">
        <v>2840</v>
      </c>
      <c r="S565" s="12" t="s">
        <v>3283</v>
      </c>
      <c r="T565" s="33" t="s">
        <v>95</v>
      </c>
      <c r="U565" s="34" t="str">
        <f t="shared" si="8"/>
        <v>50 Phelan Ave, (S45), San Francisco, California 94112, U.S.</v>
      </c>
    </row>
    <row r="566" spans="1:21" ht="85.5" x14ac:dyDescent="0.45">
      <c r="A566" s="12" t="s">
        <v>94</v>
      </c>
      <c r="B566" s="12" t="s">
        <v>95</v>
      </c>
      <c r="C566" s="12" t="s">
        <v>3284</v>
      </c>
      <c r="D566" s="12" t="s">
        <v>3285</v>
      </c>
      <c r="E566" s="12" t="s">
        <v>3286</v>
      </c>
      <c r="F566" s="12"/>
      <c r="G566" s="12" t="s">
        <v>672</v>
      </c>
      <c r="H566" s="12" t="s">
        <v>311</v>
      </c>
      <c r="I566" s="12" t="s">
        <v>673</v>
      </c>
      <c r="J566" s="12" t="s">
        <v>3287</v>
      </c>
      <c r="K566" s="12" t="s">
        <v>209</v>
      </c>
      <c r="L566" s="12" t="s">
        <v>104</v>
      </c>
      <c r="M566" s="12" t="s">
        <v>221</v>
      </c>
      <c r="N566" s="12" t="s">
        <v>3288</v>
      </c>
      <c r="O566" s="12" t="s">
        <v>3289</v>
      </c>
      <c r="P566" s="12"/>
      <c r="Q566" s="12" t="s">
        <v>3290</v>
      </c>
      <c r="R566" s="12" t="s">
        <v>3291</v>
      </c>
      <c r="S566" s="12" t="s">
        <v>3292</v>
      </c>
      <c r="T566" s="33" t="s">
        <v>95</v>
      </c>
      <c r="U566" s="34" t="str">
        <f t="shared" si="8"/>
        <v>BRC/RM 1307 1218 S 5TH AVE, Monrovia, California 9101, U.S.</v>
      </c>
    </row>
    <row r="567" spans="1:21" ht="85.5" x14ac:dyDescent="0.45">
      <c r="A567" s="12" t="s">
        <v>94</v>
      </c>
      <c r="B567" s="12" t="s">
        <v>95</v>
      </c>
      <c r="C567" s="12" t="s">
        <v>3293</v>
      </c>
      <c r="D567" s="12" t="s">
        <v>3285</v>
      </c>
      <c r="E567" s="12" t="s">
        <v>3286</v>
      </c>
      <c r="F567" s="12"/>
      <c r="G567" s="12" t="s">
        <v>672</v>
      </c>
      <c r="H567" s="12" t="s">
        <v>311</v>
      </c>
      <c r="I567" s="12" t="s">
        <v>673</v>
      </c>
      <c r="J567" s="12" t="s">
        <v>3294</v>
      </c>
      <c r="K567" s="12" t="s">
        <v>168</v>
      </c>
      <c r="L567" s="12" t="s">
        <v>104</v>
      </c>
      <c r="M567" s="12" t="s">
        <v>221</v>
      </c>
      <c r="N567" s="12" t="s">
        <v>3288</v>
      </c>
      <c r="O567" s="12" t="s">
        <v>3289</v>
      </c>
      <c r="P567" s="12"/>
      <c r="Q567" s="12" t="s">
        <v>3295</v>
      </c>
      <c r="R567" s="12" t="s">
        <v>3296</v>
      </c>
      <c r="S567" s="12" t="s">
        <v>3297</v>
      </c>
      <c r="T567" s="33" t="s">
        <v>95</v>
      </c>
      <c r="U567" s="34" t="str">
        <f t="shared" si="8"/>
        <v>1500 East Duarte Road, Duarte, California 91010, U.S.</v>
      </c>
    </row>
    <row r="568" spans="1:21" ht="85.5" x14ac:dyDescent="0.45">
      <c r="A568" s="12" t="s">
        <v>94</v>
      </c>
      <c r="B568" s="12" t="s">
        <v>95</v>
      </c>
      <c r="C568" s="12" t="s">
        <v>3298</v>
      </c>
      <c r="D568" s="12" t="s">
        <v>3285</v>
      </c>
      <c r="E568" s="12" t="s">
        <v>3286</v>
      </c>
      <c r="F568" s="12"/>
      <c r="G568" s="12" t="s">
        <v>672</v>
      </c>
      <c r="H568" s="12" t="s">
        <v>311</v>
      </c>
      <c r="I568" s="12" t="s">
        <v>673</v>
      </c>
      <c r="J568" s="12" t="s">
        <v>3299</v>
      </c>
      <c r="K568" s="12" t="s">
        <v>168</v>
      </c>
      <c r="L568" s="12" t="s">
        <v>104</v>
      </c>
      <c r="M568" s="12" t="s">
        <v>221</v>
      </c>
      <c r="N568" s="12" t="s">
        <v>3288</v>
      </c>
      <c r="O568" s="12" t="s">
        <v>3289</v>
      </c>
      <c r="P568" s="12"/>
      <c r="Q568" s="12" t="s">
        <v>3295</v>
      </c>
      <c r="R568" s="12" t="s">
        <v>1673</v>
      </c>
      <c r="S568" s="12" t="s">
        <v>3297</v>
      </c>
      <c r="T568" s="33" t="s">
        <v>95</v>
      </c>
      <c r="U568" s="34" t="str">
        <f t="shared" si="8"/>
        <v>1500 East Duarte Road, DUARTE, California 91010, U.S.</v>
      </c>
    </row>
    <row r="569" spans="1:21" ht="85.5" x14ac:dyDescent="0.45">
      <c r="A569" s="12" t="s">
        <v>94</v>
      </c>
      <c r="B569" s="12" t="s">
        <v>95</v>
      </c>
      <c r="C569" s="12" t="s">
        <v>3300</v>
      </c>
      <c r="D569" s="12" t="s">
        <v>3285</v>
      </c>
      <c r="E569" s="12" t="s">
        <v>3286</v>
      </c>
      <c r="F569" s="12"/>
      <c r="G569" s="12" t="s">
        <v>672</v>
      </c>
      <c r="H569" s="12" t="s">
        <v>311</v>
      </c>
      <c r="I569" s="12" t="s">
        <v>673</v>
      </c>
      <c r="J569" s="12" t="s">
        <v>3301</v>
      </c>
      <c r="K569" s="12" t="s">
        <v>168</v>
      </c>
      <c r="L569" s="12" t="s">
        <v>104</v>
      </c>
      <c r="M569" s="12" t="s">
        <v>221</v>
      </c>
      <c r="N569" s="12" t="s">
        <v>3288</v>
      </c>
      <c r="O569" s="12" t="s">
        <v>3289</v>
      </c>
      <c r="P569" s="12"/>
      <c r="Q569" s="12" t="s">
        <v>3302</v>
      </c>
      <c r="R569" s="12" t="s">
        <v>3296</v>
      </c>
      <c r="S569" s="12" t="s">
        <v>3297</v>
      </c>
      <c r="T569" s="33" t="s">
        <v>95</v>
      </c>
      <c r="U569" s="34" t="str">
        <f t="shared" si="8"/>
        <v>1500 E Duarte Road,Furth Building room 1133,Beckman Research Institute, Duarte, California 91010, U.S.</v>
      </c>
    </row>
    <row r="570" spans="1:21" ht="85.5" x14ac:dyDescent="0.45">
      <c r="A570" s="12" t="s">
        <v>94</v>
      </c>
      <c r="B570" s="12" t="s">
        <v>95</v>
      </c>
      <c r="C570" s="12" t="s">
        <v>3303</v>
      </c>
      <c r="D570" s="12" t="s">
        <v>3285</v>
      </c>
      <c r="E570" s="12" t="s">
        <v>3286</v>
      </c>
      <c r="F570" s="12"/>
      <c r="G570" s="12" t="s">
        <v>672</v>
      </c>
      <c r="H570" s="12" t="s">
        <v>311</v>
      </c>
      <c r="I570" s="12" t="s">
        <v>673</v>
      </c>
      <c r="J570" s="12" t="s">
        <v>3304</v>
      </c>
      <c r="K570" s="12" t="s">
        <v>168</v>
      </c>
      <c r="L570" s="12" t="s">
        <v>118</v>
      </c>
      <c r="M570" s="12" t="s">
        <v>169</v>
      </c>
      <c r="N570" s="12" t="s">
        <v>3305</v>
      </c>
      <c r="O570" s="12" t="s">
        <v>3306</v>
      </c>
      <c r="P570" s="12"/>
      <c r="Q570" s="12" t="s">
        <v>3295</v>
      </c>
      <c r="R570" s="12" t="s">
        <v>3296</v>
      </c>
      <c r="S570" s="12" t="s">
        <v>3297</v>
      </c>
      <c r="T570" s="33" t="s">
        <v>95</v>
      </c>
      <c r="U570" s="34" t="str">
        <f t="shared" si="8"/>
        <v>1500 East Duarte Road, Duarte, California 91010, U.S.</v>
      </c>
    </row>
    <row r="571" spans="1:21" ht="57" x14ac:dyDescent="0.45">
      <c r="A571" s="12" t="s">
        <v>94</v>
      </c>
      <c r="B571" s="12" t="s">
        <v>95</v>
      </c>
      <c r="C571" s="12" t="s">
        <v>3307</v>
      </c>
      <c r="D571" s="12" t="s">
        <v>3285</v>
      </c>
      <c r="E571" s="12" t="s">
        <v>3286</v>
      </c>
      <c r="F571" s="12"/>
      <c r="G571" s="12" t="s">
        <v>672</v>
      </c>
      <c r="H571" s="12" t="s">
        <v>311</v>
      </c>
      <c r="I571" s="12" t="s">
        <v>673</v>
      </c>
      <c r="J571" s="12" t="s">
        <v>3308</v>
      </c>
      <c r="K571" s="12" t="s">
        <v>2283</v>
      </c>
      <c r="L571" s="12" t="s">
        <v>104</v>
      </c>
      <c r="M571" s="12" t="s">
        <v>367</v>
      </c>
      <c r="N571" s="12" t="s">
        <v>3309</v>
      </c>
      <c r="O571" s="12" t="s">
        <v>3310</v>
      </c>
      <c r="P571" s="12"/>
      <c r="Q571" s="12" t="s">
        <v>3311</v>
      </c>
      <c r="R571" s="12" t="s">
        <v>1673</v>
      </c>
      <c r="S571" s="12" t="s">
        <v>1674</v>
      </c>
      <c r="T571" s="33" t="s">
        <v>95</v>
      </c>
      <c r="U571" s="34" t="str">
        <f t="shared" si="8"/>
        <v>1500 E DUARTE RD, DUARTE, California 91010-3012, U.S.</v>
      </c>
    </row>
    <row r="572" spans="1:21" ht="57" x14ac:dyDescent="0.45">
      <c r="A572" s="12" t="s">
        <v>94</v>
      </c>
      <c r="B572" s="12" t="s">
        <v>95</v>
      </c>
      <c r="C572" s="12" t="s">
        <v>3312</v>
      </c>
      <c r="D572" s="12" t="s">
        <v>3285</v>
      </c>
      <c r="E572" s="12" t="s">
        <v>3286</v>
      </c>
      <c r="F572" s="12"/>
      <c r="G572" s="12" t="s">
        <v>672</v>
      </c>
      <c r="H572" s="12" t="s">
        <v>311</v>
      </c>
      <c r="I572" s="12" t="s">
        <v>673</v>
      </c>
      <c r="J572" s="12" t="s">
        <v>3313</v>
      </c>
      <c r="K572" s="12" t="s">
        <v>209</v>
      </c>
      <c r="L572" s="12" t="s">
        <v>118</v>
      </c>
      <c r="M572" s="12" t="s">
        <v>367</v>
      </c>
      <c r="N572" s="12" t="s">
        <v>3314</v>
      </c>
      <c r="O572" s="12" t="s">
        <v>3315</v>
      </c>
      <c r="P572" s="12"/>
      <c r="Q572" s="12" t="s">
        <v>3311</v>
      </c>
      <c r="R572" s="12" t="s">
        <v>1673</v>
      </c>
      <c r="S572" s="12" t="s">
        <v>1674</v>
      </c>
      <c r="T572" s="33" t="s">
        <v>95</v>
      </c>
      <c r="U572" s="34" t="str">
        <f t="shared" si="8"/>
        <v>1500 E DUARTE RD, DUARTE, California 91010-3012, U.S.</v>
      </c>
    </row>
    <row r="573" spans="1:21" ht="57" x14ac:dyDescent="0.45">
      <c r="A573" s="12" t="s">
        <v>94</v>
      </c>
      <c r="B573" s="12" t="s">
        <v>95</v>
      </c>
      <c r="C573" s="12" t="s">
        <v>3316</v>
      </c>
      <c r="D573" s="12" t="s">
        <v>3285</v>
      </c>
      <c r="E573" s="12" t="s">
        <v>3286</v>
      </c>
      <c r="F573" s="12"/>
      <c r="G573" s="12" t="s">
        <v>672</v>
      </c>
      <c r="H573" s="12" t="s">
        <v>311</v>
      </c>
      <c r="I573" s="12" t="s">
        <v>673</v>
      </c>
      <c r="J573" s="12"/>
      <c r="K573" s="12"/>
      <c r="L573" s="12"/>
      <c r="M573" s="12" t="s">
        <v>367</v>
      </c>
      <c r="N573" s="12" t="s">
        <v>3314</v>
      </c>
      <c r="O573" s="12" t="s">
        <v>3315</v>
      </c>
      <c r="P573" s="12"/>
      <c r="Q573" s="12" t="s">
        <v>3317</v>
      </c>
      <c r="R573" s="12" t="s">
        <v>1673</v>
      </c>
      <c r="S573" s="12" t="s">
        <v>1674</v>
      </c>
      <c r="T573" s="33" t="s">
        <v>95</v>
      </c>
      <c r="U573" s="34" t="str">
        <f t="shared" si="8"/>
        <v>1500 E DUARTE RD CENTRAL RECEIVING, DUARTE, California 91010-3012, U.S.</v>
      </c>
    </row>
    <row r="574" spans="1:21" ht="57" x14ac:dyDescent="0.45">
      <c r="A574" s="12" t="s">
        <v>94</v>
      </c>
      <c r="B574" s="12" t="s">
        <v>95</v>
      </c>
      <c r="C574" s="12" t="s">
        <v>3318</v>
      </c>
      <c r="D574" s="12" t="s">
        <v>3285</v>
      </c>
      <c r="E574" s="12" t="s">
        <v>3286</v>
      </c>
      <c r="F574" s="12"/>
      <c r="G574" s="12" t="s">
        <v>672</v>
      </c>
      <c r="H574" s="12" t="s">
        <v>311</v>
      </c>
      <c r="I574" s="12" t="s">
        <v>673</v>
      </c>
      <c r="J574" s="12" t="s">
        <v>3319</v>
      </c>
      <c r="K574" s="12" t="s">
        <v>2283</v>
      </c>
      <c r="L574" s="12" t="s">
        <v>118</v>
      </c>
      <c r="M574" s="12" t="s">
        <v>367</v>
      </c>
      <c r="N574" s="12" t="s">
        <v>3320</v>
      </c>
      <c r="O574" s="12" t="s">
        <v>3321</v>
      </c>
      <c r="P574" s="12"/>
      <c r="Q574" s="12" t="s">
        <v>3311</v>
      </c>
      <c r="R574" s="12" t="s">
        <v>1673</v>
      </c>
      <c r="S574" s="12" t="s">
        <v>3297</v>
      </c>
      <c r="T574" s="33" t="s">
        <v>95</v>
      </c>
      <c r="U574" s="34" t="str">
        <f t="shared" si="8"/>
        <v>1500 E DUARTE RD, DUARTE, California 91010, U.S.</v>
      </c>
    </row>
    <row r="575" spans="1:21" ht="57" x14ac:dyDescent="0.45">
      <c r="A575" s="12" t="s">
        <v>94</v>
      </c>
      <c r="B575" s="12" t="s">
        <v>95</v>
      </c>
      <c r="C575" s="12" t="s">
        <v>3322</v>
      </c>
      <c r="D575" s="12" t="s">
        <v>3285</v>
      </c>
      <c r="E575" s="12" t="s">
        <v>3286</v>
      </c>
      <c r="F575" s="12"/>
      <c r="G575" s="12" t="s">
        <v>672</v>
      </c>
      <c r="H575" s="12" t="s">
        <v>311</v>
      </c>
      <c r="I575" s="12" t="s">
        <v>673</v>
      </c>
      <c r="J575" s="12" t="s">
        <v>3323</v>
      </c>
      <c r="K575" s="12" t="s">
        <v>2283</v>
      </c>
      <c r="L575" s="12" t="s">
        <v>118</v>
      </c>
      <c r="M575" s="12" t="s">
        <v>367</v>
      </c>
      <c r="N575" s="12" t="s">
        <v>3324</v>
      </c>
      <c r="O575" s="12" t="s">
        <v>3325</v>
      </c>
      <c r="P575" s="12"/>
      <c r="Q575" s="12" t="s">
        <v>3326</v>
      </c>
      <c r="R575" s="12" t="s">
        <v>1673</v>
      </c>
      <c r="S575" s="12" t="s">
        <v>3297</v>
      </c>
      <c r="T575" s="33" t="s">
        <v>95</v>
      </c>
      <c r="U575" s="34" t="str">
        <f t="shared" si="8"/>
        <v>1500 E DUARTE RD BECKMAN RESEARCH INSTITUTE CBG RM 156, DUARTE, California 91010, U.S.</v>
      </c>
    </row>
    <row r="576" spans="1:21" ht="42.75" x14ac:dyDescent="0.45">
      <c r="A576" s="12" t="s">
        <v>94</v>
      </c>
      <c r="B576" s="12" t="s">
        <v>95</v>
      </c>
      <c r="C576" s="12" t="s">
        <v>3327</v>
      </c>
      <c r="D576" s="12" t="s">
        <v>3285</v>
      </c>
      <c r="E576" s="12" t="s">
        <v>3286</v>
      </c>
      <c r="F576" s="12"/>
      <c r="G576" s="12" t="s">
        <v>672</v>
      </c>
      <c r="H576" s="12" t="s">
        <v>311</v>
      </c>
      <c r="I576" s="12" t="s">
        <v>673</v>
      </c>
      <c r="J576" s="12"/>
      <c r="K576" s="12"/>
      <c r="L576" s="12"/>
      <c r="M576" s="12" t="s">
        <v>3328</v>
      </c>
      <c r="N576" s="12" t="s">
        <v>3320</v>
      </c>
      <c r="O576" s="12" t="s">
        <v>3321</v>
      </c>
      <c r="P576" s="12"/>
      <c r="Q576" s="12" t="s">
        <v>3311</v>
      </c>
      <c r="R576" s="12" t="s">
        <v>1673</v>
      </c>
      <c r="S576" s="12" t="s">
        <v>1674</v>
      </c>
      <c r="T576" s="33" t="s">
        <v>95</v>
      </c>
      <c r="U576" s="34" t="str">
        <f t="shared" si="8"/>
        <v>1500 E DUARTE RD, DUARTE, California 91010-3012, U.S.</v>
      </c>
    </row>
    <row r="577" spans="1:21" ht="42.75" x14ac:dyDescent="0.45">
      <c r="A577" s="12" t="s">
        <v>94</v>
      </c>
      <c r="B577" s="12" t="s">
        <v>95</v>
      </c>
      <c r="C577" s="12" t="s">
        <v>3329</v>
      </c>
      <c r="D577" s="12" t="s">
        <v>3285</v>
      </c>
      <c r="E577" s="12" t="s">
        <v>3286</v>
      </c>
      <c r="F577" s="12"/>
      <c r="G577" s="12" t="s">
        <v>672</v>
      </c>
      <c r="H577" s="12" t="s">
        <v>311</v>
      </c>
      <c r="I577" s="12" t="s">
        <v>673</v>
      </c>
      <c r="J577" s="12" t="s">
        <v>3330</v>
      </c>
      <c r="K577" s="12" t="s">
        <v>794</v>
      </c>
      <c r="L577" s="12" t="s">
        <v>104</v>
      </c>
      <c r="M577" s="12" t="s">
        <v>1152</v>
      </c>
      <c r="N577" s="12" t="s">
        <v>3331</v>
      </c>
      <c r="O577" s="12" t="s">
        <v>3332</v>
      </c>
      <c r="P577" s="12"/>
      <c r="Q577" s="12" t="s">
        <v>3311</v>
      </c>
      <c r="R577" s="12" t="s">
        <v>1673</v>
      </c>
      <c r="S577" s="12" t="s">
        <v>1674</v>
      </c>
      <c r="T577" s="33" t="s">
        <v>95</v>
      </c>
      <c r="U577" s="34" t="str">
        <f t="shared" si="8"/>
        <v>1500 E DUARTE RD, DUARTE, California 91010-3012, U.S.</v>
      </c>
    </row>
    <row r="578" spans="1:21" ht="42.75" x14ac:dyDescent="0.45">
      <c r="A578" s="12" t="s">
        <v>94</v>
      </c>
      <c r="B578" s="12" t="s">
        <v>95</v>
      </c>
      <c r="C578" s="12" t="s">
        <v>3333</v>
      </c>
      <c r="D578" s="12" t="s">
        <v>3285</v>
      </c>
      <c r="E578" s="12" t="s">
        <v>3286</v>
      </c>
      <c r="F578" s="12" t="s">
        <v>3334</v>
      </c>
      <c r="G578" s="12" t="s">
        <v>672</v>
      </c>
      <c r="H578" s="12" t="s">
        <v>311</v>
      </c>
      <c r="I578" s="12" t="s">
        <v>673</v>
      </c>
      <c r="J578" s="12"/>
      <c r="K578" s="12"/>
      <c r="L578" s="12"/>
      <c r="M578" s="12" t="s">
        <v>355</v>
      </c>
      <c r="N578" s="12" t="s">
        <v>3309</v>
      </c>
      <c r="O578" s="12" t="s">
        <v>3310</v>
      </c>
      <c r="P578" s="12"/>
      <c r="Q578" s="12" t="s">
        <v>3311</v>
      </c>
      <c r="R578" s="12" t="s">
        <v>1673</v>
      </c>
      <c r="S578" s="12" t="s">
        <v>1674</v>
      </c>
      <c r="T578" s="33" t="s">
        <v>95</v>
      </c>
      <c r="U578" s="34" t="str">
        <f t="shared" ref="U578:U641" si="9">_xlfn.TEXTJOIN(", ", TRUE, Q578, R578, S578, T578)</f>
        <v>1500 E DUARTE RD, DUARTE, California 91010-3012, U.S.</v>
      </c>
    </row>
    <row r="579" spans="1:21" ht="42.75" x14ac:dyDescent="0.45">
      <c r="A579" s="12" t="s">
        <v>94</v>
      </c>
      <c r="B579" s="12" t="s">
        <v>95</v>
      </c>
      <c r="C579" s="12" t="s">
        <v>3335</v>
      </c>
      <c r="D579" s="12" t="s">
        <v>3285</v>
      </c>
      <c r="E579" s="12" t="s">
        <v>3286</v>
      </c>
      <c r="F579" s="12"/>
      <c r="G579" s="12" t="s">
        <v>672</v>
      </c>
      <c r="H579" s="12" t="s">
        <v>311</v>
      </c>
      <c r="I579" s="12" t="s">
        <v>673</v>
      </c>
      <c r="J579" s="12" t="s">
        <v>3336</v>
      </c>
      <c r="K579" s="12" t="s">
        <v>103</v>
      </c>
      <c r="L579" s="12" t="s">
        <v>104</v>
      </c>
      <c r="M579" s="12" t="s">
        <v>127</v>
      </c>
      <c r="N579" s="12" t="s">
        <v>3337</v>
      </c>
      <c r="O579" s="12" t="s">
        <v>3338</v>
      </c>
      <c r="P579" s="12"/>
      <c r="Q579" s="12" t="s">
        <v>3311</v>
      </c>
      <c r="R579" s="12" t="s">
        <v>1673</v>
      </c>
      <c r="S579" s="12" t="s">
        <v>3297</v>
      </c>
      <c r="T579" s="33" t="s">
        <v>95</v>
      </c>
      <c r="U579" s="34" t="str">
        <f t="shared" si="9"/>
        <v>1500 E DUARTE RD, DUARTE, California 91010, U.S.</v>
      </c>
    </row>
    <row r="580" spans="1:21" ht="42.75" x14ac:dyDescent="0.45">
      <c r="A580" s="12" t="s">
        <v>94</v>
      </c>
      <c r="B580" s="12" t="s">
        <v>95</v>
      </c>
      <c r="C580" s="12" t="s">
        <v>3339</v>
      </c>
      <c r="D580" s="12" t="s">
        <v>3285</v>
      </c>
      <c r="E580" s="12" t="s">
        <v>3286</v>
      </c>
      <c r="F580" s="12"/>
      <c r="G580" s="12" t="s">
        <v>672</v>
      </c>
      <c r="H580" s="12" t="s">
        <v>311</v>
      </c>
      <c r="I580" s="12" t="s">
        <v>673</v>
      </c>
      <c r="J580" s="12"/>
      <c r="K580" s="12"/>
      <c r="L580" s="12"/>
      <c r="M580" s="12" t="s">
        <v>105</v>
      </c>
      <c r="N580" s="12" t="s">
        <v>3340</v>
      </c>
      <c r="O580" s="12" t="s">
        <v>3341</v>
      </c>
      <c r="P580" s="12"/>
      <c r="Q580" s="12" t="s">
        <v>3317</v>
      </c>
      <c r="R580" s="12" t="s">
        <v>1673</v>
      </c>
      <c r="S580" s="12" t="s">
        <v>1674</v>
      </c>
      <c r="T580" s="33" t="s">
        <v>95</v>
      </c>
      <c r="U580" s="34" t="str">
        <f t="shared" si="9"/>
        <v>1500 E DUARTE RD CENTRAL RECEIVING, DUARTE, California 91010-3012, U.S.</v>
      </c>
    </row>
    <row r="581" spans="1:21" ht="57" x14ac:dyDescent="0.45">
      <c r="A581" s="12" t="s">
        <v>94</v>
      </c>
      <c r="B581" s="12" t="s">
        <v>95</v>
      </c>
      <c r="C581" s="12" t="s">
        <v>3342</v>
      </c>
      <c r="D581" s="12" t="s">
        <v>3285</v>
      </c>
      <c r="E581" s="12" t="s">
        <v>3286</v>
      </c>
      <c r="F581" s="12"/>
      <c r="G581" s="12" t="s">
        <v>672</v>
      </c>
      <c r="H581" s="12" t="s">
        <v>311</v>
      </c>
      <c r="I581" s="12" t="s">
        <v>673</v>
      </c>
      <c r="J581" s="12" t="s">
        <v>3343</v>
      </c>
      <c r="K581" s="12" t="s">
        <v>2283</v>
      </c>
      <c r="L581" s="12" t="s">
        <v>118</v>
      </c>
      <c r="M581" s="12" t="s">
        <v>367</v>
      </c>
      <c r="N581" s="12" t="s">
        <v>3344</v>
      </c>
      <c r="O581" s="12" t="s">
        <v>3345</v>
      </c>
      <c r="P581" s="12"/>
      <c r="Q581" s="12" t="s">
        <v>3311</v>
      </c>
      <c r="R581" s="12" t="s">
        <v>1673</v>
      </c>
      <c r="S581" s="12" t="s">
        <v>3297</v>
      </c>
      <c r="T581" s="33" t="s">
        <v>95</v>
      </c>
      <c r="U581" s="34" t="str">
        <f t="shared" si="9"/>
        <v>1500 E DUARTE RD, DUARTE, California 91010, U.S.</v>
      </c>
    </row>
    <row r="582" spans="1:21" ht="57" x14ac:dyDescent="0.45">
      <c r="A582" s="12" t="s">
        <v>94</v>
      </c>
      <c r="B582" s="12" t="s">
        <v>95</v>
      </c>
      <c r="C582" s="12" t="s">
        <v>3346</v>
      </c>
      <c r="D582" s="12" t="s">
        <v>3285</v>
      </c>
      <c r="E582" s="12" t="s">
        <v>3286</v>
      </c>
      <c r="F582" s="12"/>
      <c r="G582" s="12" t="s">
        <v>672</v>
      </c>
      <c r="H582" s="12" t="s">
        <v>311</v>
      </c>
      <c r="I582" s="12" t="s">
        <v>673</v>
      </c>
      <c r="J582" s="12" t="s">
        <v>3347</v>
      </c>
      <c r="K582" s="12" t="s">
        <v>2283</v>
      </c>
      <c r="L582" s="12" t="s">
        <v>104</v>
      </c>
      <c r="M582" s="12" t="s">
        <v>367</v>
      </c>
      <c r="N582" s="12" t="s">
        <v>3320</v>
      </c>
      <c r="O582" s="12" t="s">
        <v>3321</v>
      </c>
      <c r="P582" s="12"/>
      <c r="Q582" s="12" t="s">
        <v>3311</v>
      </c>
      <c r="R582" s="12" t="s">
        <v>1673</v>
      </c>
      <c r="S582" s="12" t="s">
        <v>1674</v>
      </c>
      <c r="T582" s="33" t="s">
        <v>95</v>
      </c>
      <c r="U582" s="34" t="str">
        <f t="shared" si="9"/>
        <v>1500 E DUARTE RD, DUARTE, California 91010-3012, U.S.</v>
      </c>
    </row>
    <row r="583" spans="1:21" ht="57" x14ac:dyDescent="0.45">
      <c r="A583" s="12" t="s">
        <v>94</v>
      </c>
      <c r="B583" s="12" t="s">
        <v>95</v>
      </c>
      <c r="C583" s="12" t="s">
        <v>3348</v>
      </c>
      <c r="D583" s="12" t="s">
        <v>3285</v>
      </c>
      <c r="E583" s="12" t="s">
        <v>3286</v>
      </c>
      <c r="F583" s="12"/>
      <c r="G583" s="12" t="s">
        <v>672</v>
      </c>
      <c r="H583" s="12" t="s">
        <v>311</v>
      </c>
      <c r="I583" s="12" t="s">
        <v>673</v>
      </c>
      <c r="J583" s="12" t="s">
        <v>3349</v>
      </c>
      <c r="K583" s="12" t="s">
        <v>2283</v>
      </c>
      <c r="L583" s="12" t="s">
        <v>104</v>
      </c>
      <c r="M583" s="12" t="s">
        <v>367</v>
      </c>
      <c r="N583" s="12" t="s">
        <v>3350</v>
      </c>
      <c r="O583" s="12" t="s">
        <v>3351</v>
      </c>
      <c r="P583" s="12"/>
      <c r="Q583" s="12" t="s">
        <v>3317</v>
      </c>
      <c r="R583" s="12" t="s">
        <v>1673</v>
      </c>
      <c r="S583" s="12" t="s">
        <v>1674</v>
      </c>
      <c r="T583" s="33" t="s">
        <v>95</v>
      </c>
      <c r="U583" s="34" t="str">
        <f t="shared" si="9"/>
        <v>1500 E DUARTE RD CENTRAL RECEIVING, DUARTE, California 91010-3012, U.S.</v>
      </c>
    </row>
    <row r="584" spans="1:21" ht="57" x14ac:dyDescent="0.45">
      <c r="A584" s="12" t="s">
        <v>94</v>
      </c>
      <c r="B584" s="12" t="s">
        <v>95</v>
      </c>
      <c r="C584" s="12" t="s">
        <v>3352</v>
      </c>
      <c r="D584" s="12" t="s">
        <v>3285</v>
      </c>
      <c r="E584" s="12" t="s">
        <v>3286</v>
      </c>
      <c r="F584" s="12"/>
      <c r="G584" s="12" t="s">
        <v>672</v>
      </c>
      <c r="H584" s="12" t="s">
        <v>311</v>
      </c>
      <c r="I584" s="12" t="s">
        <v>673</v>
      </c>
      <c r="J584" s="12" t="s">
        <v>3353</v>
      </c>
      <c r="K584" s="12" t="s">
        <v>2283</v>
      </c>
      <c r="L584" s="12" t="s">
        <v>104</v>
      </c>
      <c r="M584" s="12" t="s">
        <v>367</v>
      </c>
      <c r="N584" s="12" t="s">
        <v>3314</v>
      </c>
      <c r="O584" s="12" t="s">
        <v>3315</v>
      </c>
      <c r="P584" s="12"/>
      <c r="Q584" s="12" t="s">
        <v>3311</v>
      </c>
      <c r="R584" s="12" t="s">
        <v>1673</v>
      </c>
      <c r="S584" s="12" t="s">
        <v>1674</v>
      </c>
      <c r="T584" s="33" t="s">
        <v>95</v>
      </c>
      <c r="U584" s="34" t="str">
        <f t="shared" si="9"/>
        <v>1500 E DUARTE RD, DUARTE, California 91010-3012, U.S.</v>
      </c>
    </row>
    <row r="585" spans="1:21" ht="57" x14ac:dyDescent="0.45">
      <c r="A585" s="12" t="s">
        <v>94</v>
      </c>
      <c r="B585" s="12" t="s">
        <v>95</v>
      </c>
      <c r="C585" s="12" t="s">
        <v>3354</v>
      </c>
      <c r="D585" s="12" t="s">
        <v>3285</v>
      </c>
      <c r="E585" s="12" t="s">
        <v>3286</v>
      </c>
      <c r="F585" s="12"/>
      <c r="G585" s="12" t="s">
        <v>672</v>
      </c>
      <c r="H585" s="12" t="s">
        <v>311</v>
      </c>
      <c r="I585" s="12" t="s">
        <v>673</v>
      </c>
      <c r="J585" s="12" t="s">
        <v>3355</v>
      </c>
      <c r="K585" s="12" t="s">
        <v>2283</v>
      </c>
      <c r="L585" s="12" t="s">
        <v>104</v>
      </c>
      <c r="M585" s="12" t="s">
        <v>367</v>
      </c>
      <c r="N585" s="12" t="s">
        <v>3356</v>
      </c>
      <c r="O585" s="12" t="s">
        <v>3357</v>
      </c>
      <c r="P585" s="12"/>
      <c r="Q585" s="12" t="s">
        <v>3311</v>
      </c>
      <c r="R585" s="12" t="s">
        <v>1673</v>
      </c>
      <c r="S585" s="12" t="s">
        <v>1674</v>
      </c>
      <c r="T585" s="33" t="s">
        <v>95</v>
      </c>
      <c r="U585" s="34" t="str">
        <f t="shared" si="9"/>
        <v>1500 E DUARTE RD, DUARTE, California 91010-3012, U.S.</v>
      </c>
    </row>
    <row r="586" spans="1:21" ht="57" x14ac:dyDescent="0.45">
      <c r="A586" s="12" t="s">
        <v>94</v>
      </c>
      <c r="B586" s="12" t="s">
        <v>95</v>
      </c>
      <c r="C586" s="12" t="s">
        <v>3358</v>
      </c>
      <c r="D586" s="12" t="s">
        <v>3285</v>
      </c>
      <c r="E586" s="12" t="s">
        <v>3286</v>
      </c>
      <c r="F586" s="12"/>
      <c r="G586" s="12" t="s">
        <v>672</v>
      </c>
      <c r="H586" s="12" t="s">
        <v>311</v>
      </c>
      <c r="I586" s="12" t="s">
        <v>673</v>
      </c>
      <c r="J586" s="12" t="s">
        <v>3359</v>
      </c>
      <c r="K586" s="12" t="s">
        <v>2283</v>
      </c>
      <c r="L586" s="12" t="s">
        <v>104</v>
      </c>
      <c r="M586" s="12" t="s">
        <v>367</v>
      </c>
      <c r="N586" s="12" t="s">
        <v>3356</v>
      </c>
      <c r="O586" s="12" t="s">
        <v>3357</v>
      </c>
      <c r="P586" s="12"/>
      <c r="Q586" s="12" t="s">
        <v>3311</v>
      </c>
      <c r="R586" s="12" t="s">
        <v>1673</v>
      </c>
      <c r="S586" s="12" t="s">
        <v>1674</v>
      </c>
      <c r="T586" s="33" t="s">
        <v>95</v>
      </c>
      <c r="U586" s="34" t="str">
        <f t="shared" si="9"/>
        <v>1500 E DUARTE RD, DUARTE, California 91010-3012, U.S.</v>
      </c>
    </row>
    <row r="587" spans="1:21" ht="57" x14ac:dyDescent="0.45">
      <c r="A587" s="12" t="s">
        <v>94</v>
      </c>
      <c r="B587" s="12" t="s">
        <v>95</v>
      </c>
      <c r="C587" s="12" t="s">
        <v>3360</v>
      </c>
      <c r="D587" s="12" t="s">
        <v>3285</v>
      </c>
      <c r="E587" s="12" t="s">
        <v>3286</v>
      </c>
      <c r="F587" s="12"/>
      <c r="G587" s="12" t="s">
        <v>672</v>
      </c>
      <c r="H587" s="12" t="s">
        <v>311</v>
      </c>
      <c r="I587" s="12" t="s">
        <v>673</v>
      </c>
      <c r="J587" s="12" t="s">
        <v>3361</v>
      </c>
      <c r="K587" s="12" t="s">
        <v>2283</v>
      </c>
      <c r="L587" s="12" t="s">
        <v>104</v>
      </c>
      <c r="M587" s="12" t="s">
        <v>367</v>
      </c>
      <c r="N587" s="12" t="s">
        <v>3320</v>
      </c>
      <c r="O587" s="12" t="s">
        <v>3321</v>
      </c>
      <c r="P587" s="12"/>
      <c r="Q587" s="12" t="s">
        <v>3311</v>
      </c>
      <c r="R587" s="12" t="s">
        <v>1673</v>
      </c>
      <c r="S587" s="12" t="s">
        <v>1674</v>
      </c>
      <c r="T587" s="33" t="s">
        <v>95</v>
      </c>
      <c r="U587" s="34" t="str">
        <f t="shared" si="9"/>
        <v>1500 E DUARTE RD, DUARTE, California 91010-3012, U.S.</v>
      </c>
    </row>
    <row r="588" spans="1:21" ht="57" x14ac:dyDescent="0.45">
      <c r="A588" s="12" t="s">
        <v>94</v>
      </c>
      <c r="B588" s="12" t="s">
        <v>95</v>
      </c>
      <c r="C588" s="12" t="s">
        <v>3362</v>
      </c>
      <c r="D588" s="12" t="s">
        <v>3285</v>
      </c>
      <c r="E588" s="12" t="s">
        <v>3286</v>
      </c>
      <c r="F588" s="12"/>
      <c r="G588" s="12" t="s">
        <v>672</v>
      </c>
      <c r="H588" s="12" t="s">
        <v>311</v>
      </c>
      <c r="I588" s="12" t="s">
        <v>673</v>
      </c>
      <c r="J588" s="12" t="s">
        <v>3363</v>
      </c>
      <c r="K588" s="12" t="s">
        <v>2283</v>
      </c>
      <c r="L588" s="12" t="s">
        <v>104</v>
      </c>
      <c r="M588" s="12" t="s">
        <v>367</v>
      </c>
      <c r="N588" s="12" t="s">
        <v>3314</v>
      </c>
      <c r="O588" s="12" t="s">
        <v>3315</v>
      </c>
      <c r="P588" s="12"/>
      <c r="Q588" s="12" t="s">
        <v>3311</v>
      </c>
      <c r="R588" s="12" t="s">
        <v>1673</v>
      </c>
      <c r="S588" s="12" t="s">
        <v>1674</v>
      </c>
      <c r="T588" s="33" t="s">
        <v>95</v>
      </c>
      <c r="U588" s="34" t="str">
        <f t="shared" si="9"/>
        <v>1500 E DUARTE RD, DUARTE, California 91010-3012, U.S.</v>
      </c>
    </row>
    <row r="589" spans="1:21" ht="57" x14ac:dyDescent="0.45">
      <c r="A589" s="12" t="s">
        <v>94</v>
      </c>
      <c r="B589" s="12" t="s">
        <v>95</v>
      </c>
      <c r="C589" s="12" t="s">
        <v>3364</v>
      </c>
      <c r="D589" s="12" t="s">
        <v>3285</v>
      </c>
      <c r="E589" s="12" t="s">
        <v>3286</v>
      </c>
      <c r="F589" s="12"/>
      <c r="G589" s="12" t="s">
        <v>672</v>
      </c>
      <c r="H589" s="12" t="s">
        <v>311</v>
      </c>
      <c r="I589" s="12" t="s">
        <v>673</v>
      </c>
      <c r="J589" s="12" t="s">
        <v>3365</v>
      </c>
      <c r="K589" s="12" t="s">
        <v>2283</v>
      </c>
      <c r="L589" s="12" t="s">
        <v>104</v>
      </c>
      <c r="M589" s="12" t="s">
        <v>367</v>
      </c>
      <c r="N589" s="12" t="s">
        <v>3314</v>
      </c>
      <c r="O589" s="12" t="s">
        <v>3315</v>
      </c>
      <c r="P589" s="12"/>
      <c r="Q589" s="12" t="s">
        <v>3311</v>
      </c>
      <c r="R589" s="12" t="s">
        <v>1673</v>
      </c>
      <c r="S589" s="12" t="s">
        <v>1674</v>
      </c>
      <c r="T589" s="33" t="s">
        <v>95</v>
      </c>
      <c r="U589" s="34" t="str">
        <f t="shared" si="9"/>
        <v>1500 E DUARTE RD, DUARTE, California 91010-3012, U.S.</v>
      </c>
    </row>
    <row r="590" spans="1:21" ht="57" x14ac:dyDescent="0.45">
      <c r="A590" s="12" t="s">
        <v>94</v>
      </c>
      <c r="B590" s="12" t="s">
        <v>95</v>
      </c>
      <c r="C590" s="12" t="s">
        <v>3366</v>
      </c>
      <c r="D590" s="12" t="s">
        <v>3285</v>
      </c>
      <c r="E590" s="12" t="s">
        <v>3286</v>
      </c>
      <c r="F590" s="12"/>
      <c r="G590" s="12" t="s">
        <v>672</v>
      </c>
      <c r="H590" s="12" t="s">
        <v>311</v>
      </c>
      <c r="I590" s="12" t="s">
        <v>673</v>
      </c>
      <c r="J590" s="12" t="s">
        <v>3367</v>
      </c>
      <c r="K590" s="12" t="s">
        <v>2283</v>
      </c>
      <c r="L590" s="12" t="s">
        <v>104</v>
      </c>
      <c r="M590" s="12" t="s">
        <v>367</v>
      </c>
      <c r="N590" s="12" t="s">
        <v>3314</v>
      </c>
      <c r="O590" s="12" t="s">
        <v>3315</v>
      </c>
      <c r="P590" s="12"/>
      <c r="Q590" s="12" t="s">
        <v>3311</v>
      </c>
      <c r="R590" s="12" t="s">
        <v>1673</v>
      </c>
      <c r="S590" s="12" t="s">
        <v>1674</v>
      </c>
      <c r="T590" s="33" t="s">
        <v>95</v>
      </c>
      <c r="U590" s="34" t="str">
        <f t="shared" si="9"/>
        <v>1500 E DUARTE RD, DUARTE, California 91010-3012, U.S.</v>
      </c>
    </row>
    <row r="591" spans="1:21" ht="57" x14ac:dyDescent="0.45">
      <c r="A591" s="12" t="s">
        <v>94</v>
      </c>
      <c r="B591" s="12" t="s">
        <v>95</v>
      </c>
      <c r="C591" s="12" t="s">
        <v>3368</v>
      </c>
      <c r="D591" s="12" t="s">
        <v>3285</v>
      </c>
      <c r="E591" s="12" t="s">
        <v>3286</v>
      </c>
      <c r="F591" s="12"/>
      <c r="G591" s="12" t="s">
        <v>672</v>
      </c>
      <c r="H591" s="12" t="s">
        <v>311</v>
      </c>
      <c r="I591" s="12" t="s">
        <v>673</v>
      </c>
      <c r="J591" s="12" t="s">
        <v>3369</v>
      </c>
      <c r="K591" s="12" t="s">
        <v>2283</v>
      </c>
      <c r="L591" s="12" t="s">
        <v>104</v>
      </c>
      <c r="M591" s="12" t="s">
        <v>367</v>
      </c>
      <c r="N591" s="12" t="s">
        <v>3314</v>
      </c>
      <c r="O591" s="12" t="s">
        <v>3315</v>
      </c>
      <c r="P591" s="12"/>
      <c r="Q591" s="12" t="s">
        <v>3311</v>
      </c>
      <c r="R591" s="12" t="s">
        <v>1673</v>
      </c>
      <c r="S591" s="12" t="s">
        <v>1674</v>
      </c>
      <c r="T591" s="33" t="s">
        <v>95</v>
      </c>
      <c r="U591" s="34" t="str">
        <f t="shared" si="9"/>
        <v>1500 E DUARTE RD, DUARTE, California 91010-3012, U.S.</v>
      </c>
    </row>
    <row r="592" spans="1:21" ht="57" x14ac:dyDescent="0.45">
      <c r="A592" s="12" t="s">
        <v>94</v>
      </c>
      <c r="B592" s="12" t="s">
        <v>95</v>
      </c>
      <c r="C592" s="12" t="s">
        <v>3370</v>
      </c>
      <c r="D592" s="12" t="s">
        <v>3285</v>
      </c>
      <c r="E592" s="12" t="s">
        <v>3286</v>
      </c>
      <c r="F592" s="12"/>
      <c r="G592" s="12" t="s">
        <v>672</v>
      </c>
      <c r="H592" s="12" t="s">
        <v>311</v>
      </c>
      <c r="I592" s="12" t="s">
        <v>673</v>
      </c>
      <c r="J592" s="12" t="s">
        <v>3371</v>
      </c>
      <c r="K592" s="12" t="s">
        <v>2283</v>
      </c>
      <c r="L592" s="12" t="s">
        <v>104</v>
      </c>
      <c r="M592" s="12" t="s">
        <v>367</v>
      </c>
      <c r="N592" s="12" t="s">
        <v>3314</v>
      </c>
      <c r="O592" s="12" t="s">
        <v>3315</v>
      </c>
      <c r="P592" s="12"/>
      <c r="Q592" s="12" t="s">
        <v>3311</v>
      </c>
      <c r="R592" s="12" t="s">
        <v>1673</v>
      </c>
      <c r="S592" s="12" t="s">
        <v>1674</v>
      </c>
      <c r="T592" s="33" t="s">
        <v>95</v>
      </c>
      <c r="U592" s="34" t="str">
        <f t="shared" si="9"/>
        <v>1500 E DUARTE RD, DUARTE, California 91010-3012, U.S.</v>
      </c>
    </row>
    <row r="593" spans="1:21" ht="57" x14ac:dyDescent="0.45">
      <c r="A593" s="12" t="s">
        <v>94</v>
      </c>
      <c r="B593" s="12" t="s">
        <v>95</v>
      </c>
      <c r="C593" s="12" t="s">
        <v>3372</v>
      </c>
      <c r="D593" s="12" t="s">
        <v>3285</v>
      </c>
      <c r="E593" s="12" t="s">
        <v>3286</v>
      </c>
      <c r="F593" s="12"/>
      <c r="G593" s="12" t="s">
        <v>672</v>
      </c>
      <c r="H593" s="12" t="s">
        <v>311</v>
      </c>
      <c r="I593" s="12" t="s">
        <v>673</v>
      </c>
      <c r="J593" s="12"/>
      <c r="K593" s="12"/>
      <c r="L593" s="12"/>
      <c r="M593" s="12" t="s">
        <v>367</v>
      </c>
      <c r="N593" s="12" t="s">
        <v>3373</v>
      </c>
      <c r="O593" s="12" t="s">
        <v>3374</v>
      </c>
      <c r="P593" s="12"/>
      <c r="Q593" s="12" t="s">
        <v>3311</v>
      </c>
      <c r="R593" s="12" t="s">
        <v>1673</v>
      </c>
      <c r="S593" s="12" t="s">
        <v>3297</v>
      </c>
      <c r="T593" s="33" t="s">
        <v>95</v>
      </c>
      <c r="U593" s="34" t="str">
        <f t="shared" si="9"/>
        <v>1500 E DUARTE RD, DUARTE, California 91010, U.S.</v>
      </c>
    </row>
    <row r="594" spans="1:21" ht="57" x14ac:dyDescent="0.45">
      <c r="A594" s="12" t="s">
        <v>94</v>
      </c>
      <c r="B594" s="12"/>
      <c r="C594" s="12" t="s">
        <v>3375</v>
      </c>
      <c r="D594" s="12" t="s">
        <v>3285</v>
      </c>
      <c r="E594" s="12" t="s">
        <v>3286</v>
      </c>
      <c r="F594" s="12"/>
      <c r="G594" s="12" t="s">
        <v>672</v>
      </c>
      <c r="H594" s="12" t="s">
        <v>311</v>
      </c>
      <c r="I594" s="12" t="s">
        <v>673</v>
      </c>
      <c r="J594" s="12"/>
      <c r="K594" s="12"/>
      <c r="L594" s="12"/>
      <c r="M594" s="12" t="s">
        <v>1473</v>
      </c>
      <c r="N594" s="12" t="s">
        <v>3344</v>
      </c>
      <c r="O594" s="12" t="s">
        <v>3345</v>
      </c>
      <c r="P594" s="12"/>
      <c r="Q594" s="12"/>
      <c r="R594" s="12"/>
      <c r="S594" s="12" t="s">
        <v>284</v>
      </c>
      <c r="T594" s="33" t="s">
        <v>95</v>
      </c>
      <c r="U594" s="34" t="str">
        <f t="shared" si="9"/>
        <v xml:space="preserve"> , U.S.</v>
      </c>
    </row>
    <row r="595" spans="1:21" ht="57" x14ac:dyDescent="0.45">
      <c r="A595" s="12" t="s">
        <v>94</v>
      </c>
      <c r="B595" s="12"/>
      <c r="C595" s="12" t="s">
        <v>3376</v>
      </c>
      <c r="D595" s="12" t="s">
        <v>3285</v>
      </c>
      <c r="E595" s="12" t="s">
        <v>3286</v>
      </c>
      <c r="F595" s="12"/>
      <c r="G595" s="12" t="s">
        <v>672</v>
      </c>
      <c r="H595" s="12" t="s">
        <v>311</v>
      </c>
      <c r="I595" s="12" t="s">
        <v>673</v>
      </c>
      <c r="J595" s="12"/>
      <c r="K595" s="12"/>
      <c r="L595" s="12"/>
      <c r="M595" s="12" t="s">
        <v>1473</v>
      </c>
      <c r="N595" s="12" t="s">
        <v>3344</v>
      </c>
      <c r="O595" s="12" t="s">
        <v>3345</v>
      </c>
      <c r="P595" s="12"/>
      <c r="Q595" s="12"/>
      <c r="R595" s="12"/>
      <c r="S595" s="12" t="s">
        <v>284</v>
      </c>
      <c r="T595" s="33" t="s">
        <v>95</v>
      </c>
      <c r="U595" s="34" t="str">
        <f t="shared" si="9"/>
        <v xml:space="preserve"> , U.S.</v>
      </c>
    </row>
    <row r="596" spans="1:21" ht="42.75" x14ac:dyDescent="0.45">
      <c r="A596" s="12" t="s">
        <v>94</v>
      </c>
      <c r="B596" s="12"/>
      <c r="C596" s="12" t="s">
        <v>3377</v>
      </c>
      <c r="D596" s="12" t="s">
        <v>3285</v>
      </c>
      <c r="E596" s="12" t="s">
        <v>3286</v>
      </c>
      <c r="F596" s="12"/>
      <c r="G596" s="12" t="s">
        <v>672</v>
      </c>
      <c r="H596" s="12" t="s">
        <v>311</v>
      </c>
      <c r="I596" s="12" t="s">
        <v>673</v>
      </c>
      <c r="J596" s="12"/>
      <c r="K596" s="12"/>
      <c r="L596" s="12"/>
      <c r="M596" s="12" t="s">
        <v>1475</v>
      </c>
      <c r="N596" s="12" t="s">
        <v>3344</v>
      </c>
      <c r="O596" s="12" t="s">
        <v>3345</v>
      </c>
      <c r="P596" s="12"/>
      <c r="Q596" s="12"/>
      <c r="R596" s="12"/>
      <c r="S596" s="12" t="s">
        <v>284</v>
      </c>
      <c r="T596" s="33" t="s">
        <v>95</v>
      </c>
      <c r="U596" s="34" t="str">
        <f t="shared" si="9"/>
        <v xml:space="preserve"> , U.S.</v>
      </c>
    </row>
    <row r="597" spans="1:21" ht="42.75" x14ac:dyDescent="0.45">
      <c r="A597" s="12" t="s">
        <v>94</v>
      </c>
      <c r="B597" s="12"/>
      <c r="C597" s="12" t="s">
        <v>3378</v>
      </c>
      <c r="D597" s="12" t="s">
        <v>3285</v>
      </c>
      <c r="E597" s="12" t="s">
        <v>3286</v>
      </c>
      <c r="F597" s="12"/>
      <c r="G597" s="12" t="s">
        <v>672</v>
      </c>
      <c r="H597" s="12" t="s">
        <v>311</v>
      </c>
      <c r="I597" s="12" t="s">
        <v>673</v>
      </c>
      <c r="J597" s="12"/>
      <c r="K597" s="12"/>
      <c r="L597" s="12"/>
      <c r="M597" s="12" t="s">
        <v>1475</v>
      </c>
      <c r="N597" s="12" t="s">
        <v>3344</v>
      </c>
      <c r="O597" s="12" t="s">
        <v>3345</v>
      </c>
      <c r="P597" s="12"/>
      <c r="Q597" s="12"/>
      <c r="R597" s="12"/>
      <c r="S597" s="12" t="s">
        <v>284</v>
      </c>
      <c r="T597" s="33" t="s">
        <v>95</v>
      </c>
      <c r="U597" s="34" t="str">
        <f t="shared" si="9"/>
        <v xml:space="preserve"> , U.S.</v>
      </c>
    </row>
    <row r="598" spans="1:21" ht="85.5" x14ac:dyDescent="0.45">
      <c r="A598" s="12" t="s">
        <v>94</v>
      </c>
      <c r="B598" s="12"/>
      <c r="C598" s="12" t="s">
        <v>3379</v>
      </c>
      <c r="D598" s="12" t="s">
        <v>3285</v>
      </c>
      <c r="E598" s="12" t="s">
        <v>3286</v>
      </c>
      <c r="F598" s="12"/>
      <c r="G598" s="12" t="s">
        <v>672</v>
      </c>
      <c r="H598" s="12" t="s">
        <v>311</v>
      </c>
      <c r="I598" s="12" t="s">
        <v>673</v>
      </c>
      <c r="J598" s="12"/>
      <c r="K598" s="12"/>
      <c r="L598" s="12"/>
      <c r="M598" s="12" t="s">
        <v>1471</v>
      </c>
      <c r="N598" s="12" t="s">
        <v>3344</v>
      </c>
      <c r="O598" s="12" t="s">
        <v>3345</v>
      </c>
      <c r="P598" s="12"/>
      <c r="Q598" s="12"/>
      <c r="R598" s="12"/>
      <c r="S598" s="12" t="s">
        <v>284</v>
      </c>
      <c r="T598" s="33" t="s">
        <v>95</v>
      </c>
      <c r="U598" s="34" t="str">
        <f t="shared" si="9"/>
        <v xml:space="preserve"> , U.S.</v>
      </c>
    </row>
    <row r="599" spans="1:21" ht="85.5" x14ac:dyDescent="0.45">
      <c r="A599" s="12" t="s">
        <v>94</v>
      </c>
      <c r="B599" s="12"/>
      <c r="C599" s="12" t="s">
        <v>3380</v>
      </c>
      <c r="D599" s="12" t="s">
        <v>3285</v>
      </c>
      <c r="E599" s="12" t="s">
        <v>3286</v>
      </c>
      <c r="F599" s="12"/>
      <c r="G599" s="12" t="s">
        <v>672</v>
      </c>
      <c r="H599" s="12" t="s">
        <v>311</v>
      </c>
      <c r="I599" s="12" t="s">
        <v>673</v>
      </c>
      <c r="J599" s="12"/>
      <c r="K599" s="12"/>
      <c r="L599" s="12"/>
      <c r="M599" s="12" t="s">
        <v>1471</v>
      </c>
      <c r="N599" s="12" t="s">
        <v>3350</v>
      </c>
      <c r="O599" s="12" t="s">
        <v>3351</v>
      </c>
      <c r="P599" s="12"/>
      <c r="Q599" s="12"/>
      <c r="R599" s="12"/>
      <c r="S599" s="12" t="s">
        <v>284</v>
      </c>
      <c r="T599" s="33" t="s">
        <v>95</v>
      </c>
      <c r="U599" s="34" t="str">
        <f t="shared" si="9"/>
        <v xml:space="preserve"> , U.S.</v>
      </c>
    </row>
    <row r="600" spans="1:21" ht="57" x14ac:dyDescent="0.45">
      <c r="A600" s="12" t="s">
        <v>94</v>
      </c>
      <c r="B600" s="12"/>
      <c r="C600" s="12" t="s">
        <v>3381</v>
      </c>
      <c r="D600" s="12" t="s">
        <v>3285</v>
      </c>
      <c r="E600" s="12" t="s">
        <v>3286</v>
      </c>
      <c r="F600" s="12"/>
      <c r="G600" s="12" t="s">
        <v>672</v>
      </c>
      <c r="H600" s="12" t="s">
        <v>311</v>
      </c>
      <c r="I600" s="12" t="s">
        <v>673</v>
      </c>
      <c r="J600" s="12"/>
      <c r="K600" s="12"/>
      <c r="L600" s="12"/>
      <c r="M600" s="12" t="s">
        <v>1473</v>
      </c>
      <c r="N600" s="12" t="s">
        <v>3350</v>
      </c>
      <c r="O600" s="12" t="s">
        <v>3351</v>
      </c>
      <c r="P600" s="12"/>
      <c r="Q600" s="12"/>
      <c r="R600" s="12"/>
      <c r="S600" s="12" t="s">
        <v>284</v>
      </c>
      <c r="T600" s="33" t="s">
        <v>95</v>
      </c>
      <c r="U600" s="34" t="str">
        <f t="shared" si="9"/>
        <v xml:space="preserve"> , U.S.</v>
      </c>
    </row>
    <row r="601" spans="1:21" ht="57" x14ac:dyDescent="0.45">
      <c r="A601" s="12" t="s">
        <v>94</v>
      </c>
      <c r="B601" s="12"/>
      <c r="C601" s="12" t="s">
        <v>3382</v>
      </c>
      <c r="D601" s="12" t="s">
        <v>3285</v>
      </c>
      <c r="E601" s="12" t="s">
        <v>3286</v>
      </c>
      <c r="F601" s="12"/>
      <c r="G601" s="12" t="s">
        <v>672</v>
      </c>
      <c r="H601" s="12" t="s">
        <v>311</v>
      </c>
      <c r="I601" s="12" t="s">
        <v>673</v>
      </c>
      <c r="J601" s="12"/>
      <c r="K601" s="12"/>
      <c r="L601" s="12"/>
      <c r="M601" s="12" t="s">
        <v>1473</v>
      </c>
      <c r="N601" s="12" t="s">
        <v>3350</v>
      </c>
      <c r="O601" s="12" t="s">
        <v>3351</v>
      </c>
      <c r="P601" s="12"/>
      <c r="Q601" s="12"/>
      <c r="R601" s="12"/>
      <c r="S601" s="12" t="s">
        <v>284</v>
      </c>
      <c r="T601" s="33" t="s">
        <v>95</v>
      </c>
      <c r="U601" s="34" t="str">
        <f t="shared" si="9"/>
        <v xml:space="preserve"> , U.S.</v>
      </c>
    </row>
    <row r="602" spans="1:21" ht="42.75" x14ac:dyDescent="0.45">
      <c r="A602" s="12" t="s">
        <v>94</v>
      </c>
      <c r="B602" s="12"/>
      <c r="C602" s="12" t="s">
        <v>3383</v>
      </c>
      <c r="D602" s="12" t="s">
        <v>3285</v>
      </c>
      <c r="E602" s="12" t="s">
        <v>3286</v>
      </c>
      <c r="F602" s="12"/>
      <c r="G602" s="12" t="s">
        <v>672</v>
      </c>
      <c r="H602" s="12" t="s">
        <v>311</v>
      </c>
      <c r="I602" s="12" t="s">
        <v>673</v>
      </c>
      <c r="J602" s="12"/>
      <c r="K602" s="12"/>
      <c r="L602" s="12"/>
      <c r="M602" s="12" t="s">
        <v>1475</v>
      </c>
      <c r="N602" s="12" t="s">
        <v>3350</v>
      </c>
      <c r="O602" s="12" t="s">
        <v>3351</v>
      </c>
      <c r="P602" s="12"/>
      <c r="Q602" s="12"/>
      <c r="R602" s="12"/>
      <c r="S602" s="12" t="s">
        <v>284</v>
      </c>
      <c r="T602" s="33" t="s">
        <v>95</v>
      </c>
      <c r="U602" s="34" t="str">
        <f t="shared" si="9"/>
        <v xml:space="preserve"> , U.S.</v>
      </c>
    </row>
    <row r="603" spans="1:21" ht="42.75" x14ac:dyDescent="0.45">
      <c r="A603" s="12" t="s">
        <v>94</v>
      </c>
      <c r="B603" s="12"/>
      <c r="C603" s="12" t="s">
        <v>3384</v>
      </c>
      <c r="D603" s="12" t="s">
        <v>3285</v>
      </c>
      <c r="E603" s="12" t="s">
        <v>3286</v>
      </c>
      <c r="F603" s="12"/>
      <c r="G603" s="12" t="s">
        <v>672</v>
      </c>
      <c r="H603" s="12" t="s">
        <v>311</v>
      </c>
      <c r="I603" s="12" t="s">
        <v>673</v>
      </c>
      <c r="J603" s="12"/>
      <c r="K603" s="12"/>
      <c r="L603" s="12"/>
      <c r="M603" s="12" t="s">
        <v>1475</v>
      </c>
      <c r="N603" s="12" t="s">
        <v>3350</v>
      </c>
      <c r="O603" s="12" t="s">
        <v>3351</v>
      </c>
      <c r="P603" s="12"/>
      <c r="Q603" s="12"/>
      <c r="R603" s="12"/>
      <c r="S603" s="12" t="s">
        <v>284</v>
      </c>
      <c r="T603" s="33" t="s">
        <v>95</v>
      </c>
      <c r="U603" s="34" t="str">
        <f t="shared" si="9"/>
        <v xml:space="preserve"> , U.S.</v>
      </c>
    </row>
    <row r="604" spans="1:21" ht="57" x14ac:dyDescent="0.45">
      <c r="A604" s="12" t="s">
        <v>94</v>
      </c>
      <c r="B604" s="12" t="s">
        <v>95</v>
      </c>
      <c r="C604" s="12" t="s">
        <v>3385</v>
      </c>
      <c r="D604" s="12" t="s">
        <v>3386</v>
      </c>
      <c r="E604" s="12" t="s">
        <v>3387</v>
      </c>
      <c r="F604" s="12"/>
      <c r="G604" s="12"/>
      <c r="H604" s="12"/>
      <c r="I604" s="12" t="s">
        <v>673</v>
      </c>
      <c r="J604" s="12"/>
      <c r="K604" s="12"/>
      <c r="L604" s="12"/>
      <c r="M604" s="12" t="s">
        <v>377</v>
      </c>
      <c r="N604" s="12" t="s">
        <v>3388</v>
      </c>
      <c r="O604" s="12" t="s">
        <v>3389</v>
      </c>
      <c r="P604" s="12"/>
      <c r="Q604" s="12" t="s">
        <v>3390</v>
      </c>
      <c r="R604" s="12" t="s">
        <v>3391</v>
      </c>
      <c r="S604" s="12" t="s">
        <v>3392</v>
      </c>
      <c r="T604" s="33" t="s">
        <v>95</v>
      </c>
      <c r="U604" s="34" t="str">
        <f t="shared" si="9"/>
        <v>925 N MILLS AVE, CLAREMONT, California 91711, U.S.</v>
      </c>
    </row>
    <row r="605" spans="1:21" ht="85.5" x14ac:dyDescent="0.45">
      <c r="A605" s="12" t="s">
        <v>94</v>
      </c>
      <c r="B605" s="12" t="s">
        <v>95</v>
      </c>
      <c r="C605" s="12" t="s">
        <v>3393</v>
      </c>
      <c r="D605" s="12" t="s">
        <v>3394</v>
      </c>
      <c r="E605" s="12" t="s">
        <v>3395</v>
      </c>
      <c r="F605" s="12"/>
      <c r="G605" s="12" t="s">
        <v>1327</v>
      </c>
      <c r="H605" s="12" t="s">
        <v>931</v>
      </c>
      <c r="I605" s="12" t="s">
        <v>763</v>
      </c>
      <c r="J605" s="12" t="s">
        <v>3396</v>
      </c>
      <c r="K605" s="12" t="s">
        <v>268</v>
      </c>
      <c r="L605" s="12" t="s">
        <v>118</v>
      </c>
      <c r="M605" s="12" t="s">
        <v>1193</v>
      </c>
      <c r="N605" s="12" t="s">
        <v>3397</v>
      </c>
      <c r="O605" s="12" t="s">
        <v>3398</v>
      </c>
      <c r="P605" s="12"/>
      <c r="Q605" s="12" t="s">
        <v>3399</v>
      </c>
      <c r="R605" s="12" t="s">
        <v>3400</v>
      </c>
      <c r="S605" s="12" t="s">
        <v>3401</v>
      </c>
      <c r="T605" s="33" t="s">
        <v>95</v>
      </c>
      <c r="U605" s="34" t="str">
        <f t="shared" si="9"/>
        <v>Chemical &amp; Biomolecular Eng Earle Hall 206 S. Palmetto Blvd, Clemson, South Carolina 29634-0909, U.S.</v>
      </c>
    </row>
    <row r="606" spans="1:21" ht="57" x14ac:dyDescent="0.45">
      <c r="A606" s="12" t="s">
        <v>94</v>
      </c>
      <c r="B606" s="12" t="s">
        <v>95</v>
      </c>
      <c r="C606" s="12" t="s">
        <v>3402</v>
      </c>
      <c r="D606" s="12" t="s">
        <v>3394</v>
      </c>
      <c r="E606" s="12" t="s">
        <v>3395</v>
      </c>
      <c r="F606" s="12" t="s">
        <v>639</v>
      </c>
      <c r="G606" s="12" t="s">
        <v>1327</v>
      </c>
      <c r="H606" s="12" t="s">
        <v>931</v>
      </c>
      <c r="I606" s="12" t="s">
        <v>763</v>
      </c>
      <c r="J606" s="12" t="s">
        <v>3403</v>
      </c>
      <c r="K606" s="12" t="s">
        <v>209</v>
      </c>
      <c r="L606" s="12" t="s">
        <v>118</v>
      </c>
      <c r="M606" s="12" t="s">
        <v>127</v>
      </c>
      <c r="N606" s="12" t="s">
        <v>3404</v>
      </c>
      <c r="O606" s="12" t="s">
        <v>3405</v>
      </c>
      <c r="P606" s="12"/>
      <c r="Q606" s="12" t="s">
        <v>3406</v>
      </c>
      <c r="R606" s="12" t="s">
        <v>3400</v>
      </c>
      <c r="S606" s="12" t="s">
        <v>3407</v>
      </c>
      <c r="T606" s="33" t="s">
        <v>95</v>
      </c>
      <c r="U606" s="34" t="str">
        <f t="shared" si="9"/>
        <v>Clemson University Bioengineering Rhodes 118 Engineering Serv Dr, Clemson, South Carolina 29634, U.S.</v>
      </c>
    </row>
    <row r="607" spans="1:21" ht="85.5" x14ac:dyDescent="0.45">
      <c r="A607" s="12" t="s">
        <v>94</v>
      </c>
      <c r="B607" s="12" t="s">
        <v>95</v>
      </c>
      <c r="C607" s="12" t="s">
        <v>3408</v>
      </c>
      <c r="D607" s="12" t="s">
        <v>3394</v>
      </c>
      <c r="E607" s="12" t="s">
        <v>3395</v>
      </c>
      <c r="F607" s="12" t="s">
        <v>639</v>
      </c>
      <c r="G607" s="12" t="s">
        <v>1327</v>
      </c>
      <c r="H607" s="12" t="s">
        <v>931</v>
      </c>
      <c r="I607" s="12" t="s">
        <v>763</v>
      </c>
      <c r="J607" s="12"/>
      <c r="K607" s="12"/>
      <c r="L607" s="12"/>
      <c r="M607" s="12" t="s">
        <v>138</v>
      </c>
      <c r="N607" s="12"/>
      <c r="O607" s="12"/>
      <c r="P607" s="12"/>
      <c r="Q607" s="12" t="s">
        <v>3409</v>
      </c>
      <c r="R607" s="12" t="s">
        <v>3410</v>
      </c>
      <c r="S607" s="12" t="s">
        <v>3407</v>
      </c>
      <c r="T607" s="33" t="s">
        <v>95</v>
      </c>
      <c r="U607" s="34" t="str">
        <f t="shared" si="9"/>
        <v>301 RHODES RESEARCH CTR DEPT OF BIOENGINEERING, CLEMSON, South Carolina 29634, U.S.</v>
      </c>
    </row>
    <row r="608" spans="1:21" ht="28.5" x14ac:dyDescent="0.45">
      <c r="A608" s="12" t="s">
        <v>94</v>
      </c>
      <c r="B608" s="12"/>
      <c r="C608" s="12" t="s">
        <v>3411</v>
      </c>
      <c r="D608" s="12" t="s">
        <v>3394</v>
      </c>
      <c r="E608" s="12" t="s">
        <v>3395</v>
      </c>
      <c r="F608" s="12"/>
      <c r="G608" s="12" t="s">
        <v>1327</v>
      </c>
      <c r="H608" s="12" t="s">
        <v>931</v>
      </c>
      <c r="I608" s="12" t="s">
        <v>763</v>
      </c>
      <c r="J608" s="12"/>
      <c r="K608" s="12"/>
      <c r="L608" s="12"/>
      <c r="M608" s="12"/>
      <c r="N608" s="12"/>
      <c r="O608" s="12"/>
      <c r="P608" s="12"/>
      <c r="Q608" s="12"/>
      <c r="R608" s="12"/>
      <c r="S608" s="12" t="s">
        <v>284</v>
      </c>
      <c r="T608" s="33"/>
      <c r="U608" s="34" t="str">
        <f t="shared" si="9"/>
        <v xml:space="preserve"> </v>
      </c>
    </row>
    <row r="609" spans="1:21" ht="85.5" x14ac:dyDescent="0.45">
      <c r="A609" s="12" t="s">
        <v>94</v>
      </c>
      <c r="B609" s="12" t="s">
        <v>95</v>
      </c>
      <c r="C609" s="12" t="s">
        <v>3412</v>
      </c>
      <c r="D609" s="12" t="s">
        <v>3413</v>
      </c>
      <c r="E609" s="12" t="s">
        <v>3414</v>
      </c>
      <c r="F609" s="12" t="s">
        <v>1274</v>
      </c>
      <c r="G609" s="12" t="s">
        <v>1491</v>
      </c>
      <c r="H609" s="12" t="s">
        <v>145</v>
      </c>
      <c r="I609" s="12" t="s">
        <v>101</v>
      </c>
      <c r="J609" s="12" t="s">
        <v>3415</v>
      </c>
      <c r="K609" s="12" t="s">
        <v>168</v>
      </c>
      <c r="L609" s="12" t="s">
        <v>104</v>
      </c>
      <c r="M609" s="12" t="s">
        <v>1193</v>
      </c>
      <c r="N609" s="12" t="s">
        <v>3416</v>
      </c>
      <c r="O609" s="12" t="s">
        <v>3417</v>
      </c>
      <c r="P609" s="12"/>
      <c r="Q609" s="12" t="s">
        <v>3418</v>
      </c>
      <c r="R609" s="12" t="s">
        <v>2663</v>
      </c>
      <c r="S609" s="12" t="s">
        <v>2664</v>
      </c>
      <c r="T609" s="33" t="s">
        <v>95</v>
      </c>
      <c r="U609" s="34" t="str">
        <f t="shared" si="9"/>
        <v>MCHOSP Storeroom - Cole Eye Institute 13-170 Research Ropth Crabb 2035 East 86th St, Cleveland, Ohio 44106, U.S.</v>
      </c>
    </row>
    <row r="610" spans="1:21" ht="85.5" x14ac:dyDescent="0.45">
      <c r="A610" s="12" t="s">
        <v>94</v>
      </c>
      <c r="B610" s="12" t="s">
        <v>95</v>
      </c>
      <c r="C610" s="12" t="s">
        <v>3419</v>
      </c>
      <c r="D610" s="12" t="s">
        <v>3413</v>
      </c>
      <c r="E610" s="12" t="s">
        <v>3414</v>
      </c>
      <c r="F610" s="12" t="s">
        <v>1274</v>
      </c>
      <c r="G610" s="12" t="s">
        <v>1491</v>
      </c>
      <c r="H610" s="12" t="s">
        <v>145</v>
      </c>
      <c r="I610" s="12" t="s">
        <v>101</v>
      </c>
      <c r="J610" s="12" t="s">
        <v>3420</v>
      </c>
      <c r="K610" s="12" t="s">
        <v>268</v>
      </c>
      <c r="L610" s="12" t="s">
        <v>104</v>
      </c>
      <c r="M610" s="12" t="s">
        <v>221</v>
      </c>
      <c r="N610" s="12" t="s">
        <v>3421</v>
      </c>
      <c r="O610" s="12" t="s">
        <v>3422</v>
      </c>
      <c r="P610" s="12"/>
      <c r="Q610" s="12" t="s">
        <v>3423</v>
      </c>
      <c r="R610" s="12" t="s">
        <v>2663</v>
      </c>
      <c r="S610" s="12" t="s">
        <v>2664</v>
      </c>
      <c r="T610" s="33" t="s">
        <v>95</v>
      </c>
      <c r="U610" s="34" t="str">
        <f t="shared" si="9"/>
        <v>211 E. 96th Street NA3-226, Cleveland, Ohio 44106, U.S.</v>
      </c>
    </row>
    <row r="611" spans="1:21" ht="85.5" x14ac:dyDescent="0.45">
      <c r="A611" s="12" t="s">
        <v>94</v>
      </c>
      <c r="B611" s="12" t="s">
        <v>95</v>
      </c>
      <c r="C611" s="12" t="s">
        <v>3424</v>
      </c>
      <c r="D611" s="12" t="s">
        <v>3413</v>
      </c>
      <c r="E611" s="12" t="s">
        <v>3414</v>
      </c>
      <c r="F611" s="12" t="s">
        <v>1274</v>
      </c>
      <c r="G611" s="12" t="s">
        <v>1491</v>
      </c>
      <c r="H611" s="12" t="s">
        <v>145</v>
      </c>
      <c r="I611" s="12" t="s">
        <v>101</v>
      </c>
      <c r="J611" s="12" t="s">
        <v>3425</v>
      </c>
      <c r="K611" s="12" t="s">
        <v>168</v>
      </c>
      <c r="L611" s="12" t="s">
        <v>104</v>
      </c>
      <c r="M611" s="12" t="s">
        <v>221</v>
      </c>
      <c r="N611" s="12" t="s">
        <v>3426</v>
      </c>
      <c r="O611" s="12" t="s">
        <v>3427</v>
      </c>
      <c r="P611" s="12"/>
      <c r="Q611" s="12" t="s">
        <v>3428</v>
      </c>
      <c r="R611" s="12" t="s">
        <v>2663</v>
      </c>
      <c r="S611" s="12" t="s">
        <v>2664</v>
      </c>
      <c r="T611" s="33" t="s">
        <v>95</v>
      </c>
      <c r="U611" s="34" t="str">
        <f t="shared" si="9"/>
        <v>Cleveland Clinic, Receiving Dock 11, ATTN: Flow Cytometry Core NE5-215, 2111 East 96th St, Cleveland, Ohio 44106, U.S.</v>
      </c>
    </row>
    <row r="612" spans="1:21" ht="85.5" x14ac:dyDescent="0.45">
      <c r="A612" s="12" t="s">
        <v>94</v>
      </c>
      <c r="B612" s="12" t="s">
        <v>95</v>
      </c>
      <c r="C612" s="12" t="s">
        <v>3429</v>
      </c>
      <c r="D612" s="12" t="s">
        <v>3413</v>
      </c>
      <c r="E612" s="12" t="s">
        <v>3414</v>
      </c>
      <c r="F612" s="12" t="s">
        <v>1274</v>
      </c>
      <c r="G612" s="12" t="s">
        <v>1491</v>
      </c>
      <c r="H612" s="12" t="s">
        <v>145</v>
      </c>
      <c r="I612" s="12" t="s">
        <v>101</v>
      </c>
      <c r="J612" s="12" t="s">
        <v>3430</v>
      </c>
      <c r="K612" s="12" t="s">
        <v>354</v>
      </c>
      <c r="L612" s="12" t="s">
        <v>118</v>
      </c>
      <c r="M612" s="12" t="s">
        <v>138</v>
      </c>
      <c r="N612" s="12" t="s">
        <v>3431</v>
      </c>
      <c r="O612" s="12" t="s">
        <v>3432</v>
      </c>
      <c r="P612" s="12"/>
      <c r="Q612" s="12" t="s">
        <v>3433</v>
      </c>
      <c r="R612" s="12" t="s">
        <v>1278</v>
      </c>
      <c r="S612" s="12" t="s">
        <v>2664</v>
      </c>
      <c r="T612" s="33" t="s">
        <v>95</v>
      </c>
      <c r="U612" s="34" t="str">
        <f t="shared" si="9"/>
        <v>2111 E 96TH ST LERNER RESEARCH NN1-27 RSRCH LEWIS RUBIN LAB, CLEVELAND, Ohio 44106, U.S.</v>
      </c>
    </row>
    <row r="613" spans="1:21" ht="57" x14ac:dyDescent="0.45">
      <c r="A613" s="12" t="s">
        <v>94</v>
      </c>
      <c r="B613" s="12" t="s">
        <v>95</v>
      </c>
      <c r="C613" s="12" t="s">
        <v>3434</v>
      </c>
      <c r="D613" s="12" t="s">
        <v>3413</v>
      </c>
      <c r="E613" s="12" t="s">
        <v>3414</v>
      </c>
      <c r="F613" s="12" t="s">
        <v>1274</v>
      </c>
      <c r="G613" s="12" t="s">
        <v>1491</v>
      </c>
      <c r="H613" s="12" t="s">
        <v>145</v>
      </c>
      <c r="I613" s="12" t="s">
        <v>101</v>
      </c>
      <c r="J613" s="12" t="s">
        <v>3435</v>
      </c>
      <c r="K613" s="12" t="s">
        <v>1297</v>
      </c>
      <c r="L613" s="12" t="s">
        <v>104</v>
      </c>
      <c r="M613" s="12" t="s">
        <v>367</v>
      </c>
      <c r="N613" s="12" t="s">
        <v>3436</v>
      </c>
      <c r="O613" s="12" t="s">
        <v>3437</v>
      </c>
      <c r="P613" s="12"/>
      <c r="Q613" s="12" t="s">
        <v>3438</v>
      </c>
      <c r="R613" s="12" t="s">
        <v>1278</v>
      </c>
      <c r="S613" s="12" t="s">
        <v>2664</v>
      </c>
      <c r="T613" s="33" t="s">
        <v>95</v>
      </c>
      <c r="U613" s="34" t="str">
        <f t="shared" si="9"/>
        <v>2111 E 96TH ST LERNER RESEARCH BLDG, CLEVELAND, Ohio 44106, U.S.</v>
      </c>
    </row>
    <row r="614" spans="1:21" ht="85.5" x14ac:dyDescent="0.45">
      <c r="A614" s="12" t="s">
        <v>94</v>
      </c>
      <c r="B614" s="12" t="s">
        <v>95</v>
      </c>
      <c r="C614" s="12" t="s">
        <v>3439</v>
      </c>
      <c r="D614" s="12" t="s">
        <v>3440</v>
      </c>
      <c r="E614" s="12" t="s">
        <v>3441</v>
      </c>
      <c r="F614" s="12" t="s">
        <v>1063</v>
      </c>
      <c r="G614" s="12" t="s">
        <v>853</v>
      </c>
      <c r="H614" s="12" t="s">
        <v>931</v>
      </c>
      <c r="I614" s="12" t="s">
        <v>763</v>
      </c>
      <c r="J614" s="12" t="s">
        <v>3442</v>
      </c>
      <c r="K614" s="12" t="s">
        <v>168</v>
      </c>
      <c r="L614" s="12" t="s">
        <v>104</v>
      </c>
      <c r="M614" s="12" t="s">
        <v>1193</v>
      </c>
      <c r="N614" s="12" t="s">
        <v>3443</v>
      </c>
      <c r="O614" s="12" t="s">
        <v>3444</v>
      </c>
      <c r="P614" s="12"/>
      <c r="Q614" s="12" t="s">
        <v>3445</v>
      </c>
      <c r="R614" s="12" t="s">
        <v>3446</v>
      </c>
      <c r="S614" s="12" t="s">
        <v>3447</v>
      </c>
      <c r="T614" s="33" t="s">
        <v>95</v>
      </c>
      <c r="U614" s="34" t="str">
        <f t="shared" si="9"/>
        <v>9801 SW Discovery Way FRIC, Port Saint Lucie, Florida 34987, U.S.</v>
      </c>
    </row>
    <row r="615" spans="1:21" ht="57" x14ac:dyDescent="0.45">
      <c r="A615" s="12" t="s">
        <v>94</v>
      </c>
      <c r="B615" s="12" t="s">
        <v>95</v>
      </c>
      <c r="C615" s="12" t="s">
        <v>3448</v>
      </c>
      <c r="D615" s="12" t="s">
        <v>3449</v>
      </c>
      <c r="E615" s="12" t="s">
        <v>2526</v>
      </c>
      <c r="F615" s="12" t="s">
        <v>1274</v>
      </c>
      <c r="G615" s="12" t="s">
        <v>1491</v>
      </c>
      <c r="H615" s="12" t="s">
        <v>145</v>
      </c>
      <c r="I615" s="12" t="s">
        <v>101</v>
      </c>
      <c r="J615" s="12"/>
      <c r="K615" s="12"/>
      <c r="L615" s="12"/>
      <c r="M615" s="12" t="s">
        <v>367</v>
      </c>
      <c r="N615" s="12" t="s">
        <v>3450</v>
      </c>
      <c r="O615" s="12" t="s">
        <v>3451</v>
      </c>
      <c r="P615" s="12"/>
      <c r="Q615" s="12" t="s">
        <v>3452</v>
      </c>
      <c r="R615" s="12" t="s">
        <v>1278</v>
      </c>
      <c r="S615" s="12" t="s">
        <v>3453</v>
      </c>
      <c r="T615" s="33" t="s">
        <v>95</v>
      </c>
      <c r="U615" s="34" t="str">
        <f t="shared" si="9"/>
        <v>1802 E 25TH ST, CLEVELAND, Ohio 44114, U.S.</v>
      </c>
    </row>
    <row r="616" spans="1:21" ht="57" x14ac:dyDescent="0.45">
      <c r="A616" s="12" t="s">
        <v>94</v>
      </c>
      <c r="B616" s="12" t="s">
        <v>95</v>
      </c>
      <c r="C616" s="12" t="s">
        <v>3454</v>
      </c>
      <c r="D616" s="12" t="s">
        <v>3455</v>
      </c>
      <c r="E616" s="12" t="s">
        <v>3456</v>
      </c>
      <c r="F616" s="12" t="s">
        <v>639</v>
      </c>
      <c r="G616" s="12"/>
      <c r="H616" s="12"/>
      <c r="I616" s="12" t="s">
        <v>718</v>
      </c>
      <c r="J616" s="12"/>
      <c r="K616" s="12"/>
      <c r="L616" s="12"/>
      <c r="M616" s="12" t="s">
        <v>367</v>
      </c>
      <c r="N616" s="12" t="s">
        <v>3457</v>
      </c>
      <c r="O616" s="12" t="s">
        <v>3458</v>
      </c>
      <c r="P616" s="12"/>
      <c r="Q616" s="12" t="s">
        <v>3459</v>
      </c>
      <c r="R616" s="12" t="s">
        <v>3460</v>
      </c>
      <c r="S616" s="12" t="s">
        <v>3461</v>
      </c>
      <c r="T616" s="33" t="s">
        <v>95</v>
      </c>
      <c r="U616" s="34" t="str">
        <f t="shared" si="9"/>
        <v>642 CENTURY CIR., CONWAY, South Carolina 29526, U.S.</v>
      </c>
    </row>
    <row r="617" spans="1:21" ht="85.5" x14ac:dyDescent="0.45">
      <c r="A617" s="12" t="s">
        <v>94</v>
      </c>
      <c r="B617" s="12" t="s">
        <v>95</v>
      </c>
      <c r="C617" s="12" t="s">
        <v>3462</v>
      </c>
      <c r="D617" s="12" t="s">
        <v>3463</v>
      </c>
      <c r="E617" s="12" t="s">
        <v>3464</v>
      </c>
      <c r="F617" s="12" t="s">
        <v>124</v>
      </c>
      <c r="G617" s="12"/>
      <c r="H617" s="12" t="s">
        <v>564</v>
      </c>
      <c r="I617" s="12" t="s">
        <v>538</v>
      </c>
      <c r="J617" s="12" t="s">
        <v>3465</v>
      </c>
      <c r="K617" s="12" t="s">
        <v>103</v>
      </c>
      <c r="L617" s="12" t="s">
        <v>118</v>
      </c>
      <c r="M617" s="12" t="s">
        <v>138</v>
      </c>
      <c r="N617" s="12" t="s">
        <v>3466</v>
      </c>
      <c r="O617" s="12" t="s">
        <v>3467</v>
      </c>
      <c r="P617" s="12"/>
      <c r="Q617" s="12" t="s">
        <v>3468</v>
      </c>
      <c r="R617" s="12" t="s">
        <v>521</v>
      </c>
      <c r="S617" s="12" t="s">
        <v>1647</v>
      </c>
      <c r="T617" s="33" t="s">
        <v>95</v>
      </c>
      <c r="U617" s="34" t="str">
        <f t="shared" si="9"/>
        <v>238 MAIN ST LABCENTRAL 238, CAMBRIDGE, Massachusetts 02142, U.S.</v>
      </c>
    </row>
    <row r="618" spans="1:21" ht="99.75" x14ac:dyDescent="0.45">
      <c r="A618" s="12" t="s">
        <v>94</v>
      </c>
      <c r="B618" s="12" t="s">
        <v>95</v>
      </c>
      <c r="C618" s="12" t="s">
        <v>3469</v>
      </c>
      <c r="D618" s="12" t="s">
        <v>3470</v>
      </c>
      <c r="E618" s="12" t="s">
        <v>3471</v>
      </c>
      <c r="F618" s="12" t="s">
        <v>829</v>
      </c>
      <c r="G618" s="12" t="s">
        <v>672</v>
      </c>
      <c r="H618" s="12" t="s">
        <v>311</v>
      </c>
      <c r="I618" s="12" t="s">
        <v>673</v>
      </c>
      <c r="J618" s="12" t="s">
        <v>3472</v>
      </c>
      <c r="K618" s="12" t="s">
        <v>168</v>
      </c>
      <c r="L618" s="12" t="s">
        <v>104</v>
      </c>
      <c r="M618" s="12" t="s">
        <v>210</v>
      </c>
      <c r="N618" s="12" t="s">
        <v>3473</v>
      </c>
      <c r="O618" s="12" t="s">
        <v>3474</v>
      </c>
      <c r="P618" s="12"/>
      <c r="Q618" s="12" t="s">
        <v>3475</v>
      </c>
      <c r="R618" s="12" t="s">
        <v>3476</v>
      </c>
      <c r="S618" s="12" t="s">
        <v>832</v>
      </c>
      <c r="T618" s="33" t="s">
        <v>95</v>
      </c>
      <c r="U618" s="34" t="str">
        <f t="shared" si="9"/>
        <v>1000 Avenida Acaso, Camarillo, California 93012, U.S.</v>
      </c>
    </row>
    <row r="619" spans="1:21" ht="42.75" x14ac:dyDescent="0.45">
      <c r="A619" s="12" t="s">
        <v>94</v>
      </c>
      <c r="B619" s="12" t="s">
        <v>95</v>
      </c>
      <c r="C619" s="12" t="s">
        <v>3477</v>
      </c>
      <c r="D619" s="12" t="s">
        <v>3478</v>
      </c>
      <c r="E619" s="12" t="s">
        <v>3479</v>
      </c>
      <c r="F619" s="12" t="s">
        <v>583</v>
      </c>
      <c r="G619" s="12"/>
      <c r="H619" s="12" t="s">
        <v>548</v>
      </c>
      <c r="I619" s="12" t="s">
        <v>538</v>
      </c>
      <c r="J619" s="12" t="s">
        <v>3480</v>
      </c>
      <c r="K619" s="12" t="s">
        <v>103</v>
      </c>
      <c r="L619" s="12" t="s">
        <v>104</v>
      </c>
      <c r="M619" s="12" t="s">
        <v>1312</v>
      </c>
      <c r="N619" s="12" t="s">
        <v>3481</v>
      </c>
      <c r="O619" s="12" t="s">
        <v>3482</v>
      </c>
      <c r="P619" s="12"/>
      <c r="Q619" s="12" t="s">
        <v>3483</v>
      </c>
      <c r="R619" s="12" t="s">
        <v>3274</v>
      </c>
      <c r="S619" s="12" t="s">
        <v>3484</v>
      </c>
      <c r="T619" s="33" t="s">
        <v>95</v>
      </c>
      <c r="U619" s="34" t="str">
        <f t="shared" si="9"/>
        <v>1 BUNGTOWN RD COLD SPRING HARBOR, New York, New York 11724, U.S.</v>
      </c>
    </row>
    <row r="620" spans="1:21" ht="85.5" x14ac:dyDescent="0.45">
      <c r="A620" s="12" t="s">
        <v>94</v>
      </c>
      <c r="B620" s="12" t="s">
        <v>95</v>
      </c>
      <c r="C620" s="12" t="s">
        <v>3485</v>
      </c>
      <c r="D620" s="12" t="s">
        <v>3478</v>
      </c>
      <c r="E620" s="12" t="s">
        <v>3479</v>
      </c>
      <c r="F620" s="12" t="s">
        <v>583</v>
      </c>
      <c r="G620" s="12"/>
      <c r="H620" s="12" t="s">
        <v>548</v>
      </c>
      <c r="I620" s="12" t="s">
        <v>538</v>
      </c>
      <c r="J620" s="12"/>
      <c r="K620" s="12"/>
      <c r="L620" s="12"/>
      <c r="M620" s="12" t="s">
        <v>138</v>
      </c>
      <c r="N620" s="12" t="s">
        <v>3486</v>
      </c>
      <c r="O620" s="12" t="s">
        <v>3487</v>
      </c>
      <c r="P620" s="12"/>
      <c r="Q620" s="12" t="s">
        <v>3488</v>
      </c>
      <c r="R620" s="12" t="s">
        <v>3489</v>
      </c>
      <c r="S620" s="12" t="s">
        <v>3484</v>
      </c>
      <c r="T620" s="33" t="s">
        <v>95</v>
      </c>
      <c r="U620" s="34" t="str">
        <f t="shared" si="9"/>
        <v>1 BUNGTOWN RD VAKOC LAB QUICK 3412, COLD SPRING HARBOR, New York 11724, U.S.</v>
      </c>
    </row>
    <row r="621" spans="1:21" ht="85.5" x14ac:dyDescent="0.45">
      <c r="A621" s="12" t="s">
        <v>94</v>
      </c>
      <c r="B621" s="12" t="s">
        <v>95</v>
      </c>
      <c r="C621" s="12" t="s">
        <v>3490</v>
      </c>
      <c r="D621" s="12" t="s">
        <v>3478</v>
      </c>
      <c r="E621" s="12" t="s">
        <v>3479</v>
      </c>
      <c r="F621" s="12"/>
      <c r="G621" s="12"/>
      <c r="H621" s="12" t="s">
        <v>548</v>
      </c>
      <c r="I621" s="12" t="s">
        <v>538</v>
      </c>
      <c r="J621" s="12"/>
      <c r="K621" s="12"/>
      <c r="L621" s="12"/>
      <c r="M621" s="12" t="s">
        <v>138</v>
      </c>
      <c r="N621" s="12"/>
      <c r="O621" s="12"/>
      <c r="P621" s="12"/>
      <c r="Q621" s="12" t="s">
        <v>3491</v>
      </c>
      <c r="R621" s="12" t="s">
        <v>3489</v>
      </c>
      <c r="S621" s="12" t="s">
        <v>3492</v>
      </c>
      <c r="T621" s="33" t="s">
        <v>95</v>
      </c>
      <c r="U621" s="34" t="str">
        <f t="shared" si="9"/>
        <v>1 BUNGTOWN RD, COLD SPRING HARBOR, New York 11724-2209, U.S.</v>
      </c>
    </row>
    <row r="622" spans="1:21" ht="85.5" x14ac:dyDescent="0.45">
      <c r="A622" s="12" t="s">
        <v>94</v>
      </c>
      <c r="B622" s="12" t="s">
        <v>95</v>
      </c>
      <c r="C622" s="12" t="s">
        <v>3493</v>
      </c>
      <c r="D622" s="12" t="s">
        <v>3478</v>
      </c>
      <c r="E622" s="12" t="s">
        <v>3479</v>
      </c>
      <c r="F622" s="12"/>
      <c r="G622" s="12"/>
      <c r="H622" s="12" t="s">
        <v>548</v>
      </c>
      <c r="I622" s="12" t="s">
        <v>538</v>
      </c>
      <c r="J622" s="12"/>
      <c r="K622" s="12"/>
      <c r="L622" s="12"/>
      <c r="M622" s="12" t="s">
        <v>138</v>
      </c>
      <c r="N622" s="12"/>
      <c r="O622" s="12"/>
      <c r="P622" s="12"/>
      <c r="Q622" s="12" t="s">
        <v>3491</v>
      </c>
      <c r="R622" s="12" t="s">
        <v>3489</v>
      </c>
      <c r="S622" s="12" t="s">
        <v>3492</v>
      </c>
      <c r="T622" s="33" t="s">
        <v>95</v>
      </c>
      <c r="U622" s="34" t="str">
        <f t="shared" si="9"/>
        <v>1 BUNGTOWN RD, COLD SPRING HARBOR, New York 11724-2209, U.S.</v>
      </c>
    </row>
    <row r="623" spans="1:21" ht="85.5" x14ac:dyDescent="0.45">
      <c r="A623" s="12" t="s">
        <v>94</v>
      </c>
      <c r="B623" s="12" t="s">
        <v>95</v>
      </c>
      <c r="C623" s="12" t="s">
        <v>3494</v>
      </c>
      <c r="D623" s="12" t="s">
        <v>3478</v>
      </c>
      <c r="E623" s="12" t="s">
        <v>3479</v>
      </c>
      <c r="F623" s="12"/>
      <c r="G623" s="12"/>
      <c r="H623" s="12" t="s">
        <v>548</v>
      </c>
      <c r="I623" s="12" t="s">
        <v>538</v>
      </c>
      <c r="J623" s="12" t="s">
        <v>3495</v>
      </c>
      <c r="K623" s="12" t="s">
        <v>103</v>
      </c>
      <c r="L623" s="12" t="s">
        <v>104</v>
      </c>
      <c r="M623" s="12" t="s">
        <v>138</v>
      </c>
      <c r="N623" s="12" t="s">
        <v>3496</v>
      </c>
      <c r="O623" s="12" t="s">
        <v>3497</v>
      </c>
      <c r="P623" s="12"/>
      <c r="Q623" s="12" t="s">
        <v>3491</v>
      </c>
      <c r="R623" s="12" t="s">
        <v>3489</v>
      </c>
      <c r="S623" s="12" t="s">
        <v>3492</v>
      </c>
      <c r="T623" s="33" t="s">
        <v>95</v>
      </c>
      <c r="U623" s="34" t="str">
        <f t="shared" si="9"/>
        <v>1 BUNGTOWN RD, COLD SPRING HARBOR, New York 11724-2209, U.S.</v>
      </c>
    </row>
    <row r="624" spans="1:21" ht="85.5" x14ac:dyDescent="0.45">
      <c r="A624" s="12" t="s">
        <v>94</v>
      </c>
      <c r="B624" s="12" t="s">
        <v>95</v>
      </c>
      <c r="C624" s="12" t="s">
        <v>3498</v>
      </c>
      <c r="D624" s="12" t="s">
        <v>3478</v>
      </c>
      <c r="E624" s="12" t="s">
        <v>3479</v>
      </c>
      <c r="F624" s="12"/>
      <c r="G624" s="12"/>
      <c r="H624" s="12" t="s">
        <v>548</v>
      </c>
      <c r="I624" s="12" t="s">
        <v>538</v>
      </c>
      <c r="J624" s="12"/>
      <c r="K624" s="12"/>
      <c r="L624" s="12"/>
      <c r="M624" s="12" t="s">
        <v>138</v>
      </c>
      <c r="N624" s="12"/>
      <c r="O624" s="12"/>
      <c r="P624" s="12"/>
      <c r="Q624" s="12" t="s">
        <v>3491</v>
      </c>
      <c r="R624" s="12" t="s">
        <v>3489</v>
      </c>
      <c r="S624" s="12" t="s">
        <v>3492</v>
      </c>
      <c r="T624" s="33" t="s">
        <v>95</v>
      </c>
      <c r="U624" s="34" t="str">
        <f t="shared" si="9"/>
        <v>1 BUNGTOWN RD, COLD SPRING HARBOR, New York 11724-2209, U.S.</v>
      </c>
    </row>
    <row r="625" spans="1:21" ht="85.5" x14ac:dyDescent="0.45">
      <c r="A625" s="12" t="s">
        <v>94</v>
      </c>
      <c r="B625" s="12" t="s">
        <v>95</v>
      </c>
      <c r="C625" s="12" t="s">
        <v>3499</v>
      </c>
      <c r="D625" s="12" t="s">
        <v>3478</v>
      </c>
      <c r="E625" s="12" t="s">
        <v>3479</v>
      </c>
      <c r="F625" s="12" t="s">
        <v>583</v>
      </c>
      <c r="G625" s="12"/>
      <c r="H625" s="12" t="s">
        <v>548</v>
      </c>
      <c r="I625" s="12" t="s">
        <v>538</v>
      </c>
      <c r="J625" s="12"/>
      <c r="K625" s="12"/>
      <c r="L625" s="12"/>
      <c r="M625" s="12" t="s">
        <v>138</v>
      </c>
      <c r="N625" s="12"/>
      <c r="O625" s="12"/>
      <c r="P625" s="12"/>
      <c r="Q625" s="12" t="s">
        <v>3500</v>
      </c>
      <c r="R625" s="12" t="s">
        <v>3489</v>
      </c>
      <c r="S625" s="12" t="s">
        <v>3484</v>
      </c>
      <c r="T625" s="33" t="s">
        <v>95</v>
      </c>
      <c r="U625" s="34" t="str">
        <f t="shared" si="9"/>
        <v>FC - 1 BUNGTOWN RD JAMES BLDG, COLD SPRING HARBOR, New York 11724, U.S.</v>
      </c>
    </row>
    <row r="626" spans="1:21" ht="57" x14ac:dyDescent="0.45">
      <c r="A626" s="12" t="s">
        <v>94</v>
      </c>
      <c r="B626" s="12" t="s">
        <v>95</v>
      </c>
      <c r="C626" s="12" t="s">
        <v>3501</v>
      </c>
      <c r="D626" s="12" t="s">
        <v>3502</v>
      </c>
      <c r="E626" s="12" t="s">
        <v>3503</v>
      </c>
      <c r="F626" s="12"/>
      <c r="G626" s="12"/>
      <c r="H626" s="12"/>
      <c r="I626" s="12" t="s">
        <v>538</v>
      </c>
      <c r="J626" s="12"/>
      <c r="K626" s="12"/>
      <c r="L626" s="12"/>
      <c r="M626" s="12" t="s">
        <v>367</v>
      </c>
      <c r="N626" s="12" t="s">
        <v>3504</v>
      </c>
      <c r="O626" s="12" t="s">
        <v>3505</v>
      </c>
      <c r="P626" s="12"/>
      <c r="Q626" s="12" t="s">
        <v>3506</v>
      </c>
      <c r="R626" s="12" t="s">
        <v>3507</v>
      </c>
      <c r="S626" s="12" t="s">
        <v>3508</v>
      </c>
      <c r="T626" s="33" t="s">
        <v>95</v>
      </c>
      <c r="U626" s="34" t="str">
        <f t="shared" si="9"/>
        <v>Science Complex North C-108 2000 Pennington Rd, Ewing, New Jersey 08628, U.S.</v>
      </c>
    </row>
    <row r="627" spans="1:21" ht="57" x14ac:dyDescent="0.45">
      <c r="A627" s="12" t="s">
        <v>94</v>
      </c>
      <c r="B627" s="12" t="s">
        <v>95</v>
      </c>
      <c r="C627" s="12" t="s">
        <v>3509</v>
      </c>
      <c r="D627" s="12" t="s">
        <v>3510</v>
      </c>
      <c r="E627" s="12" t="s">
        <v>3511</v>
      </c>
      <c r="F627" s="12" t="s">
        <v>1253</v>
      </c>
      <c r="G627" s="12"/>
      <c r="H627" s="12" t="s">
        <v>693</v>
      </c>
      <c r="I627" s="12" t="s">
        <v>475</v>
      </c>
      <c r="J627" s="12"/>
      <c r="K627" s="12"/>
      <c r="L627" s="12"/>
      <c r="M627" s="12" t="s">
        <v>377</v>
      </c>
      <c r="N627" s="12" t="s">
        <v>3512</v>
      </c>
      <c r="O627" s="12" t="s">
        <v>3513</v>
      </c>
      <c r="P627" s="12"/>
      <c r="Q627" s="12" t="s">
        <v>3514</v>
      </c>
      <c r="R627" s="12" t="s">
        <v>3515</v>
      </c>
      <c r="S627" s="12" t="s">
        <v>3516</v>
      </c>
      <c r="T627" s="33" t="s">
        <v>95</v>
      </c>
      <c r="U627" s="34" t="str">
        <f t="shared" si="9"/>
        <v>1030 N NEVADA AVE, COLORADO SPRINGS, Colorado 80903, U.S.</v>
      </c>
    </row>
    <row r="628" spans="1:21" ht="85.5" x14ac:dyDescent="0.45">
      <c r="A628" s="12" t="s">
        <v>94</v>
      </c>
      <c r="B628" s="12" t="s">
        <v>95</v>
      </c>
      <c r="C628" s="12" t="s">
        <v>3517</v>
      </c>
      <c r="D628" s="12" t="s">
        <v>3518</v>
      </c>
      <c r="E628" s="12" t="s">
        <v>3519</v>
      </c>
      <c r="F628" s="12" t="s">
        <v>1253</v>
      </c>
      <c r="G628" s="12" t="s">
        <v>1092</v>
      </c>
      <c r="H628" s="12" t="s">
        <v>693</v>
      </c>
      <c r="I628" s="12" t="s">
        <v>475</v>
      </c>
      <c r="J628" s="12" t="s">
        <v>3520</v>
      </c>
      <c r="K628" s="12" t="s">
        <v>268</v>
      </c>
      <c r="L628" s="12" t="s">
        <v>104</v>
      </c>
      <c r="M628" s="12" t="s">
        <v>3270</v>
      </c>
      <c r="N628" s="12" t="s">
        <v>3521</v>
      </c>
      <c r="O628" s="12" t="s">
        <v>3522</v>
      </c>
      <c r="P628" s="12"/>
      <c r="Q628" s="12" t="s">
        <v>3523</v>
      </c>
      <c r="R628" s="12" t="s">
        <v>3524</v>
      </c>
      <c r="S628" s="12" t="s">
        <v>3525</v>
      </c>
      <c r="T628" s="33" t="s">
        <v>95</v>
      </c>
      <c r="U628" s="34" t="str">
        <f t="shared" si="9"/>
        <v>1613 Illinois St 491 Alderson Hall, Golden, Colorado 80401, U.S.</v>
      </c>
    </row>
    <row r="629" spans="1:21" ht="114" x14ac:dyDescent="0.45">
      <c r="A629" s="12" t="s">
        <v>94</v>
      </c>
      <c r="B629" s="12" t="s">
        <v>95</v>
      </c>
      <c r="C629" s="12" t="s">
        <v>3526</v>
      </c>
      <c r="D629" s="12" t="s">
        <v>3527</v>
      </c>
      <c r="E629" s="12" t="s">
        <v>2526</v>
      </c>
      <c r="F629" s="12" t="s">
        <v>1253</v>
      </c>
      <c r="G629" s="12" t="s">
        <v>1092</v>
      </c>
      <c r="H629" s="12" t="s">
        <v>693</v>
      </c>
      <c r="I629" s="12" t="s">
        <v>475</v>
      </c>
      <c r="J629" s="12" t="s">
        <v>3528</v>
      </c>
      <c r="K629" s="12" t="s">
        <v>268</v>
      </c>
      <c r="L629" s="12" t="s">
        <v>104</v>
      </c>
      <c r="M629" s="12" t="s">
        <v>288</v>
      </c>
      <c r="N629" s="12" t="s">
        <v>3529</v>
      </c>
      <c r="O629" s="12" t="s">
        <v>3530</v>
      </c>
      <c r="P629" s="12"/>
      <c r="Q629" s="12" t="s">
        <v>3531</v>
      </c>
      <c r="R629" s="12" t="s">
        <v>3532</v>
      </c>
      <c r="S629" s="12" t="s">
        <v>3533</v>
      </c>
      <c r="T629" s="33" t="s">
        <v>95</v>
      </c>
      <c r="U629" s="34" t="str">
        <f t="shared" si="9"/>
        <v>CSU Microbiology Bldg, Rm B204, Fort Collins, Colorado 80523, U.S.</v>
      </c>
    </row>
    <row r="630" spans="1:21" ht="85.5" x14ac:dyDescent="0.45">
      <c r="A630" s="12" t="s">
        <v>94</v>
      </c>
      <c r="B630" s="12" t="s">
        <v>95</v>
      </c>
      <c r="C630" s="12" t="s">
        <v>3534</v>
      </c>
      <c r="D630" s="12" t="s">
        <v>3527</v>
      </c>
      <c r="E630" s="12" t="s">
        <v>2526</v>
      </c>
      <c r="F630" s="12" t="s">
        <v>1253</v>
      </c>
      <c r="G630" s="12" t="s">
        <v>1092</v>
      </c>
      <c r="H630" s="12" t="s">
        <v>693</v>
      </c>
      <c r="I630" s="12" t="s">
        <v>475</v>
      </c>
      <c r="J630" s="12" t="s">
        <v>3535</v>
      </c>
      <c r="K630" s="12" t="s">
        <v>268</v>
      </c>
      <c r="L630" s="12" t="s">
        <v>104</v>
      </c>
      <c r="M630" s="12" t="s">
        <v>3536</v>
      </c>
      <c r="N630" s="12" t="s">
        <v>3537</v>
      </c>
      <c r="O630" s="12" t="s">
        <v>3538</v>
      </c>
      <c r="P630" s="12"/>
      <c r="Q630" s="12" t="s">
        <v>3539</v>
      </c>
      <c r="R630" s="12" t="s">
        <v>3532</v>
      </c>
      <c r="S630" s="12" t="s">
        <v>2964</v>
      </c>
      <c r="T630" s="33" t="s">
        <v>95</v>
      </c>
      <c r="U630" s="34" t="str">
        <f t="shared" si="9"/>
        <v>MRB Building Room 479D, Fort Collins, Colorado 80521, U.S.</v>
      </c>
    </row>
    <row r="631" spans="1:21" ht="85.5" x14ac:dyDescent="0.45">
      <c r="A631" s="12" t="s">
        <v>94</v>
      </c>
      <c r="B631" s="12" t="s">
        <v>95</v>
      </c>
      <c r="C631" s="12" t="s">
        <v>3540</v>
      </c>
      <c r="D631" s="12" t="s">
        <v>3527</v>
      </c>
      <c r="E631" s="12" t="s">
        <v>2526</v>
      </c>
      <c r="F631" s="12"/>
      <c r="G631" s="12" t="s">
        <v>1092</v>
      </c>
      <c r="H631" s="12" t="s">
        <v>693</v>
      </c>
      <c r="I631" s="12" t="s">
        <v>475</v>
      </c>
      <c r="J631" s="12" t="s">
        <v>3541</v>
      </c>
      <c r="K631" s="12" t="s">
        <v>168</v>
      </c>
      <c r="L631" s="12" t="s">
        <v>104</v>
      </c>
      <c r="M631" s="12" t="s">
        <v>3542</v>
      </c>
      <c r="N631" s="12" t="s">
        <v>3543</v>
      </c>
      <c r="O631" s="12" t="s">
        <v>3544</v>
      </c>
      <c r="P631" s="12"/>
      <c r="Q631" s="12" t="s">
        <v>3545</v>
      </c>
      <c r="R631" s="12" t="s">
        <v>2963</v>
      </c>
      <c r="S631" s="12" t="s">
        <v>3546</v>
      </c>
      <c r="T631" s="33" t="s">
        <v>95</v>
      </c>
      <c r="U631" s="34" t="str">
        <f t="shared" si="9"/>
        <v>200 W LAKE ST 1619 CAMPUS DELIVERY, FORT COLLINS, Colorado 80523-1619, U.S.</v>
      </c>
    </row>
    <row r="632" spans="1:21" ht="57" x14ac:dyDescent="0.45">
      <c r="A632" s="12" t="s">
        <v>94</v>
      </c>
      <c r="B632" s="12" t="s">
        <v>95</v>
      </c>
      <c r="C632" s="12" t="s">
        <v>3547</v>
      </c>
      <c r="D632" s="12" t="s">
        <v>3527</v>
      </c>
      <c r="E632" s="12" t="s">
        <v>2526</v>
      </c>
      <c r="F632" s="12" t="s">
        <v>1253</v>
      </c>
      <c r="G632" s="12" t="s">
        <v>1092</v>
      </c>
      <c r="H632" s="12" t="s">
        <v>693</v>
      </c>
      <c r="I632" s="12" t="s">
        <v>475</v>
      </c>
      <c r="J632" s="12" t="s">
        <v>3548</v>
      </c>
      <c r="K632" s="12" t="s">
        <v>103</v>
      </c>
      <c r="L632" s="12" t="s">
        <v>118</v>
      </c>
      <c r="M632" s="12" t="s">
        <v>377</v>
      </c>
      <c r="N632" s="12" t="s">
        <v>3549</v>
      </c>
      <c r="O632" s="12" t="s">
        <v>3550</v>
      </c>
      <c r="P632" s="12"/>
      <c r="Q632" s="12" t="s">
        <v>3551</v>
      </c>
      <c r="R632" s="12" t="s">
        <v>3552</v>
      </c>
      <c r="S632" s="12" t="s">
        <v>3553</v>
      </c>
      <c r="T632" s="33" t="s">
        <v>95</v>
      </c>
      <c r="U632" s="34" t="str">
        <f t="shared" si="9"/>
        <v>2200 BONFORTE BLVD LIFE SCIENCE RM 210, PUEBLO, Colorado 81001, U.S.</v>
      </c>
    </row>
    <row r="633" spans="1:21" ht="42.75" x14ac:dyDescent="0.45">
      <c r="A633" s="12" t="s">
        <v>94</v>
      </c>
      <c r="B633" s="12" t="s">
        <v>95</v>
      </c>
      <c r="C633" s="12" t="s">
        <v>3554</v>
      </c>
      <c r="D633" s="12" t="s">
        <v>3527</v>
      </c>
      <c r="E633" s="12" t="s">
        <v>2526</v>
      </c>
      <c r="F633" s="12"/>
      <c r="G633" s="12" t="s">
        <v>1092</v>
      </c>
      <c r="H633" s="12" t="s">
        <v>693</v>
      </c>
      <c r="I633" s="12" t="s">
        <v>475</v>
      </c>
      <c r="J633" s="12"/>
      <c r="K633" s="12"/>
      <c r="L633" s="12"/>
      <c r="M633" s="12" t="s">
        <v>377</v>
      </c>
      <c r="N633" s="12" t="s">
        <v>3555</v>
      </c>
      <c r="O633" s="12" t="s">
        <v>3556</v>
      </c>
      <c r="P633" s="12"/>
      <c r="Q633" s="12" t="s">
        <v>3557</v>
      </c>
      <c r="R633" s="12" t="s">
        <v>2963</v>
      </c>
      <c r="S633" s="12" t="s">
        <v>3558</v>
      </c>
      <c r="T633" s="33" t="s">
        <v>95</v>
      </c>
      <c r="U633" s="34" t="str">
        <f t="shared" si="9"/>
        <v>200 W LAKE ST, FORT COLLINS, Colorado 80523-6003, U.S.</v>
      </c>
    </row>
    <row r="634" spans="1:21" ht="85.5" x14ac:dyDescent="0.45">
      <c r="A634" s="12" t="s">
        <v>94</v>
      </c>
      <c r="B634" s="12" t="s">
        <v>95</v>
      </c>
      <c r="C634" s="12" t="s">
        <v>3559</v>
      </c>
      <c r="D634" s="12" t="s">
        <v>3560</v>
      </c>
      <c r="E634" s="12" t="s">
        <v>3561</v>
      </c>
      <c r="F634" s="12" t="s">
        <v>583</v>
      </c>
      <c r="G634" s="12" t="s">
        <v>563</v>
      </c>
      <c r="H634" s="12" t="s">
        <v>548</v>
      </c>
      <c r="I634" s="12" t="s">
        <v>538</v>
      </c>
      <c r="J634" s="12" t="s">
        <v>3562</v>
      </c>
      <c r="K634" s="12" t="s">
        <v>168</v>
      </c>
      <c r="L634" s="12" t="s">
        <v>104</v>
      </c>
      <c r="M634" s="12" t="s">
        <v>221</v>
      </c>
      <c r="N634" s="12" t="s">
        <v>3563</v>
      </c>
      <c r="O634" s="12" t="s">
        <v>3564</v>
      </c>
      <c r="P634" s="12"/>
      <c r="Q634" s="12" t="s">
        <v>3565</v>
      </c>
      <c r="R634" s="12" t="s">
        <v>3274</v>
      </c>
      <c r="S634" s="12" t="s">
        <v>3566</v>
      </c>
      <c r="T634" s="33" t="s">
        <v>95</v>
      </c>
      <c r="U634" s="34" t="str">
        <f t="shared" si="9"/>
        <v>1130 Saint Nicholas Avenue Irving Cancer Research Center Room 325, New York, New York 10032, U.S.</v>
      </c>
    </row>
    <row r="635" spans="1:21" ht="85.5" x14ac:dyDescent="0.45">
      <c r="A635" s="12" t="s">
        <v>94</v>
      </c>
      <c r="B635" s="12" t="s">
        <v>95</v>
      </c>
      <c r="C635" s="12" t="s">
        <v>3567</v>
      </c>
      <c r="D635" s="12" t="s">
        <v>3560</v>
      </c>
      <c r="E635" s="12" t="s">
        <v>3561</v>
      </c>
      <c r="F635" s="12" t="s">
        <v>583</v>
      </c>
      <c r="G635" s="12" t="s">
        <v>563</v>
      </c>
      <c r="H635" s="12" t="s">
        <v>548</v>
      </c>
      <c r="I635" s="12" t="s">
        <v>538</v>
      </c>
      <c r="J635" s="12" t="s">
        <v>3568</v>
      </c>
      <c r="K635" s="12" t="s">
        <v>168</v>
      </c>
      <c r="L635" s="12" t="s">
        <v>104</v>
      </c>
      <c r="M635" s="12" t="s">
        <v>221</v>
      </c>
      <c r="N635" s="12" t="s">
        <v>3569</v>
      </c>
      <c r="O635" s="12" t="s">
        <v>3570</v>
      </c>
      <c r="P635" s="12"/>
      <c r="Q635" s="12" t="s">
        <v>3571</v>
      </c>
      <c r="R635" s="12" t="s">
        <v>3274</v>
      </c>
      <c r="S635" s="12" t="s">
        <v>3566</v>
      </c>
      <c r="T635" s="33" t="s">
        <v>95</v>
      </c>
      <c r="U635" s="34" t="str">
        <f t="shared" si="9"/>
        <v>650 W 168th St, P&amp;S Bldg: 17th Fl, Rm 514, New York, New York 10032, U.S.</v>
      </c>
    </row>
    <row r="636" spans="1:21" ht="42.75" x14ac:dyDescent="0.45">
      <c r="A636" s="12" t="s">
        <v>94</v>
      </c>
      <c r="B636" s="12" t="s">
        <v>95</v>
      </c>
      <c r="C636" s="12" t="s">
        <v>3572</v>
      </c>
      <c r="D636" s="12" t="s">
        <v>3560</v>
      </c>
      <c r="E636" s="12" t="s">
        <v>3561</v>
      </c>
      <c r="F636" s="12" t="s">
        <v>583</v>
      </c>
      <c r="G636" s="12" t="s">
        <v>563</v>
      </c>
      <c r="H636" s="12" t="s">
        <v>548</v>
      </c>
      <c r="I636" s="12" t="s">
        <v>538</v>
      </c>
      <c r="J636" s="12" t="s">
        <v>3573</v>
      </c>
      <c r="K636" s="12" t="s">
        <v>209</v>
      </c>
      <c r="L636" s="12" t="s">
        <v>104</v>
      </c>
      <c r="M636" s="12" t="s">
        <v>304</v>
      </c>
      <c r="N636" s="12" t="s">
        <v>3563</v>
      </c>
      <c r="O636" s="12" t="s">
        <v>3564</v>
      </c>
      <c r="P636" s="12"/>
      <c r="Q636" s="12" t="s">
        <v>3574</v>
      </c>
      <c r="R636" s="12" t="s">
        <v>3274</v>
      </c>
      <c r="S636" s="12" t="s">
        <v>3566</v>
      </c>
      <c r="T636" s="33" t="s">
        <v>95</v>
      </c>
      <c r="U636" s="34" t="str">
        <f t="shared" si="9"/>
        <v>PS17-514 630 W 168th St, New York, New York 10032, U.S.</v>
      </c>
    </row>
    <row r="637" spans="1:21" ht="85.5" x14ac:dyDescent="0.45">
      <c r="A637" s="12" t="s">
        <v>94</v>
      </c>
      <c r="B637" s="12" t="s">
        <v>95</v>
      </c>
      <c r="C637" s="12" t="s">
        <v>3575</v>
      </c>
      <c r="D637" s="12" t="s">
        <v>3560</v>
      </c>
      <c r="E637" s="12" t="s">
        <v>3561</v>
      </c>
      <c r="F637" s="12" t="s">
        <v>583</v>
      </c>
      <c r="G637" s="12" t="s">
        <v>563</v>
      </c>
      <c r="H637" s="12" t="s">
        <v>548</v>
      </c>
      <c r="I637" s="12" t="s">
        <v>538</v>
      </c>
      <c r="J637" s="12" t="s">
        <v>3576</v>
      </c>
      <c r="K637" s="12" t="s">
        <v>168</v>
      </c>
      <c r="L637" s="12" t="s">
        <v>104</v>
      </c>
      <c r="M637" s="12" t="s">
        <v>169</v>
      </c>
      <c r="N637" s="12" t="s">
        <v>3569</v>
      </c>
      <c r="O637" s="12" t="s">
        <v>3570</v>
      </c>
      <c r="P637" s="12"/>
      <c r="Q637" s="12" t="s">
        <v>3577</v>
      </c>
      <c r="R637" s="12" t="s">
        <v>3274</v>
      </c>
      <c r="S637" s="12" t="s">
        <v>3566</v>
      </c>
      <c r="T637" s="33" t="s">
        <v>95</v>
      </c>
      <c r="U637" s="34" t="str">
        <f t="shared" si="9"/>
        <v>650 W 168th St, 17th Fl, New York, New York 10032, U.S.</v>
      </c>
    </row>
    <row r="638" spans="1:21" ht="114" x14ac:dyDescent="0.45">
      <c r="A638" s="12" t="s">
        <v>94</v>
      </c>
      <c r="B638" s="12" t="s">
        <v>95</v>
      </c>
      <c r="C638" s="12" t="s">
        <v>3578</v>
      </c>
      <c r="D638" s="12" t="s">
        <v>3560</v>
      </c>
      <c r="E638" s="12" t="s">
        <v>3561</v>
      </c>
      <c r="F638" s="12" t="s">
        <v>583</v>
      </c>
      <c r="G638" s="12" t="s">
        <v>563</v>
      </c>
      <c r="H638" s="12" t="s">
        <v>548</v>
      </c>
      <c r="I638" s="12" t="s">
        <v>538</v>
      </c>
      <c r="J638" s="12" t="s">
        <v>3579</v>
      </c>
      <c r="K638" s="12" t="s">
        <v>168</v>
      </c>
      <c r="L638" s="12" t="s">
        <v>104</v>
      </c>
      <c r="M638" s="12" t="s">
        <v>2843</v>
      </c>
      <c r="N638" s="12" t="s">
        <v>3580</v>
      </c>
      <c r="O638" s="12" t="s">
        <v>3581</v>
      </c>
      <c r="P638" s="12"/>
      <c r="Q638" s="12" t="s">
        <v>3582</v>
      </c>
      <c r="R638" s="12" t="s">
        <v>3274</v>
      </c>
      <c r="S638" s="12" t="s">
        <v>3566</v>
      </c>
      <c r="T638" s="33" t="s">
        <v>95</v>
      </c>
      <c r="U638" s="34" t="str">
        <f t="shared" si="9"/>
        <v>630 West 168th St - P&amp;S 8-463, New York, New York 10032, U.S.</v>
      </c>
    </row>
    <row r="639" spans="1:21" ht="71.25" x14ac:dyDescent="0.45">
      <c r="A639" s="12" t="s">
        <v>94</v>
      </c>
      <c r="B639" s="12" t="s">
        <v>95</v>
      </c>
      <c r="C639" s="12" t="s">
        <v>3583</v>
      </c>
      <c r="D639" s="12" t="s">
        <v>3560</v>
      </c>
      <c r="E639" s="12" t="s">
        <v>3561</v>
      </c>
      <c r="F639" s="12" t="s">
        <v>583</v>
      </c>
      <c r="G639" s="12" t="s">
        <v>563</v>
      </c>
      <c r="H639" s="12" t="s">
        <v>548</v>
      </c>
      <c r="I639" s="12" t="s">
        <v>538</v>
      </c>
      <c r="J639" s="12" t="s">
        <v>3584</v>
      </c>
      <c r="K639" s="12" t="s">
        <v>233</v>
      </c>
      <c r="L639" s="12" t="s">
        <v>104</v>
      </c>
      <c r="M639" s="12" t="s">
        <v>234</v>
      </c>
      <c r="N639" s="12" t="s">
        <v>3585</v>
      </c>
      <c r="O639" s="12" t="s">
        <v>3586</v>
      </c>
      <c r="P639" s="12"/>
      <c r="Q639" s="12" t="s">
        <v>3587</v>
      </c>
      <c r="R639" s="12" t="s">
        <v>1467</v>
      </c>
      <c r="S639" s="12" t="s">
        <v>3566</v>
      </c>
      <c r="T639" s="33" t="s">
        <v>95</v>
      </c>
      <c r="U639" s="34" t="str">
        <f t="shared" si="9"/>
        <v>630 W 168TH ST FL 11 RM 0511 VAGELOS COLLEGE OF PHYSICIANS AND SURGEONS, NEW YORK, New York 10032, U.S.</v>
      </c>
    </row>
    <row r="640" spans="1:21" ht="57" x14ac:dyDescent="0.45">
      <c r="A640" s="12" t="s">
        <v>94</v>
      </c>
      <c r="B640" s="12" t="s">
        <v>95</v>
      </c>
      <c r="C640" s="12" t="s">
        <v>3588</v>
      </c>
      <c r="D640" s="12" t="s">
        <v>3560</v>
      </c>
      <c r="E640" s="12" t="s">
        <v>3561</v>
      </c>
      <c r="F640" s="12" t="s">
        <v>583</v>
      </c>
      <c r="G640" s="12" t="s">
        <v>563</v>
      </c>
      <c r="H640" s="12" t="s">
        <v>548</v>
      </c>
      <c r="I640" s="12" t="s">
        <v>538</v>
      </c>
      <c r="J640" s="12" t="s">
        <v>3589</v>
      </c>
      <c r="K640" s="12" t="s">
        <v>233</v>
      </c>
      <c r="L640" s="12" t="s">
        <v>118</v>
      </c>
      <c r="M640" s="12" t="s">
        <v>234</v>
      </c>
      <c r="N640" s="12" t="s">
        <v>3590</v>
      </c>
      <c r="O640" s="12" t="s">
        <v>3591</v>
      </c>
      <c r="P640" s="12"/>
      <c r="Q640" s="12" t="s">
        <v>3592</v>
      </c>
      <c r="R640" s="12" t="s">
        <v>1467</v>
      </c>
      <c r="S640" s="12" t="s">
        <v>3566</v>
      </c>
      <c r="T640" s="33" t="s">
        <v>95</v>
      </c>
      <c r="U640" s="34" t="str">
        <f t="shared" si="9"/>
        <v>630 W 168th St, VC11-213, NEW YORK, New York 10032, U.S.</v>
      </c>
    </row>
    <row r="641" spans="1:21" ht="42.75" x14ac:dyDescent="0.45">
      <c r="A641" s="12" t="s">
        <v>94</v>
      </c>
      <c r="B641" s="12" t="s">
        <v>95</v>
      </c>
      <c r="C641" s="12" t="s">
        <v>3593</v>
      </c>
      <c r="D641" s="12" t="s">
        <v>3594</v>
      </c>
      <c r="E641" s="12" t="s">
        <v>3595</v>
      </c>
      <c r="F641" s="12" t="s">
        <v>583</v>
      </c>
      <c r="G641" s="12"/>
      <c r="H641" s="12" t="s">
        <v>564</v>
      </c>
      <c r="I641" s="12" t="s">
        <v>312</v>
      </c>
      <c r="J641" s="12"/>
      <c r="K641" s="12"/>
      <c r="L641" s="12"/>
      <c r="M641" s="12" t="s">
        <v>127</v>
      </c>
      <c r="N641" s="12" t="s">
        <v>3596</v>
      </c>
      <c r="O641" s="12" t="s">
        <v>3597</v>
      </c>
      <c r="P641" s="12"/>
      <c r="Q641" s="12" t="s">
        <v>3598</v>
      </c>
      <c r="R641" s="12" t="s">
        <v>1467</v>
      </c>
      <c r="S641" s="12" t="s">
        <v>3566</v>
      </c>
      <c r="T641" s="33" t="s">
        <v>95</v>
      </c>
      <c r="U641" s="34" t="str">
        <f t="shared" si="9"/>
        <v>1130 ST NICHOLAS AVE, NEW YORK, New York 10032, U.S.</v>
      </c>
    </row>
    <row r="642" spans="1:21" ht="42.75" x14ac:dyDescent="0.45">
      <c r="A642" s="12" t="s">
        <v>94</v>
      </c>
      <c r="B642" s="12"/>
      <c r="C642" s="12" t="s">
        <v>3599</v>
      </c>
      <c r="D642" s="12" t="s">
        <v>3594</v>
      </c>
      <c r="E642" s="12" t="s">
        <v>3595</v>
      </c>
      <c r="F642" s="12"/>
      <c r="G642" s="12"/>
      <c r="H642" s="12" t="s">
        <v>564</v>
      </c>
      <c r="I642" s="12" t="s">
        <v>312</v>
      </c>
      <c r="J642" s="12"/>
      <c r="K642" s="12"/>
      <c r="L642" s="12"/>
      <c r="M642" s="12" t="s">
        <v>127</v>
      </c>
      <c r="N642" s="12"/>
      <c r="O642" s="12"/>
      <c r="P642" s="12"/>
      <c r="Q642" s="12"/>
      <c r="R642" s="12"/>
      <c r="S642" s="12" t="s">
        <v>284</v>
      </c>
      <c r="T642" s="33" t="s">
        <v>95</v>
      </c>
      <c r="U642" s="34" t="str">
        <f t="shared" ref="U642:U705" si="10">_xlfn.TEXTJOIN(", ", TRUE, Q642, R642, S642, T642)</f>
        <v xml:space="preserve"> , U.S.</v>
      </c>
    </row>
    <row r="643" spans="1:21" ht="42.75" x14ac:dyDescent="0.45">
      <c r="A643" s="12" t="s">
        <v>94</v>
      </c>
      <c r="B643" s="12"/>
      <c r="C643" s="12" t="s">
        <v>3600</v>
      </c>
      <c r="D643" s="12" t="s">
        <v>3594</v>
      </c>
      <c r="E643" s="12" t="s">
        <v>3595</v>
      </c>
      <c r="F643" s="12"/>
      <c r="G643" s="12"/>
      <c r="H643" s="12" t="s">
        <v>564</v>
      </c>
      <c r="I643" s="12" t="s">
        <v>312</v>
      </c>
      <c r="J643" s="12"/>
      <c r="K643" s="12"/>
      <c r="L643" s="12"/>
      <c r="M643" s="12" t="s">
        <v>105</v>
      </c>
      <c r="N643" s="12" t="s">
        <v>3601</v>
      </c>
      <c r="O643" s="12" t="s">
        <v>3602</v>
      </c>
      <c r="P643" s="12"/>
      <c r="Q643" s="12"/>
      <c r="R643" s="12"/>
      <c r="S643" s="12" t="s">
        <v>284</v>
      </c>
      <c r="T643" s="33" t="s">
        <v>95</v>
      </c>
      <c r="U643" s="34" t="str">
        <f t="shared" si="10"/>
        <v xml:space="preserve"> , U.S.</v>
      </c>
    </row>
    <row r="644" spans="1:21" ht="28.5" x14ac:dyDescent="0.45">
      <c r="A644" s="12" t="s">
        <v>94</v>
      </c>
      <c r="B644" s="12"/>
      <c r="C644" s="12" t="s">
        <v>3603</v>
      </c>
      <c r="D644" s="12" t="s">
        <v>3594</v>
      </c>
      <c r="E644" s="12" t="s">
        <v>3595</v>
      </c>
      <c r="F644" s="12"/>
      <c r="G644" s="12"/>
      <c r="H644" s="12" t="s">
        <v>564</v>
      </c>
      <c r="I644" s="12" t="s">
        <v>312</v>
      </c>
      <c r="J644" s="12"/>
      <c r="K644" s="12"/>
      <c r="L644" s="12"/>
      <c r="M644" s="12"/>
      <c r="N644" s="12"/>
      <c r="O644" s="12"/>
      <c r="P644" s="12"/>
      <c r="Q644" s="12"/>
      <c r="R644" s="12"/>
      <c r="S644" s="12" t="s">
        <v>284</v>
      </c>
      <c r="T644" s="33"/>
      <c r="U644" s="34" t="str">
        <f t="shared" si="10"/>
        <v xml:space="preserve"> </v>
      </c>
    </row>
    <row r="645" spans="1:21" ht="42.75" x14ac:dyDescent="0.45">
      <c r="A645" s="12" t="s">
        <v>94</v>
      </c>
      <c r="B645" s="12"/>
      <c r="C645" s="12" t="s">
        <v>3604</v>
      </c>
      <c r="D645" s="12" t="s">
        <v>3594</v>
      </c>
      <c r="E645" s="12" t="s">
        <v>3595</v>
      </c>
      <c r="F645" s="12"/>
      <c r="G645" s="12"/>
      <c r="H645" s="12" t="s">
        <v>564</v>
      </c>
      <c r="I645" s="12" t="s">
        <v>312</v>
      </c>
      <c r="J645" s="12"/>
      <c r="K645" s="12"/>
      <c r="L645" s="12"/>
      <c r="M645" s="12" t="s">
        <v>127</v>
      </c>
      <c r="N645" s="12" t="s">
        <v>3605</v>
      </c>
      <c r="O645" s="12" t="s">
        <v>3606</v>
      </c>
      <c r="P645" s="12"/>
      <c r="Q645" s="12"/>
      <c r="R645" s="12"/>
      <c r="S645" s="12" t="s">
        <v>284</v>
      </c>
      <c r="T645" s="33" t="s">
        <v>95</v>
      </c>
      <c r="U645" s="34" t="str">
        <f t="shared" si="10"/>
        <v xml:space="preserve"> , U.S.</v>
      </c>
    </row>
    <row r="646" spans="1:21" ht="57" x14ac:dyDescent="0.45">
      <c r="A646" s="12" t="s">
        <v>94</v>
      </c>
      <c r="B646" s="12" t="s">
        <v>95</v>
      </c>
      <c r="C646" s="12" t="s">
        <v>3607</v>
      </c>
      <c r="D646" s="12" t="s">
        <v>3608</v>
      </c>
      <c r="E646" s="12" t="s">
        <v>3609</v>
      </c>
      <c r="F646" s="12" t="s">
        <v>1340</v>
      </c>
      <c r="G646" s="12"/>
      <c r="H646" s="12"/>
      <c r="I646" s="12" t="s">
        <v>763</v>
      </c>
      <c r="J646" s="12"/>
      <c r="K646" s="12"/>
      <c r="L646" s="12"/>
      <c r="M646" s="12" t="s">
        <v>367</v>
      </c>
      <c r="N646" s="12" t="s">
        <v>3610</v>
      </c>
      <c r="O646" s="12" t="s">
        <v>3611</v>
      </c>
      <c r="P646" s="12"/>
      <c r="Q646" s="12" t="s">
        <v>3612</v>
      </c>
      <c r="R646" s="12" t="s">
        <v>3613</v>
      </c>
      <c r="S646" s="12" t="s">
        <v>3614</v>
      </c>
      <c r="T646" s="33" t="s">
        <v>95</v>
      </c>
      <c r="U646" s="34" t="str">
        <f t="shared" si="10"/>
        <v>4225 UNIVERSITY AVE, COLUMBUS, Georgia 31907, U.S.</v>
      </c>
    </row>
    <row r="647" spans="1:21" ht="85.5" x14ac:dyDescent="0.45">
      <c r="A647" s="12" t="s">
        <v>94</v>
      </c>
      <c r="B647" s="12" t="s">
        <v>95</v>
      </c>
      <c r="C647" s="12" t="s">
        <v>3615</v>
      </c>
      <c r="D647" s="12" t="s">
        <v>3616</v>
      </c>
      <c r="E647" s="12" t="s">
        <v>3617</v>
      </c>
      <c r="F647" s="12" t="s">
        <v>136</v>
      </c>
      <c r="G647" s="12"/>
      <c r="H647" s="12" t="s">
        <v>100</v>
      </c>
      <c r="I647" s="12" t="s">
        <v>137</v>
      </c>
      <c r="J647" s="12"/>
      <c r="K647" s="12"/>
      <c r="L647" s="12"/>
      <c r="M647" s="12" t="s">
        <v>2091</v>
      </c>
      <c r="N647" s="12" t="s">
        <v>3618</v>
      </c>
      <c r="O647" s="12" t="s">
        <v>3619</v>
      </c>
      <c r="P647" s="12"/>
      <c r="Q647" s="12" t="s">
        <v>3620</v>
      </c>
      <c r="R647" s="12" t="s">
        <v>3621</v>
      </c>
      <c r="S647" s="12" t="s">
        <v>3622</v>
      </c>
      <c r="T647" s="33" t="s">
        <v>95</v>
      </c>
      <c r="U647" s="34" t="str">
        <f t="shared" si="10"/>
        <v>2071 STIERLIN CT, MOUNTAIN VIEW, California 94043, U.S.</v>
      </c>
    </row>
    <row r="648" spans="1:21" ht="57" x14ac:dyDescent="0.45">
      <c r="A648" s="12" t="s">
        <v>94</v>
      </c>
      <c r="B648" s="12"/>
      <c r="C648" s="12" t="s">
        <v>3623</v>
      </c>
      <c r="D648" s="12" t="s">
        <v>3616</v>
      </c>
      <c r="E648" s="12" t="s">
        <v>3617</v>
      </c>
      <c r="F648" s="12"/>
      <c r="G648" s="12"/>
      <c r="H648" s="12" t="s">
        <v>100</v>
      </c>
      <c r="I648" s="12" t="s">
        <v>137</v>
      </c>
      <c r="J648" s="12"/>
      <c r="K648" s="12"/>
      <c r="L648" s="12"/>
      <c r="M648" s="12"/>
      <c r="N648" s="12" t="s">
        <v>3624</v>
      </c>
      <c r="O648" s="12" t="s">
        <v>3625</v>
      </c>
      <c r="P648" s="12"/>
      <c r="Q648" s="12"/>
      <c r="R648" s="12"/>
      <c r="S648" s="12" t="s">
        <v>284</v>
      </c>
      <c r="T648" s="33"/>
      <c r="U648" s="34" t="str">
        <f t="shared" si="10"/>
        <v xml:space="preserve"> </v>
      </c>
    </row>
    <row r="649" spans="1:21" ht="85.5" x14ac:dyDescent="0.45">
      <c r="A649" s="12" t="s">
        <v>94</v>
      </c>
      <c r="B649" s="12" t="s">
        <v>95</v>
      </c>
      <c r="C649" s="12" t="s">
        <v>3626</v>
      </c>
      <c r="D649" s="12" t="s">
        <v>3627</v>
      </c>
      <c r="E649" s="12" t="s">
        <v>3628</v>
      </c>
      <c r="F649" s="12" t="s">
        <v>691</v>
      </c>
      <c r="G649" s="12" t="s">
        <v>692</v>
      </c>
      <c r="H649" s="12" t="s">
        <v>548</v>
      </c>
      <c r="I649" s="12" t="s">
        <v>475</v>
      </c>
      <c r="J649" s="12" t="s">
        <v>3629</v>
      </c>
      <c r="K649" s="12" t="s">
        <v>268</v>
      </c>
      <c r="L649" s="12" t="s">
        <v>104</v>
      </c>
      <c r="M649" s="12" t="s">
        <v>169</v>
      </c>
      <c r="N649" s="12" t="s">
        <v>1263</v>
      </c>
      <c r="O649" s="12" t="s">
        <v>1264</v>
      </c>
      <c r="P649" s="12"/>
      <c r="Q649" s="12" t="s">
        <v>3630</v>
      </c>
      <c r="R649" s="12" t="s">
        <v>1528</v>
      </c>
      <c r="S649" s="12" t="s">
        <v>3631</v>
      </c>
      <c r="T649" s="33" t="s">
        <v>95</v>
      </c>
      <c r="U649" s="34" t="str">
        <f t="shared" si="10"/>
        <v>9940 W. Sam Houston Parkway, Suite 300, Houston, Texas 77099, U.S.</v>
      </c>
    </row>
    <row r="650" spans="1:21" ht="42.75" x14ac:dyDescent="0.45">
      <c r="A650" s="12" t="s">
        <v>94</v>
      </c>
      <c r="B650" s="12" t="s">
        <v>95</v>
      </c>
      <c r="C650" s="12" t="s">
        <v>3632</v>
      </c>
      <c r="D650" s="12" t="s">
        <v>3633</v>
      </c>
      <c r="E650" s="12" t="s">
        <v>3634</v>
      </c>
      <c r="F650" s="12" t="s">
        <v>376</v>
      </c>
      <c r="G650" s="12"/>
      <c r="H650" s="12" t="s">
        <v>125</v>
      </c>
      <c r="I650" s="12" t="s">
        <v>953</v>
      </c>
      <c r="J650" s="12"/>
      <c r="K650" s="12"/>
      <c r="L650" s="12"/>
      <c r="M650" s="12" t="s">
        <v>105</v>
      </c>
      <c r="N650" s="12" t="s">
        <v>3635</v>
      </c>
      <c r="O650" s="12" t="s">
        <v>3636</v>
      </c>
      <c r="P650" s="12"/>
      <c r="Q650" s="12" t="s">
        <v>3637</v>
      </c>
      <c r="R650" s="12" t="s">
        <v>3638</v>
      </c>
      <c r="S650" s="12" t="s">
        <v>3639</v>
      </c>
      <c r="T650" s="33" t="s">
        <v>95</v>
      </c>
      <c r="U650" s="34" t="str">
        <f t="shared" si="10"/>
        <v>FC - 12800 N LAKE SHORE DR, MEQUON, Wisconsin 53097, U.S.</v>
      </c>
    </row>
    <row r="651" spans="1:21" ht="114" x14ac:dyDescent="0.45">
      <c r="A651" s="12" t="s">
        <v>94</v>
      </c>
      <c r="B651" s="12"/>
      <c r="C651" s="12" t="s">
        <v>3640</v>
      </c>
      <c r="D651" s="12" t="s">
        <v>3633</v>
      </c>
      <c r="E651" s="12" t="s">
        <v>3634</v>
      </c>
      <c r="F651" s="12" t="s">
        <v>952</v>
      </c>
      <c r="G651" s="12"/>
      <c r="H651" s="12" t="s">
        <v>125</v>
      </c>
      <c r="I651" s="12" t="s">
        <v>953</v>
      </c>
      <c r="J651" s="12" t="s">
        <v>3641</v>
      </c>
      <c r="K651" s="12" t="s">
        <v>209</v>
      </c>
      <c r="L651" s="12" t="s">
        <v>104</v>
      </c>
      <c r="M651" s="12" t="s">
        <v>3642</v>
      </c>
      <c r="N651" s="12" t="s">
        <v>3643</v>
      </c>
      <c r="O651" s="12" t="s">
        <v>3644</v>
      </c>
      <c r="P651" s="12"/>
      <c r="Q651" s="12" t="s">
        <v>3645</v>
      </c>
      <c r="R651" s="12" t="s">
        <v>3646</v>
      </c>
      <c r="S651" s="12" t="s">
        <v>3647</v>
      </c>
      <c r="T651" s="33" t="s">
        <v>729</v>
      </c>
      <c r="U651" s="34" t="str">
        <f t="shared" si="10"/>
        <v>7141 Sherbrooke St W, MONTREAL, Quebec H4B 1R6, CA</v>
      </c>
    </row>
    <row r="652" spans="1:21" ht="57" x14ac:dyDescent="0.45">
      <c r="A652" s="12" t="s">
        <v>94</v>
      </c>
      <c r="B652" s="12"/>
      <c r="C652" s="12" t="s">
        <v>3648</v>
      </c>
      <c r="D652" s="12" t="s">
        <v>3633</v>
      </c>
      <c r="E652" s="12" t="s">
        <v>3634</v>
      </c>
      <c r="F652" s="12" t="s">
        <v>952</v>
      </c>
      <c r="G652" s="12"/>
      <c r="H652" s="12" t="s">
        <v>125</v>
      </c>
      <c r="I652" s="12" t="s">
        <v>953</v>
      </c>
      <c r="J652" s="12" t="s">
        <v>3649</v>
      </c>
      <c r="K652" s="12" t="s">
        <v>209</v>
      </c>
      <c r="L652" s="12" t="s">
        <v>104</v>
      </c>
      <c r="M652" s="12" t="s">
        <v>1596</v>
      </c>
      <c r="N652" s="12" t="s">
        <v>3643</v>
      </c>
      <c r="O652" s="12" t="s">
        <v>3644</v>
      </c>
      <c r="P652" s="12"/>
      <c r="Q652" s="12" t="s">
        <v>3645</v>
      </c>
      <c r="R652" s="12" t="s">
        <v>3646</v>
      </c>
      <c r="S652" s="12" t="s">
        <v>3647</v>
      </c>
      <c r="T652" s="33" t="s">
        <v>729</v>
      </c>
      <c r="U652" s="34" t="str">
        <f t="shared" si="10"/>
        <v>7141 Sherbrooke St W, MONTREAL, Quebec H4B 1R6, CA</v>
      </c>
    </row>
    <row r="653" spans="1:21" ht="156.75" x14ac:dyDescent="0.45">
      <c r="A653" s="12" t="s">
        <v>94</v>
      </c>
      <c r="B653" s="12" t="s">
        <v>95</v>
      </c>
      <c r="C653" s="12" t="s">
        <v>3650</v>
      </c>
      <c r="D653" s="12" t="s">
        <v>3651</v>
      </c>
      <c r="E653" s="12" t="s">
        <v>3652</v>
      </c>
      <c r="F653" s="12" t="s">
        <v>465</v>
      </c>
      <c r="G653" s="12"/>
      <c r="H653" s="12" t="s">
        <v>1626</v>
      </c>
      <c r="I653" s="12" t="s">
        <v>101</v>
      </c>
      <c r="J653" s="12"/>
      <c r="K653" s="12"/>
      <c r="L653" s="12"/>
      <c r="M653" s="12" t="s">
        <v>377</v>
      </c>
      <c r="N653" s="12" t="s">
        <v>3653</v>
      </c>
      <c r="O653" s="12" t="s">
        <v>3654</v>
      </c>
      <c r="P653" s="12" t="s">
        <v>3655</v>
      </c>
      <c r="Q653" s="12" t="s">
        <v>3656</v>
      </c>
      <c r="R653" s="12" t="s">
        <v>3657</v>
      </c>
      <c r="S653" s="12" t="s">
        <v>3658</v>
      </c>
      <c r="T653" s="33" t="s">
        <v>95</v>
      </c>
      <c r="U653" s="34" t="str">
        <f t="shared" si="10"/>
        <v>100 DELTA DR, PITTSBURGH, Pennsylvania 15238, U.S.</v>
      </c>
    </row>
    <row r="654" spans="1:21" ht="156.75" x14ac:dyDescent="0.45">
      <c r="A654" s="12" t="s">
        <v>94</v>
      </c>
      <c r="B654" s="12" t="s">
        <v>95</v>
      </c>
      <c r="C654" s="12" t="s">
        <v>3659</v>
      </c>
      <c r="D654" s="12" t="s">
        <v>3651</v>
      </c>
      <c r="E654" s="12" t="s">
        <v>3660</v>
      </c>
      <c r="F654" s="12" t="s">
        <v>465</v>
      </c>
      <c r="G654" s="12"/>
      <c r="H654" s="12" t="s">
        <v>1626</v>
      </c>
      <c r="I654" s="12" t="s">
        <v>101</v>
      </c>
      <c r="J654" s="12"/>
      <c r="K654" s="12"/>
      <c r="L654" s="12"/>
      <c r="M654" s="12" t="s">
        <v>377</v>
      </c>
      <c r="N654" s="12" t="s">
        <v>3661</v>
      </c>
      <c r="O654" s="12" t="s">
        <v>3662</v>
      </c>
      <c r="P654" s="12" t="s">
        <v>3655</v>
      </c>
      <c r="Q654" s="12" t="s">
        <v>3656</v>
      </c>
      <c r="R654" s="12" t="s">
        <v>3657</v>
      </c>
      <c r="S654" s="12" t="s">
        <v>3658</v>
      </c>
      <c r="T654" s="33" t="s">
        <v>95</v>
      </c>
      <c r="U654" s="34" t="str">
        <f t="shared" si="10"/>
        <v>100 DELTA DR, PITTSBURGH, Pennsylvania 15238, U.S.</v>
      </c>
    </row>
    <row r="655" spans="1:21" ht="156.75" x14ac:dyDescent="0.45">
      <c r="A655" s="12" t="s">
        <v>94</v>
      </c>
      <c r="B655" s="12" t="s">
        <v>95</v>
      </c>
      <c r="C655" s="12" t="s">
        <v>3663</v>
      </c>
      <c r="D655" s="12" t="s">
        <v>3651</v>
      </c>
      <c r="E655" s="12" t="s">
        <v>3660</v>
      </c>
      <c r="F655" s="12" t="s">
        <v>465</v>
      </c>
      <c r="G655" s="12"/>
      <c r="H655" s="12" t="s">
        <v>1626</v>
      </c>
      <c r="I655" s="12" t="s">
        <v>101</v>
      </c>
      <c r="J655" s="12"/>
      <c r="K655" s="12"/>
      <c r="L655" s="12"/>
      <c r="M655" s="12" t="s">
        <v>377</v>
      </c>
      <c r="N655" s="12" t="s">
        <v>3661</v>
      </c>
      <c r="O655" s="12" t="s">
        <v>3662</v>
      </c>
      <c r="P655" s="12" t="s">
        <v>3655</v>
      </c>
      <c r="Q655" s="12" t="s">
        <v>3656</v>
      </c>
      <c r="R655" s="12" t="s">
        <v>3657</v>
      </c>
      <c r="S655" s="12" t="s">
        <v>3658</v>
      </c>
      <c r="T655" s="33" t="s">
        <v>95</v>
      </c>
      <c r="U655" s="34" t="str">
        <f t="shared" si="10"/>
        <v>100 DELTA DR, PITTSBURGH, Pennsylvania 15238, U.S.</v>
      </c>
    </row>
    <row r="656" spans="1:21" ht="156.75" x14ac:dyDescent="0.45">
      <c r="A656" s="12" t="s">
        <v>94</v>
      </c>
      <c r="B656" s="12" t="s">
        <v>95</v>
      </c>
      <c r="C656" s="12" t="s">
        <v>3664</v>
      </c>
      <c r="D656" s="12" t="s">
        <v>3651</v>
      </c>
      <c r="E656" s="12" t="s">
        <v>3660</v>
      </c>
      <c r="F656" s="12" t="s">
        <v>465</v>
      </c>
      <c r="G656" s="12"/>
      <c r="H656" s="12" t="s">
        <v>1626</v>
      </c>
      <c r="I656" s="12" t="s">
        <v>101</v>
      </c>
      <c r="J656" s="12" t="s">
        <v>3665</v>
      </c>
      <c r="K656" s="12" t="s">
        <v>103</v>
      </c>
      <c r="L656" s="12" t="s">
        <v>104</v>
      </c>
      <c r="M656" s="12" t="s">
        <v>377</v>
      </c>
      <c r="N656" s="12" t="s">
        <v>3661</v>
      </c>
      <c r="O656" s="12" t="s">
        <v>3662</v>
      </c>
      <c r="P656" s="12" t="s">
        <v>3655</v>
      </c>
      <c r="Q656" s="12" t="s">
        <v>3656</v>
      </c>
      <c r="R656" s="12" t="s">
        <v>3657</v>
      </c>
      <c r="S656" s="12" t="s">
        <v>3658</v>
      </c>
      <c r="T656" s="33" t="s">
        <v>95</v>
      </c>
      <c r="U656" s="34" t="str">
        <f t="shared" si="10"/>
        <v>100 DELTA DR, PITTSBURGH, Pennsylvania 15238, U.S.</v>
      </c>
    </row>
    <row r="657" spans="1:21" ht="156.75" x14ac:dyDescent="0.45">
      <c r="A657" s="12" t="s">
        <v>94</v>
      </c>
      <c r="B657" s="12" t="s">
        <v>95</v>
      </c>
      <c r="C657" s="12" t="s">
        <v>3666</v>
      </c>
      <c r="D657" s="12" t="s">
        <v>3651</v>
      </c>
      <c r="E657" s="12" t="s">
        <v>3660</v>
      </c>
      <c r="F657" s="12" t="s">
        <v>465</v>
      </c>
      <c r="G657" s="12"/>
      <c r="H657" s="12" t="s">
        <v>1626</v>
      </c>
      <c r="I657" s="12" t="s">
        <v>101</v>
      </c>
      <c r="J657" s="12" t="s">
        <v>3667</v>
      </c>
      <c r="K657" s="12" t="s">
        <v>103</v>
      </c>
      <c r="L657" s="12" t="s">
        <v>104</v>
      </c>
      <c r="M657" s="12" t="s">
        <v>377</v>
      </c>
      <c r="N657" s="12" t="s">
        <v>3661</v>
      </c>
      <c r="O657" s="12" t="s">
        <v>3662</v>
      </c>
      <c r="P657" s="12" t="s">
        <v>3655</v>
      </c>
      <c r="Q657" s="12" t="s">
        <v>3656</v>
      </c>
      <c r="R657" s="12" t="s">
        <v>3657</v>
      </c>
      <c r="S657" s="12" t="s">
        <v>3658</v>
      </c>
      <c r="T657" s="33" t="s">
        <v>95</v>
      </c>
      <c r="U657" s="34" t="str">
        <f t="shared" si="10"/>
        <v>100 DELTA DR, PITTSBURGH, Pennsylvania 15238, U.S.</v>
      </c>
    </row>
    <row r="658" spans="1:21" ht="156.75" x14ac:dyDescent="0.45">
      <c r="A658" s="12" t="s">
        <v>94</v>
      </c>
      <c r="B658" s="12" t="s">
        <v>95</v>
      </c>
      <c r="C658" s="12" t="s">
        <v>3668</v>
      </c>
      <c r="D658" s="12" t="s">
        <v>3651</v>
      </c>
      <c r="E658" s="12" t="s">
        <v>3660</v>
      </c>
      <c r="F658" s="12" t="s">
        <v>465</v>
      </c>
      <c r="G658" s="12"/>
      <c r="H658" s="12" t="s">
        <v>1626</v>
      </c>
      <c r="I658" s="12" t="s">
        <v>101</v>
      </c>
      <c r="J658" s="12" t="s">
        <v>3669</v>
      </c>
      <c r="K658" s="12" t="s">
        <v>103</v>
      </c>
      <c r="L658" s="12" t="s">
        <v>104</v>
      </c>
      <c r="M658" s="12" t="s">
        <v>377</v>
      </c>
      <c r="N658" s="12" t="s">
        <v>3661</v>
      </c>
      <c r="O658" s="12" t="s">
        <v>3662</v>
      </c>
      <c r="P658" s="12" t="s">
        <v>3655</v>
      </c>
      <c r="Q658" s="12" t="s">
        <v>3656</v>
      </c>
      <c r="R658" s="12" t="s">
        <v>3657</v>
      </c>
      <c r="S658" s="12" t="s">
        <v>3658</v>
      </c>
      <c r="T658" s="33" t="s">
        <v>95</v>
      </c>
      <c r="U658" s="34" t="str">
        <f t="shared" si="10"/>
        <v>100 DELTA DR, PITTSBURGH, Pennsylvania 15238, U.S.</v>
      </c>
    </row>
    <row r="659" spans="1:21" ht="156.75" x14ac:dyDescent="0.45">
      <c r="A659" s="12" t="s">
        <v>94</v>
      </c>
      <c r="B659" s="12" t="s">
        <v>95</v>
      </c>
      <c r="C659" s="12" t="s">
        <v>3670</v>
      </c>
      <c r="D659" s="12" t="s">
        <v>3651</v>
      </c>
      <c r="E659" s="12" t="s">
        <v>3660</v>
      </c>
      <c r="F659" s="12" t="s">
        <v>465</v>
      </c>
      <c r="G659" s="12"/>
      <c r="H659" s="12" t="s">
        <v>1626</v>
      </c>
      <c r="I659" s="12" t="s">
        <v>101</v>
      </c>
      <c r="J659" s="12" t="s">
        <v>3671</v>
      </c>
      <c r="K659" s="12" t="s">
        <v>103</v>
      </c>
      <c r="L659" s="12" t="s">
        <v>104</v>
      </c>
      <c r="M659" s="12" t="s">
        <v>377</v>
      </c>
      <c r="N659" s="12" t="s">
        <v>3661</v>
      </c>
      <c r="O659" s="12" t="s">
        <v>3662</v>
      </c>
      <c r="P659" s="12" t="s">
        <v>3655</v>
      </c>
      <c r="Q659" s="12" t="s">
        <v>3672</v>
      </c>
      <c r="R659" s="12" t="s">
        <v>3657</v>
      </c>
      <c r="S659" s="12" t="s">
        <v>3658</v>
      </c>
      <c r="T659" s="33" t="s">
        <v>95</v>
      </c>
      <c r="U659" s="34" t="str">
        <f t="shared" si="10"/>
        <v>105 DELTA DR, PITTSBURGH, Pennsylvania 15238, U.S.</v>
      </c>
    </row>
    <row r="660" spans="1:21" ht="156.75" x14ac:dyDescent="0.45">
      <c r="A660" s="12" t="s">
        <v>94</v>
      </c>
      <c r="B660" s="12" t="s">
        <v>95</v>
      </c>
      <c r="C660" s="12" t="s">
        <v>3673</v>
      </c>
      <c r="D660" s="12" t="s">
        <v>3651</v>
      </c>
      <c r="E660" s="12" t="s">
        <v>3660</v>
      </c>
      <c r="F660" s="12" t="s">
        <v>465</v>
      </c>
      <c r="G660" s="12"/>
      <c r="H660" s="12" t="s">
        <v>1626</v>
      </c>
      <c r="I660" s="12" t="s">
        <v>101</v>
      </c>
      <c r="J660" s="12" t="s">
        <v>3674</v>
      </c>
      <c r="K660" s="12" t="s">
        <v>103</v>
      </c>
      <c r="L660" s="12" t="s">
        <v>104</v>
      </c>
      <c r="M660" s="12" t="s">
        <v>377</v>
      </c>
      <c r="N660" s="12" t="s">
        <v>3661</v>
      </c>
      <c r="O660" s="12" t="s">
        <v>3662</v>
      </c>
      <c r="P660" s="12" t="s">
        <v>3655</v>
      </c>
      <c r="Q660" s="12" t="s">
        <v>3675</v>
      </c>
      <c r="R660" s="12" t="s">
        <v>3657</v>
      </c>
      <c r="S660" s="12" t="s">
        <v>3658</v>
      </c>
      <c r="T660" s="33" t="s">
        <v>95</v>
      </c>
      <c r="U660" s="34" t="str">
        <f t="shared" si="10"/>
        <v>105 DELTA DR, LRS RM 223, PITTSBURGH, Pennsylvania 15238, U.S.</v>
      </c>
    </row>
    <row r="661" spans="1:21" ht="156.75" x14ac:dyDescent="0.45">
      <c r="A661" s="12" t="s">
        <v>94</v>
      </c>
      <c r="B661" s="12" t="s">
        <v>95</v>
      </c>
      <c r="C661" s="12" t="s">
        <v>3676</v>
      </c>
      <c r="D661" s="12" t="s">
        <v>3651</v>
      </c>
      <c r="E661" s="12" t="s">
        <v>3660</v>
      </c>
      <c r="F661" s="12" t="s">
        <v>465</v>
      </c>
      <c r="G661" s="12"/>
      <c r="H661" s="12" t="s">
        <v>1626</v>
      </c>
      <c r="I661" s="12" t="s">
        <v>101</v>
      </c>
      <c r="J661" s="12"/>
      <c r="K661" s="12"/>
      <c r="L661" s="12"/>
      <c r="M661" s="12" t="s">
        <v>377</v>
      </c>
      <c r="N661" s="12" t="s">
        <v>3661</v>
      </c>
      <c r="O661" s="12" t="s">
        <v>3662</v>
      </c>
      <c r="P661" s="12" t="s">
        <v>3655</v>
      </c>
      <c r="Q661" s="12" t="s">
        <v>3672</v>
      </c>
      <c r="R661" s="12" t="s">
        <v>3657</v>
      </c>
      <c r="S661" s="12" t="s">
        <v>3658</v>
      </c>
      <c r="T661" s="33" t="s">
        <v>95</v>
      </c>
      <c r="U661" s="34" t="str">
        <f t="shared" si="10"/>
        <v>105 DELTA DR, PITTSBURGH, Pennsylvania 15238, U.S.</v>
      </c>
    </row>
    <row r="662" spans="1:21" ht="156.75" x14ac:dyDescent="0.45">
      <c r="A662" s="12" t="s">
        <v>94</v>
      </c>
      <c r="B662" s="12"/>
      <c r="C662" s="12" t="s">
        <v>3677</v>
      </c>
      <c r="D662" s="12" t="s">
        <v>3651</v>
      </c>
      <c r="E662" s="12" t="s">
        <v>3660</v>
      </c>
      <c r="F662" s="12"/>
      <c r="G662" s="12"/>
      <c r="H662" s="12" t="s">
        <v>1626</v>
      </c>
      <c r="I662" s="12" t="s">
        <v>101</v>
      </c>
      <c r="J662" s="12"/>
      <c r="K662" s="12"/>
      <c r="L662" s="12"/>
      <c r="M662" s="12" t="s">
        <v>377</v>
      </c>
      <c r="N662" s="12" t="s">
        <v>3661</v>
      </c>
      <c r="O662" s="12" t="s">
        <v>3662</v>
      </c>
      <c r="P662" s="12" t="s">
        <v>3655</v>
      </c>
      <c r="Q662" s="12"/>
      <c r="R662" s="12"/>
      <c r="S662" s="12" t="s">
        <v>284</v>
      </c>
      <c r="T662" s="33" t="s">
        <v>95</v>
      </c>
      <c r="U662" s="34" t="str">
        <f t="shared" si="10"/>
        <v xml:space="preserve"> , U.S.</v>
      </c>
    </row>
    <row r="663" spans="1:21" ht="57" x14ac:dyDescent="0.45">
      <c r="A663" s="12" t="s">
        <v>94</v>
      </c>
      <c r="B663" s="12" t="s">
        <v>95</v>
      </c>
      <c r="C663" s="12" t="s">
        <v>3678</v>
      </c>
      <c r="D663" s="12" t="s">
        <v>3679</v>
      </c>
      <c r="E663" s="12" t="s">
        <v>3680</v>
      </c>
      <c r="F663" s="12"/>
      <c r="G663" s="12"/>
      <c r="H663" s="12"/>
      <c r="I663" s="12" t="s">
        <v>538</v>
      </c>
      <c r="J663" s="12"/>
      <c r="K663" s="12"/>
      <c r="L663" s="12"/>
      <c r="M663" s="12" t="s">
        <v>367</v>
      </c>
      <c r="N663" s="12" t="s">
        <v>3681</v>
      </c>
      <c r="O663" s="12" t="s">
        <v>3682</v>
      </c>
      <c r="P663" s="12"/>
      <c r="Q663" s="12" t="s">
        <v>3683</v>
      </c>
      <c r="R663" s="12" t="s">
        <v>3684</v>
      </c>
      <c r="S663" s="12" t="s">
        <v>3685</v>
      </c>
      <c r="T663" s="33" t="s">
        <v>95</v>
      </c>
      <c r="U663" s="34" t="str">
        <f t="shared" si="10"/>
        <v>401 S BROADWAY, CAMDEN, New Jersey 08103, U.S.</v>
      </c>
    </row>
    <row r="664" spans="1:21" ht="85.5" x14ac:dyDescent="0.45">
      <c r="A664" s="12" t="s">
        <v>94</v>
      </c>
      <c r="B664" s="12" t="s">
        <v>95</v>
      </c>
      <c r="C664" s="12" t="s">
        <v>3686</v>
      </c>
      <c r="D664" s="12" t="s">
        <v>3687</v>
      </c>
      <c r="E664" s="12" t="s">
        <v>3688</v>
      </c>
      <c r="F664" s="12"/>
      <c r="G664" s="12"/>
      <c r="H664" s="12"/>
      <c r="I664" s="12" t="s">
        <v>538</v>
      </c>
      <c r="J664" s="12"/>
      <c r="K664" s="12"/>
      <c r="L664" s="12"/>
      <c r="M664" s="12" t="s">
        <v>657</v>
      </c>
      <c r="N664" s="12"/>
      <c r="O664" s="12"/>
      <c r="P664" s="12"/>
      <c r="Q664" s="12" t="s">
        <v>3689</v>
      </c>
      <c r="R664" s="12" t="s">
        <v>3684</v>
      </c>
      <c r="S664" s="12" t="s">
        <v>3685</v>
      </c>
      <c r="T664" s="33" t="s">
        <v>95</v>
      </c>
      <c r="U664" s="34" t="str">
        <f t="shared" si="10"/>
        <v>403 HADDON AVE, CAMDEN, New Jersey 08103, U.S.</v>
      </c>
    </row>
    <row r="665" spans="1:21" ht="42.75" x14ac:dyDescent="0.45">
      <c r="A665" s="12" t="s">
        <v>94</v>
      </c>
      <c r="B665" s="12" t="s">
        <v>95</v>
      </c>
      <c r="C665" s="12" t="s">
        <v>3690</v>
      </c>
      <c r="D665" s="12" t="s">
        <v>3691</v>
      </c>
      <c r="E665" s="12" t="s">
        <v>3692</v>
      </c>
      <c r="F665" s="12" t="s">
        <v>1741</v>
      </c>
      <c r="G665" s="12" t="s">
        <v>724</v>
      </c>
      <c r="H665" s="12" t="s">
        <v>548</v>
      </c>
      <c r="I665" s="12" t="s">
        <v>538</v>
      </c>
      <c r="J665" s="12" t="s">
        <v>3693</v>
      </c>
      <c r="K665" s="12" t="s">
        <v>168</v>
      </c>
      <c r="L665" s="12" t="s">
        <v>104</v>
      </c>
      <c r="M665" s="12" t="s">
        <v>304</v>
      </c>
      <c r="N665" s="12" t="s">
        <v>3694</v>
      </c>
      <c r="O665" s="12" t="s">
        <v>3695</v>
      </c>
      <c r="P665" s="12"/>
      <c r="Q665" s="12" t="s">
        <v>3696</v>
      </c>
      <c r="R665" s="12" t="s">
        <v>3697</v>
      </c>
      <c r="S665" s="12" t="s">
        <v>3698</v>
      </c>
      <c r="T665" s="33" t="s">
        <v>95</v>
      </c>
      <c r="U665" s="34" t="str">
        <f t="shared" si="10"/>
        <v>Kinzelberg Hall, 244 Garden Ave, Rm 144, Ithaca, New York 14850, U.S.</v>
      </c>
    </row>
    <row r="666" spans="1:21" ht="57" x14ac:dyDescent="0.45">
      <c r="A666" s="12" t="s">
        <v>94</v>
      </c>
      <c r="B666" s="12" t="s">
        <v>95</v>
      </c>
      <c r="C666" s="12" t="s">
        <v>3699</v>
      </c>
      <c r="D666" s="12" t="s">
        <v>3691</v>
      </c>
      <c r="E666" s="12" t="s">
        <v>3692</v>
      </c>
      <c r="F666" s="12" t="s">
        <v>583</v>
      </c>
      <c r="G666" s="12" t="s">
        <v>724</v>
      </c>
      <c r="H666" s="12" t="s">
        <v>548</v>
      </c>
      <c r="I666" s="12" t="s">
        <v>538</v>
      </c>
      <c r="J666" s="12"/>
      <c r="K666" s="12"/>
      <c r="L666" s="12"/>
      <c r="M666" s="12" t="s">
        <v>367</v>
      </c>
      <c r="N666" s="12" t="s">
        <v>3700</v>
      </c>
      <c r="O666" s="12" t="s">
        <v>3701</v>
      </c>
      <c r="P666" s="12"/>
      <c r="Q666" s="12" t="s">
        <v>3702</v>
      </c>
      <c r="R666" s="12" t="s">
        <v>1467</v>
      </c>
      <c r="S666" s="12" t="s">
        <v>3703</v>
      </c>
      <c r="T666" s="33" t="s">
        <v>95</v>
      </c>
      <c r="U666" s="34" t="str">
        <f t="shared" si="10"/>
        <v>510 E 70TH ST, NEW YORK, New York 10021, U.S.</v>
      </c>
    </row>
    <row r="667" spans="1:21" ht="85.5" x14ac:dyDescent="0.45">
      <c r="A667" s="12" t="s">
        <v>94</v>
      </c>
      <c r="B667" s="12" t="s">
        <v>95</v>
      </c>
      <c r="C667" s="12" t="s">
        <v>3704</v>
      </c>
      <c r="D667" s="12" t="s">
        <v>3691</v>
      </c>
      <c r="E667" s="12" t="s">
        <v>3692</v>
      </c>
      <c r="F667" s="12" t="s">
        <v>1741</v>
      </c>
      <c r="G667" s="12" t="s">
        <v>724</v>
      </c>
      <c r="H667" s="12" t="s">
        <v>548</v>
      </c>
      <c r="I667" s="12" t="s">
        <v>538</v>
      </c>
      <c r="J667" s="12"/>
      <c r="K667" s="12"/>
      <c r="L667" s="12"/>
      <c r="M667" s="12" t="s">
        <v>138</v>
      </c>
      <c r="N667" s="12"/>
      <c r="O667" s="12"/>
      <c r="P667" s="12"/>
      <c r="Q667" s="12" t="s">
        <v>3705</v>
      </c>
      <c r="R667" s="12" t="s">
        <v>3706</v>
      </c>
      <c r="S667" s="12" t="s">
        <v>3707</v>
      </c>
      <c r="T667" s="33" t="s">
        <v>95</v>
      </c>
      <c r="U667" s="34" t="str">
        <f t="shared" si="10"/>
        <v>FC - BIOTECHNOLOGY BLDG RM 301, ITHACA, New York 14853, U.S.</v>
      </c>
    </row>
    <row r="668" spans="1:21" ht="57" x14ac:dyDescent="0.45">
      <c r="A668" s="12" t="s">
        <v>94</v>
      </c>
      <c r="B668" s="12" t="s">
        <v>95</v>
      </c>
      <c r="C668" s="12" t="s">
        <v>3708</v>
      </c>
      <c r="D668" s="12" t="s">
        <v>3709</v>
      </c>
      <c r="E668" s="12" t="s">
        <v>3710</v>
      </c>
      <c r="F668" s="12"/>
      <c r="G668" s="12"/>
      <c r="H668" s="12"/>
      <c r="I668" s="12" t="s">
        <v>538</v>
      </c>
      <c r="J668" s="12"/>
      <c r="K668" s="12"/>
      <c r="L668" s="12"/>
      <c r="M668" s="12" t="s">
        <v>355</v>
      </c>
      <c r="N668" s="12" t="s">
        <v>3711</v>
      </c>
      <c r="O668" s="12" t="s">
        <v>3712</v>
      </c>
      <c r="P668" s="12"/>
      <c r="Q668" s="12" t="s">
        <v>3713</v>
      </c>
      <c r="R668" s="12" t="s">
        <v>3714</v>
      </c>
      <c r="S668" s="12" t="s">
        <v>3715</v>
      </c>
      <c r="T668" s="33" t="s">
        <v>95</v>
      </c>
      <c r="U668" s="34" t="str">
        <f t="shared" si="10"/>
        <v>1 DUNCAN DR, CRANBURY, New Jersey 08512, U.S.</v>
      </c>
    </row>
    <row r="669" spans="1:21" ht="85.5" x14ac:dyDescent="0.45">
      <c r="A669" s="12" t="s">
        <v>94</v>
      </c>
      <c r="B669" s="12" t="s">
        <v>95</v>
      </c>
      <c r="C669" s="12" t="s">
        <v>3716</v>
      </c>
      <c r="D669" s="12" t="s">
        <v>3717</v>
      </c>
      <c r="E669" s="12" t="s">
        <v>3718</v>
      </c>
      <c r="F669" s="12" t="s">
        <v>2491</v>
      </c>
      <c r="G669" s="12"/>
      <c r="H669" s="12" t="s">
        <v>145</v>
      </c>
      <c r="I669" s="12" t="s">
        <v>101</v>
      </c>
      <c r="J669" s="12"/>
      <c r="K669" s="12"/>
      <c r="L669" s="12"/>
      <c r="M669" s="12" t="s">
        <v>138</v>
      </c>
      <c r="N669" s="12" t="s">
        <v>3719</v>
      </c>
      <c r="O669" s="12" t="s">
        <v>3720</v>
      </c>
      <c r="P669" s="12"/>
      <c r="Q669" s="12" t="s">
        <v>3721</v>
      </c>
      <c r="R669" s="12" t="s">
        <v>2495</v>
      </c>
      <c r="S669" s="12" t="s">
        <v>3722</v>
      </c>
      <c r="T669" s="33" t="s">
        <v>95</v>
      </c>
      <c r="U669" s="34" t="str">
        <f t="shared" si="10"/>
        <v>9330 ZIONSVILLE RD, INDIANAPOLIS, Indiana 46268, U.S.</v>
      </c>
    </row>
    <row r="670" spans="1:21" ht="57" x14ac:dyDescent="0.45">
      <c r="A670" s="12" t="s">
        <v>94</v>
      </c>
      <c r="B670" s="12" t="s">
        <v>3723</v>
      </c>
      <c r="C670" s="12" t="s">
        <v>3724</v>
      </c>
      <c r="D670" s="12" t="s">
        <v>3725</v>
      </c>
      <c r="E670" s="12" t="s">
        <v>3726</v>
      </c>
      <c r="F670" s="12" t="s">
        <v>843</v>
      </c>
      <c r="G670" s="12"/>
      <c r="H670" s="12"/>
      <c r="I670" s="12" t="s">
        <v>3727</v>
      </c>
      <c r="J670" s="12"/>
      <c r="K670" s="12"/>
      <c r="L670" s="12"/>
      <c r="M670" s="12" t="s">
        <v>367</v>
      </c>
      <c r="N670" s="12"/>
      <c r="O670" s="12"/>
      <c r="P670" s="12"/>
      <c r="Q670" s="12" t="s">
        <v>3728</v>
      </c>
      <c r="R670" s="12" t="s">
        <v>3729</v>
      </c>
      <c r="S670" s="12" t="s">
        <v>3730</v>
      </c>
      <c r="T670" s="33" t="s">
        <v>3723</v>
      </c>
      <c r="U670" s="34" t="str">
        <f t="shared" si="10"/>
        <v>18TH FLOOR, BLOCK A, OFFICE BUILDING, PHOENIX LANDMARK PLAZA, BEIJING, Beijing 100035, China</v>
      </c>
    </row>
    <row r="671" spans="1:21" ht="85.5" x14ac:dyDescent="0.45">
      <c r="A671" s="12" t="s">
        <v>94</v>
      </c>
      <c r="B671" s="12" t="s">
        <v>3731</v>
      </c>
      <c r="C671" s="12" t="s">
        <v>3732</v>
      </c>
      <c r="D671" s="12" t="s">
        <v>3725</v>
      </c>
      <c r="E671" s="12" t="s">
        <v>3733</v>
      </c>
      <c r="F671" s="12" t="s">
        <v>3734</v>
      </c>
      <c r="G671" s="12"/>
      <c r="H671" s="12"/>
      <c r="I671" s="12" t="s">
        <v>3727</v>
      </c>
      <c r="J671" s="12"/>
      <c r="K671" s="12"/>
      <c r="L671" s="12"/>
      <c r="M671" s="12" t="s">
        <v>138</v>
      </c>
      <c r="N671" s="12"/>
      <c r="O671" s="12"/>
      <c r="P671" s="12"/>
      <c r="Q671" s="12" t="s">
        <v>3735</v>
      </c>
      <c r="R671" s="12" t="s">
        <v>3736</v>
      </c>
      <c r="S671" s="12">
        <v>60208</v>
      </c>
      <c r="T671" s="33" t="s">
        <v>3731</v>
      </c>
      <c r="U671" s="34" t="str">
        <f t="shared" si="10"/>
        <v>147 RUE I J CURIE - BP 90875 LA CROIX ST OUEN ZAC DES MERCIERES, COMPIEGNE, 60208, France</v>
      </c>
    </row>
    <row r="672" spans="1:21" ht="28.5" x14ac:dyDescent="0.45">
      <c r="A672" s="12" t="s">
        <v>94</v>
      </c>
      <c r="B672" s="12"/>
      <c r="C672" s="12" t="s">
        <v>3737</v>
      </c>
      <c r="D672" s="12" t="s">
        <v>3725</v>
      </c>
      <c r="E672" s="12" t="s">
        <v>3733</v>
      </c>
      <c r="F672" s="12"/>
      <c r="G672" s="12"/>
      <c r="H672" s="12"/>
      <c r="I672" s="12" t="s">
        <v>3727</v>
      </c>
      <c r="J672" s="12"/>
      <c r="K672" s="12"/>
      <c r="L672" s="12"/>
      <c r="M672" s="12"/>
      <c r="N672" s="12"/>
      <c r="O672" s="12"/>
      <c r="P672" s="12"/>
      <c r="Q672" s="12"/>
      <c r="R672" s="12"/>
      <c r="S672" s="12" t="s">
        <v>284</v>
      </c>
      <c r="T672" s="33"/>
      <c r="U672" s="34" t="str">
        <f t="shared" si="10"/>
        <v xml:space="preserve"> </v>
      </c>
    </row>
    <row r="673" spans="1:21" ht="99.75" x14ac:dyDescent="0.45">
      <c r="A673" s="12" t="s">
        <v>94</v>
      </c>
      <c r="B673" s="12" t="s">
        <v>729</v>
      </c>
      <c r="C673" s="12" t="s">
        <v>3738</v>
      </c>
      <c r="D673" s="12" t="s">
        <v>3739</v>
      </c>
      <c r="E673" s="12" t="s">
        <v>3739</v>
      </c>
      <c r="F673" s="12" t="s">
        <v>952</v>
      </c>
      <c r="G673" s="12" t="s">
        <v>773</v>
      </c>
      <c r="H673" s="12" t="s">
        <v>125</v>
      </c>
      <c r="I673" s="12" t="s">
        <v>953</v>
      </c>
      <c r="J673" s="12" t="s">
        <v>3740</v>
      </c>
      <c r="K673" s="12" t="s">
        <v>188</v>
      </c>
      <c r="L673" s="12" t="s">
        <v>104</v>
      </c>
      <c r="M673" s="12" t="s">
        <v>210</v>
      </c>
      <c r="N673" s="12" t="s">
        <v>3741</v>
      </c>
      <c r="O673" s="12" t="s">
        <v>3742</v>
      </c>
      <c r="P673" s="12"/>
      <c r="Q673" s="12" t="s">
        <v>3743</v>
      </c>
      <c r="R673" s="12" t="s">
        <v>3744</v>
      </c>
      <c r="S673" s="12" t="s">
        <v>3745</v>
      </c>
      <c r="T673" s="33" t="s">
        <v>729</v>
      </c>
      <c r="U673" s="34" t="str">
        <f t="shared" si="10"/>
        <v>A/S Vanessa Duarte CQIB 500 Boulevard Cartier W,, Laval, Quebec H7V 5B7, CA</v>
      </c>
    </row>
    <row r="674" spans="1:21" ht="99.75" x14ac:dyDescent="0.45">
      <c r="A674" s="12" t="s">
        <v>94</v>
      </c>
      <c r="B674" s="12" t="s">
        <v>95</v>
      </c>
      <c r="C674" s="12" t="s">
        <v>3746</v>
      </c>
      <c r="D674" s="12" t="s">
        <v>3747</v>
      </c>
      <c r="E674" s="12" t="s">
        <v>3748</v>
      </c>
      <c r="F674" s="12" t="s">
        <v>124</v>
      </c>
      <c r="G674" s="12" t="s">
        <v>219</v>
      </c>
      <c r="H674" s="12" t="s">
        <v>125</v>
      </c>
      <c r="I674" s="12" t="s">
        <v>126</v>
      </c>
      <c r="J674" s="12" t="s">
        <v>3749</v>
      </c>
      <c r="K674" s="12" t="s">
        <v>168</v>
      </c>
      <c r="L674" s="12" t="s">
        <v>104</v>
      </c>
      <c r="M674" s="12" t="s">
        <v>210</v>
      </c>
      <c r="N674" s="12" t="s">
        <v>3750</v>
      </c>
      <c r="O674" s="12" t="s">
        <v>3751</v>
      </c>
      <c r="P674" s="12"/>
      <c r="Q674" s="12" t="s">
        <v>3752</v>
      </c>
      <c r="R674" s="12" t="s">
        <v>293</v>
      </c>
      <c r="S674" s="12" t="s">
        <v>1180</v>
      </c>
      <c r="T674" s="33" t="s">
        <v>95</v>
      </c>
      <c r="U674" s="34" t="str">
        <f t="shared" si="10"/>
        <v>1030 Massachuttes Ave. Suite 210, Cambridge, Massachusetts 02138, U.S.</v>
      </c>
    </row>
    <row r="675" spans="1:21" ht="85.5" x14ac:dyDescent="0.45">
      <c r="A675" s="12" t="s">
        <v>94</v>
      </c>
      <c r="B675" s="12" t="s">
        <v>95</v>
      </c>
      <c r="C675" s="12" t="s">
        <v>3753</v>
      </c>
      <c r="D675" s="12" t="s">
        <v>3754</v>
      </c>
      <c r="E675" s="12" t="s">
        <v>3755</v>
      </c>
      <c r="F675" s="12"/>
      <c r="G675" s="12" t="s">
        <v>672</v>
      </c>
      <c r="H675" s="12" t="s">
        <v>311</v>
      </c>
      <c r="I675" s="12" t="s">
        <v>673</v>
      </c>
      <c r="J675" s="12" t="s">
        <v>3756</v>
      </c>
      <c r="K675" s="12" t="s">
        <v>168</v>
      </c>
      <c r="L675" s="12" t="s">
        <v>118</v>
      </c>
      <c r="M675" s="12" t="s">
        <v>221</v>
      </c>
      <c r="N675" s="12" t="s">
        <v>3757</v>
      </c>
      <c r="O675" s="12" t="s">
        <v>3758</v>
      </c>
      <c r="P675" s="12"/>
      <c r="Q675" s="12" t="s">
        <v>3759</v>
      </c>
      <c r="R675" s="12" t="s">
        <v>3760</v>
      </c>
      <c r="S675" s="12" t="s">
        <v>3761</v>
      </c>
      <c r="T675" s="33" t="s">
        <v>95</v>
      </c>
      <c r="U675" s="34" t="str">
        <f t="shared" si="10"/>
        <v>129 N. Hill Ave, Ste 202 CA, Pasadena, California 91106, U.S.</v>
      </c>
    </row>
    <row r="676" spans="1:21" ht="42.75" x14ac:dyDescent="0.45">
      <c r="A676" s="12" t="s">
        <v>94</v>
      </c>
      <c r="B676" s="12" t="s">
        <v>95</v>
      </c>
      <c r="C676" s="12" t="s">
        <v>3762</v>
      </c>
      <c r="D676" s="12" t="s">
        <v>3754</v>
      </c>
      <c r="E676" s="12" t="s">
        <v>3755</v>
      </c>
      <c r="F676" s="12"/>
      <c r="G676" s="12" t="s">
        <v>672</v>
      </c>
      <c r="H676" s="12" t="s">
        <v>311</v>
      </c>
      <c r="I676" s="12" t="s">
        <v>673</v>
      </c>
      <c r="J676" s="12" t="s">
        <v>3763</v>
      </c>
      <c r="K676" s="12" t="s">
        <v>209</v>
      </c>
      <c r="L676" s="12" t="s">
        <v>118</v>
      </c>
      <c r="M676" s="12" t="s">
        <v>1158</v>
      </c>
      <c r="N676" s="12" t="s">
        <v>3757</v>
      </c>
      <c r="O676" s="12" t="s">
        <v>3758</v>
      </c>
      <c r="P676" s="12"/>
      <c r="Q676" s="12" t="s">
        <v>3764</v>
      </c>
      <c r="R676" s="12" t="s">
        <v>3760</v>
      </c>
      <c r="S676" s="12" t="s">
        <v>3761</v>
      </c>
      <c r="T676" s="33" t="s">
        <v>95</v>
      </c>
      <c r="U676" s="34" t="str">
        <f t="shared" si="10"/>
        <v>CSL Behring L.L.C : Affiliate 129 N. Hill Ave., Pasadena, California 91106, U.S.</v>
      </c>
    </row>
    <row r="677" spans="1:21" ht="85.5" x14ac:dyDescent="0.45">
      <c r="A677" s="12" t="s">
        <v>94</v>
      </c>
      <c r="B677" s="12" t="s">
        <v>95</v>
      </c>
      <c r="C677" s="12" t="s">
        <v>3765</v>
      </c>
      <c r="D677" s="12" t="s">
        <v>3766</v>
      </c>
      <c r="E677" s="12" t="s">
        <v>3755</v>
      </c>
      <c r="F677" s="12" t="s">
        <v>124</v>
      </c>
      <c r="G677" s="12" t="s">
        <v>219</v>
      </c>
      <c r="H677" s="12" t="s">
        <v>125</v>
      </c>
      <c r="I677" s="12" t="s">
        <v>126</v>
      </c>
      <c r="J677" s="12" t="s">
        <v>3767</v>
      </c>
      <c r="K677" s="12" t="s">
        <v>168</v>
      </c>
      <c r="L677" s="12" t="s">
        <v>104</v>
      </c>
      <c r="M677" s="12" t="s">
        <v>221</v>
      </c>
      <c r="N677" s="12" t="s">
        <v>3768</v>
      </c>
      <c r="O677" s="12" t="s">
        <v>3769</v>
      </c>
      <c r="P677" s="12"/>
      <c r="Q677" s="12" t="s">
        <v>3770</v>
      </c>
      <c r="R677" s="12" t="s">
        <v>243</v>
      </c>
      <c r="S677" s="12" t="s">
        <v>244</v>
      </c>
      <c r="T677" s="33" t="s">
        <v>95</v>
      </c>
      <c r="U677" s="34" t="str">
        <f t="shared" si="10"/>
        <v>225 Wyman St, Waltham, Massachusetts 02451, U.S.</v>
      </c>
    </row>
    <row r="678" spans="1:21" ht="85.5" x14ac:dyDescent="0.45">
      <c r="A678" s="12" t="s">
        <v>94</v>
      </c>
      <c r="B678" s="12" t="s">
        <v>95</v>
      </c>
      <c r="C678" s="12" t="s">
        <v>3771</v>
      </c>
      <c r="D678" s="12" t="s">
        <v>3772</v>
      </c>
      <c r="E678" s="12" t="s">
        <v>3773</v>
      </c>
      <c r="F678" s="12" t="s">
        <v>743</v>
      </c>
      <c r="G678" s="12" t="s">
        <v>672</v>
      </c>
      <c r="H678" s="12" t="s">
        <v>311</v>
      </c>
      <c r="I678" s="12" t="s">
        <v>673</v>
      </c>
      <c r="J678" s="12" t="s">
        <v>3774</v>
      </c>
      <c r="K678" s="12" t="s">
        <v>168</v>
      </c>
      <c r="L678" s="12" t="s">
        <v>118</v>
      </c>
      <c r="M678" s="12" t="s">
        <v>695</v>
      </c>
      <c r="N678" s="12" t="s">
        <v>3775</v>
      </c>
      <c r="O678" s="12" t="s">
        <v>3776</v>
      </c>
      <c r="P678" s="12"/>
      <c r="Q678" s="12" t="s">
        <v>3777</v>
      </c>
      <c r="R678" s="12" t="s">
        <v>3778</v>
      </c>
      <c r="S678" s="12" t="s">
        <v>3779</v>
      </c>
      <c r="T678" s="33" t="s">
        <v>95</v>
      </c>
      <c r="U678" s="34" t="str">
        <f t="shared" si="10"/>
        <v>333 S. Twin Oaks Road, Science Hall II, Room 145A, San Marcos, California 92096, U.S.</v>
      </c>
    </row>
    <row r="679" spans="1:21" ht="42.75" x14ac:dyDescent="0.45">
      <c r="A679" s="12" t="s">
        <v>94</v>
      </c>
      <c r="B679" s="12" t="s">
        <v>95</v>
      </c>
      <c r="C679" s="12" t="s">
        <v>3780</v>
      </c>
      <c r="D679" s="12" t="s">
        <v>3781</v>
      </c>
      <c r="E679" s="12" t="s">
        <v>3782</v>
      </c>
      <c r="F679" s="12" t="s">
        <v>1274</v>
      </c>
      <c r="G679" s="12"/>
      <c r="H679" s="12" t="s">
        <v>145</v>
      </c>
      <c r="I679" s="12" t="s">
        <v>101</v>
      </c>
      <c r="J679" s="12"/>
      <c r="K679" s="12"/>
      <c r="L679" s="12"/>
      <c r="M679" s="12" t="s">
        <v>377</v>
      </c>
      <c r="N679" s="12"/>
      <c r="O679" s="12"/>
      <c r="P679" s="12"/>
      <c r="Q679" s="12" t="s">
        <v>2912</v>
      </c>
      <c r="R679" s="12" t="s">
        <v>3783</v>
      </c>
      <c r="S679" s="12" t="s">
        <v>2914</v>
      </c>
      <c r="T679" s="33" t="s">
        <v>95</v>
      </c>
      <c r="U679" s="34" t="str">
        <f t="shared" si="10"/>
        <v>20521 CHAGRIN BLVD, BEACHWOOD, Ohio 44122, U.S.</v>
      </c>
    </row>
    <row r="680" spans="1:21" ht="99.75" x14ac:dyDescent="0.45">
      <c r="A680" s="12" t="s">
        <v>94</v>
      </c>
      <c r="B680" s="12" t="s">
        <v>95</v>
      </c>
      <c r="C680" s="12" t="s">
        <v>3784</v>
      </c>
      <c r="D680" s="12" t="s">
        <v>3785</v>
      </c>
      <c r="E680" s="12" t="s">
        <v>3786</v>
      </c>
      <c r="F680" s="12" t="s">
        <v>124</v>
      </c>
      <c r="G680" s="12" t="s">
        <v>197</v>
      </c>
      <c r="H680" s="12" t="s">
        <v>125</v>
      </c>
      <c r="I680" s="12" t="s">
        <v>126</v>
      </c>
      <c r="J680" s="12" t="s">
        <v>3787</v>
      </c>
      <c r="K680" s="12" t="s">
        <v>168</v>
      </c>
      <c r="L680" s="12" t="s">
        <v>104</v>
      </c>
      <c r="M680" s="12" t="s">
        <v>210</v>
      </c>
      <c r="N680" s="12" t="s">
        <v>3788</v>
      </c>
      <c r="O680" s="12" t="s">
        <v>3789</v>
      </c>
      <c r="P680" s="12"/>
      <c r="Q680" s="12" t="s">
        <v>3790</v>
      </c>
      <c r="R680" s="12" t="s">
        <v>300</v>
      </c>
      <c r="S680" s="12" t="s">
        <v>301</v>
      </c>
      <c r="T680" s="33" t="s">
        <v>95</v>
      </c>
      <c r="U680" s="34" t="str">
        <f t="shared" si="10"/>
        <v>40 Guest St - Smartlabs, Boston, Massachusetts 02135, U.S.</v>
      </c>
    </row>
    <row r="681" spans="1:21" ht="99.75" x14ac:dyDescent="0.45">
      <c r="A681" s="12" t="s">
        <v>94</v>
      </c>
      <c r="B681" s="12" t="s">
        <v>95</v>
      </c>
      <c r="C681" s="12" t="s">
        <v>3791</v>
      </c>
      <c r="D681" s="12" t="s">
        <v>3785</v>
      </c>
      <c r="E681" s="12" t="s">
        <v>3786</v>
      </c>
      <c r="F681" s="12" t="s">
        <v>124</v>
      </c>
      <c r="G681" s="12" t="s">
        <v>197</v>
      </c>
      <c r="H681" s="12" t="s">
        <v>125</v>
      </c>
      <c r="I681" s="12" t="s">
        <v>126</v>
      </c>
      <c r="J681" s="12" t="s">
        <v>3792</v>
      </c>
      <c r="K681" s="12" t="s">
        <v>168</v>
      </c>
      <c r="L681" s="12" t="s">
        <v>104</v>
      </c>
      <c r="M681" s="12" t="s">
        <v>210</v>
      </c>
      <c r="N681" s="12" t="s">
        <v>3788</v>
      </c>
      <c r="O681" s="12" t="s">
        <v>3789</v>
      </c>
      <c r="P681" s="12"/>
      <c r="Q681" s="12" t="s">
        <v>3790</v>
      </c>
      <c r="R681" s="12" t="s">
        <v>300</v>
      </c>
      <c r="S681" s="12" t="s">
        <v>301</v>
      </c>
      <c r="T681" s="33" t="s">
        <v>95</v>
      </c>
      <c r="U681" s="34" t="str">
        <f t="shared" si="10"/>
        <v>40 Guest St - Smartlabs, Boston, Massachusetts 02135, U.S.</v>
      </c>
    </row>
    <row r="682" spans="1:21" ht="57" x14ac:dyDescent="0.45">
      <c r="A682" s="12" t="s">
        <v>94</v>
      </c>
      <c r="B682" s="12" t="s">
        <v>95</v>
      </c>
      <c r="C682" s="12" t="s">
        <v>3793</v>
      </c>
      <c r="D682" s="12" t="s">
        <v>3794</v>
      </c>
      <c r="E682" s="12" t="s">
        <v>3795</v>
      </c>
      <c r="F682" s="12"/>
      <c r="G682" s="12"/>
      <c r="H682" s="12" t="s">
        <v>406</v>
      </c>
      <c r="I682" s="12" t="s">
        <v>166</v>
      </c>
      <c r="J682" s="12" t="s">
        <v>3796</v>
      </c>
      <c r="K682" s="12" t="s">
        <v>209</v>
      </c>
      <c r="L682" s="12" t="s">
        <v>118</v>
      </c>
      <c r="M682" s="12" t="s">
        <v>367</v>
      </c>
      <c r="N682" s="12" t="s">
        <v>3797</v>
      </c>
      <c r="O682" s="12" t="s">
        <v>3798</v>
      </c>
      <c r="P682" s="12"/>
      <c r="Q682" s="12" t="s">
        <v>3799</v>
      </c>
      <c r="R682" s="12" t="s">
        <v>416</v>
      </c>
      <c r="S682" s="12" t="s">
        <v>948</v>
      </c>
      <c r="T682" s="33" t="s">
        <v>95</v>
      </c>
      <c r="U682" s="34" t="str">
        <f t="shared" si="10"/>
        <v>3018 WESTERN AVE, SEATTLE, Washington 98121, U.S.</v>
      </c>
    </row>
    <row r="683" spans="1:21" ht="99.75" x14ac:dyDescent="0.45">
      <c r="A683" s="12" t="s">
        <v>94</v>
      </c>
      <c r="B683" s="12"/>
      <c r="C683" s="12" t="s">
        <v>3800</v>
      </c>
      <c r="D683" s="12" t="s">
        <v>3801</v>
      </c>
      <c r="E683" s="12" t="s">
        <v>3802</v>
      </c>
      <c r="F683" s="12"/>
      <c r="G683" s="12"/>
      <c r="H683" s="12" t="s">
        <v>165</v>
      </c>
      <c r="I683" s="12" t="s">
        <v>166</v>
      </c>
      <c r="J683" s="12" t="s">
        <v>3803</v>
      </c>
      <c r="K683" s="12" t="s">
        <v>209</v>
      </c>
      <c r="L683" s="12" t="s">
        <v>104</v>
      </c>
      <c r="M683" s="12" t="s">
        <v>210</v>
      </c>
      <c r="N683" s="12" t="s">
        <v>3804</v>
      </c>
      <c r="O683" s="12" t="s">
        <v>3805</v>
      </c>
      <c r="P683" s="12"/>
      <c r="Q683" s="12" t="s">
        <v>3806</v>
      </c>
      <c r="R683" s="12" t="s">
        <v>214</v>
      </c>
      <c r="S683" s="12" t="s">
        <v>3807</v>
      </c>
      <c r="T683" s="33" t="s">
        <v>95</v>
      </c>
      <c r="U683" s="34" t="str">
        <f t="shared" si="10"/>
        <v>160 E. Tasman Drive Suite 115 Q Bay, San Jose, California 95134, U.S.</v>
      </c>
    </row>
    <row r="684" spans="1:21" ht="57" x14ac:dyDescent="0.45">
      <c r="A684" s="12" t="s">
        <v>94</v>
      </c>
      <c r="B684" s="12" t="s">
        <v>95</v>
      </c>
      <c r="C684" s="12" t="s">
        <v>3808</v>
      </c>
      <c r="D684" s="12" t="s">
        <v>3809</v>
      </c>
      <c r="E684" s="12" t="s">
        <v>3810</v>
      </c>
      <c r="F684" s="12"/>
      <c r="G684" s="12"/>
      <c r="H684" s="12"/>
      <c r="I684" s="12" t="s">
        <v>673</v>
      </c>
      <c r="J684" s="12"/>
      <c r="K684" s="12"/>
      <c r="L684" s="12"/>
      <c r="M684" s="12" t="s">
        <v>367</v>
      </c>
      <c r="N684" s="12" t="s">
        <v>3811</v>
      </c>
      <c r="O684" s="12" t="s">
        <v>3812</v>
      </c>
      <c r="P684" s="12"/>
      <c r="Q684" s="12" t="s">
        <v>3813</v>
      </c>
      <c r="R684" s="12" t="s">
        <v>3814</v>
      </c>
      <c r="S684" s="12" t="s">
        <v>3815</v>
      </c>
      <c r="T684" s="33" t="s">
        <v>95</v>
      </c>
      <c r="U684" s="34" t="str">
        <f t="shared" si="10"/>
        <v>1218 S 5TH AVE., MONROVIA, California 91016, U.S.</v>
      </c>
    </row>
    <row r="685" spans="1:21" ht="57" x14ac:dyDescent="0.45">
      <c r="A685" s="12" t="s">
        <v>94</v>
      </c>
      <c r="B685" s="12" t="s">
        <v>3010</v>
      </c>
      <c r="C685" s="12" t="s">
        <v>3816</v>
      </c>
      <c r="D685" s="12" t="s">
        <v>3817</v>
      </c>
      <c r="E685" s="12" t="s">
        <v>3810</v>
      </c>
      <c r="F685" s="12"/>
      <c r="G685" s="12"/>
      <c r="H685" s="12"/>
      <c r="I685" s="12" t="s">
        <v>3818</v>
      </c>
      <c r="J685" s="12"/>
      <c r="K685" s="12"/>
      <c r="L685" s="12"/>
      <c r="M685" s="12" t="s">
        <v>367</v>
      </c>
      <c r="N685" s="12" t="s">
        <v>3819</v>
      </c>
      <c r="O685" s="12" t="s">
        <v>3820</v>
      </c>
      <c r="P685" s="12"/>
      <c r="Q685" s="12"/>
      <c r="R685" s="12"/>
      <c r="S685" s="12" t="s">
        <v>284</v>
      </c>
      <c r="T685" s="33" t="s">
        <v>95</v>
      </c>
      <c r="U685" s="34" t="str">
        <f t="shared" si="10"/>
        <v xml:space="preserve"> , U.S.</v>
      </c>
    </row>
    <row r="686" spans="1:21" ht="57" x14ac:dyDescent="0.45">
      <c r="A686" s="12" t="s">
        <v>94</v>
      </c>
      <c r="B686" s="12" t="s">
        <v>3010</v>
      </c>
      <c r="C686" s="12" t="s">
        <v>3821</v>
      </c>
      <c r="D686" s="12" t="s">
        <v>3817</v>
      </c>
      <c r="E686" s="12" t="s">
        <v>3810</v>
      </c>
      <c r="F686" s="12"/>
      <c r="G686" s="12"/>
      <c r="H686" s="12"/>
      <c r="I686" s="12" t="s">
        <v>3818</v>
      </c>
      <c r="J686" s="12"/>
      <c r="K686" s="12"/>
      <c r="L686" s="12"/>
      <c r="M686" s="12" t="s">
        <v>367</v>
      </c>
      <c r="N686" s="12"/>
      <c r="O686" s="12"/>
      <c r="P686" s="12"/>
      <c r="Q686" s="12"/>
      <c r="R686" s="12"/>
      <c r="S686" s="12" t="s">
        <v>284</v>
      </c>
      <c r="T686" s="33" t="s">
        <v>95</v>
      </c>
      <c r="U686" s="34" t="str">
        <f t="shared" si="10"/>
        <v xml:space="preserve"> , U.S.</v>
      </c>
    </row>
    <row r="687" spans="1:21" ht="85.5" x14ac:dyDescent="0.45">
      <c r="A687" s="12" t="s">
        <v>94</v>
      </c>
      <c r="B687" s="12" t="s">
        <v>95</v>
      </c>
      <c r="C687" s="12" t="s">
        <v>3822</v>
      </c>
      <c r="D687" s="12" t="s">
        <v>3823</v>
      </c>
      <c r="E687" s="12" t="s">
        <v>3824</v>
      </c>
      <c r="F687" s="12" t="s">
        <v>136</v>
      </c>
      <c r="G687" s="12" t="s">
        <v>164</v>
      </c>
      <c r="H687" s="12" t="s">
        <v>100</v>
      </c>
      <c r="I687" s="12" t="s">
        <v>166</v>
      </c>
      <c r="J687" s="12" t="s">
        <v>3825</v>
      </c>
      <c r="K687" s="12" t="s">
        <v>168</v>
      </c>
      <c r="L687" s="12" t="s">
        <v>104</v>
      </c>
      <c r="M687" s="12" t="s">
        <v>169</v>
      </c>
      <c r="N687" s="12" t="s">
        <v>3826</v>
      </c>
      <c r="O687" s="12" t="s">
        <v>3827</v>
      </c>
      <c r="P687" s="12"/>
      <c r="Q687" s="12" t="s">
        <v>3828</v>
      </c>
      <c r="R687" s="12" t="s">
        <v>265</v>
      </c>
      <c r="S687" s="12" t="s">
        <v>141</v>
      </c>
      <c r="T687" s="33" t="s">
        <v>95</v>
      </c>
      <c r="U687" s="34" t="str">
        <f t="shared" si="10"/>
        <v>350 Oyster Point Blvd, South San Francisco, California 94080, U.S.</v>
      </c>
    </row>
    <row r="688" spans="1:21" ht="85.5" x14ac:dyDescent="0.45">
      <c r="A688" s="12" t="s">
        <v>94</v>
      </c>
      <c r="B688" s="12" t="s">
        <v>95</v>
      </c>
      <c r="C688" s="12" t="s">
        <v>3829</v>
      </c>
      <c r="D688" s="12" t="s">
        <v>3830</v>
      </c>
      <c r="E688" s="12" t="s">
        <v>3831</v>
      </c>
      <c r="F688" s="12" t="s">
        <v>2491</v>
      </c>
      <c r="G688" s="12" t="s">
        <v>322</v>
      </c>
      <c r="H688" s="12" t="s">
        <v>145</v>
      </c>
      <c r="I688" s="12" t="s">
        <v>101</v>
      </c>
      <c r="J688" s="12" t="s">
        <v>3832</v>
      </c>
      <c r="K688" s="12" t="s">
        <v>168</v>
      </c>
      <c r="L688" s="12" t="s">
        <v>118</v>
      </c>
      <c r="M688" s="12" t="s">
        <v>169</v>
      </c>
      <c r="N688" s="12" t="s">
        <v>3833</v>
      </c>
      <c r="O688" s="12" t="s">
        <v>3834</v>
      </c>
      <c r="P688" s="12"/>
      <c r="Q688" s="12" t="s">
        <v>3835</v>
      </c>
      <c r="R688" s="12" t="s">
        <v>3836</v>
      </c>
      <c r="S688" s="12" t="s">
        <v>3837</v>
      </c>
      <c r="T688" s="33" t="s">
        <v>95</v>
      </c>
      <c r="U688" s="34" t="str">
        <f t="shared" si="10"/>
        <v>1231 Cumberland Ave, Suite G, West Lafayette, Indiana 47906, U.S.</v>
      </c>
    </row>
    <row r="689" spans="1:21" ht="42.75" x14ac:dyDescent="0.45">
      <c r="A689" s="12" t="s">
        <v>94</v>
      </c>
      <c r="B689" s="12" t="s">
        <v>95</v>
      </c>
      <c r="C689" s="12" t="s">
        <v>3838</v>
      </c>
      <c r="D689" s="12" t="s">
        <v>3839</v>
      </c>
      <c r="E689" s="12" t="s">
        <v>3840</v>
      </c>
      <c r="F689" s="12" t="s">
        <v>136</v>
      </c>
      <c r="G689" s="12"/>
      <c r="H689" s="12" t="s">
        <v>100</v>
      </c>
      <c r="I689" s="12" t="s">
        <v>137</v>
      </c>
      <c r="J689" s="12"/>
      <c r="K689" s="12"/>
      <c r="L689" s="12"/>
      <c r="M689" s="12" t="s">
        <v>127</v>
      </c>
      <c r="N689" s="12" t="s">
        <v>3841</v>
      </c>
      <c r="O689" s="12" t="s">
        <v>3842</v>
      </c>
      <c r="P689" s="12"/>
      <c r="Q689" s="12" t="s">
        <v>3843</v>
      </c>
      <c r="R689" s="12" t="s">
        <v>140</v>
      </c>
      <c r="S689" s="12" t="s">
        <v>141</v>
      </c>
      <c r="T689" s="33" t="s">
        <v>95</v>
      </c>
      <c r="U689" s="34" t="str">
        <f t="shared" si="10"/>
        <v>151 OYSTER POINT BLVD STE 400, SOUTH SAN FRANCISCO, California 94080, U.S.</v>
      </c>
    </row>
    <row r="690" spans="1:21" ht="57" x14ac:dyDescent="0.45">
      <c r="A690" s="12" t="s">
        <v>94</v>
      </c>
      <c r="B690" s="12" t="s">
        <v>729</v>
      </c>
      <c r="C690" s="12" t="s">
        <v>3844</v>
      </c>
      <c r="D690" s="12" t="s">
        <v>3845</v>
      </c>
      <c r="E690" s="12" t="s">
        <v>3846</v>
      </c>
      <c r="F690" s="12" t="s">
        <v>952</v>
      </c>
      <c r="G690" s="12"/>
      <c r="H690" s="12" t="s">
        <v>3847</v>
      </c>
      <c r="I690" s="12" t="s">
        <v>953</v>
      </c>
      <c r="J690" s="12" t="s">
        <v>3848</v>
      </c>
      <c r="K690" s="12" t="s">
        <v>550</v>
      </c>
      <c r="L690" s="12" t="s">
        <v>104</v>
      </c>
      <c r="M690" s="12" t="s">
        <v>234</v>
      </c>
      <c r="N690" s="12" t="s">
        <v>3849</v>
      </c>
      <c r="O690" s="12" t="s">
        <v>3850</v>
      </c>
      <c r="P690" s="12"/>
      <c r="Q690" s="12" t="s">
        <v>3851</v>
      </c>
      <c r="R690" s="12" t="s">
        <v>3852</v>
      </c>
      <c r="S690" s="12" t="s">
        <v>3853</v>
      </c>
      <c r="T690" s="33" t="s">
        <v>729</v>
      </c>
      <c r="U690" s="34" t="str">
        <f t="shared" si="10"/>
        <v>1348 SUMMER ST RM N107 LIFE SCIENCE RESEARCH INST, HALIFAX, Nova Scotia B3H 0A8, CA</v>
      </c>
    </row>
    <row r="691" spans="1:21" ht="57" x14ac:dyDescent="0.45">
      <c r="A691" s="12" t="s">
        <v>94</v>
      </c>
      <c r="B691" s="12" t="s">
        <v>729</v>
      </c>
      <c r="C691" s="12" t="s">
        <v>3854</v>
      </c>
      <c r="D691" s="12" t="s">
        <v>3845</v>
      </c>
      <c r="E691" s="12" t="s">
        <v>3846</v>
      </c>
      <c r="F691" s="12" t="s">
        <v>952</v>
      </c>
      <c r="G691" s="12"/>
      <c r="H691" s="12" t="s">
        <v>3847</v>
      </c>
      <c r="I691" s="12" t="s">
        <v>953</v>
      </c>
      <c r="J691" s="12" t="s">
        <v>3855</v>
      </c>
      <c r="K691" s="12" t="s">
        <v>1297</v>
      </c>
      <c r="L691" s="12" t="s">
        <v>118</v>
      </c>
      <c r="M691" s="12" t="s">
        <v>367</v>
      </c>
      <c r="N691" s="12" t="s">
        <v>3856</v>
      </c>
      <c r="O691" s="12" t="s">
        <v>3857</v>
      </c>
      <c r="P691" s="12"/>
      <c r="Q691" s="12" t="s">
        <v>3858</v>
      </c>
      <c r="R691" s="12" t="s">
        <v>3852</v>
      </c>
      <c r="S691" s="12" t="s">
        <v>3859</v>
      </c>
      <c r="T691" s="33" t="s">
        <v>729</v>
      </c>
      <c r="U691" s="34" t="str">
        <f t="shared" si="10"/>
        <v>5850 COLLEGE ST RM 15C1, HALIFAX, Nova Scotia B3H 4R2, CA</v>
      </c>
    </row>
    <row r="692" spans="1:21" ht="85.5" x14ac:dyDescent="0.45">
      <c r="A692" s="12" t="s">
        <v>94</v>
      </c>
      <c r="B692" s="12" t="s">
        <v>95</v>
      </c>
      <c r="C692" s="12" t="s">
        <v>3860</v>
      </c>
      <c r="D692" s="12" t="s">
        <v>3861</v>
      </c>
      <c r="E692" s="12" t="s">
        <v>3862</v>
      </c>
      <c r="F692" s="12" t="s">
        <v>124</v>
      </c>
      <c r="G692" s="12" t="s">
        <v>724</v>
      </c>
      <c r="H692" s="12" t="s">
        <v>125</v>
      </c>
      <c r="I692" s="12" t="s">
        <v>126</v>
      </c>
      <c r="J692" s="12" t="s">
        <v>3863</v>
      </c>
      <c r="K692" s="12" t="s">
        <v>168</v>
      </c>
      <c r="L692" s="12" t="s">
        <v>104</v>
      </c>
      <c r="M692" s="12" t="s">
        <v>221</v>
      </c>
      <c r="N692" s="12" t="s">
        <v>3864</v>
      </c>
      <c r="O692" s="12" t="s">
        <v>3865</v>
      </c>
      <c r="P692" s="12"/>
      <c r="Q692" s="12" t="s">
        <v>3866</v>
      </c>
      <c r="R692" s="12" t="s">
        <v>300</v>
      </c>
      <c r="S692" s="12" t="s">
        <v>1709</v>
      </c>
      <c r="T692" s="33" t="s">
        <v>95</v>
      </c>
      <c r="U692" s="34" t="str">
        <f t="shared" si="10"/>
        <v>1 Jimmy Fund Way DFCI-SMITH; DOCK SM-0103, Boston, Massachusetts 02115, U.S.</v>
      </c>
    </row>
    <row r="693" spans="1:21" ht="99.75" x14ac:dyDescent="0.45">
      <c r="A693" s="12" t="s">
        <v>94</v>
      </c>
      <c r="B693" s="12" t="s">
        <v>95</v>
      </c>
      <c r="C693" s="12" t="s">
        <v>3867</v>
      </c>
      <c r="D693" s="12" t="s">
        <v>3861</v>
      </c>
      <c r="E693" s="12" t="s">
        <v>3862</v>
      </c>
      <c r="F693" s="12" t="s">
        <v>124</v>
      </c>
      <c r="G693" s="12" t="s">
        <v>724</v>
      </c>
      <c r="H693" s="12" t="s">
        <v>125</v>
      </c>
      <c r="I693" s="12" t="s">
        <v>126</v>
      </c>
      <c r="J693" s="12" t="s">
        <v>3868</v>
      </c>
      <c r="K693" s="12" t="s">
        <v>209</v>
      </c>
      <c r="L693" s="12" t="s">
        <v>118</v>
      </c>
      <c r="M693" s="12" t="s">
        <v>210</v>
      </c>
      <c r="N693" s="12" t="s">
        <v>3869</v>
      </c>
      <c r="O693" s="12" t="s">
        <v>3870</v>
      </c>
      <c r="P693" s="12"/>
      <c r="Q693" s="12" t="s">
        <v>3871</v>
      </c>
      <c r="R693" s="12" t="s">
        <v>300</v>
      </c>
      <c r="S693" s="12" t="s">
        <v>3872</v>
      </c>
      <c r="T693" s="33" t="s">
        <v>95</v>
      </c>
      <c r="U693" s="34" t="str">
        <f t="shared" si="10"/>
        <v>Dana Farber Cancer Institute 27 Dry Dock 4th Floor, Boston, Massachusetts 02210, U.S.</v>
      </c>
    </row>
    <row r="694" spans="1:21" ht="85.5" x14ac:dyDescent="0.45">
      <c r="A694" s="12" t="s">
        <v>94</v>
      </c>
      <c r="B694" s="12" t="s">
        <v>95</v>
      </c>
      <c r="C694" s="12" t="s">
        <v>3873</v>
      </c>
      <c r="D694" s="12" t="s">
        <v>3861</v>
      </c>
      <c r="E694" s="12" t="s">
        <v>3862</v>
      </c>
      <c r="F694" s="12" t="s">
        <v>124</v>
      </c>
      <c r="G694" s="12" t="s">
        <v>724</v>
      </c>
      <c r="H694" s="12" t="s">
        <v>125</v>
      </c>
      <c r="I694" s="12" t="s">
        <v>126</v>
      </c>
      <c r="J694" s="12" t="s">
        <v>3874</v>
      </c>
      <c r="K694" s="12" t="s">
        <v>168</v>
      </c>
      <c r="L694" s="12" t="s">
        <v>104</v>
      </c>
      <c r="M694" s="12" t="s">
        <v>3542</v>
      </c>
      <c r="N694" s="12" t="s">
        <v>3875</v>
      </c>
      <c r="O694" s="12" t="s">
        <v>3876</v>
      </c>
      <c r="P694" s="12"/>
      <c r="Q694" s="12" t="s">
        <v>3877</v>
      </c>
      <c r="R694" s="12" t="s">
        <v>300</v>
      </c>
      <c r="S694" s="12" t="s">
        <v>3878</v>
      </c>
      <c r="T694" s="33" t="s">
        <v>95</v>
      </c>
      <c r="U694" s="34" t="str">
        <f t="shared" si="10"/>
        <v>450 Brookline Ave, Boston, Massachusetts 02215, U.S.</v>
      </c>
    </row>
    <row r="695" spans="1:21" ht="42.75" x14ac:dyDescent="0.45">
      <c r="A695" s="12" t="s">
        <v>94</v>
      </c>
      <c r="B695" s="12" t="s">
        <v>95</v>
      </c>
      <c r="C695" s="12" t="s">
        <v>3879</v>
      </c>
      <c r="D695" s="12" t="s">
        <v>3861</v>
      </c>
      <c r="E695" s="12" t="s">
        <v>3862</v>
      </c>
      <c r="F695" s="12" t="s">
        <v>124</v>
      </c>
      <c r="G695" s="12" t="s">
        <v>724</v>
      </c>
      <c r="H695" s="12" t="s">
        <v>125</v>
      </c>
      <c r="I695" s="12" t="s">
        <v>126</v>
      </c>
      <c r="J695" s="12" t="s">
        <v>3880</v>
      </c>
      <c r="K695" s="12" t="s">
        <v>103</v>
      </c>
      <c r="L695" s="12" t="s">
        <v>104</v>
      </c>
      <c r="M695" s="12" t="s">
        <v>105</v>
      </c>
      <c r="N695" s="12" t="s">
        <v>3881</v>
      </c>
      <c r="O695" s="12" t="s">
        <v>3882</v>
      </c>
      <c r="P695" s="12"/>
      <c r="Q695" s="12" t="s">
        <v>3883</v>
      </c>
      <c r="R695" s="12" t="s">
        <v>1715</v>
      </c>
      <c r="S695" s="12" t="s">
        <v>3872</v>
      </c>
      <c r="T695" s="33" t="s">
        <v>95</v>
      </c>
      <c r="U695" s="34" t="str">
        <f t="shared" si="10"/>
        <v>360 LONGWOOD AVE, BOSTON, Massachusetts 02210, U.S.</v>
      </c>
    </row>
    <row r="696" spans="1:21" ht="57" x14ac:dyDescent="0.45">
      <c r="A696" s="12" t="s">
        <v>94</v>
      </c>
      <c r="B696" s="12" t="s">
        <v>95</v>
      </c>
      <c r="C696" s="12" t="s">
        <v>3884</v>
      </c>
      <c r="D696" s="12" t="s">
        <v>3861</v>
      </c>
      <c r="E696" s="12" t="s">
        <v>3862</v>
      </c>
      <c r="F696" s="12" t="s">
        <v>124</v>
      </c>
      <c r="G696" s="12" t="s">
        <v>724</v>
      </c>
      <c r="H696" s="12" t="s">
        <v>125</v>
      </c>
      <c r="I696" s="12" t="s">
        <v>126</v>
      </c>
      <c r="J696" s="12"/>
      <c r="K696" s="12"/>
      <c r="L696" s="12"/>
      <c r="M696" s="12" t="s">
        <v>367</v>
      </c>
      <c r="N696" s="12"/>
      <c r="O696" s="12"/>
      <c r="P696" s="12"/>
      <c r="Q696" s="12" t="s">
        <v>3885</v>
      </c>
      <c r="R696" s="12" t="s">
        <v>1715</v>
      </c>
      <c r="S696" s="12" t="s">
        <v>1709</v>
      </c>
      <c r="T696" s="33" t="s">
        <v>95</v>
      </c>
      <c r="U696" s="34" t="str">
        <f t="shared" si="10"/>
        <v>1 JIMMY FUND WAY, BOSTON, Massachusetts 02115, U.S.</v>
      </c>
    </row>
    <row r="697" spans="1:21" ht="85.5" x14ac:dyDescent="0.45">
      <c r="A697" s="12" t="s">
        <v>94</v>
      </c>
      <c r="B697" s="12" t="s">
        <v>95</v>
      </c>
      <c r="C697" s="12" t="s">
        <v>3886</v>
      </c>
      <c r="D697" s="12" t="s">
        <v>3887</v>
      </c>
      <c r="E697" s="12" t="s">
        <v>3888</v>
      </c>
      <c r="F697" s="12" t="s">
        <v>124</v>
      </c>
      <c r="G697" s="12" t="s">
        <v>219</v>
      </c>
      <c r="H697" s="12" t="s">
        <v>125</v>
      </c>
      <c r="I697" s="12" t="s">
        <v>126</v>
      </c>
      <c r="J697" s="12" t="s">
        <v>3889</v>
      </c>
      <c r="K697" s="12" t="s">
        <v>268</v>
      </c>
      <c r="L697" s="12" t="s">
        <v>104</v>
      </c>
      <c r="M697" s="12" t="s">
        <v>221</v>
      </c>
      <c r="N697" s="12" t="s">
        <v>3890</v>
      </c>
      <c r="O697" s="12" t="s">
        <v>3891</v>
      </c>
      <c r="P697" s="12"/>
      <c r="Q697" s="12" t="s">
        <v>3892</v>
      </c>
      <c r="R697" s="12" t="s">
        <v>3893</v>
      </c>
      <c r="S697" s="12" t="s">
        <v>3894</v>
      </c>
      <c r="T697" s="33" t="s">
        <v>95</v>
      </c>
      <c r="U697" s="34" t="str">
        <f t="shared" si="10"/>
        <v>One Medical Center Drive Borwell Loading Dock, Lebanon, New Hampshire 03756, U.S.</v>
      </c>
    </row>
    <row r="698" spans="1:21" ht="85.5" x14ac:dyDescent="0.45">
      <c r="A698" s="12" t="s">
        <v>94</v>
      </c>
      <c r="B698" s="12" t="s">
        <v>95</v>
      </c>
      <c r="C698" s="12" t="s">
        <v>3895</v>
      </c>
      <c r="D698" s="12" t="s">
        <v>3887</v>
      </c>
      <c r="E698" s="12" t="s">
        <v>3888</v>
      </c>
      <c r="F698" s="12" t="s">
        <v>124</v>
      </c>
      <c r="G698" s="12" t="s">
        <v>219</v>
      </c>
      <c r="H698" s="12" t="s">
        <v>125</v>
      </c>
      <c r="I698" s="12" t="s">
        <v>126</v>
      </c>
      <c r="J698" s="12" t="s">
        <v>3896</v>
      </c>
      <c r="K698" s="12" t="s">
        <v>268</v>
      </c>
      <c r="L698" s="12" t="s">
        <v>104</v>
      </c>
      <c r="M698" s="12" t="s">
        <v>221</v>
      </c>
      <c r="N698" s="12" t="s">
        <v>3897</v>
      </c>
      <c r="O698" s="12" t="s">
        <v>3898</v>
      </c>
      <c r="P698" s="12"/>
      <c r="Q698" s="12" t="s">
        <v>3899</v>
      </c>
      <c r="R698" s="12" t="s">
        <v>3893</v>
      </c>
      <c r="S698" s="12" t="s">
        <v>3894</v>
      </c>
      <c r="T698" s="33" t="s">
        <v>95</v>
      </c>
      <c r="U698" s="34" t="str">
        <f t="shared" si="10"/>
        <v>Building:Rubin Room 710, NCCC Borwell loading dock 1 Medical Center Drive, Lebanon, New Hampshire 03756, U.S.</v>
      </c>
    </row>
    <row r="699" spans="1:21" ht="99.75" x14ac:dyDescent="0.45">
      <c r="A699" s="12" t="s">
        <v>94</v>
      </c>
      <c r="B699" s="12" t="s">
        <v>95</v>
      </c>
      <c r="C699" s="12" t="s">
        <v>3900</v>
      </c>
      <c r="D699" s="12" t="s">
        <v>3887</v>
      </c>
      <c r="E699" s="12" t="s">
        <v>3888</v>
      </c>
      <c r="F699" s="12" t="s">
        <v>124</v>
      </c>
      <c r="G699" s="12" t="s">
        <v>219</v>
      </c>
      <c r="H699" s="12" t="s">
        <v>125</v>
      </c>
      <c r="I699" s="12" t="s">
        <v>126</v>
      </c>
      <c r="J699" s="12" t="s">
        <v>3901</v>
      </c>
      <c r="K699" s="12" t="s">
        <v>209</v>
      </c>
      <c r="L699" s="12" t="s">
        <v>104</v>
      </c>
      <c r="M699" s="12" t="s">
        <v>210</v>
      </c>
      <c r="N699" s="12" t="s">
        <v>3890</v>
      </c>
      <c r="O699" s="12" t="s">
        <v>3891</v>
      </c>
      <c r="P699" s="12"/>
      <c r="Q699" s="12" t="s">
        <v>3902</v>
      </c>
      <c r="R699" s="12" t="s">
        <v>3893</v>
      </c>
      <c r="S699" s="12" t="s">
        <v>3903</v>
      </c>
      <c r="T699" s="33" t="s">
        <v>95</v>
      </c>
      <c r="U699" s="34" t="str">
        <f t="shared" si="10"/>
        <v>One Medical Center Drive Rubin Building, Lebanon, New Hampshire 03755, U.S.</v>
      </c>
    </row>
    <row r="700" spans="1:21" ht="99.75" x14ac:dyDescent="0.45">
      <c r="A700" s="12" t="s">
        <v>94</v>
      </c>
      <c r="B700" s="12"/>
      <c r="C700" s="12" t="s">
        <v>3904</v>
      </c>
      <c r="D700" s="12" t="s">
        <v>3887</v>
      </c>
      <c r="E700" s="12" t="s">
        <v>3888</v>
      </c>
      <c r="F700" s="12" t="s">
        <v>124</v>
      </c>
      <c r="G700" s="12" t="s">
        <v>219</v>
      </c>
      <c r="H700" s="12" t="s">
        <v>125</v>
      </c>
      <c r="I700" s="12" t="s">
        <v>126</v>
      </c>
      <c r="J700" s="12" t="s">
        <v>3905</v>
      </c>
      <c r="K700" s="12" t="s">
        <v>209</v>
      </c>
      <c r="L700" s="12" t="s">
        <v>104</v>
      </c>
      <c r="M700" s="12" t="s">
        <v>210</v>
      </c>
      <c r="N700" s="12" t="s">
        <v>3906</v>
      </c>
      <c r="O700" s="12" t="s">
        <v>3907</v>
      </c>
      <c r="P700" s="12"/>
      <c r="Q700" s="12" t="s">
        <v>3908</v>
      </c>
      <c r="R700" s="12" t="s">
        <v>3909</v>
      </c>
      <c r="S700" s="12" t="s">
        <v>3903</v>
      </c>
      <c r="T700" s="33" t="s">
        <v>95</v>
      </c>
      <c r="U700" s="34" t="str">
        <f t="shared" si="10"/>
        <v>74 College Street Department of Biochemistry and Cell Biology Vail Building Room 311, Hanover, New Hampshire 03755, U.S.</v>
      </c>
    </row>
    <row r="701" spans="1:21" ht="28.5" x14ac:dyDescent="0.45">
      <c r="A701" s="12" t="s">
        <v>94</v>
      </c>
      <c r="B701" s="12"/>
      <c r="C701" s="12" t="s">
        <v>3910</v>
      </c>
      <c r="D701" s="12" t="s">
        <v>3911</v>
      </c>
      <c r="E701" s="12" t="s">
        <v>3912</v>
      </c>
      <c r="F701" s="12"/>
      <c r="G701" s="12"/>
      <c r="H701" s="12"/>
      <c r="I701" s="12" t="s">
        <v>763</v>
      </c>
      <c r="J701" s="12"/>
      <c r="K701" s="12"/>
      <c r="L701" s="12"/>
      <c r="M701" s="12"/>
      <c r="N701" s="12"/>
      <c r="O701" s="12"/>
      <c r="P701" s="12"/>
      <c r="Q701" s="12"/>
      <c r="R701" s="12"/>
      <c r="S701" s="12" t="s">
        <v>284</v>
      </c>
      <c r="T701" s="33"/>
      <c r="U701" s="34" t="str">
        <f t="shared" si="10"/>
        <v xml:space="preserve"> </v>
      </c>
    </row>
    <row r="702" spans="1:21" ht="85.5" x14ac:dyDescent="0.45">
      <c r="A702" s="12" t="s">
        <v>94</v>
      </c>
      <c r="B702" s="12" t="s">
        <v>95</v>
      </c>
      <c r="C702" s="12" t="s">
        <v>3913</v>
      </c>
      <c r="D702" s="12" t="s">
        <v>3914</v>
      </c>
      <c r="E702" s="12" t="s">
        <v>3915</v>
      </c>
      <c r="F702" s="12" t="s">
        <v>420</v>
      </c>
      <c r="G702" s="12" t="s">
        <v>421</v>
      </c>
      <c r="H702" s="12" t="s">
        <v>455</v>
      </c>
      <c r="I702" s="12" t="s">
        <v>387</v>
      </c>
      <c r="J702" s="12" t="s">
        <v>3916</v>
      </c>
      <c r="K702" s="12" t="s">
        <v>168</v>
      </c>
      <c r="L702" s="12" t="s">
        <v>104</v>
      </c>
      <c r="M702" s="12" t="s">
        <v>221</v>
      </c>
      <c r="N702" s="12" t="s">
        <v>3917</v>
      </c>
      <c r="O702" s="12" t="s">
        <v>3918</v>
      </c>
      <c r="P702" s="12"/>
      <c r="Q702" s="12" t="s">
        <v>3919</v>
      </c>
      <c r="R702" s="12" t="s">
        <v>1459</v>
      </c>
      <c r="S702" s="12" t="s">
        <v>3920</v>
      </c>
      <c r="T702" s="33" t="s">
        <v>95</v>
      </c>
      <c r="U702" s="34" t="str">
        <f t="shared" si="10"/>
        <v>20271 Goldenrod Lane, Germantown, Maryland 20876, U.S.</v>
      </c>
    </row>
    <row r="703" spans="1:21" ht="99.75" x14ac:dyDescent="0.45">
      <c r="A703" s="12" t="s">
        <v>94</v>
      </c>
      <c r="B703" s="12" t="s">
        <v>95</v>
      </c>
      <c r="C703" s="12" t="s">
        <v>3921</v>
      </c>
      <c r="D703" s="12" t="s">
        <v>3914</v>
      </c>
      <c r="E703" s="12" t="s">
        <v>3922</v>
      </c>
      <c r="F703" s="12"/>
      <c r="G703" s="12" t="s">
        <v>421</v>
      </c>
      <c r="H703" s="12" t="s">
        <v>455</v>
      </c>
      <c r="I703" s="12" t="s">
        <v>387</v>
      </c>
      <c r="J703" s="12" t="s">
        <v>3923</v>
      </c>
      <c r="K703" s="12" t="s">
        <v>209</v>
      </c>
      <c r="L703" s="12" t="s">
        <v>118</v>
      </c>
      <c r="M703" s="12" t="s">
        <v>210</v>
      </c>
      <c r="N703" s="12" t="s">
        <v>3924</v>
      </c>
      <c r="O703" s="12" t="s">
        <v>3925</v>
      </c>
      <c r="P703" s="12"/>
      <c r="Q703" s="12" t="s">
        <v>3926</v>
      </c>
      <c r="R703" s="12" t="s">
        <v>1459</v>
      </c>
      <c r="S703" s="12" t="s">
        <v>3920</v>
      </c>
      <c r="T703" s="33" t="s">
        <v>95</v>
      </c>
      <c r="U703" s="34" t="str">
        <f t="shared" si="10"/>
        <v>20378 Seneca Meadows Parkway, Germantown, Maryland 20876, U.S.</v>
      </c>
    </row>
    <row r="704" spans="1:21" ht="85.5" x14ac:dyDescent="0.45">
      <c r="A704" s="12" t="s">
        <v>94</v>
      </c>
      <c r="B704" s="12"/>
      <c r="C704" s="12" t="s">
        <v>3927</v>
      </c>
      <c r="D704" s="12" t="s">
        <v>3928</v>
      </c>
      <c r="E704" s="12" t="s">
        <v>3929</v>
      </c>
      <c r="F704" s="12" t="s">
        <v>136</v>
      </c>
      <c r="G704" s="12"/>
      <c r="H704" s="12" t="s">
        <v>165</v>
      </c>
      <c r="I704" s="12" t="s">
        <v>166</v>
      </c>
      <c r="J704" s="12" t="s">
        <v>3930</v>
      </c>
      <c r="K704" s="12" t="s">
        <v>209</v>
      </c>
      <c r="L704" s="12" t="s">
        <v>104</v>
      </c>
      <c r="M704" s="12" t="s">
        <v>221</v>
      </c>
      <c r="N704" s="12" t="s">
        <v>3931</v>
      </c>
      <c r="O704" s="12" t="s">
        <v>3932</v>
      </c>
      <c r="P704" s="12"/>
      <c r="Q704" s="12" t="s">
        <v>3933</v>
      </c>
      <c r="R704" s="12" t="s">
        <v>265</v>
      </c>
      <c r="S704" s="12" t="s">
        <v>141</v>
      </c>
      <c r="T704" s="33" t="s">
        <v>95</v>
      </c>
      <c r="U704" s="34" t="str">
        <f t="shared" si="10"/>
        <v>161 Oyster Point Blvd Suite 200, South San Francisco, California 94080, U.S.</v>
      </c>
    </row>
    <row r="705" spans="1:21" ht="85.5" x14ac:dyDescent="0.45">
      <c r="A705" s="12" t="s">
        <v>94</v>
      </c>
      <c r="B705" s="12" t="s">
        <v>95</v>
      </c>
      <c r="C705" s="12" t="s">
        <v>3934</v>
      </c>
      <c r="D705" s="12" t="s">
        <v>3935</v>
      </c>
      <c r="E705" s="12" t="s">
        <v>3936</v>
      </c>
      <c r="F705" s="12"/>
      <c r="G705" s="12"/>
      <c r="H705" s="12" t="s">
        <v>406</v>
      </c>
      <c r="I705" s="12" t="s">
        <v>166</v>
      </c>
      <c r="J705" s="12" t="s">
        <v>3937</v>
      </c>
      <c r="K705" s="12" t="s">
        <v>794</v>
      </c>
      <c r="L705" s="12" t="s">
        <v>104</v>
      </c>
      <c r="M705" s="12" t="s">
        <v>138</v>
      </c>
      <c r="N705" s="12" t="s">
        <v>3938</v>
      </c>
      <c r="O705" s="12" t="s">
        <v>3939</v>
      </c>
      <c r="P705" s="12"/>
      <c r="Q705" s="12" t="s">
        <v>3940</v>
      </c>
      <c r="R705" s="12" t="s">
        <v>416</v>
      </c>
      <c r="S705" s="12" t="s">
        <v>413</v>
      </c>
      <c r="T705" s="33" t="s">
        <v>95</v>
      </c>
      <c r="U705" s="34" t="str">
        <f t="shared" si="10"/>
        <v>1208 ELAKE AVE E_MAIN, SEATTLE, Washington 98102, U.S.</v>
      </c>
    </row>
    <row r="706" spans="1:21" ht="85.5" x14ac:dyDescent="0.45">
      <c r="A706" s="12" t="s">
        <v>94</v>
      </c>
      <c r="B706" s="12" t="s">
        <v>95</v>
      </c>
      <c r="C706" s="12" t="s">
        <v>3941</v>
      </c>
      <c r="D706" s="12" t="s">
        <v>3935</v>
      </c>
      <c r="E706" s="12" t="s">
        <v>3936</v>
      </c>
      <c r="F706" s="12"/>
      <c r="G706" s="12"/>
      <c r="H706" s="12" t="s">
        <v>406</v>
      </c>
      <c r="I706" s="12" t="s">
        <v>166</v>
      </c>
      <c r="J706" s="12"/>
      <c r="K706" s="12"/>
      <c r="L706" s="12"/>
      <c r="M706" s="12" t="s">
        <v>138</v>
      </c>
      <c r="N706" s="12"/>
      <c r="O706" s="12"/>
      <c r="P706" s="12"/>
      <c r="Q706" s="12" t="s">
        <v>3942</v>
      </c>
      <c r="R706" s="12" t="s">
        <v>416</v>
      </c>
      <c r="S706" s="12" t="s">
        <v>413</v>
      </c>
      <c r="T706" s="33" t="s">
        <v>95</v>
      </c>
      <c r="U706" s="34" t="str">
        <f t="shared" ref="U706:U769" si="11">_xlfn.TEXTJOIN(", ", TRUE, Q706, R706, S706, T706)</f>
        <v>1208 ELAKE AVE E, SEATTLE, Washington 98102, U.S.</v>
      </c>
    </row>
    <row r="707" spans="1:21" ht="85.5" x14ac:dyDescent="0.45">
      <c r="A707" s="12" t="s">
        <v>94</v>
      </c>
      <c r="B707" s="12" t="s">
        <v>95</v>
      </c>
      <c r="C707" s="12" t="s">
        <v>3943</v>
      </c>
      <c r="D707" s="12" t="s">
        <v>3944</v>
      </c>
      <c r="E707" s="12" t="s">
        <v>3945</v>
      </c>
      <c r="F707" s="12" t="s">
        <v>743</v>
      </c>
      <c r="G707" s="12" t="s">
        <v>672</v>
      </c>
      <c r="H707" s="12" t="s">
        <v>165</v>
      </c>
      <c r="I707" s="12" t="s">
        <v>387</v>
      </c>
      <c r="J707" s="12" t="s">
        <v>3946</v>
      </c>
      <c r="K707" s="12" t="s">
        <v>209</v>
      </c>
      <c r="L707" s="12" t="s">
        <v>118</v>
      </c>
      <c r="M707" s="12" t="s">
        <v>3270</v>
      </c>
      <c r="N707" s="12" t="s">
        <v>3947</v>
      </c>
      <c r="O707" s="12" t="s">
        <v>3948</v>
      </c>
      <c r="P707" s="12"/>
      <c r="Q707" s="12" t="s">
        <v>3949</v>
      </c>
      <c r="R707" s="12" t="s">
        <v>967</v>
      </c>
      <c r="S707" s="12" t="s">
        <v>3950</v>
      </c>
      <c r="T707" s="33" t="s">
        <v>95</v>
      </c>
      <c r="U707" s="34" t="str">
        <f t="shared" si="11"/>
        <v>Department of Veterans Affairs 3350 La Jolla Drive, San Diego, California 92161, U.S.</v>
      </c>
    </row>
    <row r="708" spans="1:21" ht="42.75" x14ac:dyDescent="0.45">
      <c r="A708" s="12" t="s">
        <v>94</v>
      </c>
      <c r="B708" s="12" t="s">
        <v>95</v>
      </c>
      <c r="C708" s="12" t="s">
        <v>3951</v>
      </c>
      <c r="D708" s="12" t="s">
        <v>3952</v>
      </c>
      <c r="E708" s="12" t="s">
        <v>3953</v>
      </c>
      <c r="F708" s="12" t="s">
        <v>124</v>
      </c>
      <c r="G708" s="12"/>
      <c r="H708" s="12" t="s">
        <v>125</v>
      </c>
      <c r="I708" s="12" t="s">
        <v>126</v>
      </c>
      <c r="J708" s="12"/>
      <c r="K708" s="12"/>
      <c r="L708" s="12"/>
      <c r="M708" s="12" t="s">
        <v>954</v>
      </c>
      <c r="N708" s="12" t="s">
        <v>3954</v>
      </c>
      <c r="O708" s="12" t="s">
        <v>3955</v>
      </c>
      <c r="P708" s="12"/>
      <c r="Q708" s="12" t="s">
        <v>3956</v>
      </c>
      <c r="R708" s="12" t="s">
        <v>1715</v>
      </c>
      <c r="S708" s="12" t="s">
        <v>3872</v>
      </c>
      <c r="T708" s="33" t="s">
        <v>95</v>
      </c>
      <c r="U708" s="34" t="str">
        <f t="shared" si="11"/>
        <v>451 D ST, BOSTON, Massachusetts 02210, U.S.</v>
      </c>
    </row>
    <row r="709" spans="1:21" ht="71.25" x14ac:dyDescent="0.45">
      <c r="A709" s="12" t="s">
        <v>94</v>
      </c>
      <c r="B709" s="12" t="s">
        <v>95</v>
      </c>
      <c r="C709" s="12" t="s">
        <v>3957</v>
      </c>
      <c r="D709" s="12" t="s">
        <v>3958</v>
      </c>
      <c r="E709" s="12" t="s">
        <v>3959</v>
      </c>
      <c r="F709" s="12"/>
      <c r="G709" s="12"/>
      <c r="H709" s="12" t="s">
        <v>931</v>
      </c>
      <c r="I709" s="12" t="s">
        <v>146</v>
      </c>
      <c r="J709" s="12" t="s">
        <v>3960</v>
      </c>
      <c r="K709" s="12" t="s">
        <v>3961</v>
      </c>
      <c r="L709" s="12" t="s">
        <v>104</v>
      </c>
      <c r="M709" s="12" t="s">
        <v>367</v>
      </c>
      <c r="N709" s="12" t="s">
        <v>3962</v>
      </c>
      <c r="O709" s="12" t="s">
        <v>3963</v>
      </c>
      <c r="P709" s="12"/>
      <c r="Q709" s="12" t="s">
        <v>3964</v>
      </c>
      <c r="R709" s="12" t="s">
        <v>3965</v>
      </c>
      <c r="S709" s="12" t="s">
        <v>3966</v>
      </c>
      <c r="T709" s="33" t="s">
        <v>95</v>
      </c>
      <c r="U709" s="34" t="str">
        <f t="shared" si="11"/>
        <v>8025 GRAND AVE, DES MOINES, Iowa 50266, U.S.</v>
      </c>
    </row>
    <row r="710" spans="1:21" ht="42.75" x14ac:dyDescent="0.45">
      <c r="A710" s="12" t="s">
        <v>94</v>
      </c>
      <c r="B710" s="12" t="s">
        <v>95</v>
      </c>
      <c r="C710" s="12" t="s">
        <v>3967</v>
      </c>
      <c r="D710" s="12" t="s">
        <v>3968</v>
      </c>
      <c r="E710" s="12" t="s">
        <v>3969</v>
      </c>
      <c r="F710" s="12" t="s">
        <v>1007</v>
      </c>
      <c r="G710" s="12"/>
      <c r="H710" s="12"/>
      <c r="I710" s="12" t="s">
        <v>673</v>
      </c>
      <c r="J710" s="12"/>
      <c r="K710" s="12"/>
      <c r="L710" s="12"/>
      <c r="M710" s="12" t="s">
        <v>377</v>
      </c>
      <c r="N710" s="12" t="s">
        <v>3970</v>
      </c>
      <c r="O710" s="12" t="s">
        <v>3971</v>
      </c>
      <c r="P710" s="12"/>
      <c r="Q710" s="12" t="s">
        <v>3972</v>
      </c>
      <c r="R710" s="12" t="s">
        <v>3973</v>
      </c>
      <c r="S710" s="12" t="s">
        <v>3974</v>
      </c>
      <c r="T710" s="33" t="s">
        <v>95</v>
      </c>
      <c r="U710" s="34" t="str">
        <f t="shared" si="11"/>
        <v>1201 N GALVIN PKWY, PHOENIX, Arizona 85008, U.S.</v>
      </c>
    </row>
    <row r="711" spans="1:21" ht="57" x14ac:dyDescent="0.45">
      <c r="A711" s="12" t="s">
        <v>94</v>
      </c>
      <c r="B711" s="12" t="s">
        <v>95</v>
      </c>
      <c r="C711" s="12" t="s">
        <v>3975</v>
      </c>
      <c r="D711" s="12" t="s">
        <v>3976</v>
      </c>
      <c r="E711" s="12" t="s">
        <v>3977</v>
      </c>
      <c r="F711" s="12" t="s">
        <v>1253</v>
      </c>
      <c r="G711" s="12"/>
      <c r="H711" s="12" t="s">
        <v>693</v>
      </c>
      <c r="I711" s="12" t="s">
        <v>475</v>
      </c>
      <c r="J711" s="12" t="s">
        <v>3978</v>
      </c>
      <c r="K711" s="12" t="s">
        <v>103</v>
      </c>
      <c r="L711" s="12" t="s">
        <v>104</v>
      </c>
      <c r="M711" s="12" t="s">
        <v>1312</v>
      </c>
      <c r="N711" s="12" t="s">
        <v>3979</v>
      </c>
      <c r="O711" s="12" t="s">
        <v>3980</v>
      </c>
      <c r="P711" s="12"/>
      <c r="Q711" s="12" t="s">
        <v>3981</v>
      </c>
      <c r="R711" s="12" t="s">
        <v>3982</v>
      </c>
      <c r="S711" s="12" t="s">
        <v>3983</v>
      </c>
      <c r="T711" s="33" t="s">
        <v>95</v>
      </c>
      <c r="U711" s="34" t="str">
        <f t="shared" si="11"/>
        <v>2600 CAMPUS DR STE C-1, LAFAYETTE, Colorado 80026, U.S.</v>
      </c>
    </row>
    <row r="712" spans="1:21" ht="57" x14ac:dyDescent="0.45">
      <c r="A712" s="12" t="s">
        <v>94</v>
      </c>
      <c r="B712" s="12"/>
      <c r="C712" s="12" t="s">
        <v>3984</v>
      </c>
      <c r="D712" s="12" t="s">
        <v>3976</v>
      </c>
      <c r="E712" s="12" t="s">
        <v>3977</v>
      </c>
      <c r="F712" s="12"/>
      <c r="G712" s="12"/>
      <c r="H712" s="12" t="s">
        <v>693</v>
      </c>
      <c r="I712" s="12" t="s">
        <v>475</v>
      </c>
      <c r="J712" s="12"/>
      <c r="K712" s="12"/>
      <c r="L712" s="12"/>
      <c r="M712" s="12"/>
      <c r="N712" s="12" t="s">
        <v>3985</v>
      </c>
      <c r="O712" s="12" t="s">
        <v>3986</v>
      </c>
      <c r="P712" s="12"/>
      <c r="Q712" s="12"/>
      <c r="R712" s="12"/>
      <c r="S712" s="12" t="s">
        <v>284</v>
      </c>
      <c r="T712" s="33"/>
      <c r="U712" s="34" t="str">
        <f t="shared" si="11"/>
        <v xml:space="preserve"> </v>
      </c>
    </row>
    <row r="713" spans="1:21" ht="57" x14ac:dyDescent="0.45">
      <c r="A713" s="12" t="s">
        <v>94</v>
      </c>
      <c r="B713" s="12" t="s">
        <v>95</v>
      </c>
      <c r="C713" s="12" t="s">
        <v>3987</v>
      </c>
      <c r="D713" s="12" t="s">
        <v>3988</v>
      </c>
      <c r="E713" s="12" t="s">
        <v>3989</v>
      </c>
      <c r="F713" s="12" t="s">
        <v>386</v>
      </c>
      <c r="G713" s="12"/>
      <c r="H713" s="12"/>
      <c r="I713" s="12" t="s">
        <v>387</v>
      </c>
      <c r="J713" s="12"/>
      <c r="K713" s="12"/>
      <c r="L713" s="12"/>
      <c r="M713" s="12" t="s">
        <v>367</v>
      </c>
      <c r="N713" s="12"/>
      <c r="O713" s="12"/>
      <c r="P713" s="12"/>
      <c r="Q713" s="12" t="s">
        <v>3990</v>
      </c>
      <c r="R713" s="12" t="s">
        <v>3991</v>
      </c>
      <c r="S713" s="12" t="s">
        <v>3992</v>
      </c>
      <c r="T713" s="33" t="s">
        <v>95</v>
      </c>
      <c r="U713" s="34" t="str">
        <f t="shared" si="11"/>
        <v>5 N ORANGE ST, CARLISLE, Pennsylvania 17013, U.S.</v>
      </c>
    </row>
    <row r="714" spans="1:21" ht="85.5" x14ac:dyDescent="0.45">
      <c r="A714" s="12" t="s">
        <v>94</v>
      </c>
      <c r="B714" s="12" t="s">
        <v>95</v>
      </c>
      <c r="C714" s="12" t="s">
        <v>3993</v>
      </c>
      <c r="D714" s="12" t="s">
        <v>3994</v>
      </c>
      <c r="E714" s="12" t="s">
        <v>3995</v>
      </c>
      <c r="F714" s="12" t="s">
        <v>762</v>
      </c>
      <c r="G714" s="12" t="s">
        <v>3996</v>
      </c>
      <c r="H714" s="12" t="s">
        <v>931</v>
      </c>
      <c r="I714" s="12" t="s">
        <v>763</v>
      </c>
      <c r="J714" s="12" t="s">
        <v>3997</v>
      </c>
      <c r="K714" s="12" t="s">
        <v>168</v>
      </c>
      <c r="L714" s="12" t="s">
        <v>104</v>
      </c>
      <c r="M714" s="12" t="s">
        <v>221</v>
      </c>
      <c r="N714" s="12" t="s">
        <v>3998</v>
      </c>
      <c r="O714" s="12" t="s">
        <v>3999</v>
      </c>
      <c r="P714" s="12"/>
      <c r="Q714" s="12" t="s">
        <v>4000</v>
      </c>
      <c r="R714" s="12" t="s">
        <v>4001</v>
      </c>
      <c r="S714" s="12" t="s">
        <v>4002</v>
      </c>
      <c r="T714" s="33" t="s">
        <v>95</v>
      </c>
      <c r="U714" s="34" t="str">
        <f t="shared" si="11"/>
        <v>900 Hudson Way, Huntsville, Alabama 35806, U.S.</v>
      </c>
    </row>
    <row r="715" spans="1:21" ht="85.5" x14ac:dyDescent="0.45">
      <c r="A715" s="12" t="s">
        <v>94</v>
      </c>
      <c r="B715" s="12" t="s">
        <v>95</v>
      </c>
      <c r="C715" s="12" t="s">
        <v>4003</v>
      </c>
      <c r="D715" s="12" t="s">
        <v>3994</v>
      </c>
      <c r="E715" s="12" t="s">
        <v>3995</v>
      </c>
      <c r="F715" s="12" t="s">
        <v>762</v>
      </c>
      <c r="G715" s="12" t="s">
        <v>3996</v>
      </c>
      <c r="H715" s="12" t="s">
        <v>931</v>
      </c>
      <c r="I715" s="12" t="s">
        <v>763</v>
      </c>
      <c r="J715" s="12" t="s">
        <v>4004</v>
      </c>
      <c r="K715" s="12" t="s">
        <v>168</v>
      </c>
      <c r="L715" s="12" t="s">
        <v>104</v>
      </c>
      <c r="M715" s="12" t="s">
        <v>221</v>
      </c>
      <c r="N715" s="12" t="s">
        <v>4005</v>
      </c>
      <c r="O715" s="12" t="s">
        <v>4006</v>
      </c>
      <c r="P715" s="12"/>
      <c r="Q715" s="12" t="s">
        <v>4007</v>
      </c>
      <c r="R715" s="12" t="s">
        <v>4001</v>
      </c>
      <c r="S715" s="12" t="s">
        <v>4002</v>
      </c>
      <c r="T715" s="33" t="s">
        <v>95</v>
      </c>
      <c r="U715" s="34" t="str">
        <f t="shared" si="11"/>
        <v>601 Genome Way. Suite 1227, Huntsville, Alabama 35806, U.S.</v>
      </c>
    </row>
    <row r="716" spans="1:21" ht="85.5" x14ac:dyDescent="0.45">
      <c r="A716" s="12" t="s">
        <v>94</v>
      </c>
      <c r="B716" s="12" t="s">
        <v>95</v>
      </c>
      <c r="C716" s="12" t="s">
        <v>4008</v>
      </c>
      <c r="D716" s="12" t="s">
        <v>4009</v>
      </c>
      <c r="E716" s="12" t="s">
        <v>4010</v>
      </c>
      <c r="F716" s="12" t="s">
        <v>386</v>
      </c>
      <c r="G716" s="12"/>
      <c r="H716" s="12" t="s">
        <v>422</v>
      </c>
      <c r="I716" s="12" t="s">
        <v>763</v>
      </c>
      <c r="J716" s="12"/>
      <c r="K716" s="12"/>
      <c r="L716" s="12"/>
      <c r="M716" s="12" t="s">
        <v>1193</v>
      </c>
      <c r="N716" s="12" t="s">
        <v>4011</v>
      </c>
      <c r="O716" s="12" t="s">
        <v>4012</v>
      </c>
      <c r="P716" s="12"/>
      <c r="Q716" s="12" t="s">
        <v>4013</v>
      </c>
      <c r="R716" s="12" t="s">
        <v>1044</v>
      </c>
      <c r="S716" s="12" t="s">
        <v>2143</v>
      </c>
      <c r="T716" s="33" t="s">
        <v>95</v>
      </c>
      <c r="U716" s="34" t="str">
        <f t="shared" si="11"/>
        <v>3675 Market Street, Ste 674, Philadelphia, Pennsylvania 19104, U.S.</v>
      </c>
    </row>
    <row r="717" spans="1:21" ht="42.75" x14ac:dyDescent="0.45">
      <c r="A717" s="12" t="s">
        <v>94</v>
      </c>
      <c r="B717" s="12" t="s">
        <v>95</v>
      </c>
      <c r="C717" s="12" t="s">
        <v>4014</v>
      </c>
      <c r="D717" s="12" t="s">
        <v>4015</v>
      </c>
      <c r="E717" s="12" t="s">
        <v>4016</v>
      </c>
      <c r="F717" s="12" t="s">
        <v>376</v>
      </c>
      <c r="G717" s="12"/>
      <c r="H717" s="12" t="s">
        <v>145</v>
      </c>
      <c r="I717" s="12" t="s">
        <v>312</v>
      </c>
      <c r="J717" s="12"/>
      <c r="K717" s="12"/>
      <c r="L717" s="12"/>
      <c r="M717" s="12" t="s">
        <v>628</v>
      </c>
      <c r="N717" s="12" t="s">
        <v>4017</v>
      </c>
      <c r="O717" s="12" t="s">
        <v>4018</v>
      </c>
      <c r="P717" s="12"/>
      <c r="Q717" s="12" t="s">
        <v>4019</v>
      </c>
      <c r="R717" s="12" t="s">
        <v>4020</v>
      </c>
      <c r="S717" s="12" t="s">
        <v>4021</v>
      </c>
      <c r="T717" s="33" t="s">
        <v>95</v>
      </c>
      <c r="U717" s="34" t="str">
        <f t="shared" si="11"/>
        <v>555 LESTER AVE, ONALASKA, Wisconsin 54650, U.S.</v>
      </c>
    </row>
    <row r="718" spans="1:21" ht="57" x14ac:dyDescent="0.45">
      <c r="A718" s="12" t="s">
        <v>94</v>
      </c>
      <c r="B718" s="12" t="s">
        <v>95</v>
      </c>
      <c r="C718" s="12" t="s">
        <v>4022</v>
      </c>
      <c r="D718" s="12" t="s">
        <v>4015</v>
      </c>
      <c r="E718" s="12" t="s">
        <v>4016</v>
      </c>
      <c r="F718" s="12" t="s">
        <v>376</v>
      </c>
      <c r="G718" s="12"/>
      <c r="H718" s="12" t="s">
        <v>145</v>
      </c>
      <c r="I718" s="12" t="s">
        <v>312</v>
      </c>
      <c r="J718" s="12"/>
      <c r="K718" s="12"/>
      <c r="L718" s="12"/>
      <c r="M718" s="12" t="s">
        <v>367</v>
      </c>
      <c r="N718" s="12"/>
      <c r="O718" s="12"/>
      <c r="P718" s="12"/>
      <c r="Q718" s="12" t="s">
        <v>4019</v>
      </c>
      <c r="R718" s="12" t="s">
        <v>4020</v>
      </c>
      <c r="S718" s="12" t="s">
        <v>4021</v>
      </c>
      <c r="T718" s="33" t="s">
        <v>95</v>
      </c>
      <c r="U718" s="34" t="str">
        <f t="shared" si="11"/>
        <v>555 LESTER AVE, ONALASKA, Wisconsin 54650, U.S.</v>
      </c>
    </row>
    <row r="719" spans="1:21" ht="85.5" x14ac:dyDescent="0.45">
      <c r="A719" s="12" t="s">
        <v>94</v>
      </c>
      <c r="B719" s="12" t="s">
        <v>95</v>
      </c>
      <c r="C719" s="12" t="s">
        <v>4023</v>
      </c>
      <c r="D719" s="12" t="s">
        <v>4024</v>
      </c>
      <c r="E719" s="12" t="s">
        <v>4025</v>
      </c>
      <c r="F719" s="12" t="s">
        <v>124</v>
      </c>
      <c r="G719" s="12" t="s">
        <v>197</v>
      </c>
      <c r="H719" s="12" t="s">
        <v>125</v>
      </c>
      <c r="I719" s="12" t="s">
        <v>126</v>
      </c>
      <c r="J719" s="12" t="s">
        <v>4026</v>
      </c>
      <c r="K719" s="12" t="s">
        <v>168</v>
      </c>
      <c r="L719" s="12" t="s">
        <v>104</v>
      </c>
      <c r="M719" s="12" t="s">
        <v>221</v>
      </c>
      <c r="N719" s="12" t="s">
        <v>4027</v>
      </c>
      <c r="O719" s="12" t="s">
        <v>4028</v>
      </c>
      <c r="P719" s="12"/>
      <c r="Q719" s="12" t="s">
        <v>4029</v>
      </c>
      <c r="R719" s="12" t="s">
        <v>243</v>
      </c>
      <c r="S719" s="12" t="s">
        <v>244</v>
      </c>
      <c r="T719" s="33" t="s">
        <v>95</v>
      </c>
      <c r="U719" s="34" t="str">
        <f t="shared" si="11"/>
        <v>35 Gatehouse Drive Laboratory B3, Waltham, Massachusetts 02451, U.S.</v>
      </c>
    </row>
    <row r="720" spans="1:21" ht="85.5" x14ac:dyDescent="0.45">
      <c r="A720" s="12" t="s">
        <v>94</v>
      </c>
      <c r="B720" s="12" t="s">
        <v>95</v>
      </c>
      <c r="C720" s="12" t="s">
        <v>4030</v>
      </c>
      <c r="D720" s="12" t="s">
        <v>4024</v>
      </c>
      <c r="E720" s="12" t="s">
        <v>4025</v>
      </c>
      <c r="F720" s="12" t="s">
        <v>124</v>
      </c>
      <c r="G720" s="12" t="s">
        <v>197</v>
      </c>
      <c r="H720" s="12" t="s">
        <v>125</v>
      </c>
      <c r="I720" s="12" t="s">
        <v>126</v>
      </c>
      <c r="J720" s="12" t="s">
        <v>4031</v>
      </c>
      <c r="K720" s="12" t="s">
        <v>168</v>
      </c>
      <c r="L720" s="12" t="s">
        <v>104</v>
      </c>
      <c r="M720" s="12" t="s">
        <v>221</v>
      </c>
      <c r="N720" s="12" t="s">
        <v>4027</v>
      </c>
      <c r="O720" s="12" t="s">
        <v>4028</v>
      </c>
      <c r="P720" s="12"/>
      <c r="Q720" s="12" t="s">
        <v>4032</v>
      </c>
      <c r="R720" s="12" t="s">
        <v>243</v>
      </c>
      <c r="S720" s="12" t="s">
        <v>244</v>
      </c>
      <c r="T720" s="33" t="s">
        <v>95</v>
      </c>
      <c r="U720" s="34" t="str">
        <f t="shared" si="11"/>
        <v>35 Gatehouse Drive Laboratory B3 Waltham, Waltham, Massachusetts 02451, U.S.</v>
      </c>
    </row>
    <row r="721" spans="1:21" ht="57" x14ac:dyDescent="0.45">
      <c r="A721" s="12" t="s">
        <v>94</v>
      </c>
      <c r="B721" s="12"/>
      <c r="C721" s="12" t="s">
        <v>4033</v>
      </c>
      <c r="D721" s="12" t="s">
        <v>4024</v>
      </c>
      <c r="E721" s="12" t="s">
        <v>4025</v>
      </c>
      <c r="F721" s="12"/>
      <c r="G721" s="12" t="s">
        <v>197</v>
      </c>
      <c r="H721" s="12" t="s">
        <v>125</v>
      </c>
      <c r="I721" s="12" t="s">
        <v>126</v>
      </c>
      <c r="J721" s="12"/>
      <c r="K721" s="12"/>
      <c r="L721" s="12"/>
      <c r="M721" s="12" t="s">
        <v>355</v>
      </c>
      <c r="N721" s="12" t="s">
        <v>4034</v>
      </c>
      <c r="O721" s="12" t="s">
        <v>4035</v>
      </c>
      <c r="P721" s="12"/>
      <c r="Q721" s="12"/>
      <c r="R721" s="12"/>
      <c r="S721" s="12" t="s">
        <v>284</v>
      </c>
      <c r="T721" s="33" t="s">
        <v>95</v>
      </c>
      <c r="U721" s="34" t="str">
        <f t="shared" si="11"/>
        <v xml:space="preserve"> , U.S.</v>
      </c>
    </row>
    <row r="722" spans="1:21" ht="85.5" x14ac:dyDescent="0.45">
      <c r="A722" s="12" t="s">
        <v>94</v>
      </c>
      <c r="B722" s="12" t="s">
        <v>95</v>
      </c>
      <c r="C722" s="12" t="s">
        <v>4036</v>
      </c>
      <c r="D722" s="12" t="s">
        <v>4037</v>
      </c>
      <c r="E722" s="12" t="s">
        <v>4038</v>
      </c>
      <c r="F722" s="12"/>
      <c r="G722" s="12"/>
      <c r="H722" s="12"/>
      <c r="I722" s="12" t="s">
        <v>538</v>
      </c>
      <c r="J722" s="12"/>
      <c r="K722" s="12"/>
      <c r="L722" s="12"/>
      <c r="M722" s="12" t="s">
        <v>138</v>
      </c>
      <c r="N722" s="12"/>
      <c r="O722" s="12"/>
      <c r="P722" s="12"/>
      <c r="Q722" s="12" t="s">
        <v>4039</v>
      </c>
      <c r="R722" s="12" t="s">
        <v>4040</v>
      </c>
      <c r="S722" s="12" t="s">
        <v>4041</v>
      </c>
      <c r="T722" s="33" t="s">
        <v>95</v>
      </c>
      <c r="U722" s="34" t="str">
        <f t="shared" si="11"/>
        <v>36 Madison Ave Hall of Sciences HS140, Madison, New Jersey 07940, U.S.</v>
      </c>
    </row>
    <row r="723" spans="1:21" ht="85.5" x14ac:dyDescent="0.45">
      <c r="A723" s="12" t="s">
        <v>94</v>
      </c>
      <c r="B723" s="12" t="s">
        <v>95</v>
      </c>
      <c r="C723" s="12" t="s">
        <v>4042</v>
      </c>
      <c r="D723" s="12" t="s">
        <v>4043</v>
      </c>
      <c r="E723" s="12" t="s">
        <v>4044</v>
      </c>
      <c r="F723" s="12" t="s">
        <v>386</v>
      </c>
      <c r="G723" s="12"/>
      <c r="H723" s="12" t="s">
        <v>422</v>
      </c>
      <c r="I723" s="12" t="s">
        <v>763</v>
      </c>
      <c r="J723" s="12" t="s">
        <v>4045</v>
      </c>
      <c r="K723" s="12" t="s">
        <v>354</v>
      </c>
      <c r="L723" s="12" t="s">
        <v>118</v>
      </c>
      <c r="M723" s="12" t="s">
        <v>138</v>
      </c>
      <c r="N723" s="12" t="s">
        <v>4046</v>
      </c>
      <c r="O723" s="12" t="s">
        <v>4047</v>
      </c>
      <c r="P723" s="12"/>
      <c r="Q723" s="12" t="s">
        <v>4048</v>
      </c>
      <c r="R723" s="12" t="s">
        <v>3178</v>
      </c>
      <c r="S723" s="12" t="s">
        <v>4049</v>
      </c>
      <c r="T723" s="33" t="s">
        <v>95</v>
      </c>
      <c r="U723" s="34" t="str">
        <f t="shared" si="11"/>
        <v>245 N 15TH ST BIOCHEMISTRY RM 11311, PHILADELPHIA, Pennsylvania 19102, U.S.</v>
      </c>
    </row>
    <row r="724" spans="1:21" ht="42.75" x14ac:dyDescent="0.45">
      <c r="A724" s="12" t="s">
        <v>94</v>
      </c>
      <c r="B724" s="12" t="s">
        <v>95</v>
      </c>
      <c r="C724" s="12" t="s">
        <v>4050</v>
      </c>
      <c r="D724" s="12" t="s">
        <v>4043</v>
      </c>
      <c r="E724" s="12" t="s">
        <v>4044</v>
      </c>
      <c r="F724" s="12" t="s">
        <v>386</v>
      </c>
      <c r="G724" s="12"/>
      <c r="H724" s="12" t="s">
        <v>422</v>
      </c>
      <c r="I724" s="12" t="s">
        <v>763</v>
      </c>
      <c r="J724" s="12"/>
      <c r="K724" s="12"/>
      <c r="L724" s="12"/>
      <c r="M724" s="12" t="s">
        <v>377</v>
      </c>
      <c r="N724" s="12" t="s">
        <v>4051</v>
      </c>
      <c r="O724" s="12" t="s">
        <v>4052</v>
      </c>
      <c r="P724" s="12"/>
      <c r="Q724" s="12" t="s">
        <v>4053</v>
      </c>
      <c r="R724" s="12" t="s">
        <v>3178</v>
      </c>
      <c r="S724" s="12" t="s">
        <v>4049</v>
      </c>
      <c r="T724" s="33" t="s">
        <v>95</v>
      </c>
      <c r="U724" s="34" t="str">
        <f t="shared" si="11"/>
        <v>245 N 15TH ST, PHILADELPHIA, Pennsylvania 19102, U.S.</v>
      </c>
    </row>
    <row r="725" spans="1:21" ht="42.75" x14ac:dyDescent="0.45">
      <c r="A725" s="12" t="s">
        <v>94</v>
      </c>
      <c r="B725" s="12" t="s">
        <v>95</v>
      </c>
      <c r="C725" s="12" t="s">
        <v>4054</v>
      </c>
      <c r="D725" s="12" t="s">
        <v>4055</v>
      </c>
      <c r="E725" s="12" t="s">
        <v>4056</v>
      </c>
      <c r="F725" s="12" t="s">
        <v>386</v>
      </c>
      <c r="G725" s="12"/>
      <c r="H725" s="12"/>
      <c r="I725" s="12" t="s">
        <v>387</v>
      </c>
      <c r="J725" s="12"/>
      <c r="K725" s="12"/>
      <c r="L725" s="12"/>
      <c r="M725" s="12" t="s">
        <v>127</v>
      </c>
      <c r="N725" s="12" t="s">
        <v>4057</v>
      </c>
      <c r="O725" s="12" t="s">
        <v>4058</v>
      </c>
      <c r="P725" s="12"/>
      <c r="Q725" s="12" t="s">
        <v>4059</v>
      </c>
      <c r="R725" s="12" t="s">
        <v>2695</v>
      </c>
      <c r="S725" s="12" t="s">
        <v>2696</v>
      </c>
      <c r="T725" s="33" t="s">
        <v>95</v>
      </c>
      <c r="U725" s="34" t="str">
        <f t="shared" si="11"/>
        <v>735 PENNSYLVANIA DR, EXTON, Pennsylvania 19341, U.S.</v>
      </c>
    </row>
    <row r="726" spans="1:21" ht="85.5" x14ac:dyDescent="0.45">
      <c r="A726" s="12" t="s">
        <v>94</v>
      </c>
      <c r="B726" s="12" t="s">
        <v>95</v>
      </c>
      <c r="C726" s="12" t="s">
        <v>4060</v>
      </c>
      <c r="D726" s="12" t="s">
        <v>4061</v>
      </c>
      <c r="E726" s="12" t="s">
        <v>4062</v>
      </c>
      <c r="F726" s="12" t="s">
        <v>136</v>
      </c>
      <c r="G726" s="12" t="s">
        <v>207</v>
      </c>
      <c r="H726" s="12" t="s">
        <v>165</v>
      </c>
      <c r="I726" s="12" t="s">
        <v>166</v>
      </c>
      <c r="J726" s="12" t="s">
        <v>4063</v>
      </c>
      <c r="K726" s="12" t="s">
        <v>168</v>
      </c>
      <c r="L726" s="12" t="s">
        <v>118</v>
      </c>
      <c r="M726" s="12" t="s">
        <v>3542</v>
      </c>
      <c r="N726" s="12" t="s">
        <v>4064</v>
      </c>
      <c r="O726" s="12" t="s">
        <v>4065</v>
      </c>
      <c r="P726" s="12"/>
      <c r="Q726" s="12" t="s">
        <v>4066</v>
      </c>
      <c r="R726" s="12" t="s">
        <v>265</v>
      </c>
      <c r="S726" s="12" t="s">
        <v>141</v>
      </c>
      <c r="T726" s="33" t="s">
        <v>95</v>
      </c>
      <c r="U726" s="34" t="str">
        <f t="shared" si="11"/>
        <v>681 Gateway Blvd, 4th Floor; Room 411, South San Francisco, California 94080, U.S.</v>
      </c>
    </row>
    <row r="727" spans="1:21" ht="85.5" x14ac:dyDescent="0.45">
      <c r="A727" s="12" t="s">
        <v>94</v>
      </c>
      <c r="B727" s="12" t="s">
        <v>95</v>
      </c>
      <c r="C727" s="12" t="s">
        <v>4067</v>
      </c>
      <c r="D727" s="12" t="s">
        <v>4068</v>
      </c>
      <c r="E727" s="12" t="s">
        <v>4069</v>
      </c>
      <c r="F727" s="12" t="s">
        <v>639</v>
      </c>
      <c r="G727" s="12" t="s">
        <v>1131</v>
      </c>
      <c r="H727" s="12" t="s">
        <v>422</v>
      </c>
      <c r="I727" s="12" t="s">
        <v>763</v>
      </c>
      <c r="J727" s="12" t="s">
        <v>4070</v>
      </c>
      <c r="K727" s="12" t="s">
        <v>268</v>
      </c>
      <c r="L727" s="12" t="s">
        <v>118</v>
      </c>
      <c r="M727" s="12" t="s">
        <v>1193</v>
      </c>
      <c r="N727" s="12" t="s">
        <v>4071</v>
      </c>
      <c r="O727" s="12" t="s">
        <v>4072</v>
      </c>
      <c r="P727" s="12"/>
      <c r="Q727" s="12" t="s">
        <v>4073</v>
      </c>
      <c r="R727" s="12" t="s">
        <v>1136</v>
      </c>
      <c r="S727" s="12" t="s">
        <v>4074</v>
      </c>
      <c r="T727" s="33" t="s">
        <v>95</v>
      </c>
      <c r="U727" s="34" t="str">
        <f t="shared" si="11"/>
        <v>333A Nanaline Duke Bldg, Durham, North Carolina 27710, U.S.</v>
      </c>
    </row>
    <row r="728" spans="1:21" ht="85.5" x14ac:dyDescent="0.45">
      <c r="A728" s="12" t="s">
        <v>94</v>
      </c>
      <c r="B728" s="12" t="s">
        <v>95</v>
      </c>
      <c r="C728" s="12" t="s">
        <v>4075</v>
      </c>
      <c r="D728" s="12" t="s">
        <v>4068</v>
      </c>
      <c r="E728" s="12" t="s">
        <v>4069</v>
      </c>
      <c r="F728" s="12" t="s">
        <v>639</v>
      </c>
      <c r="G728" s="12" t="s">
        <v>1131</v>
      </c>
      <c r="H728" s="12" t="s">
        <v>422</v>
      </c>
      <c r="I728" s="12" t="s">
        <v>763</v>
      </c>
      <c r="J728" s="12" t="s">
        <v>4076</v>
      </c>
      <c r="K728" s="12" t="s">
        <v>268</v>
      </c>
      <c r="L728" s="12" t="s">
        <v>104</v>
      </c>
      <c r="M728" s="12" t="s">
        <v>189</v>
      </c>
      <c r="N728" s="12" t="s">
        <v>4077</v>
      </c>
      <c r="O728" s="12" t="s">
        <v>4078</v>
      </c>
      <c r="P728" s="12"/>
      <c r="Q728" s="12" t="s">
        <v>4079</v>
      </c>
      <c r="R728" s="12" t="s">
        <v>4080</v>
      </c>
      <c r="S728" s="12" t="s">
        <v>4081</v>
      </c>
      <c r="T728" s="33" t="s">
        <v>95</v>
      </c>
      <c r="U728" s="34" t="str">
        <f t="shared" si="11"/>
        <v>Duke University Attn: S Webster; 111 Wadsworth 10800 World Trade Blvd, Raleigh, North Carolina 27617, U.S.</v>
      </c>
    </row>
    <row r="729" spans="1:21" ht="85.5" x14ac:dyDescent="0.45">
      <c r="A729" s="12" t="s">
        <v>94</v>
      </c>
      <c r="B729" s="12" t="s">
        <v>95</v>
      </c>
      <c r="C729" s="12" t="s">
        <v>4082</v>
      </c>
      <c r="D729" s="12" t="s">
        <v>4068</v>
      </c>
      <c r="E729" s="12" t="s">
        <v>4069</v>
      </c>
      <c r="F729" s="12" t="s">
        <v>639</v>
      </c>
      <c r="G729" s="12" t="s">
        <v>1131</v>
      </c>
      <c r="H729" s="12" t="s">
        <v>422</v>
      </c>
      <c r="I729" s="12" t="s">
        <v>763</v>
      </c>
      <c r="J729" s="12" t="s">
        <v>4083</v>
      </c>
      <c r="K729" s="12" t="s">
        <v>268</v>
      </c>
      <c r="L729" s="12" t="s">
        <v>118</v>
      </c>
      <c r="M729" s="12" t="s">
        <v>221</v>
      </c>
      <c r="N729" s="12" t="s">
        <v>4084</v>
      </c>
      <c r="O729" s="12" t="s">
        <v>4085</v>
      </c>
      <c r="P729" s="12"/>
      <c r="Q729" s="12" t="s">
        <v>4086</v>
      </c>
      <c r="R729" s="12" t="s">
        <v>1136</v>
      </c>
      <c r="S729" s="12" t="s">
        <v>4074</v>
      </c>
      <c r="T729" s="33" t="s">
        <v>95</v>
      </c>
      <c r="U729" s="34" t="str">
        <f t="shared" si="11"/>
        <v>308 Research Drive Room C351 Levine Science Research Center, Durham, North Carolina 27710, U.S.</v>
      </c>
    </row>
    <row r="730" spans="1:21" ht="85.5" x14ac:dyDescent="0.45">
      <c r="A730" s="12" t="s">
        <v>94</v>
      </c>
      <c r="B730" s="12" t="s">
        <v>95</v>
      </c>
      <c r="C730" s="12" t="s">
        <v>4087</v>
      </c>
      <c r="D730" s="12" t="s">
        <v>4068</v>
      </c>
      <c r="E730" s="12" t="s">
        <v>4069</v>
      </c>
      <c r="F730" s="12" t="s">
        <v>639</v>
      </c>
      <c r="G730" s="12" t="s">
        <v>1131</v>
      </c>
      <c r="H730" s="12" t="s">
        <v>422</v>
      </c>
      <c r="I730" s="12" t="s">
        <v>763</v>
      </c>
      <c r="J730" s="12" t="s">
        <v>4088</v>
      </c>
      <c r="K730" s="12" t="s">
        <v>168</v>
      </c>
      <c r="L730" s="12" t="s">
        <v>104</v>
      </c>
      <c r="M730" s="12" t="s">
        <v>221</v>
      </c>
      <c r="N730" s="12" t="s">
        <v>4089</v>
      </c>
      <c r="O730" s="12" t="s">
        <v>4090</v>
      </c>
      <c r="P730" s="12"/>
      <c r="Q730" s="12" t="s">
        <v>4091</v>
      </c>
      <c r="R730" s="12" t="s">
        <v>1136</v>
      </c>
      <c r="S730" s="12" t="s">
        <v>4074</v>
      </c>
      <c r="T730" s="33" t="s">
        <v>95</v>
      </c>
      <c r="U730" s="34" t="str">
        <f t="shared" si="11"/>
        <v>Medical Science Research Bldg 1 Room 437 203 Research Drive, Durham, North Carolina 27710, U.S.</v>
      </c>
    </row>
    <row r="731" spans="1:21" ht="85.5" x14ac:dyDescent="0.45">
      <c r="A731" s="12" t="s">
        <v>94</v>
      </c>
      <c r="B731" s="12" t="s">
        <v>95</v>
      </c>
      <c r="C731" s="12" t="s">
        <v>4092</v>
      </c>
      <c r="D731" s="12" t="s">
        <v>4068</v>
      </c>
      <c r="E731" s="12" t="s">
        <v>4069</v>
      </c>
      <c r="F731" s="12" t="s">
        <v>639</v>
      </c>
      <c r="G731" s="12" t="s">
        <v>1131</v>
      </c>
      <c r="H731" s="12" t="s">
        <v>422</v>
      </c>
      <c r="I731" s="12" t="s">
        <v>763</v>
      </c>
      <c r="J731" s="12" t="s">
        <v>4093</v>
      </c>
      <c r="K731" s="12" t="s">
        <v>168</v>
      </c>
      <c r="L731" s="12" t="s">
        <v>104</v>
      </c>
      <c r="M731" s="12" t="s">
        <v>221</v>
      </c>
      <c r="N731" s="12" t="s">
        <v>4094</v>
      </c>
      <c r="O731" s="12" t="s">
        <v>4095</v>
      </c>
      <c r="P731" s="12"/>
      <c r="Q731" s="12" t="s">
        <v>4096</v>
      </c>
      <c r="R731" s="12" t="s">
        <v>1136</v>
      </c>
      <c r="S731" s="12" t="s">
        <v>4074</v>
      </c>
      <c r="T731" s="33" t="s">
        <v>95</v>
      </c>
      <c r="U731" s="34" t="str">
        <f t="shared" si="11"/>
        <v>207 Research Dr - Room 307, Durham, North Carolina 27710, U.S.</v>
      </c>
    </row>
    <row r="732" spans="1:21" ht="85.5" x14ac:dyDescent="0.45">
      <c r="A732" s="12" t="s">
        <v>94</v>
      </c>
      <c r="B732" s="12" t="s">
        <v>95</v>
      </c>
      <c r="C732" s="12" t="s">
        <v>4097</v>
      </c>
      <c r="D732" s="12" t="s">
        <v>4068</v>
      </c>
      <c r="E732" s="12" t="s">
        <v>4069</v>
      </c>
      <c r="F732" s="12" t="s">
        <v>639</v>
      </c>
      <c r="G732" s="12" t="s">
        <v>1131</v>
      </c>
      <c r="H732" s="12" t="s">
        <v>422</v>
      </c>
      <c r="I732" s="12" t="s">
        <v>763</v>
      </c>
      <c r="J732" s="12" t="s">
        <v>4098</v>
      </c>
      <c r="K732" s="12" t="s">
        <v>168</v>
      </c>
      <c r="L732" s="12" t="s">
        <v>104</v>
      </c>
      <c r="M732" s="12" t="s">
        <v>169</v>
      </c>
      <c r="N732" s="12" t="s">
        <v>4099</v>
      </c>
      <c r="O732" s="12" t="s">
        <v>4100</v>
      </c>
      <c r="P732" s="12"/>
      <c r="Q732" s="12" t="s">
        <v>4101</v>
      </c>
      <c r="R732" s="12" t="s">
        <v>1136</v>
      </c>
      <c r="S732" s="12" t="s">
        <v>4102</v>
      </c>
      <c r="T732" s="33" t="s">
        <v>95</v>
      </c>
      <c r="U732" s="34" t="str">
        <f t="shared" si="11"/>
        <v>203 Research Drive, MSRB Room 271, Durham, North Carolina 27705, U.S.</v>
      </c>
    </row>
    <row r="733" spans="1:21" ht="99.75" x14ac:dyDescent="0.45">
      <c r="A733" s="12" t="s">
        <v>94</v>
      </c>
      <c r="B733" s="12" t="s">
        <v>95</v>
      </c>
      <c r="C733" s="12" t="s">
        <v>4103</v>
      </c>
      <c r="D733" s="12" t="s">
        <v>4068</v>
      </c>
      <c r="E733" s="12" t="s">
        <v>4069</v>
      </c>
      <c r="F733" s="12" t="s">
        <v>639</v>
      </c>
      <c r="G733" s="12" t="s">
        <v>1131</v>
      </c>
      <c r="H733" s="12" t="s">
        <v>422</v>
      </c>
      <c r="I733" s="12" t="s">
        <v>763</v>
      </c>
      <c r="J733" s="12" t="s">
        <v>4104</v>
      </c>
      <c r="K733" s="12" t="s">
        <v>268</v>
      </c>
      <c r="L733" s="12" t="s">
        <v>104</v>
      </c>
      <c r="M733" s="12" t="s">
        <v>210</v>
      </c>
      <c r="N733" s="12" t="s">
        <v>4105</v>
      </c>
      <c r="O733" s="12" t="s">
        <v>4106</v>
      </c>
      <c r="P733" s="12"/>
      <c r="Q733" s="12" t="s">
        <v>4107</v>
      </c>
      <c r="R733" s="12" t="s">
        <v>1136</v>
      </c>
      <c r="S733" s="12" t="s">
        <v>4074</v>
      </c>
      <c r="T733" s="33" t="s">
        <v>95</v>
      </c>
      <c r="U733" s="34" t="str">
        <f t="shared" si="11"/>
        <v>Medical Science Research Bldg 1; Room 412 203 Research Dr, Durham, North Carolina 27710, U.S.</v>
      </c>
    </row>
    <row r="734" spans="1:21" ht="99.75" x14ac:dyDescent="0.45">
      <c r="A734" s="12" t="s">
        <v>94</v>
      </c>
      <c r="B734" s="12" t="s">
        <v>95</v>
      </c>
      <c r="C734" s="12" t="s">
        <v>4108</v>
      </c>
      <c r="D734" s="12" t="s">
        <v>4068</v>
      </c>
      <c r="E734" s="12" t="s">
        <v>4069</v>
      </c>
      <c r="F734" s="12" t="s">
        <v>639</v>
      </c>
      <c r="G734" s="12" t="s">
        <v>1131</v>
      </c>
      <c r="H734" s="12" t="s">
        <v>422</v>
      </c>
      <c r="I734" s="12" t="s">
        <v>763</v>
      </c>
      <c r="J734" s="12" t="s">
        <v>4109</v>
      </c>
      <c r="K734" s="12" t="s">
        <v>168</v>
      </c>
      <c r="L734" s="12" t="s">
        <v>104</v>
      </c>
      <c r="M734" s="12" t="s">
        <v>210</v>
      </c>
      <c r="N734" s="12" t="s">
        <v>4110</v>
      </c>
      <c r="O734" s="12" t="s">
        <v>4111</v>
      </c>
      <c r="P734" s="12"/>
      <c r="Q734" s="12" t="s">
        <v>4112</v>
      </c>
      <c r="R734" s="12" t="s">
        <v>1136</v>
      </c>
      <c r="S734" s="12" t="s">
        <v>4113</v>
      </c>
      <c r="T734" s="33" t="s">
        <v>95</v>
      </c>
      <c r="U734" s="34" t="str">
        <f t="shared" si="11"/>
        <v>534 Research Drive , Wilkinson Building; Room 330, Durham, North Carolina 27708, U.S.</v>
      </c>
    </row>
    <row r="735" spans="1:21" ht="57" x14ac:dyDescent="0.45">
      <c r="A735" s="12" t="s">
        <v>94</v>
      </c>
      <c r="B735" s="12" t="s">
        <v>95</v>
      </c>
      <c r="C735" s="12" t="s">
        <v>4114</v>
      </c>
      <c r="D735" s="12" t="s">
        <v>4068</v>
      </c>
      <c r="E735" s="12" t="s">
        <v>4069</v>
      </c>
      <c r="F735" s="12" t="s">
        <v>639</v>
      </c>
      <c r="G735" s="12" t="s">
        <v>1131</v>
      </c>
      <c r="H735" s="12" t="s">
        <v>422</v>
      </c>
      <c r="I735" s="12" t="s">
        <v>763</v>
      </c>
      <c r="J735" s="12" t="s">
        <v>4115</v>
      </c>
      <c r="K735" s="12" t="s">
        <v>1297</v>
      </c>
      <c r="L735" s="12" t="s">
        <v>118</v>
      </c>
      <c r="M735" s="12" t="s">
        <v>367</v>
      </c>
      <c r="N735" s="12" t="s">
        <v>4116</v>
      </c>
      <c r="O735" s="12" t="s">
        <v>4117</v>
      </c>
      <c r="P735" s="12"/>
      <c r="Q735" s="12" t="s">
        <v>4118</v>
      </c>
      <c r="R735" s="12" t="s">
        <v>1316</v>
      </c>
      <c r="S735" s="12" t="s">
        <v>4074</v>
      </c>
      <c r="T735" s="33" t="s">
        <v>95</v>
      </c>
      <c r="U735" s="34" t="str">
        <f t="shared" si="11"/>
        <v>915 S. LaSalle St. Rm 120 SORF Building DUMC, DURHAM, North Carolina 27710, U.S.</v>
      </c>
    </row>
    <row r="736" spans="1:21" ht="57" x14ac:dyDescent="0.45">
      <c r="A736" s="12" t="s">
        <v>94</v>
      </c>
      <c r="B736" s="12" t="s">
        <v>95</v>
      </c>
      <c r="C736" s="12" t="s">
        <v>4119</v>
      </c>
      <c r="D736" s="12" t="s">
        <v>4068</v>
      </c>
      <c r="E736" s="12" t="s">
        <v>4069</v>
      </c>
      <c r="F736" s="12" t="s">
        <v>639</v>
      </c>
      <c r="G736" s="12" t="s">
        <v>1131</v>
      </c>
      <c r="H736" s="12" t="s">
        <v>422</v>
      </c>
      <c r="I736" s="12" t="s">
        <v>763</v>
      </c>
      <c r="J736" s="12" t="s">
        <v>4120</v>
      </c>
      <c r="K736" s="12" t="s">
        <v>1297</v>
      </c>
      <c r="L736" s="12" t="s">
        <v>118</v>
      </c>
      <c r="M736" s="12" t="s">
        <v>367</v>
      </c>
      <c r="N736" s="12" t="s">
        <v>4116</v>
      </c>
      <c r="O736" s="12" t="s">
        <v>4117</v>
      </c>
      <c r="P736" s="12"/>
      <c r="Q736" s="12" t="s">
        <v>4121</v>
      </c>
      <c r="R736" s="12" t="s">
        <v>1316</v>
      </c>
      <c r="S736" s="12" t="s">
        <v>4074</v>
      </c>
      <c r="T736" s="33" t="s">
        <v>95</v>
      </c>
      <c r="U736" s="34" t="str">
        <f t="shared" si="11"/>
        <v>Duke Immune Profiling Core 915 S. LaSalle St. Rm 120 SORF Building DUMC, DURHAM, North Carolina 27710, U.S.</v>
      </c>
    </row>
    <row r="737" spans="1:21" ht="57" x14ac:dyDescent="0.45">
      <c r="A737" s="12" t="s">
        <v>94</v>
      </c>
      <c r="B737" s="12" t="s">
        <v>95</v>
      </c>
      <c r="C737" s="12" t="s">
        <v>4122</v>
      </c>
      <c r="D737" s="12" t="s">
        <v>4068</v>
      </c>
      <c r="E737" s="12" t="s">
        <v>4069</v>
      </c>
      <c r="F737" s="12" t="s">
        <v>639</v>
      </c>
      <c r="G737" s="12" t="s">
        <v>1131</v>
      </c>
      <c r="H737" s="12" t="s">
        <v>422</v>
      </c>
      <c r="I737" s="12" t="s">
        <v>763</v>
      </c>
      <c r="J737" s="12" t="s">
        <v>4123</v>
      </c>
      <c r="K737" s="12" t="s">
        <v>1297</v>
      </c>
      <c r="L737" s="12" t="s">
        <v>118</v>
      </c>
      <c r="M737" s="12" t="s">
        <v>367</v>
      </c>
      <c r="N737" s="12" t="s">
        <v>4124</v>
      </c>
      <c r="O737" s="12" t="s">
        <v>4125</v>
      </c>
      <c r="P737" s="12"/>
      <c r="Q737" s="12" t="s">
        <v>4126</v>
      </c>
      <c r="R737" s="12" t="s">
        <v>1316</v>
      </c>
      <c r="S737" s="12" t="s">
        <v>4074</v>
      </c>
      <c r="T737" s="33" t="s">
        <v>95</v>
      </c>
      <c r="U737" s="34" t="str">
        <f t="shared" si="11"/>
        <v>303 RESEARCH DR SANDS BLDG RM 101, DURHAM, North Carolina 27710, U.S.</v>
      </c>
    </row>
    <row r="738" spans="1:21" ht="57" x14ac:dyDescent="0.45">
      <c r="A738" s="12" t="s">
        <v>94</v>
      </c>
      <c r="B738" s="12" t="s">
        <v>95</v>
      </c>
      <c r="C738" s="12" t="s">
        <v>4127</v>
      </c>
      <c r="D738" s="12" t="s">
        <v>4068</v>
      </c>
      <c r="E738" s="12" t="s">
        <v>4069</v>
      </c>
      <c r="F738" s="12" t="s">
        <v>639</v>
      </c>
      <c r="G738" s="12" t="s">
        <v>1131</v>
      </c>
      <c r="H738" s="12" t="s">
        <v>422</v>
      </c>
      <c r="I738" s="12" t="s">
        <v>763</v>
      </c>
      <c r="J738" s="12" t="s">
        <v>4128</v>
      </c>
      <c r="K738" s="12" t="s">
        <v>1297</v>
      </c>
      <c r="L738" s="12" t="s">
        <v>104</v>
      </c>
      <c r="M738" s="12" t="s">
        <v>367</v>
      </c>
      <c r="N738" s="12" t="s">
        <v>4129</v>
      </c>
      <c r="O738" s="12" t="s">
        <v>4130</v>
      </c>
      <c r="P738" s="12"/>
      <c r="Q738" s="12" t="s">
        <v>4131</v>
      </c>
      <c r="R738" s="12" t="s">
        <v>1316</v>
      </c>
      <c r="S738" s="12" t="s">
        <v>4113</v>
      </c>
      <c r="T738" s="33" t="s">
        <v>95</v>
      </c>
      <c r="U738" s="34" t="str">
        <f t="shared" si="11"/>
        <v>101 SCIENCE DR FITZPATRICK CTR (CIEMAS) RM 3309, DURHAM, North Carolina 27708, U.S.</v>
      </c>
    </row>
    <row r="739" spans="1:21" ht="57" x14ac:dyDescent="0.45">
      <c r="A739" s="12" t="s">
        <v>94</v>
      </c>
      <c r="B739" s="12" t="s">
        <v>95</v>
      </c>
      <c r="C739" s="12" t="s">
        <v>4132</v>
      </c>
      <c r="D739" s="12" t="s">
        <v>4068</v>
      </c>
      <c r="E739" s="12" t="s">
        <v>4069</v>
      </c>
      <c r="F739" s="12" t="s">
        <v>639</v>
      </c>
      <c r="G739" s="12" t="s">
        <v>1131</v>
      </c>
      <c r="H739" s="12" t="s">
        <v>422</v>
      </c>
      <c r="I739" s="12" t="s">
        <v>763</v>
      </c>
      <c r="J739" s="12" t="s">
        <v>4133</v>
      </c>
      <c r="K739" s="12" t="s">
        <v>1297</v>
      </c>
      <c r="L739" s="12" t="s">
        <v>104</v>
      </c>
      <c r="M739" s="12" t="s">
        <v>367</v>
      </c>
      <c r="N739" s="12" t="s">
        <v>4134</v>
      </c>
      <c r="O739" s="12" t="s">
        <v>4135</v>
      </c>
      <c r="P739" s="12"/>
      <c r="Q739" s="12" t="s">
        <v>4136</v>
      </c>
      <c r="R739" s="12" t="s">
        <v>1316</v>
      </c>
      <c r="S739" s="12" t="s">
        <v>4137</v>
      </c>
      <c r="T739" s="33" t="s">
        <v>95</v>
      </c>
      <c r="U739" s="34" t="str">
        <f t="shared" si="11"/>
        <v>2 GENOME CT, DURHAM, North Carolina 27703, U.S.</v>
      </c>
    </row>
    <row r="740" spans="1:21" ht="57" x14ac:dyDescent="0.45">
      <c r="A740" s="12" t="s">
        <v>94</v>
      </c>
      <c r="B740" s="12" t="s">
        <v>95</v>
      </c>
      <c r="C740" s="12" t="s">
        <v>4138</v>
      </c>
      <c r="D740" s="12" t="s">
        <v>4068</v>
      </c>
      <c r="E740" s="12" t="s">
        <v>4069</v>
      </c>
      <c r="F740" s="12" t="s">
        <v>639</v>
      </c>
      <c r="G740" s="12" t="s">
        <v>1131</v>
      </c>
      <c r="H740" s="12" t="s">
        <v>422</v>
      </c>
      <c r="I740" s="12" t="s">
        <v>763</v>
      </c>
      <c r="J740" s="12"/>
      <c r="K740" s="12"/>
      <c r="L740" s="12"/>
      <c r="M740" s="12" t="s">
        <v>367</v>
      </c>
      <c r="N740" s="12" t="s">
        <v>4139</v>
      </c>
      <c r="O740" s="12" t="s">
        <v>4140</v>
      </c>
      <c r="P740" s="12"/>
      <c r="Q740" s="12" t="s">
        <v>4141</v>
      </c>
      <c r="R740" s="12" t="s">
        <v>1316</v>
      </c>
      <c r="S740" s="12" t="s">
        <v>4074</v>
      </c>
      <c r="T740" s="33" t="s">
        <v>95</v>
      </c>
      <c r="U740" s="34" t="str">
        <f t="shared" si="11"/>
        <v>2 GENOME CT MSRB II 3041, DURHAM, North Carolina 27710, U.S.</v>
      </c>
    </row>
    <row r="741" spans="1:21" ht="57" x14ac:dyDescent="0.45">
      <c r="A741" s="12" t="s">
        <v>94</v>
      </c>
      <c r="B741" s="12" t="s">
        <v>95</v>
      </c>
      <c r="C741" s="12" t="s">
        <v>4142</v>
      </c>
      <c r="D741" s="12" t="s">
        <v>4068</v>
      </c>
      <c r="E741" s="12" t="s">
        <v>4069</v>
      </c>
      <c r="F741" s="12" t="s">
        <v>639</v>
      </c>
      <c r="G741" s="12" t="s">
        <v>1131</v>
      </c>
      <c r="H741" s="12" t="s">
        <v>422</v>
      </c>
      <c r="I741" s="12" t="s">
        <v>763</v>
      </c>
      <c r="J741" s="12" t="s">
        <v>4143</v>
      </c>
      <c r="K741" s="12" t="s">
        <v>1297</v>
      </c>
      <c r="L741" s="12" t="s">
        <v>118</v>
      </c>
      <c r="M741" s="12" t="s">
        <v>367</v>
      </c>
      <c r="N741" s="12" t="s">
        <v>4144</v>
      </c>
      <c r="O741" s="12" t="s">
        <v>4145</v>
      </c>
      <c r="P741" s="12"/>
      <c r="Q741" s="12" t="s">
        <v>4146</v>
      </c>
      <c r="R741" s="12" t="s">
        <v>1316</v>
      </c>
      <c r="S741" s="12" t="s">
        <v>4137</v>
      </c>
      <c r="T741" s="33" t="s">
        <v>95</v>
      </c>
      <c r="U741" s="34" t="str">
        <f t="shared" si="11"/>
        <v>27 ALEXANDRIA WAY ROOM 1113, DURHAM, North Carolina 27703, U.S.</v>
      </c>
    </row>
    <row r="742" spans="1:21" ht="99.75" x14ac:dyDescent="0.45">
      <c r="A742" s="12" t="s">
        <v>94</v>
      </c>
      <c r="B742" s="12" t="s">
        <v>95</v>
      </c>
      <c r="C742" s="12" t="s">
        <v>4147</v>
      </c>
      <c r="D742" s="12" t="s">
        <v>4068</v>
      </c>
      <c r="E742" s="12" t="s">
        <v>4069</v>
      </c>
      <c r="F742" s="12" t="s">
        <v>639</v>
      </c>
      <c r="G742" s="12" t="s">
        <v>1131</v>
      </c>
      <c r="H742" s="12" t="s">
        <v>422</v>
      </c>
      <c r="I742" s="12" t="s">
        <v>763</v>
      </c>
      <c r="J742" s="12"/>
      <c r="K742" s="12"/>
      <c r="L742" s="12"/>
      <c r="M742" s="12" t="s">
        <v>551</v>
      </c>
      <c r="N742" s="12" t="s">
        <v>4148</v>
      </c>
      <c r="O742" s="12" t="s">
        <v>4149</v>
      </c>
      <c r="P742" s="12"/>
      <c r="Q742" s="12" t="s">
        <v>4150</v>
      </c>
      <c r="R742" s="12" t="s">
        <v>1316</v>
      </c>
      <c r="S742" s="12" t="s">
        <v>4074</v>
      </c>
      <c r="T742" s="33" t="s">
        <v>95</v>
      </c>
      <c r="U742" s="34" t="str">
        <f t="shared" si="11"/>
        <v>103 RESEARCH DR, DURHAM, North Carolina 27710, U.S.</v>
      </c>
    </row>
    <row r="743" spans="1:21" ht="42.75" x14ac:dyDescent="0.45">
      <c r="A743" s="12" t="s">
        <v>94</v>
      </c>
      <c r="B743" s="12" t="s">
        <v>95</v>
      </c>
      <c r="C743" s="12" t="s">
        <v>4151</v>
      </c>
      <c r="D743" s="12" t="s">
        <v>4068</v>
      </c>
      <c r="E743" s="12" t="s">
        <v>4069</v>
      </c>
      <c r="F743" s="12" t="s">
        <v>639</v>
      </c>
      <c r="G743" s="12" t="s">
        <v>1131</v>
      </c>
      <c r="H743" s="12" t="s">
        <v>422</v>
      </c>
      <c r="I743" s="12" t="s">
        <v>763</v>
      </c>
      <c r="J743" s="12" t="s">
        <v>4152</v>
      </c>
      <c r="K743" s="12" t="s">
        <v>209</v>
      </c>
      <c r="L743" s="12" t="s">
        <v>118</v>
      </c>
      <c r="M743" s="12" t="s">
        <v>572</v>
      </c>
      <c r="N743" s="12" t="s">
        <v>4153</v>
      </c>
      <c r="O743" s="12" t="s">
        <v>4154</v>
      </c>
      <c r="P743" s="12"/>
      <c r="Q743" s="12" t="s">
        <v>4155</v>
      </c>
      <c r="R743" s="12" t="s">
        <v>1316</v>
      </c>
      <c r="S743" s="12" t="s">
        <v>4074</v>
      </c>
      <c r="T743" s="33" t="s">
        <v>95</v>
      </c>
      <c r="U743" s="34" t="str">
        <f t="shared" si="11"/>
        <v>303 RESEARCH DR ALEXANDER H SANDS BLDG RM 133, DURHAM, North Carolina 27710, U.S.</v>
      </c>
    </row>
    <row r="744" spans="1:21" ht="57" x14ac:dyDescent="0.45">
      <c r="A744" s="12" t="s">
        <v>94</v>
      </c>
      <c r="B744" s="12" t="s">
        <v>95</v>
      </c>
      <c r="C744" s="12" t="s">
        <v>4156</v>
      </c>
      <c r="D744" s="12" t="s">
        <v>4068</v>
      </c>
      <c r="E744" s="12" t="s">
        <v>4069</v>
      </c>
      <c r="F744" s="12" t="s">
        <v>639</v>
      </c>
      <c r="G744" s="12" t="s">
        <v>1131</v>
      </c>
      <c r="H744" s="12" t="s">
        <v>422</v>
      </c>
      <c r="I744" s="12" t="s">
        <v>763</v>
      </c>
      <c r="J744" s="12" t="s">
        <v>4157</v>
      </c>
      <c r="K744" s="12" t="s">
        <v>209</v>
      </c>
      <c r="L744" s="12" t="s">
        <v>118</v>
      </c>
      <c r="M744" s="12" t="s">
        <v>388</v>
      </c>
      <c r="N744" s="12" t="s">
        <v>4158</v>
      </c>
      <c r="O744" s="12" t="s">
        <v>4085</v>
      </c>
      <c r="P744" s="12"/>
      <c r="Q744" s="12" t="s">
        <v>4159</v>
      </c>
      <c r="R744" s="12" t="s">
        <v>1316</v>
      </c>
      <c r="S744" s="12" t="s">
        <v>4074</v>
      </c>
      <c r="T744" s="33" t="s">
        <v>95</v>
      </c>
      <c r="U744" s="34" t="str">
        <f t="shared" si="11"/>
        <v>203 RESEARCH DR MSRB I RM 185, DURHAM, North Carolina 27710, U.S.</v>
      </c>
    </row>
    <row r="745" spans="1:21" ht="85.5" x14ac:dyDescent="0.45">
      <c r="A745" s="12" t="s">
        <v>94</v>
      </c>
      <c r="B745" s="12" t="s">
        <v>95</v>
      </c>
      <c r="C745" s="12" t="s">
        <v>4160</v>
      </c>
      <c r="D745" s="12" t="s">
        <v>4068</v>
      </c>
      <c r="E745" s="12" t="s">
        <v>4069</v>
      </c>
      <c r="F745" s="12" t="s">
        <v>639</v>
      </c>
      <c r="G745" s="12" t="s">
        <v>1131</v>
      </c>
      <c r="H745" s="12" t="s">
        <v>422</v>
      </c>
      <c r="I745" s="12" t="s">
        <v>763</v>
      </c>
      <c r="J745" s="12" t="s">
        <v>4161</v>
      </c>
      <c r="K745" s="12" t="s">
        <v>103</v>
      </c>
      <c r="L745" s="12" t="s">
        <v>104</v>
      </c>
      <c r="M745" s="12" t="s">
        <v>138</v>
      </c>
      <c r="N745" s="12" t="s">
        <v>4162</v>
      </c>
      <c r="O745" s="12" t="s">
        <v>4163</v>
      </c>
      <c r="P745" s="12"/>
      <c r="Q745" s="12" t="s">
        <v>4164</v>
      </c>
      <c r="R745" s="12" t="s">
        <v>1316</v>
      </c>
      <c r="S745" s="12" t="s">
        <v>4074</v>
      </c>
      <c r="T745" s="33" t="s">
        <v>95</v>
      </c>
      <c r="U745" s="34" t="str">
        <f t="shared" si="11"/>
        <v>303 RESEARCH DR SANDS BLDG RM 204, DURHAM, North Carolina 27710, U.S.</v>
      </c>
    </row>
    <row r="746" spans="1:21" ht="42.75" x14ac:dyDescent="0.45">
      <c r="A746" s="12" t="s">
        <v>94</v>
      </c>
      <c r="B746" s="12" t="s">
        <v>95</v>
      </c>
      <c r="C746" s="12" t="s">
        <v>4165</v>
      </c>
      <c r="D746" s="12" t="s">
        <v>4068</v>
      </c>
      <c r="E746" s="12" t="s">
        <v>4069</v>
      </c>
      <c r="F746" s="12" t="s">
        <v>639</v>
      </c>
      <c r="G746" s="12" t="s">
        <v>1131</v>
      </c>
      <c r="H746" s="12" t="s">
        <v>422</v>
      </c>
      <c r="I746" s="12" t="s">
        <v>763</v>
      </c>
      <c r="J746" s="12" t="s">
        <v>4166</v>
      </c>
      <c r="K746" s="12" t="s">
        <v>103</v>
      </c>
      <c r="L746" s="12" t="s">
        <v>104</v>
      </c>
      <c r="M746" s="12" t="s">
        <v>1312</v>
      </c>
      <c r="N746" s="12" t="s">
        <v>4167</v>
      </c>
      <c r="O746" s="12" t="s">
        <v>4168</v>
      </c>
      <c r="P746" s="12"/>
      <c r="Q746" s="12" t="s">
        <v>4169</v>
      </c>
      <c r="R746" s="12" t="s">
        <v>1316</v>
      </c>
      <c r="S746" s="12" t="s">
        <v>4074</v>
      </c>
      <c r="T746" s="33" t="s">
        <v>95</v>
      </c>
      <c r="U746" s="34" t="str">
        <f t="shared" si="11"/>
        <v>213 RESEARCH DR CARL BLDG RM 0049, DURHAM, North Carolina 27710, U.S.</v>
      </c>
    </row>
    <row r="747" spans="1:21" ht="57" x14ac:dyDescent="0.45">
      <c r="A747" s="12" t="s">
        <v>94</v>
      </c>
      <c r="B747" s="12" t="s">
        <v>95</v>
      </c>
      <c r="C747" s="12" t="s">
        <v>4170</v>
      </c>
      <c r="D747" s="12" t="s">
        <v>4068</v>
      </c>
      <c r="E747" s="12" t="s">
        <v>4069</v>
      </c>
      <c r="F747" s="12" t="s">
        <v>639</v>
      </c>
      <c r="G747" s="12" t="s">
        <v>1131</v>
      </c>
      <c r="H747" s="12" t="s">
        <v>422</v>
      </c>
      <c r="I747" s="12" t="s">
        <v>763</v>
      </c>
      <c r="J747" s="12" t="s">
        <v>4171</v>
      </c>
      <c r="K747" s="12" t="s">
        <v>1297</v>
      </c>
      <c r="L747" s="12" t="s">
        <v>104</v>
      </c>
      <c r="M747" s="12" t="s">
        <v>367</v>
      </c>
      <c r="N747" s="12" t="s">
        <v>4172</v>
      </c>
      <c r="O747" s="12" t="s">
        <v>4173</v>
      </c>
      <c r="P747" s="12"/>
      <c r="Q747" s="12" t="s">
        <v>4174</v>
      </c>
      <c r="R747" s="12" t="s">
        <v>1316</v>
      </c>
      <c r="S747" s="12" t="s">
        <v>4074</v>
      </c>
      <c r="T747" s="33" t="s">
        <v>95</v>
      </c>
      <c r="U747" s="34" t="str">
        <f t="shared" si="11"/>
        <v>2 GENOME CT MSRB II RM 4042, DURHAM, North Carolina 27710, U.S.</v>
      </c>
    </row>
    <row r="748" spans="1:21" ht="57" x14ac:dyDescent="0.45">
      <c r="A748" s="12" t="s">
        <v>94</v>
      </c>
      <c r="B748" s="12" t="s">
        <v>95</v>
      </c>
      <c r="C748" s="12" t="s">
        <v>4175</v>
      </c>
      <c r="D748" s="12" t="s">
        <v>4068</v>
      </c>
      <c r="E748" s="12" t="s">
        <v>4069</v>
      </c>
      <c r="F748" s="12" t="s">
        <v>639</v>
      </c>
      <c r="G748" s="12" t="s">
        <v>1131</v>
      </c>
      <c r="H748" s="12" t="s">
        <v>422</v>
      </c>
      <c r="I748" s="12" t="s">
        <v>763</v>
      </c>
      <c r="J748" s="12" t="s">
        <v>4176</v>
      </c>
      <c r="K748" s="12" t="s">
        <v>1297</v>
      </c>
      <c r="L748" s="12" t="s">
        <v>104</v>
      </c>
      <c r="M748" s="12" t="s">
        <v>367</v>
      </c>
      <c r="N748" s="12" t="s">
        <v>4177</v>
      </c>
      <c r="O748" s="12" t="s">
        <v>4178</v>
      </c>
      <c r="P748" s="12"/>
      <c r="Q748" s="12" t="s">
        <v>4136</v>
      </c>
      <c r="R748" s="12" t="s">
        <v>1316</v>
      </c>
      <c r="S748" s="12" t="s">
        <v>4074</v>
      </c>
      <c r="T748" s="33" t="s">
        <v>95</v>
      </c>
      <c r="U748" s="34" t="str">
        <f t="shared" si="11"/>
        <v>2 GENOME CT, DURHAM, North Carolina 27710, U.S.</v>
      </c>
    </row>
    <row r="749" spans="1:21" ht="57" x14ac:dyDescent="0.45">
      <c r="A749" s="12" t="s">
        <v>94</v>
      </c>
      <c r="B749" s="12" t="s">
        <v>95</v>
      </c>
      <c r="C749" s="12" t="s">
        <v>4179</v>
      </c>
      <c r="D749" s="12" t="s">
        <v>4068</v>
      </c>
      <c r="E749" s="12" t="s">
        <v>4069</v>
      </c>
      <c r="F749" s="12" t="s">
        <v>639</v>
      </c>
      <c r="G749" s="12" t="s">
        <v>1131</v>
      </c>
      <c r="H749" s="12" t="s">
        <v>422</v>
      </c>
      <c r="I749" s="12" t="s">
        <v>763</v>
      </c>
      <c r="J749" s="12"/>
      <c r="K749" s="12"/>
      <c r="L749" s="12"/>
      <c r="M749" s="12" t="s">
        <v>367</v>
      </c>
      <c r="N749" s="12" t="s">
        <v>4180</v>
      </c>
      <c r="O749" s="12" t="s">
        <v>4181</v>
      </c>
      <c r="P749" s="12"/>
      <c r="Q749" s="12" t="s">
        <v>4182</v>
      </c>
      <c r="R749" s="12" t="s">
        <v>1316</v>
      </c>
      <c r="S749" s="12" t="s">
        <v>4113</v>
      </c>
      <c r="T749" s="33" t="s">
        <v>95</v>
      </c>
      <c r="U749" s="34" t="str">
        <f t="shared" si="11"/>
        <v>101 SCIENCE DR FCIEMAS 1336, DURHAM, North Carolina 27708, U.S.</v>
      </c>
    </row>
    <row r="750" spans="1:21" ht="57" x14ac:dyDescent="0.45">
      <c r="A750" s="12" t="s">
        <v>94</v>
      </c>
      <c r="B750" s="12" t="s">
        <v>95</v>
      </c>
      <c r="C750" s="12" t="s">
        <v>4183</v>
      </c>
      <c r="D750" s="12" t="s">
        <v>4068</v>
      </c>
      <c r="E750" s="12" t="s">
        <v>4069</v>
      </c>
      <c r="F750" s="12" t="s">
        <v>639</v>
      </c>
      <c r="G750" s="12" t="s">
        <v>1131</v>
      </c>
      <c r="H750" s="12" t="s">
        <v>422</v>
      </c>
      <c r="I750" s="12" t="s">
        <v>763</v>
      </c>
      <c r="J750" s="12"/>
      <c r="K750" s="12"/>
      <c r="L750" s="12"/>
      <c r="M750" s="12" t="s">
        <v>367</v>
      </c>
      <c r="N750" s="12" t="s">
        <v>4184</v>
      </c>
      <c r="O750" s="12" t="s">
        <v>4185</v>
      </c>
      <c r="P750" s="12"/>
      <c r="Q750" s="12" t="s">
        <v>4186</v>
      </c>
      <c r="R750" s="12" t="s">
        <v>1316</v>
      </c>
      <c r="S750" s="12" t="s">
        <v>4074</v>
      </c>
      <c r="T750" s="33" t="s">
        <v>95</v>
      </c>
      <c r="U750" s="34" t="str">
        <f t="shared" si="11"/>
        <v>2 GENOME CT MSRB II RM 2100 BAY 14, DURHAM, North Carolina 27710, U.S.</v>
      </c>
    </row>
    <row r="751" spans="1:21" ht="57" x14ac:dyDescent="0.45">
      <c r="A751" s="12" t="s">
        <v>94</v>
      </c>
      <c r="B751" s="12" t="s">
        <v>95</v>
      </c>
      <c r="C751" s="12" t="s">
        <v>4187</v>
      </c>
      <c r="D751" s="12" t="s">
        <v>4068</v>
      </c>
      <c r="E751" s="12" t="s">
        <v>4069</v>
      </c>
      <c r="F751" s="12" t="s">
        <v>639</v>
      </c>
      <c r="G751" s="12" t="s">
        <v>1131</v>
      </c>
      <c r="H751" s="12" t="s">
        <v>422</v>
      </c>
      <c r="I751" s="12" t="s">
        <v>763</v>
      </c>
      <c r="J751" s="12" t="s">
        <v>4188</v>
      </c>
      <c r="K751" s="12" t="s">
        <v>1297</v>
      </c>
      <c r="L751" s="12" t="s">
        <v>104</v>
      </c>
      <c r="M751" s="12" t="s">
        <v>367</v>
      </c>
      <c r="N751" s="12" t="s">
        <v>4189</v>
      </c>
      <c r="O751" s="12" t="s">
        <v>4190</v>
      </c>
      <c r="P751" s="12"/>
      <c r="Q751" s="12" t="s">
        <v>4191</v>
      </c>
      <c r="R751" s="12" t="s">
        <v>1316</v>
      </c>
      <c r="S751" s="12" t="s">
        <v>4137</v>
      </c>
      <c r="T751" s="33" t="s">
        <v>95</v>
      </c>
      <c r="U751" s="34" t="str">
        <f t="shared" si="11"/>
        <v>27 Alexandria Way RTP, Ferrari Laboratory, RM 4105, DURHAM, North Carolina 27703, U.S.</v>
      </c>
    </row>
    <row r="752" spans="1:21" ht="71.25" x14ac:dyDescent="0.45">
      <c r="A752" s="12" t="s">
        <v>94</v>
      </c>
      <c r="B752" s="12" t="s">
        <v>95</v>
      </c>
      <c r="C752" s="12" t="s">
        <v>4192</v>
      </c>
      <c r="D752" s="12" t="s">
        <v>4068</v>
      </c>
      <c r="E752" s="12" t="s">
        <v>4069</v>
      </c>
      <c r="F752" s="12" t="s">
        <v>639</v>
      </c>
      <c r="G752" s="12" t="s">
        <v>1131</v>
      </c>
      <c r="H752" s="12" t="s">
        <v>422</v>
      </c>
      <c r="I752" s="12" t="s">
        <v>763</v>
      </c>
      <c r="J752" s="12" t="s">
        <v>4193</v>
      </c>
      <c r="K752" s="12" t="s">
        <v>1297</v>
      </c>
      <c r="L752" s="12" t="s">
        <v>118</v>
      </c>
      <c r="M752" s="12" t="s">
        <v>367</v>
      </c>
      <c r="N752" s="12" t="s">
        <v>4144</v>
      </c>
      <c r="O752" s="12" t="s">
        <v>4145</v>
      </c>
      <c r="P752" s="12"/>
      <c r="Q752" s="12" t="s">
        <v>4194</v>
      </c>
      <c r="R752" s="12" t="s">
        <v>1316</v>
      </c>
      <c r="S752" s="12" t="s">
        <v>4137</v>
      </c>
      <c r="T752" s="33" t="s">
        <v>95</v>
      </c>
      <c r="U752" s="34" t="str">
        <f t="shared" si="11"/>
        <v>DUKE HUMAN VACCINE INSTITUTE ACCESSIONING LABORATORY 27 ALEXANDRIA WAY, DURHAM, North Carolina 27703, U.S.</v>
      </c>
    </row>
    <row r="753" spans="1:21" ht="57" x14ac:dyDescent="0.45">
      <c r="A753" s="12" t="s">
        <v>94</v>
      </c>
      <c r="B753" s="12" t="s">
        <v>95</v>
      </c>
      <c r="C753" s="12" t="s">
        <v>4195</v>
      </c>
      <c r="D753" s="12" t="s">
        <v>4068</v>
      </c>
      <c r="E753" s="12" t="s">
        <v>4069</v>
      </c>
      <c r="F753" s="12" t="s">
        <v>639</v>
      </c>
      <c r="G753" s="12" t="s">
        <v>1131</v>
      </c>
      <c r="H753" s="12" t="s">
        <v>422</v>
      </c>
      <c r="I753" s="12" t="s">
        <v>763</v>
      </c>
      <c r="J753" s="12"/>
      <c r="K753" s="12"/>
      <c r="L753" s="12"/>
      <c r="M753" s="12" t="s">
        <v>367</v>
      </c>
      <c r="N753" s="12" t="s">
        <v>4196</v>
      </c>
      <c r="O753" s="12" t="s">
        <v>4197</v>
      </c>
      <c r="P753" s="12"/>
      <c r="Q753" s="12" t="s">
        <v>4198</v>
      </c>
      <c r="R753" s="12" t="s">
        <v>1316</v>
      </c>
      <c r="S753" s="12" t="s">
        <v>4074</v>
      </c>
      <c r="T753" s="33" t="s">
        <v>95</v>
      </c>
      <c r="U753" s="34" t="str">
        <f t="shared" si="11"/>
        <v>203 RESEARCH DR, DURHAM, North Carolina 27710, U.S.</v>
      </c>
    </row>
    <row r="754" spans="1:21" ht="57" x14ac:dyDescent="0.45">
      <c r="A754" s="12" t="s">
        <v>94</v>
      </c>
      <c r="B754" s="12" t="s">
        <v>95</v>
      </c>
      <c r="C754" s="12" t="s">
        <v>4199</v>
      </c>
      <c r="D754" s="12" t="s">
        <v>4068</v>
      </c>
      <c r="E754" s="12" t="s">
        <v>4069</v>
      </c>
      <c r="F754" s="12" t="s">
        <v>639</v>
      </c>
      <c r="G754" s="12" t="s">
        <v>1131</v>
      </c>
      <c r="H754" s="12" t="s">
        <v>422</v>
      </c>
      <c r="I754" s="12" t="s">
        <v>763</v>
      </c>
      <c r="J754" s="12"/>
      <c r="K754" s="12"/>
      <c r="L754" s="12"/>
      <c r="M754" s="12" t="s">
        <v>367</v>
      </c>
      <c r="N754" s="12" t="s">
        <v>4144</v>
      </c>
      <c r="O754" s="12" t="s">
        <v>4145</v>
      </c>
      <c r="P754" s="12"/>
      <c r="Q754" s="12" t="s">
        <v>4136</v>
      </c>
      <c r="R754" s="12" t="s">
        <v>1316</v>
      </c>
      <c r="S754" s="12" t="s">
        <v>4074</v>
      </c>
      <c r="T754" s="33" t="s">
        <v>95</v>
      </c>
      <c r="U754" s="34" t="str">
        <f t="shared" si="11"/>
        <v>2 GENOME CT, DURHAM, North Carolina 27710, U.S.</v>
      </c>
    </row>
    <row r="755" spans="1:21" ht="57" x14ac:dyDescent="0.45">
      <c r="A755" s="12" t="s">
        <v>94</v>
      </c>
      <c r="B755" s="12" t="s">
        <v>95</v>
      </c>
      <c r="C755" s="12" t="s">
        <v>4200</v>
      </c>
      <c r="D755" s="12" t="s">
        <v>4068</v>
      </c>
      <c r="E755" s="12" t="s">
        <v>4069</v>
      </c>
      <c r="F755" s="12" t="s">
        <v>639</v>
      </c>
      <c r="G755" s="12" t="s">
        <v>1131</v>
      </c>
      <c r="H755" s="12" t="s">
        <v>422</v>
      </c>
      <c r="I755" s="12" t="s">
        <v>763</v>
      </c>
      <c r="J755" s="12"/>
      <c r="K755" s="12"/>
      <c r="L755" s="12"/>
      <c r="M755" s="12" t="s">
        <v>367</v>
      </c>
      <c r="N755" s="12" t="s">
        <v>4201</v>
      </c>
      <c r="O755" s="12" t="s">
        <v>4202</v>
      </c>
      <c r="P755" s="12"/>
      <c r="Q755" s="12" t="s">
        <v>4198</v>
      </c>
      <c r="R755" s="12" t="s">
        <v>1316</v>
      </c>
      <c r="S755" s="12" t="s">
        <v>4074</v>
      </c>
      <c r="T755" s="33" t="s">
        <v>95</v>
      </c>
      <c r="U755" s="34" t="str">
        <f t="shared" si="11"/>
        <v>203 RESEARCH DR, DURHAM, North Carolina 27710, U.S.</v>
      </c>
    </row>
    <row r="756" spans="1:21" ht="57" x14ac:dyDescent="0.45">
      <c r="A756" s="12" t="s">
        <v>94</v>
      </c>
      <c r="B756" s="12" t="s">
        <v>95</v>
      </c>
      <c r="C756" s="12" t="s">
        <v>4203</v>
      </c>
      <c r="D756" s="12" t="s">
        <v>4068</v>
      </c>
      <c r="E756" s="12" t="s">
        <v>4069</v>
      </c>
      <c r="F756" s="12" t="s">
        <v>639</v>
      </c>
      <c r="G756" s="12" t="s">
        <v>1131</v>
      </c>
      <c r="H756" s="12" t="s">
        <v>422</v>
      </c>
      <c r="I756" s="12" t="s">
        <v>763</v>
      </c>
      <c r="J756" s="12" t="s">
        <v>4204</v>
      </c>
      <c r="K756" s="12" t="s">
        <v>1297</v>
      </c>
      <c r="L756" s="12" t="s">
        <v>104</v>
      </c>
      <c r="M756" s="12" t="s">
        <v>367</v>
      </c>
      <c r="N756" s="12" t="s">
        <v>4189</v>
      </c>
      <c r="O756" s="12" t="s">
        <v>4190</v>
      </c>
      <c r="P756" s="12"/>
      <c r="Q756" s="12" t="s">
        <v>4191</v>
      </c>
      <c r="R756" s="12" t="s">
        <v>1316</v>
      </c>
      <c r="S756" s="12" t="s">
        <v>4137</v>
      </c>
      <c r="T756" s="33" t="s">
        <v>95</v>
      </c>
      <c r="U756" s="34" t="str">
        <f t="shared" si="11"/>
        <v>27 Alexandria Way RTP, Ferrari Laboratory, RM 4105, DURHAM, North Carolina 27703, U.S.</v>
      </c>
    </row>
    <row r="757" spans="1:21" ht="57" x14ac:dyDescent="0.45">
      <c r="A757" s="12" t="s">
        <v>94</v>
      </c>
      <c r="B757" s="12" t="s">
        <v>95</v>
      </c>
      <c r="C757" s="12" t="s">
        <v>4205</v>
      </c>
      <c r="D757" s="12" t="s">
        <v>4068</v>
      </c>
      <c r="E757" s="12" t="s">
        <v>4069</v>
      </c>
      <c r="F757" s="12" t="s">
        <v>639</v>
      </c>
      <c r="G757" s="12" t="s">
        <v>1131</v>
      </c>
      <c r="H757" s="12" t="s">
        <v>422</v>
      </c>
      <c r="I757" s="12" t="s">
        <v>763</v>
      </c>
      <c r="J757" s="12" t="s">
        <v>4206</v>
      </c>
      <c r="K757" s="12" t="s">
        <v>1297</v>
      </c>
      <c r="L757" s="12" t="s">
        <v>104</v>
      </c>
      <c r="M757" s="12" t="s">
        <v>367</v>
      </c>
      <c r="N757" s="12" t="s">
        <v>4189</v>
      </c>
      <c r="O757" s="12" t="s">
        <v>4190</v>
      </c>
      <c r="P757" s="12"/>
      <c r="Q757" s="12" t="s">
        <v>4191</v>
      </c>
      <c r="R757" s="12" t="s">
        <v>1316</v>
      </c>
      <c r="S757" s="12" t="s">
        <v>4137</v>
      </c>
      <c r="T757" s="33" t="s">
        <v>95</v>
      </c>
      <c r="U757" s="34" t="str">
        <f t="shared" si="11"/>
        <v>27 Alexandria Way RTP, Ferrari Laboratory, RM 4105, DURHAM, North Carolina 27703, U.S.</v>
      </c>
    </row>
    <row r="758" spans="1:21" ht="57" x14ac:dyDescent="0.45">
      <c r="A758" s="12" t="s">
        <v>94</v>
      </c>
      <c r="B758" s="12" t="s">
        <v>95</v>
      </c>
      <c r="C758" s="12" t="s">
        <v>4207</v>
      </c>
      <c r="D758" s="12" t="s">
        <v>4068</v>
      </c>
      <c r="E758" s="12" t="s">
        <v>4069</v>
      </c>
      <c r="F758" s="12" t="s">
        <v>639</v>
      </c>
      <c r="G758" s="12" t="s">
        <v>1131</v>
      </c>
      <c r="H758" s="12" t="s">
        <v>422</v>
      </c>
      <c r="I758" s="12" t="s">
        <v>763</v>
      </c>
      <c r="J758" s="12"/>
      <c r="K758" s="12"/>
      <c r="L758" s="12"/>
      <c r="M758" s="12" t="s">
        <v>367</v>
      </c>
      <c r="N758" s="12" t="s">
        <v>4144</v>
      </c>
      <c r="O758" s="12" t="s">
        <v>4145</v>
      </c>
      <c r="P758" s="12"/>
      <c r="Q758" s="12" t="s">
        <v>4208</v>
      </c>
      <c r="R758" s="12" t="s">
        <v>1316</v>
      </c>
      <c r="S758" s="12" t="s">
        <v>4074</v>
      </c>
      <c r="T758" s="33" t="s">
        <v>95</v>
      </c>
      <c r="U758" s="34" t="str">
        <f t="shared" si="11"/>
        <v>2 GENOME CT MSRB II RM 3120A, DURHAM, North Carolina 27710, U.S.</v>
      </c>
    </row>
    <row r="759" spans="1:21" ht="57" x14ac:dyDescent="0.45">
      <c r="A759" s="12" t="s">
        <v>94</v>
      </c>
      <c r="B759" s="12" t="s">
        <v>95</v>
      </c>
      <c r="C759" s="12" t="s">
        <v>4209</v>
      </c>
      <c r="D759" s="12" t="s">
        <v>4068</v>
      </c>
      <c r="E759" s="12" t="s">
        <v>4069</v>
      </c>
      <c r="F759" s="12" t="s">
        <v>639</v>
      </c>
      <c r="G759" s="12" t="s">
        <v>1131</v>
      </c>
      <c r="H759" s="12" t="s">
        <v>422</v>
      </c>
      <c r="I759" s="12" t="s">
        <v>763</v>
      </c>
      <c r="J759" s="12"/>
      <c r="K759" s="12"/>
      <c r="L759" s="12"/>
      <c r="M759" s="12" t="s">
        <v>367</v>
      </c>
      <c r="N759" s="12" t="s">
        <v>4144</v>
      </c>
      <c r="O759" s="12" t="s">
        <v>4145</v>
      </c>
      <c r="P759" s="12"/>
      <c r="Q759" s="12" t="s">
        <v>4210</v>
      </c>
      <c r="R759" s="12" t="s">
        <v>1316</v>
      </c>
      <c r="S759" s="12" t="s">
        <v>4074</v>
      </c>
      <c r="T759" s="33" t="s">
        <v>95</v>
      </c>
      <c r="U759" s="34" t="str">
        <f t="shared" si="11"/>
        <v>2 GENOME CT MSRB2 RM 4032, DURHAM, North Carolina 27710, U.S.</v>
      </c>
    </row>
    <row r="760" spans="1:21" ht="57" x14ac:dyDescent="0.45">
      <c r="A760" s="12" t="s">
        <v>94</v>
      </c>
      <c r="B760" s="12" t="s">
        <v>95</v>
      </c>
      <c r="C760" s="12" t="s">
        <v>4211</v>
      </c>
      <c r="D760" s="12" t="s">
        <v>4068</v>
      </c>
      <c r="E760" s="12" t="s">
        <v>4069</v>
      </c>
      <c r="F760" s="12" t="s">
        <v>639</v>
      </c>
      <c r="G760" s="12" t="s">
        <v>1131</v>
      </c>
      <c r="H760" s="12" t="s">
        <v>422</v>
      </c>
      <c r="I760" s="12" t="s">
        <v>763</v>
      </c>
      <c r="J760" s="12" t="s">
        <v>4212</v>
      </c>
      <c r="K760" s="12" t="s">
        <v>1297</v>
      </c>
      <c r="L760" s="12" t="s">
        <v>104</v>
      </c>
      <c r="M760" s="12" t="s">
        <v>367</v>
      </c>
      <c r="N760" s="12" t="s">
        <v>4189</v>
      </c>
      <c r="O760" s="12" t="s">
        <v>4213</v>
      </c>
      <c r="P760" s="12"/>
      <c r="Q760" s="12" t="s">
        <v>4191</v>
      </c>
      <c r="R760" s="12" t="s">
        <v>1316</v>
      </c>
      <c r="S760" s="12" t="s">
        <v>4137</v>
      </c>
      <c r="T760" s="33" t="s">
        <v>95</v>
      </c>
      <c r="U760" s="34" t="str">
        <f t="shared" si="11"/>
        <v>27 Alexandria Way RTP, Ferrari Laboratory, RM 4105, DURHAM, North Carolina 27703, U.S.</v>
      </c>
    </row>
    <row r="761" spans="1:21" ht="57" x14ac:dyDescent="0.45">
      <c r="A761" s="12" t="s">
        <v>94</v>
      </c>
      <c r="B761" s="12" t="s">
        <v>95</v>
      </c>
      <c r="C761" s="12" t="s">
        <v>4214</v>
      </c>
      <c r="D761" s="12" t="s">
        <v>4068</v>
      </c>
      <c r="E761" s="12" t="s">
        <v>4069</v>
      </c>
      <c r="F761" s="12" t="s">
        <v>639</v>
      </c>
      <c r="G761" s="12" t="s">
        <v>1131</v>
      </c>
      <c r="H761" s="12" t="s">
        <v>422</v>
      </c>
      <c r="I761" s="12" t="s">
        <v>763</v>
      </c>
      <c r="J761" s="12" t="s">
        <v>4215</v>
      </c>
      <c r="K761" s="12" t="s">
        <v>1297</v>
      </c>
      <c r="L761" s="12" t="s">
        <v>104</v>
      </c>
      <c r="M761" s="12" t="s">
        <v>367</v>
      </c>
      <c r="N761" s="12" t="s">
        <v>4189</v>
      </c>
      <c r="O761" s="12" t="s">
        <v>4213</v>
      </c>
      <c r="P761" s="12"/>
      <c r="Q761" s="12" t="s">
        <v>4191</v>
      </c>
      <c r="R761" s="12" t="s">
        <v>1316</v>
      </c>
      <c r="S761" s="12" t="s">
        <v>4137</v>
      </c>
      <c r="T761" s="33" t="s">
        <v>95</v>
      </c>
      <c r="U761" s="34" t="str">
        <f t="shared" si="11"/>
        <v>27 Alexandria Way RTP, Ferrari Laboratory, RM 4105, DURHAM, North Carolina 27703, U.S.</v>
      </c>
    </row>
    <row r="762" spans="1:21" ht="57" x14ac:dyDescent="0.45">
      <c r="A762" s="12" t="s">
        <v>94</v>
      </c>
      <c r="B762" s="12" t="s">
        <v>95</v>
      </c>
      <c r="C762" s="12" t="s">
        <v>4216</v>
      </c>
      <c r="D762" s="12" t="s">
        <v>4068</v>
      </c>
      <c r="E762" s="12" t="s">
        <v>4069</v>
      </c>
      <c r="F762" s="12" t="s">
        <v>639</v>
      </c>
      <c r="G762" s="12" t="s">
        <v>1131</v>
      </c>
      <c r="H762" s="12" t="s">
        <v>422</v>
      </c>
      <c r="I762" s="12" t="s">
        <v>763</v>
      </c>
      <c r="J762" s="12"/>
      <c r="K762" s="12"/>
      <c r="L762" s="12"/>
      <c r="M762" s="12" t="s">
        <v>367</v>
      </c>
      <c r="N762" s="12"/>
      <c r="O762" s="12"/>
      <c r="P762" s="12"/>
      <c r="Q762" s="12" t="s">
        <v>4217</v>
      </c>
      <c r="R762" s="12" t="s">
        <v>1136</v>
      </c>
      <c r="S762" s="12" t="s">
        <v>4074</v>
      </c>
      <c r="T762" s="33" t="s">
        <v>95</v>
      </c>
      <c r="U762" s="34" t="str">
        <f t="shared" si="11"/>
        <v>905 South Lasalle Street GSRB1 Room 3036, Durham, North Carolina 27710, U.S.</v>
      </c>
    </row>
    <row r="763" spans="1:21" ht="85.5" x14ac:dyDescent="0.45">
      <c r="A763" s="12" t="s">
        <v>94</v>
      </c>
      <c r="B763" s="12" t="s">
        <v>95</v>
      </c>
      <c r="C763" s="12" t="s">
        <v>4218</v>
      </c>
      <c r="D763" s="12" t="s">
        <v>4068</v>
      </c>
      <c r="E763" s="12" t="s">
        <v>4069</v>
      </c>
      <c r="F763" s="12" t="s">
        <v>639</v>
      </c>
      <c r="G763" s="12" t="s">
        <v>1131</v>
      </c>
      <c r="H763" s="12" t="s">
        <v>422</v>
      </c>
      <c r="I763" s="12" t="s">
        <v>763</v>
      </c>
      <c r="J763" s="12"/>
      <c r="K763" s="12"/>
      <c r="L763" s="12"/>
      <c r="M763" s="12" t="s">
        <v>138</v>
      </c>
      <c r="N763" s="12"/>
      <c r="O763" s="12"/>
      <c r="P763" s="12"/>
      <c r="Q763" s="12" t="s">
        <v>4219</v>
      </c>
      <c r="R763" s="12" t="s">
        <v>1316</v>
      </c>
      <c r="S763" s="12" t="s">
        <v>4074</v>
      </c>
      <c r="T763" s="33" t="s">
        <v>95</v>
      </c>
      <c r="U763" s="34" t="str">
        <f t="shared" si="11"/>
        <v>213 RESEARCH DR, DURHAM, North Carolina 27710, U.S.</v>
      </c>
    </row>
    <row r="764" spans="1:21" ht="57" x14ac:dyDescent="0.45">
      <c r="A764" s="12" t="s">
        <v>94</v>
      </c>
      <c r="B764" s="12"/>
      <c r="C764" s="12" t="s">
        <v>4220</v>
      </c>
      <c r="D764" s="12" t="s">
        <v>4068</v>
      </c>
      <c r="E764" s="12" t="s">
        <v>4069</v>
      </c>
      <c r="F764" s="12"/>
      <c r="G764" s="12" t="s">
        <v>1131</v>
      </c>
      <c r="H764" s="12" t="s">
        <v>422</v>
      </c>
      <c r="I764" s="12" t="s">
        <v>763</v>
      </c>
      <c r="J764" s="12" t="s">
        <v>4221</v>
      </c>
      <c r="K764" s="12" t="s">
        <v>209</v>
      </c>
      <c r="L764" s="12" t="s">
        <v>104</v>
      </c>
      <c r="M764" s="12" t="s">
        <v>367</v>
      </c>
      <c r="N764" s="12" t="s">
        <v>4144</v>
      </c>
      <c r="O764" s="12" t="s">
        <v>4145</v>
      </c>
      <c r="P764" s="12"/>
      <c r="Q764" s="12" t="s">
        <v>4222</v>
      </c>
      <c r="R764" s="12" t="s">
        <v>1136</v>
      </c>
      <c r="S764" s="12" t="s">
        <v>4074</v>
      </c>
      <c r="T764" s="33" t="s">
        <v>95</v>
      </c>
      <c r="U764" s="34" t="str">
        <f t="shared" si="11"/>
        <v>213 Research Drive Rm 466 CARL Bldg., Durham, North Carolina 27710, U.S.</v>
      </c>
    </row>
    <row r="765" spans="1:21" ht="57" x14ac:dyDescent="0.45">
      <c r="A765" s="12" t="s">
        <v>94</v>
      </c>
      <c r="B765" s="12"/>
      <c r="C765" s="12" t="s">
        <v>4223</v>
      </c>
      <c r="D765" s="12" t="s">
        <v>4068</v>
      </c>
      <c r="E765" s="12" t="s">
        <v>4069</v>
      </c>
      <c r="F765" s="12"/>
      <c r="G765" s="12" t="s">
        <v>1131</v>
      </c>
      <c r="H765" s="12" t="s">
        <v>422</v>
      </c>
      <c r="I765" s="12" t="s">
        <v>763</v>
      </c>
      <c r="J765" s="12" t="s">
        <v>4224</v>
      </c>
      <c r="K765" s="12" t="s">
        <v>209</v>
      </c>
      <c r="L765" s="12" t="s">
        <v>104</v>
      </c>
      <c r="M765" s="12" t="s">
        <v>367</v>
      </c>
      <c r="N765" s="12" t="s">
        <v>4144</v>
      </c>
      <c r="O765" s="12" t="s">
        <v>4145</v>
      </c>
      <c r="P765" s="12"/>
      <c r="Q765" s="12" t="s">
        <v>4222</v>
      </c>
      <c r="R765" s="12" t="s">
        <v>1136</v>
      </c>
      <c r="S765" s="12">
        <v>27710</v>
      </c>
      <c r="T765" s="33" t="s">
        <v>95</v>
      </c>
      <c r="U765" s="34" t="str">
        <f t="shared" si="11"/>
        <v>213 Research Drive Rm 466 CARL Bldg., Durham, 27710, U.S.</v>
      </c>
    </row>
    <row r="766" spans="1:21" ht="57" x14ac:dyDescent="0.45">
      <c r="A766" s="12" t="s">
        <v>94</v>
      </c>
      <c r="B766" s="12"/>
      <c r="C766" s="12" t="s">
        <v>4225</v>
      </c>
      <c r="D766" s="12" t="s">
        <v>4068</v>
      </c>
      <c r="E766" s="12" t="s">
        <v>4069</v>
      </c>
      <c r="F766" s="12"/>
      <c r="G766" s="12" t="s">
        <v>1131</v>
      </c>
      <c r="H766" s="12" t="s">
        <v>422</v>
      </c>
      <c r="I766" s="12" t="s">
        <v>763</v>
      </c>
      <c r="J766" s="12"/>
      <c r="K766" s="12"/>
      <c r="L766" s="12"/>
      <c r="M766" s="12" t="s">
        <v>367</v>
      </c>
      <c r="N766" s="12"/>
      <c r="O766" s="12"/>
      <c r="P766" s="12"/>
      <c r="Q766" s="12"/>
      <c r="R766" s="12"/>
      <c r="S766" s="12" t="s">
        <v>284</v>
      </c>
      <c r="T766" s="33" t="s">
        <v>95</v>
      </c>
      <c r="U766" s="34" t="str">
        <f t="shared" si="11"/>
        <v xml:space="preserve"> , U.S.</v>
      </c>
    </row>
    <row r="767" spans="1:21" ht="42.75" x14ac:dyDescent="0.45">
      <c r="A767" s="12" t="s">
        <v>94</v>
      </c>
      <c r="B767" s="12"/>
      <c r="C767" s="12" t="s">
        <v>4226</v>
      </c>
      <c r="D767" s="12" t="s">
        <v>4068</v>
      </c>
      <c r="E767" s="12" t="s">
        <v>4069</v>
      </c>
      <c r="F767" s="12"/>
      <c r="G767" s="12" t="s">
        <v>1131</v>
      </c>
      <c r="H767" s="12" t="s">
        <v>422</v>
      </c>
      <c r="I767" s="12" t="s">
        <v>763</v>
      </c>
      <c r="J767" s="12"/>
      <c r="K767" s="12"/>
      <c r="L767" s="12"/>
      <c r="M767" s="12" t="s">
        <v>1475</v>
      </c>
      <c r="N767" s="12" t="s">
        <v>4184</v>
      </c>
      <c r="O767" s="12" t="s">
        <v>4185</v>
      </c>
      <c r="P767" s="12"/>
      <c r="Q767" s="12"/>
      <c r="R767" s="12"/>
      <c r="S767" s="12" t="s">
        <v>284</v>
      </c>
      <c r="T767" s="33" t="s">
        <v>95</v>
      </c>
      <c r="U767" s="34" t="str">
        <f t="shared" si="11"/>
        <v xml:space="preserve"> , U.S.</v>
      </c>
    </row>
    <row r="768" spans="1:21" ht="42.75" x14ac:dyDescent="0.45">
      <c r="A768" s="12" t="s">
        <v>94</v>
      </c>
      <c r="B768" s="12"/>
      <c r="C768" s="12" t="s">
        <v>4227</v>
      </c>
      <c r="D768" s="12" t="s">
        <v>4068</v>
      </c>
      <c r="E768" s="12" t="s">
        <v>4069</v>
      </c>
      <c r="F768" s="12"/>
      <c r="G768" s="12" t="s">
        <v>1131</v>
      </c>
      <c r="H768" s="12" t="s">
        <v>422</v>
      </c>
      <c r="I768" s="12" t="s">
        <v>763</v>
      </c>
      <c r="J768" s="12"/>
      <c r="K768" s="12"/>
      <c r="L768" s="12"/>
      <c r="M768" s="12" t="s">
        <v>1475</v>
      </c>
      <c r="N768" s="12" t="s">
        <v>4184</v>
      </c>
      <c r="O768" s="12" t="s">
        <v>4185</v>
      </c>
      <c r="P768" s="12"/>
      <c r="Q768" s="12"/>
      <c r="R768" s="12"/>
      <c r="S768" s="12" t="s">
        <v>284</v>
      </c>
      <c r="T768" s="33" t="s">
        <v>95</v>
      </c>
      <c r="U768" s="34" t="str">
        <f t="shared" si="11"/>
        <v xml:space="preserve"> , U.S.</v>
      </c>
    </row>
    <row r="769" spans="1:21" ht="57" x14ac:dyDescent="0.45">
      <c r="A769" s="12" t="s">
        <v>94</v>
      </c>
      <c r="B769" s="12"/>
      <c r="C769" s="12" t="s">
        <v>4228</v>
      </c>
      <c r="D769" s="12" t="s">
        <v>4068</v>
      </c>
      <c r="E769" s="12" t="s">
        <v>4069</v>
      </c>
      <c r="F769" s="12"/>
      <c r="G769" s="12" t="s">
        <v>1131</v>
      </c>
      <c r="H769" s="12" t="s">
        <v>422</v>
      </c>
      <c r="I769" s="12" t="s">
        <v>763</v>
      </c>
      <c r="J769" s="12"/>
      <c r="K769" s="12"/>
      <c r="L769" s="12"/>
      <c r="M769" s="12" t="s">
        <v>1473</v>
      </c>
      <c r="N769" s="12" t="s">
        <v>4184</v>
      </c>
      <c r="O769" s="12" t="s">
        <v>4185</v>
      </c>
      <c r="P769" s="12"/>
      <c r="Q769" s="12"/>
      <c r="R769" s="12"/>
      <c r="S769" s="12" t="s">
        <v>284</v>
      </c>
      <c r="T769" s="33" t="s">
        <v>95</v>
      </c>
      <c r="U769" s="34" t="str">
        <f t="shared" si="11"/>
        <v xml:space="preserve"> , U.S.</v>
      </c>
    </row>
    <row r="770" spans="1:21" ht="57" x14ac:dyDescent="0.45">
      <c r="A770" s="12" t="s">
        <v>94</v>
      </c>
      <c r="B770" s="12"/>
      <c r="C770" s="12" t="s">
        <v>4229</v>
      </c>
      <c r="D770" s="12" t="s">
        <v>4068</v>
      </c>
      <c r="E770" s="12" t="s">
        <v>4069</v>
      </c>
      <c r="F770" s="12"/>
      <c r="G770" s="12" t="s">
        <v>1131</v>
      </c>
      <c r="H770" s="12" t="s">
        <v>422</v>
      </c>
      <c r="I770" s="12" t="s">
        <v>763</v>
      </c>
      <c r="J770" s="12"/>
      <c r="K770" s="12"/>
      <c r="L770" s="12"/>
      <c r="M770" s="12" t="s">
        <v>1473</v>
      </c>
      <c r="N770" s="12" t="s">
        <v>4184</v>
      </c>
      <c r="O770" s="12" t="s">
        <v>4185</v>
      </c>
      <c r="P770" s="12"/>
      <c r="Q770" s="12"/>
      <c r="R770" s="12"/>
      <c r="S770" s="12" t="s">
        <v>284</v>
      </c>
      <c r="T770" s="33" t="s">
        <v>95</v>
      </c>
      <c r="U770" s="34" t="str">
        <f t="shared" ref="U770:U833" si="12">_xlfn.TEXTJOIN(", ", TRUE, Q770, R770, S770, T770)</f>
        <v xml:space="preserve"> , U.S.</v>
      </c>
    </row>
    <row r="771" spans="1:21" ht="85.5" x14ac:dyDescent="0.45">
      <c r="A771" s="12" t="s">
        <v>94</v>
      </c>
      <c r="B771" s="12"/>
      <c r="C771" s="12" t="s">
        <v>4230</v>
      </c>
      <c r="D771" s="12" t="s">
        <v>4068</v>
      </c>
      <c r="E771" s="12" t="s">
        <v>4069</v>
      </c>
      <c r="F771" s="12"/>
      <c r="G771" s="12" t="s">
        <v>1131</v>
      </c>
      <c r="H771" s="12" t="s">
        <v>422</v>
      </c>
      <c r="I771" s="12" t="s">
        <v>763</v>
      </c>
      <c r="J771" s="12"/>
      <c r="K771" s="12"/>
      <c r="L771" s="12"/>
      <c r="M771" s="12" t="s">
        <v>1471</v>
      </c>
      <c r="N771" s="12" t="s">
        <v>4184</v>
      </c>
      <c r="O771" s="12" t="s">
        <v>4185</v>
      </c>
      <c r="P771" s="12"/>
      <c r="Q771" s="12"/>
      <c r="R771" s="12"/>
      <c r="S771" s="12" t="s">
        <v>284</v>
      </c>
      <c r="T771" s="33" t="s">
        <v>95</v>
      </c>
      <c r="U771" s="34" t="str">
        <f t="shared" si="12"/>
        <v xml:space="preserve"> , U.S.</v>
      </c>
    </row>
    <row r="772" spans="1:21" ht="57" x14ac:dyDescent="0.45">
      <c r="A772" s="12" t="s">
        <v>94</v>
      </c>
      <c r="B772" s="12" t="s">
        <v>95</v>
      </c>
      <c r="C772" s="12" t="s">
        <v>4231</v>
      </c>
      <c r="D772" s="12" t="s">
        <v>4232</v>
      </c>
      <c r="E772" s="12" t="s">
        <v>4233</v>
      </c>
      <c r="F772" s="12" t="s">
        <v>639</v>
      </c>
      <c r="G772" s="12"/>
      <c r="H772" s="12" t="s">
        <v>422</v>
      </c>
      <c r="I772" s="12" t="s">
        <v>763</v>
      </c>
      <c r="J772" s="12"/>
      <c r="K772" s="12"/>
      <c r="L772" s="12"/>
      <c r="M772" s="12" t="s">
        <v>367</v>
      </c>
      <c r="N772" s="12" t="s">
        <v>4234</v>
      </c>
      <c r="O772" s="12" t="s">
        <v>4235</v>
      </c>
      <c r="P772" s="12"/>
      <c r="Q772" s="12" t="s">
        <v>4236</v>
      </c>
      <c r="R772" s="12" t="s">
        <v>1316</v>
      </c>
      <c r="S772" s="12" t="s">
        <v>4074</v>
      </c>
      <c r="T772" s="33" t="s">
        <v>95</v>
      </c>
      <c r="U772" s="34" t="str">
        <f t="shared" si="12"/>
        <v>905 S LASALLE ST, DURHAM, North Carolina 27710, U.S.</v>
      </c>
    </row>
    <row r="773" spans="1:21" ht="57" x14ac:dyDescent="0.45">
      <c r="A773" s="12" t="s">
        <v>94</v>
      </c>
      <c r="B773" s="12"/>
      <c r="C773" s="12" t="s">
        <v>4237</v>
      </c>
      <c r="D773" s="12" t="s">
        <v>4232</v>
      </c>
      <c r="E773" s="12" t="s">
        <v>4233</v>
      </c>
      <c r="F773" s="12"/>
      <c r="G773" s="12"/>
      <c r="H773" s="12" t="s">
        <v>422</v>
      </c>
      <c r="I773" s="12" t="s">
        <v>763</v>
      </c>
      <c r="J773" s="12"/>
      <c r="K773" s="12"/>
      <c r="L773" s="12"/>
      <c r="M773" s="12" t="s">
        <v>367</v>
      </c>
      <c r="N773" s="12" t="s">
        <v>4234</v>
      </c>
      <c r="O773" s="12" t="s">
        <v>4235</v>
      </c>
      <c r="P773" s="12"/>
      <c r="Q773" s="12"/>
      <c r="R773" s="12"/>
      <c r="S773" s="12" t="s">
        <v>284</v>
      </c>
      <c r="T773" s="33" t="s">
        <v>95</v>
      </c>
      <c r="U773" s="34" t="str">
        <f t="shared" si="12"/>
        <v xml:space="preserve"> , U.S.</v>
      </c>
    </row>
    <row r="774" spans="1:21" ht="57" x14ac:dyDescent="0.45">
      <c r="A774" s="12" t="s">
        <v>94</v>
      </c>
      <c r="B774" s="12" t="s">
        <v>95</v>
      </c>
      <c r="C774" s="12" t="s">
        <v>4238</v>
      </c>
      <c r="D774" s="12" t="s">
        <v>4239</v>
      </c>
      <c r="E774" s="12" t="s">
        <v>4240</v>
      </c>
      <c r="F774" s="12" t="s">
        <v>639</v>
      </c>
      <c r="G774" s="12"/>
      <c r="H774" s="12" t="s">
        <v>422</v>
      </c>
      <c r="I774" s="12" t="s">
        <v>763</v>
      </c>
      <c r="J774" s="12" t="s">
        <v>4241</v>
      </c>
      <c r="K774" s="12" t="s">
        <v>209</v>
      </c>
      <c r="L774" s="12" t="s">
        <v>104</v>
      </c>
      <c r="M774" s="12" t="s">
        <v>367</v>
      </c>
      <c r="N774" s="12" t="s">
        <v>4242</v>
      </c>
      <c r="O774" s="12" t="s">
        <v>4243</v>
      </c>
      <c r="P774" s="12"/>
      <c r="Q774" s="12" t="s">
        <v>4244</v>
      </c>
      <c r="R774" s="12" t="s">
        <v>1316</v>
      </c>
      <c r="S774" s="12" t="s">
        <v>4074</v>
      </c>
      <c r="T774" s="33" t="s">
        <v>95</v>
      </c>
      <c r="U774" s="34" t="str">
        <f t="shared" si="12"/>
        <v>300 N. Duke Street Rm 48-103, DURHAM, North Carolina 27710, U.S.</v>
      </c>
    </row>
    <row r="775" spans="1:21" ht="57" x14ac:dyDescent="0.45">
      <c r="A775" s="12" t="s">
        <v>94</v>
      </c>
      <c r="B775" s="12"/>
      <c r="C775" s="12" t="s">
        <v>4245</v>
      </c>
      <c r="D775" s="12" t="s">
        <v>4246</v>
      </c>
      <c r="E775" s="12" t="s">
        <v>4247</v>
      </c>
      <c r="F775" s="12"/>
      <c r="G775" s="12"/>
      <c r="H775" s="12" t="s">
        <v>422</v>
      </c>
      <c r="I775" s="12" t="s">
        <v>763</v>
      </c>
      <c r="J775" s="12"/>
      <c r="K775" s="12"/>
      <c r="L775" s="12"/>
      <c r="M775" s="12" t="s">
        <v>367</v>
      </c>
      <c r="N775" s="12" t="s">
        <v>4248</v>
      </c>
      <c r="O775" s="12" t="s">
        <v>4249</v>
      </c>
      <c r="P775" s="12"/>
      <c r="Q775" s="12"/>
      <c r="R775" s="12"/>
      <c r="S775" s="12" t="s">
        <v>284</v>
      </c>
      <c r="T775" s="33" t="s">
        <v>95</v>
      </c>
      <c r="U775" s="34" t="str">
        <f t="shared" si="12"/>
        <v xml:space="preserve"> , U.S.</v>
      </c>
    </row>
    <row r="776" spans="1:21" ht="99.75" x14ac:dyDescent="0.45">
      <c r="A776" s="12" t="s">
        <v>94</v>
      </c>
      <c r="B776" s="12" t="s">
        <v>95</v>
      </c>
      <c r="C776" s="12" t="s">
        <v>4250</v>
      </c>
      <c r="D776" s="12" t="s">
        <v>4251</v>
      </c>
      <c r="E776" s="12" t="s">
        <v>4252</v>
      </c>
      <c r="F776" s="12" t="s">
        <v>639</v>
      </c>
      <c r="G776" s="12"/>
      <c r="H776" s="12" t="s">
        <v>1626</v>
      </c>
      <c r="I776" s="12" t="s">
        <v>101</v>
      </c>
      <c r="J776" s="12"/>
      <c r="K776" s="12"/>
      <c r="L776" s="12"/>
      <c r="M776" s="12" t="s">
        <v>4253</v>
      </c>
      <c r="N776" s="12" t="s">
        <v>4254</v>
      </c>
      <c r="O776" s="12" t="s">
        <v>4255</v>
      </c>
      <c r="P776" s="12"/>
      <c r="Q776" s="12" t="s">
        <v>4256</v>
      </c>
      <c r="R776" s="12" t="s">
        <v>4257</v>
      </c>
      <c r="S776" s="12" t="s">
        <v>4258</v>
      </c>
      <c r="T776" s="33" t="s">
        <v>95</v>
      </c>
      <c r="U776" s="34" t="str">
        <f t="shared" si="12"/>
        <v>87 DR MCKOY RD, LILLINGTON, North Carolina 27546, U.S.</v>
      </c>
    </row>
    <row r="777" spans="1:21" ht="57" x14ac:dyDescent="0.45">
      <c r="A777" s="12" t="s">
        <v>94</v>
      </c>
      <c r="B777" s="12" t="s">
        <v>95</v>
      </c>
      <c r="C777" s="12" t="s">
        <v>4259</v>
      </c>
      <c r="D777" s="12" t="s">
        <v>4260</v>
      </c>
      <c r="E777" s="12" t="s">
        <v>4261</v>
      </c>
      <c r="F777" s="12" t="s">
        <v>206</v>
      </c>
      <c r="G777" s="12"/>
      <c r="H777" s="12" t="s">
        <v>100</v>
      </c>
      <c r="I777" s="12" t="s">
        <v>101</v>
      </c>
      <c r="J777" s="12" t="s">
        <v>4262</v>
      </c>
      <c r="K777" s="12" t="s">
        <v>209</v>
      </c>
      <c r="L777" s="12" t="s">
        <v>118</v>
      </c>
      <c r="M777" s="12" t="s">
        <v>367</v>
      </c>
      <c r="N777" s="12" t="s">
        <v>4263</v>
      </c>
      <c r="O777" s="12" t="s">
        <v>4264</v>
      </c>
      <c r="P777" s="12"/>
      <c r="Q777" s="12" t="s">
        <v>4265</v>
      </c>
      <c r="R777" s="12" t="s">
        <v>4266</v>
      </c>
      <c r="S777" s="12" t="s">
        <v>4267</v>
      </c>
      <c r="T777" s="33" t="s">
        <v>95</v>
      </c>
      <c r="U777" s="34" t="str">
        <f t="shared" si="12"/>
        <v>600 YOSEMITE AVE, MODESTO, California 95354, U.S.</v>
      </c>
    </row>
    <row r="778" spans="1:21" ht="85.5" x14ac:dyDescent="0.45">
      <c r="A778" s="12" t="s">
        <v>94</v>
      </c>
      <c r="B778" s="12" t="s">
        <v>95</v>
      </c>
      <c r="C778" s="12" t="s">
        <v>4268</v>
      </c>
      <c r="D778" s="12" t="s">
        <v>4269</v>
      </c>
      <c r="E778" s="12" t="s">
        <v>4270</v>
      </c>
      <c r="F778" s="12" t="s">
        <v>639</v>
      </c>
      <c r="G778" s="12" t="s">
        <v>1131</v>
      </c>
      <c r="H778" s="12" t="s">
        <v>422</v>
      </c>
      <c r="I778" s="12" t="s">
        <v>763</v>
      </c>
      <c r="J778" s="12" t="s">
        <v>4271</v>
      </c>
      <c r="K778" s="12" t="s">
        <v>168</v>
      </c>
      <c r="L778" s="12" t="s">
        <v>104</v>
      </c>
      <c r="M778" s="12" t="s">
        <v>221</v>
      </c>
      <c r="N778" s="12" t="s">
        <v>4272</v>
      </c>
      <c r="O778" s="12" t="s">
        <v>4273</v>
      </c>
      <c r="P778" s="12"/>
      <c r="Q778" s="12" t="s">
        <v>4274</v>
      </c>
      <c r="R778" s="12" t="s">
        <v>4275</v>
      </c>
      <c r="S778" s="12" t="s">
        <v>4276</v>
      </c>
      <c r="T778" s="33" t="s">
        <v>95</v>
      </c>
      <c r="U778" s="34" t="str">
        <f t="shared" si="12"/>
        <v>Brody Biomedical Sciences Building, Room 4W-37 600 N. Moye Blvd., Greenville, North Carolina 27834, U.S.</v>
      </c>
    </row>
    <row r="779" spans="1:21" ht="57" x14ac:dyDescent="0.45">
      <c r="A779" s="12" t="s">
        <v>94</v>
      </c>
      <c r="B779" s="12" t="s">
        <v>95</v>
      </c>
      <c r="C779" s="12" t="s">
        <v>4277</v>
      </c>
      <c r="D779" s="12" t="s">
        <v>4278</v>
      </c>
      <c r="E779" s="12" t="s">
        <v>4279</v>
      </c>
      <c r="F779" s="12" t="s">
        <v>762</v>
      </c>
      <c r="G779" s="12"/>
      <c r="H779" s="12" t="s">
        <v>931</v>
      </c>
      <c r="I779" s="12" t="s">
        <v>763</v>
      </c>
      <c r="J779" s="12" t="s">
        <v>4280</v>
      </c>
      <c r="K779" s="12" t="s">
        <v>233</v>
      </c>
      <c r="L779" s="12" t="s">
        <v>118</v>
      </c>
      <c r="M779" s="12" t="s">
        <v>234</v>
      </c>
      <c r="N779" s="12" t="s">
        <v>4281</v>
      </c>
      <c r="O779" s="12" t="s">
        <v>4282</v>
      </c>
      <c r="P779" s="12"/>
      <c r="Q779" s="12" t="s">
        <v>4283</v>
      </c>
      <c r="R779" s="12" t="s">
        <v>4284</v>
      </c>
      <c r="S779" s="12" t="s">
        <v>4285</v>
      </c>
      <c r="T779" s="33" t="s">
        <v>95</v>
      </c>
      <c r="U779" s="34" t="str">
        <f t="shared" si="12"/>
        <v>Building 119 Room 202 4th Street, Mountain Home, Tennessee 37684, U.S.</v>
      </c>
    </row>
    <row r="780" spans="1:21" ht="42.75" x14ac:dyDescent="0.45">
      <c r="A780" s="12" t="s">
        <v>94</v>
      </c>
      <c r="B780" s="12" t="s">
        <v>95</v>
      </c>
      <c r="C780" s="12" t="s">
        <v>4286</v>
      </c>
      <c r="D780" s="12" t="s">
        <v>4287</v>
      </c>
      <c r="E780" s="12" t="s">
        <v>4288</v>
      </c>
      <c r="F780" s="12" t="s">
        <v>1091</v>
      </c>
      <c r="G780" s="12"/>
      <c r="H780" s="12"/>
      <c r="I780" s="12" t="s">
        <v>166</v>
      </c>
      <c r="J780" s="12"/>
      <c r="K780" s="12"/>
      <c r="L780" s="12"/>
      <c r="M780" s="12" t="s">
        <v>127</v>
      </c>
      <c r="N780" s="12" t="s">
        <v>4289</v>
      </c>
      <c r="O780" s="12" t="s">
        <v>4290</v>
      </c>
      <c r="P780" s="12"/>
      <c r="Q780" s="12" t="s">
        <v>4291</v>
      </c>
      <c r="R780" s="12" t="s">
        <v>4292</v>
      </c>
      <c r="S780" s="12" t="s">
        <v>1098</v>
      </c>
      <c r="T780" s="33" t="s">
        <v>95</v>
      </c>
      <c r="U780" s="34" t="str">
        <f t="shared" si="12"/>
        <v>675 ARAPEEN WAY STE 301, SALT LAKE CITY, Utah 84108, U.S.</v>
      </c>
    </row>
    <row r="781" spans="1:21" ht="99.75" x14ac:dyDescent="0.45">
      <c r="A781" s="12" t="s">
        <v>94</v>
      </c>
      <c r="B781" s="12" t="s">
        <v>95</v>
      </c>
      <c r="C781" s="12" t="s">
        <v>4293</v>
      </c>
      <c r="D781" s="12" t="s">
        <v>4294</v>
      </c>
      <c r="E781" s="12" t="s">
        <v>4295</v>
      </c>
      <c r="F781" s="12" t="s">
        <v>124</v>
      </c>
      <c r="G781" s="12" t="s">
        <v>1171</v>
      </c>
      <c r="H781" s="12" t="s">
        <v>125</v>
      </c>
      <c r="I781" s="12" t="s">
        <v>126</v>
      </c>
      <c r="J781" s="12" t="s">
        <v>4296</v>
      </c>
      <c r="K781" s="12" t="s">
        <v>209</v>
      </c>
      <c r="L781" s="12" t="s">
        <v>118</v>
      </c>
      <c r="M781" s="12" t="s">
        <v>551</v>
      </c>
      <c r="N781" s="12" t="s">
        <v>4297</v>
      </c>
      <c r="O781" s="12" t="s">
        <v>4298</v>
      </c>
      <c r="P781" s="12"/>
      <c r="Q781" s="12" t="s">
        <v>4299</v>
      </c>
      <c r="R781" s="12" t="s">
        <v>4300</v>
      </c>
      <c r="S781" s="12" t="s">
        <v>838</v>
      </c>
      <c r="T781" s="33" t="s">
        <v>95</v>
      </c>
      <c r="U781" s="34" t="str">
        <f t="shared" si="12"/>
        <v>11 HURLEY ST, CAMBIRDGE, Massachusetts 02141, U.S.</v>
      </c>
    </row>
    <row r="782" spans="1:21" ht="57" x14ac:dyDescent="0.45">
      <c r="A782" s="12" t="s">
        <v>94</v>
      </c>
      <c r="B782" s="12" t="s">
        <v>95</v>
      </c>
      <c r="C782" s="12" t="s">
        <v>4301</v>
      </c>
      <c r="D782" s="12" t="s">
        <v>4294</v>
      </c>
      <c r="E782" s="12" t="s">
        <v>4295</v>
      </c>
      <c r="F782" s="12" t="s">
        <v>124</v>
      </c>
      <c r="G782" s="12" t="s">
        <v>1171</v>
      </c>
      <c r="H782" s="12" t="s">
        <v>125</v>
      </c>
      <c r="I782" s="12" t="s">
        <v>126</v>
      </c>
      <c r="J782" s="12" t="s">
        <v>4302</v>
      </c>
      <c r="K782" s="12" t="s">
        <v>233</v>
      </c>
      <c r="L782" s="12" t="s">
        <v>118</v>
      </c>
      <c r="M782" s="12" t="s">
        <v>234</v>
      </c>
      <c r="N782" s="12" t="s">
        <v>4303</v>
      </c>
      <c r="O782" s="12" t="s">
        <v>4304</v>
      </c>
      <c r="P782" s="12"/>
      <c r="Q782" s="12" t="s">
        <v>4299</v>
      </c>
      <c r="R782" s="12" t="s">
        <v>521</v>
      </c>
      <c r="S782" s="12" t="s">
        <v>838</v>
      </c>
      <c r="T782" s="33" t="s">
        <v>95</v>
      </c>
      <c r="U782" s="34" t="str">
        <f t="shared" si="12"/>
        <v>11 HURLEY ST, CAMBRIDGE, Massachusetts 02141, U.S.</v>
      </c>
    </row>
    <row r="783" spans="1:21" ht="57" x14ac:dyDescent="0.45">
      <c r="A783" s="12" t="s">
        <v>94</v>
      </c>
      <c r="B783" s="12" t="s">
        <v>95</v>
      </c>
      <c r="C783" s="12" t="s">
        <v>4305</v>
      </c>
      <c r="D783" s="12" t="s">
        <v>4294</v>
      </c>
      <c r="E783" s="12" t="s">
        <v>4295</v>
      </c>
      <c r="F783" s="12" t="s">
        <v>124</v>
      </c>
      <c r="G783" s="12" t="s">
        <v>1171</v>
      </c>
      <c r="H783" s="12" t="s">
        <v>125</v>
      </c>
      <c r="I783" s="12" t="s">
        <v>126</v>
      </c>
      <c r="J783" s="12" t="s">
        <v>4306</v>
      </c>
      <c r="K783" s="12" t="s">
        <v>233</v>
      </c>
      <c r="L783" s="12" t="s">
        <v>118</v>
      </c>
      <c r="M783" s="12" t="s">
        <v>234</v>
      </c>
      <c r="N783" s="12" t="s">
        <v>4303</v>
      </c>
      <c r="O783" s="12" t="s">
        <v>4304</v>
      </c>
      <c r="P783" s="12"/>
      <c r="Q783" s="12" t="s">
        <v>4299</v>
      </c>
      <c r="R783" s="12" t="s">
        <v>521</v>
      </c>
      <c r="S783" s="12" t="s">
        <v>838</v>
      </c>
      <c r="T783" s="33" t="s">
        <v>95</v>
      </c>
      <c r="U783" s="34" t="str">
        <f t="shared" si="12"/>
        <v>11 HURLEY ST, CAMBRIDGE, Massachusetts 02141, U.S.</v>
      </c>
    </row>
    <row r="784" spans="1:21" ht="57" x14ac:dyDescent="0.45">
      <c r="A784" s="12" t="s">
        <v>94</v>
      </c>
      <c r="B784" s="12" t="s">
        <v>95</v>
      </c>
      <c r="C784" s="12" t="s">
        <v>4307</v>
      </c>
      <c r="D784" s="12" t="s">
        <v>4294</v>
      </c>
      <c r="E784" s="12" t="s">
        <v>4295</v>
      </c>
      <c r="F784" s="12" t="s">
        <v>124</v>
      </c>
      <c r="G784" s="12" t="s">
        <v>1171</v>
      </c>
      <c r="H784" s="12" t="s">
        <v>125</v>
      </c>
      <c r="I784" s="12" t="s">
        <v>126</v>
      </c>
      <c r="J784" s="12" t="s">
        <v>4308</v>
      </c>
      <c r="K784" s="12" t="s">
        <v>233</v>
      </c>
      <c r="L784" s="12" t="s">
        <v>104</v>
      </c>
      <c r="M784" s="12" t="s">
        <v>234</v>
      </c>
      <c r="N784" s="12" t="s">
        <v>4309</v>
      </c>
      <c r="O784" s="12" t="s">
        <v>4310</v>
      </c>
      <c r="P784" s="12"/>
      <c r="Q784" s="12" t="s">
        <v>4299</v>
      </c>
      <c r="R784" s="12" t="s">
        <v>521</v>
      </c>
      <c r="S784" s="12" t="s">
        <v>838</v>
      </c>
      <c r="T784" s="33" t="s">
        <v>95</v>
      </c>
      <c r="U784" s="34" t="str">
        <f t="shared" si="12"/>
        <v>11 HURLEY ST, CAMBRIDGE, Massachusetts 02141, U.S.</v>
      </c>
    </row>
    <row r="785" spans="1:21" ht="57" x14ac:dyDescent="0.45">
      <c r="A785" s="12" t="s">
        <v>94</v>
      </c>
      <c r="B785" s="12" t="s">
        <v>95</v>
      </c>
      <c r="C785" s="12" t="s">
        <v>4311</v>
      </c>
      <c r="D785" s="12" t="s">
        <v>4294</v>
      </c>
      <c r="E785" s="12" t="s">
        <v>4295</v>
      </c>
      <c r="F785" s="12" t="s">
        <v>124</v>
      </c>
      <c r="G785" s="12" t="s">
        <v>1171</v>
      </c>
      <c r="H785" s="12" t="s">
        <v>125</v>
      </c>
      <c r="I785" s="12" t="s">
        <v>126</v>
      </c>
      <c r="J785" s="12"/>
      <c r="K785" s="12"/>
      <c r="L785" s="12"/>
      <c r="M785" s="12" t="s">
        <v>355</v>
      </c>
      <c r="N785" s="12" t="s">
        <v>4312</v>
      </c>
      <c r="O785" s="12" t="s">
        <v>4313</v>
      </c>
      <c r="P785" s="12"/>
      <c r="Q785" s="12" t="s">
        <v>4299</v>
      </c>
      <c r="R785" s="12" t="s">
        <v>521</v>
      </c>
      <c r="S785" s="12" t="s">
        <v>838</v>
      </c>
      <c r="T785" s="33" t="s">
        <v>95</v>
      </c>
      <c r="U785" s="34" t="str">
        <f t="shared" si="12"/>
        <v>11 HURLEY ST, CAMBRIDGE, Massachusetts 02141, U.S.</v>
      </c>
    </row>
    <row r="786" spans="1:21" ht="57" x14ac:dyDescent="0.45">
      <c r="A786" s="12" t="s">
        <v>94</v>
      </c>
      <c r="B786" s="12" t="s">
        <v>95</v>
      </c>
      <c r="C786" s="12" t="s">
        <v>4314</v>
      </c>
      <c r="D786" s="12" t="s">
        <v>4315</v>
      </c>
      <c r="E786" s="12" t="s">
        <v>4316</v>
      </c>
      <c r="F786" s="12" t="s">
        <v>639</v>
      </c>
      <c r="G786" s="12"/>
      <c r="H786" s="12"/>
      <c r="I786" s="12" t="s">
        <v>763</v>
      </c>
      <c r="J786" s="12"/>
      <c r="K786" s="12"/>
      <c r="L786" s="12"/>
      <c r="M786" s="12" t="s">
        <v>105</v>
      </c>
      <c r="N786" s="12" t="s">
        <v>4317</v>
      </c>
      <c r="O786" s="12" t="s">
        <v>4318</v>
      </c>
      <c r="P786" s="12"/>
      <c r="Q786" s="12" t="s">
        <v>4319</v>
      </c>
      <c r="R786" s="12" t="s">
        <v>4320</v>
      </c>
      <c r="S786" s="12" t="s">
        <v>4321</v>
      </c>
      <c r="T786" s="33" t="s">
        <v>95</v>
      </c>
      <c r="U786" s="34" t="str">
        <f t="shared" si="12"/>
        <v>350 HOWARD ST, SPARTANBURG, South Carolina 29303, U.S.</v>
      </c>
    </row>
    <row r="787" spans="1:21" ht="42.75" x14ac:dyDescent="0.45">
      <c r="A787" s="12" t="s">
        <v>94</v>
      </c>
      <c r="B787" s="12" t="s">
        <v>95</v>
      </c>
      <c r="C787" s="12" t="s">
        <v>4322</v>
      </c>
      <c r="D787" s="12" t="s">
        <v>4323</v>
      </c>
      <c r="E787" s="12" t="s">
        <v>4324</v>
      </c>
      <c r="F787" s="12" t="s">
        <v>420</v>
      </c>
      <c r="G787" s="12"/>
      <c r="H787" s="12" t="s">
        <v>422</v>
      </c>
      <c r="I787" s="12" t="s">
        <v>101</v>
      </c>
      <c r="J787" s="12" t="s">
        <v>4325</v>
      </c>
      <c r="K787" s="12" t="s">
        <v>103</v>
      </c>
      <c r="L787" s="12" t="s">
        <v>104</v>
      </c>
      <c r="M787" s="12" t="s">
        <v>3112</v>
      </c>
      <c r="N787" s="12" t="s">
        <v>4326</v>
      </c>
      <c r="O787" s="12" t="s">
        <v>4327</v>
      </c>
      <c r="P787" s="12"/>
      <c r="Q787" s="12" t="s">
        <v>4328</v>
      </c>
      <c r="R787" s="12" t="s">
        <v>4329</v>
      </c>
      <c r="S787" s="12" t="s">
        <v>4330</v>
      </c>
      <c r="T787" s="33" t="s">
        <v>95</v>
      </c>
      <c r="U787" s="34" t="str">
        <f t="shared" si="12"/>
        <v>1410 PRICES FORK RD CTR FOR ONE HEALTH RESEARCH, BLACKSBURG, Virginia 24061, U.S.</v>
      </c>
    </row>
    <row r="788" spans="1:21" ht="85.5" x14ac:dyDescent="0.45">
      <c r="A788" s="12" t="s">
        <v>94</v>
      </c>
      <c r="B788" s="12" t="s">
        <v>95</v>
      </c>
      <c r="C788" s="12" t="s">
        <v>4331</v>
      </c>
      <c r="D788" s="12" t="s">
        <v>4332</v>
      </c>
      <c r="E788" s="12" t="s">
        <v>4333</v>
      </c>
      <c r="F788" s="12" t="s">
        <v>124</v>
      </c>
      <c r="G788" s="12" t="s">
        <v>197</v>
      </c>
      <c r="H788" s="12" t="s">
        <v>125</v>
      </c>
      <c r="I788" s="12" t="s">
        <v>126</v>
      </c>
      <c r="J788" s="12" t="s">
        <v>4334</v>
      </c>
      <c r="K788" s="12" t="s">
        <v>168</v>
      </c>
      <c r="L788" s="12" t="s">
        <v>104</v>
      </c>
      <c r="M788" s="12" t="s">
        <v>221</v>
      </c>
      <c r="N788" s="12" t="s">
        <v>4335</v>
      </c>
      <c r="O788" s="12" t="s">
        <v>4336</v>
      </c>
      <c r="P788" s="12"/>
      <c r="Q788" s="12" t="s">
        <v>4337</v>
      </c>
      <c r="R788" s="12" t="s">
        <v>293</v>
      </c>
      <c r="S788" s="12" t="s">
        <v>2195</v>
      </c>
      <c r="T788" s="33" t="s">
        <v>95</v>
      </c>
      <c r="U788" s="34" t="str">
        <f t="shared" si="12"/>
        <v>101 Cambridgepark Drive, Cambridge, Massachusetts 02140, U.S.</v>
      </c>
    </row>
    <row r="789" spans="1:21" ht="42.75" x14ac:dyDescent="0.45">
      <c r="A789" s="12" t="s">
        <v>94</v>
      </c>
      <c r="B789" s="12" t="s">
        <v>95</v>
      </c>
      <c r="C789" s="12" t="s">
        <v>4338</v>
      </c>
      <c r="D789" s="12" t="s">
        <v>4339</v>
      </c>
      <c r="E789" s="12" t="s">
        <v>4340</v>
      </c>
      <c r="F789" s="12" t="s">
        <v>583</v>
      </c>
      <c r="G789" s="12"/>
      <c r="H789" s="12" t="s">
        <v>100</v>
      </c>
      <c r="I789" s="12" t="s">
        <v>538</v>
      </c>
      <c r="J789" s="12"/>
      <c r="K789" s="12"/>
      <c r="L789" s="12"/>
      <c r="M789" s="12" t="s">
        <v>355</v>
      </c>
      <c r="N789" s="12" t="s">
        <v>4341</v>
      </c>
      <c r="O789" s="12" t="s">
        <v>4342</v>
      </c>
      <c r="P789" s="12"/>
      <c r="Q789" s="12" t="s">
        <v>4343</v>
      </c>
      <c r="R789" s="12" t="s">
        <v>3274</v>
      </c>
      <c r="S789" s="12" t="s">
        <v>4344</v>
      </c>
      <c r="T789" s="33" t="s">
        <v>95</v>
      </c>
      <c r="U789" s="34" t="str">
        <f t="shared" si="12"/>
        <v>450 E 29th St., New York, New York 10016, U.S.</v>
      </c>
    </row>
    <row r="790" spans="1:21" ht="42.75" x14ac:dyDescent="0.45">
      <c r="A790" s="12" t="s">
        <v>94</v>
      </c>
      <c r="B790" s="12" t="s">
        <v>95</v>
      </c>
      <c r="C790" s="12" t="s">
        <v>4345</v>
      </c>
      <c r="D790" s="12" t="s">
        <v>4346</v>
      </c>
      <c r="E790" s="12" t="s">
        <v>4347</v>
      </c>
      <c r="F790" s="12" t="s">
        <v>386</v>
      </c>
      <c r="G790" s="12"/>
      <c r="H790" s="12" t="s">
        <v>422</v>
      </c>
      <c r="I790" s="12" t="s">
        <v>763</v>
      </c>
      <c r="J790" s="12" t="s">
        <v>4348</v>
      </c>
      <c r="K790" s="12" t="s">
        <v>103</v>
      </c>
      <c r="L790" s="12" t="s">
        <v>118</v>
      </c>
      <c r="M790" s="12" t="s">
        <v>355</v>
      </c>
      <c r="N790" s="12" t="s">
        <v>4349</v>
      </c>
      <c r="O790" s="12" t="s">
        <v>4350</v>
      </c>
      <c r="P790" s="12"/>
      <c r="Q790" s="12" t="s">
        <v>4351</v>
      </c>
      <c r="R790" s="12" t="s">
        <v>2695</v>
      </c>
      <c r="S790" s="12" t="s">
        <v>2696</v>
      </c>
      <c r="T790" s="33" t="s">
        <v>95</v>
      </c>
      <c r="U790" s="34" t="str">
        <f t="shared" si="12"/>
        <v>210 WELSH POOL RD, EXTON, Pennsylvania 19341, U.S.</v>
      </c>
    </row>
    <row r="791" spans="1:21" ht="42.75" x14ac:dyDescent="0.45">
      <c r="A791" s="12" t="s">
        <v>94</v>
      </c>
      <c r="B791" s="12"/>
      <c r="C791" s="12" t="s">
        <v>4352</v>
      </c>
      <c r="D791" s="12" t="s">
        <v>4346</v>
      </c>
      <c r="E791" s="12" t="s">
        <v>4347</v>
      </c>
      <c r="F791" s="12"/>
      <c r="G791" s="12"/>
      <c r="H791" s="12" t="s">
        <v>422</v>
      </c>
      <c r="I791" s="12" t="s">
        <v>763</v>
      </c>
      <c r="J791" s="12" t="s">
        <v>4353</v>
      </c>
      <c r="K791" s="12" t="s">
        <v>209</v>
      </c>
      <c r="L791" s="12" t="s">
        <v>104</v>
      </c>
      <c r="M791" s="12" t="s">
        <v>355</v>
      </c>
      <c r="N791" s="12" t="s">
        <v>4354</v>
      </c>
      <c r="O791" s="12" t="s">
        <v>4355</v>
      </c>
      <c r="P791" s="12"/>
      <c r="Q791" s="12" t="s">
        <v>4356</v>
      </c>
      <c r="R791" s="12" t="s">
        <v>4357</v>
      </c>
      <c r="S791" s="12" t="s">
        <v>2696</v>
      </c>
      <c r="T791" s="33" t="s">
        <v>95</v>
      </c>
      <c r="U791" s="34" t="str">
        <f t="shared" si="12"/>
        <v>210 Welsh Pool Road, Exton, Pennsylvania 19341, U.S.</v>
      </c>
    </row>
    <row r="792" spans="1:21" ht="85.5" x14ac:dyDescent="0.45">
      <c r="A792" s="12" t="s">
        <v>94</v>
      </c>
      <c r="B792" s="12" t="s">
        <v>95</v>
      </c>
      <c r="C792" s="12" t="s">
        <v>4358</v>
      </c>
      <c r="D792" s="12" t="s">
        <v>4359</v>
      </c>
      <c r="E792" s="12" t="s">
        <v>4360</v>
      </c>
      <c r="F792" s="12" t="s">
        <v>136</v>
      </c>
      <c r="G792" s="12"/>
      <c r="H792" s="12" t="s">
        <v>100</v>
      </c>
      <c r="I792" s="12" t="s">
        <v>137</v>
      </c>
      <c r="J792" s="12"/>
      <c r="K792" s="12"/>
      <c r="L792" s="12"/>
      <c r="M792" s="12" t="s">
        <v>2091</v>
      </c>
      <c r="N792" s="12"/>
      <c r="O792" s="12"/>
      <c r="P792" s="12"/>
      <c r="Q792" s="12" t="s">
        <v>4361</v>
      </c>
      <c r="R792" s="12" t="s">
        <v>140</v>
      </c>
      <c r="S792" s="12" t="s">
        <v>141</v>
      </c>
      <c r="T792" s="33" t="s">
        <v>95</v>
      </c>
      <c r="U792" s="34" t="str">
        <f t="shared" si="12"/>
        <v>180 OYSTER POINT BLVD, SOUTH SAN FRANCISCO, California 94080, U.S.</v>
      </c>
    </row>
    <row r="793" spans="1:21" ht="85.5" x14ac:dyDescent="0.45">
      <c r="A793" s="12" t="s">
        <v>94</v>
      </c>
      <c r="B793" s="12" t="s">
        <v>95</v>
      </c>
      <c r="C793" s="12" t="s">
        <v>4362</v>
      </c>
      <c r="D793" s="12" t="s">
        <v>4363</v>
      </c>
      <c r="E793" s="12" t="s">
        <v>4364</v>
      </c>
      <c r="F793" s="12" t="s">
        <v>376</v>
      </c>
      <c r="G793" s="12" t="s">
        <v>322</v>
      </c>
      <c r="H793" s="12" t="s">
        <v>145</v>
      </c>
      <c r="I793" s="12" t="s">
        <v>146</v>
      </c>
      <c r="J793" s="12" t="s">
        <v>4365</v>
      </c>
      <c r="K793" s="12" t="s">
        <v>188</v>
      </c>
      <c r="L793" s="12" t="s">
        <v>104</v>
      </c>
      <c r="M793" s="12" t="s">
        <v>221</v>
      </c>
      <c r="N793" s="12" t="s">
        <v>4366</v>
      </c>
      <c r="O793" s="12" t="s">
        <v>4367</v>
      </c>
      <c r="P793" s="12"/>
      <c r="Q793" s="12" t="s">
        <v>4368</v>
      </c>
      <c r="R793" s="12" t="s">
        <v>4040</v>
      </c>
      <c r="S793" s="12" t="s">
        <v>4369</v>
      </c>
      <c r="T793" s="33" t="s">
        <v>95</v>
      </c>
      <c r="U793" s="34" t="str">
        <f t="shared" si="12"/>
        <v>One Erdman Place Suite 100 Madison, WI 53717, Madison, Wisconsin 53717, U.S.</v>
      </c>
    </row>
    <row r="794" spans="1:21" ht="85.5" x14ac:dyDescent="0.45">
      <c r="A794" s="12" t="s">
        <v>94</v>
      </c>
      <c r="B794" s="12" t="s">
        <v>95</v>
      </c>
      <c r="C794" s="12" t="s">
        <v>4370</v>
      </c>
      <c r="D794" s="12" t="s">
        <v>4363</v>
      </c>
      <c r="E794" s="12" t="s">
        <v>4364</v>
      </c>
      <c r="F794" s="12" t="s">
        <v>376</v>
      </c>
      <c r="G794" s="12" t="s">
        <v>322</v>
      </c>
      <c r="H794" s="12" t="s">
        <v>145</v>
      </c>
      <c r="I794" s="12" t="s">
        <v>146</v>
      </c>
      <c r="J794" s="12" t="s">
        <v>4371</v>
      </c>
      <c r="K794" s="12" t="s">
        <v>168</v>
      </c>
      <c r="L794" s="12" t="s">
        <v>118</v>
      </c>
      <c r="M794" s="12" t="s">
        <v>221</v>
      </c>
      <c r="N794" s="12" t="s">
        <v>4366</v>
      </c>
      <c r="O794" s="12" t="s">
        <v>4367</v>
      </c>
      <c r="P794" s="12"/>
      <c r="Q794" s="12" t="s">
        <v>4372</v>
      </c>
      <c r="R794" s="12" t="s">
        <v>4040</v>
      </c>
      <c r="S794" s="12" t="s">
        <v>4369</v>
      </c>
      <c r="T794" s="33" t="s">
        <v>95</v>
      </c>
      <c r="U794" s="34" t="str">
        <f t="shared" si="12"/>
        <v>One Erdman Place Suite 100, Madison, Wisconsin 53717, U.S.</v>
      </c>
    </row>
    <row r="795" spans="1:21" ht="85.5" x14ac:dyDescent="0.45">
      <c r="A795" s="12" t="s">
        <v>94</v>
      </c>
      <c r="B795" s="12" t="s">
        <v>95</v>
      </c>
      <c r="C795" s="12" t="s">
        <v>4373</v>
      </c>
      <c r="D795" s="12" t="s">
        <v>4374</v>
      </c>
      <c r="E795" s="12" t="s">
        <v>4375</v>
      </c>
      <c r="F795" s="12" t="s">
        <v>2491</v>
      </c>
      <c r="G795" s="12" t="s">
        <v>322</v>
      </c>
      <c r="H795" s="12" t="s">
        <v>145</v>
      </c>
      <c r="I795" s="12" t="s">
        <v>101</v>
      </c>
      <c r="J795" s="12" t="s">
        <v>4376</v>
      </c>
      <c r="K795" s="12" t="s">
        <v>168</v>
      </c>
      <c r="L795" s="12" t="s">
        <v>104</v>
      </c>
      <c r="M795" s="12" t="s">
        <v>221</v>
      </c>
      <c r="N795" s="12" t="s">
        <v>4377</v>
      </c>
      <c r="O795" s="12" t="s">
        <v>4378</v>
      </c>
      <c r="P795" s="12"/>
      <c r="Q795" s="12" t="s">
        <v>4379</v>
      </c>
      <c r="R795" s="12" t="s">
        <v>4380</v>
      </c>
      <c r="S795" s="12" t="s">
        <v>4381</v>
      </c>
      <c r="T795" s="33" t="s">
        <v>95</v>
      </c>
      <c r="U795" s="34" t="str">
        <f t="shared" si="12"/>
        <v>Dock 48; Ship To Code: 0342 940 East St, Indianapolis, Indiana 46225, U.S.</v>
      </c>
    </row>
    <row r="796" spans="1:21" ht="85.5" x14ac:dyDescent="0.45">
      <c r="A796" s="12" t="s">
        <v>94</v>
      </c>
      <c r="B796" s="12" t="s">
        <v>95</v>
      </c>
      <c r="C796" s="12" t="s">
        <v>4382</v>
      </c>
      <c r="D796" s="12" t="s">
        <v>4374</v>
      </c>
      <c r="E796" s="12" t="s">
        <v>4375</v>
      </c>
      <c r="F796" s="12" t="s">
        <v>2491</v>
      </c>
      <c r="G796" s="12" t="s">
        <v>322</v>
      </c>
      <c r="H796" s="12" t="s">
        <v>145</v>
      </c>
      <c r="I796" s="12" t="s">
        <v>101</v>
      </c>
      <c r="J796" s="12" t="s">
        <v>4383</v>
      </c>
      <c r="K796" s="12" t="s">
        <v>168</v>
      </c>
      <c r="L796" s="12" t="s">
        <v>104</v>
      </c>
      <c r="M796" s="12" t="s">
        <v>221</v>
      </c>
      <c r="N796" s="12" t="s">
        <v>4377</v>
      </c>
      <c r="O796" s="12" t="s">
        <v>4378</v>
      </c>
      <c r="P796" s="12"/>
      <c r="Q796" s="12" t="s">
        <v>4384</v>
      </c>
      <c r="R796" s="12" t="s">
        <v>4380</v>
      </c>
      <c r="S796" s="12" t="s">
        <v>4385</v>
      </c>
      <c r="T796" s="33" t="s">
        <v>95</v>
      </c>
      <c r="U796" s="34" t="str">
        <f t="shared" si="12"/>
        <v>940 S. East St. Dock 48, Indianapolis, Indiana 46285, U.S.</v>
      </c>
    </row>
    <row r="797" spans="1:21" ht="42.75" x14ac:dyDescent="0.45">
      <c r="A797" s="12" t="s">
        <v>94</v>
      </c>
      <c r="B797" s="12" t="s">
        <v>95</v>
      </c>
      <c r="C797" s="12" t="s">
        <v>4386</v>
      </c>
      <c r="D797" s="12" t="s">
        <v>4374</v>
      </c>
      <c r="E797" s="12" t="s">
        <v>4375</v>
      </c>
      <c r="F797" s="12" t="s">
        <v>2491</v>
      </c>
      <c r="G797" s="12" t="s">
        <v>322</v>
      </c>
      <c r="H797" s="12" t="s">
        <v>145</v>
      </c>
      <c r="I797" s="12" t="s">
        <v>101</v>
      </c>
      <c r="J797" s="12" t="s">
        <v>4387</v>
      </c>
      <c r="K797" s="12" t="s">
        <v>103</v>
      </c>
      <c r="L797" s="12" t="s">
        <v>104</v>
      </c>
      <c r="M797" s="12" t="s">
        <v>105</v>
      </c>
      <c r="N797" s="12" t="s">
        <v>4388</v>
      </c>
      <c r="O797" s="12" t="s">
        <v>4389</v>
      </c>
      <c r="P797" s="12"/>
      <c r="Q797" s="12" t="s">
        <v>4390</v>
      </c>
      <c r="R797" s="12" t="s">
        <v>2495</v>
      </c>
      <c r="S797" s="12" t="s">
        <v>4381</v>
      </c>
      <c r="T797" s="33" t="s">
        <v>95</v>
      </c>
      <c r="U797" s="34" t="str">
        <f t="shared" si="12"/>
        <v>940 S EAST ST DOCK 88, INDIANAPOLIS, Indiana 46225, U.S.</v>
      </c>
    </row>
    <row r="798" spans="1:21" ht="42.75" x14ac:dyDescent="0.45">
      <c r="A798" s="12" t="s">
        <v>94</v>
      </c>
      <c r="B798" s="12" t="s">
        <v>95</v>
      </c>
      <c r="C798" s="12" t="s">
        <v>4391</v>
      </c>
      <c r="D798" s="12" t="s">
        <v>4374</v>
      </c>
      <c r="E798" s="12" t="s">
        <v>4375</v>
      </c>
      <c r="F798" s="12"/>
      <c r="G798" s="12" t="s">
        <v>322</v>
      </c>
      <c r="H798" s="12" t="s">
        <v>145</v>
      </c>
      <c r="I798" s="12" t="s">
        <v>101</v>
      </c>
      <c r="J798" s="12" t="s">
        <v>4392</v>
      </c>
      <c r="K798" s="12" t="s">
        <v>103</v>
      </c>
      <c r="L798" s="12" t="s">
        <v>118</v>
      </c>
      <c r="M798" s="12" t="s">
        <v>1152</v>
      </c>
      <c r="N798" s="12" t="s">
        <v>4388</v>
      </c>
      <c r="O798" s="12" t="s">
        <v>4389</v>
      </c>
      <c r="P798" s="12"/>
      <c r="Q798" s="12" t="s">
        <v>4393</v>
      </c>
      <c r="R798" s="12" t="s">
        <v>2495</v>
      </c>
      <c r="S798" s="12" t="s">
        <v>4394</v>
      </c>
      <c r="T798" s="33" t="s">
        <v>95</v>
      </c>
      <c r="U798" s="34" t="str">
        <f t="shared" si="12"/>
        <v>940 S E ST DOCK 88, INDIANAPOLIS, Indiana 46225-1322, U.S.</v>
      </c>
    </row>
    <row r="799" spans="1:21" ht="85.5" x14ac:dyDescent="0.45">
      <c r="A799" s="12" t="s">
        <v>94</v>
      </c>
      <c r="B799" s="12" t="s">
        <v>95</v>
      </c>
      <c r="C799" s="12" t="s">
        <v>4395</v>
      </c>
      <c r="D799" s="12" t="s">
        <v>4374</v>
      </c>
      <c r="E799" s="12" t="s">
        <v>4375</v>
      </c>
      <c r="F799" s="12"/>
      <c r="G799" s="12" t="s">
        <v>322</v>
      </c>
      <c r="H799" s="12" t="s">
        <v>145</v>
      </c>
      <c r="I799" s="12" t="s">
        <v>101</v>
      </c>
      <c r="J799" s="12" t="s">
        <v>4396</v>
      </c>
      <c r="K799" s="12" t="s">
        <v>103</v>
      </c>
      <c r="L799" s="12" t="s">
        <v>104</v>
      </c>
      <c r="M799" s="12" t="s">
        <v>138</v>
      </c>
      <c r="N799" s="12" t="s">
        <v>4397</v>
      </c>
      <c r="O799" s="12" t="s">
        <v>4398</v>
      </c>
      <c r="P799" s="12"/>
      <c r="Q799" s="12" t="s">
        <v>4393</v>
      </c>
      <c r="R799" s="12" t="s">
        <v>2495</v>
      </c>
      <c r="S799" s="12" t="s">
        <v>4394</v>
      </c>
      <c r="T799" s="33" t="s">
        <v>95</v>
      </c>
      <c r="U799" s="34" t="str">
        <f t="shared" si="12"/>
        <v>940 S E ST DOCK 88, INDIANAPOLIS, Indiana 46225-1322, U.S.</v>
      </c>
    </row>
    <row r="800" spans="1:21" ht="85.5" x14ac:dyDescent="0.45">
      <c r="A800" s="12" t="s">
        <v>94</v>
      </c>
      <c r="B800" s="12" t="s">
        <v>95</v>
      </c>
      <c r="C800" s="12" t="s">
        <v>4399</v>
      </c>
      <c r="D800" s="12" t="s">
        <v>4374</v>
      </c>
      <c r="E800" s="12" t="s">
        <v>4375</v>
      </c>
      <c r="F800" s="12"/>
      <c r="G800" s="12" t="s">
        <v>322</v>
      </c>
      <c r="H800" s="12" t="s">
        <v>145</v>
      </c>
      <c r="I800" s="12" t="s">
        <v>101</v>
      </c>
      <c r="J800" s="12" t="s">
        <v>4400</v>
      </c>
      <c r="K800" s="12" t="s">
        <v>354</v>
      </c>
      <c r="L800" s="12" t="s">
        <v>104</v>
      </c>
      <c r="M800" s="12" t="s">
        <v>138</v>
      </c>
      <c r="N800" s="12" t="s">
        <v>4397</v>
      </c>
      <c r="O800" s="12" t="s">
        <v>4398</v>
      </c>
      <c r="P800" s="12"/>
      <c r="Q800" s="12" t="s">
        <v>4393</v>
      </c>
      <c r="R800" s="12" t="s">
        <v>2495</v>
      </c>
      <c r="S800" s="12" t="s">
        <v>4394</v>
      </c>
      <c r="T800" s="33" t="s">
        <v>95</v>
      </c>
      <c r="U800" s="34" t="str">
        <f t="shared" si="12"/>
        <v>940 S E ST DOCK 88, INDIANAPOLIS, Indiana 46225-1322, U.S.</v>
      </c>
    </row>
    <row r="801" spans="1:21" ht="85.5" x14ac:dyDescent="0.45">
      <c r="A801" s="12" t="s">
        <v>94</v>
      </c>
      <c r="B801" s="12"/>
      <c r="C801" s="12" t="s">
        <v>4401</v>
      </c>
      <c r="D801" s="12" t="s">
        <v>4374</v>
      </c>
      <c r="E801" s="12" t="s">
        <v>4375</v>
      </c>
      <c r="F801" s="12" t="s">
        <v>2491</v>
      </c>
      <c r="G801" s="12" t="s">
        <v>322</v>
      </c>
      <c r="H801" s="12" t="s">
        <v>145</v>
      </c>
      <c r="I801" s="12" t="s">
        <v>101</v>
      </c>
      <c r="J801" s="12" t="s">
        <v>4402</v>
      </c>
      <c r="K801" s="12" t="s">
        <v>209</v>
      </c>
      <c r="L801" s="12" t="s">
        <v>104</v>
      </c>
      <c r="M801" s="12" t="s">
        <v>221</v>
      </c>
      <c r="N801" s="12" t="s">
        <v>4377</v>
      </c>
      <c r="O801" s="12" t="s">
        <v>4378</v>
      </c>
      <c r="P801" s="12"/>
      <c r="Q801" s="12" t="s">
        <v>4403</v>
      </c>
      <c r="R801" s="12" t="s">
        <v>4380</v>
      </c>
      <c r="S801" s="12" t="s">
        <v>4381</v>
      </c>
      <c r="T801" s="33" t="s">
        <v>95</v>
      </c>
      <c r="U801" s="34" t="str">
        <f t="shared" si="12"/>
        <v>893 Delaware St, Indianapolis, Indiana 46225, U.S.</v>
      </c>
    </row>
    <row r="802" spans="1:21" ht="42.75" x14ac:dyDescent="0.45">
      <c r="A802" s="12" t="s">
        <v>94</v>
      </c>
      <c r="B802" s="12"/>
      <c r="C802" s="12" t="s">
        <v>4404</v>
      </c>
      <c r="D802" s="12" t="s">
        <v>4374</v>
      </c>
      <c r="E802" s="12" t="s">
        <v>4375</v>
      </c>
      <c r="F802" s="12"/>
      <c r="G802" s="12" t="s">
        <v>322</v>
      </c>
      <c r="H802" s="12" t="s">
        <v>145</v>
      </c>
      <c r="I802" s="12" t="s">
        <v>101</v>
      </c>
      <c r="J802" s="12" t="s">
        <v>4405</v>
      </c>
      <c r="K802" s="12" t="s">
        <v>209</v>
      </c>
      <c r="L802" s="12" t="s">
        <v>104</v>
      </c>
      <c r="M802" s="12" t="s">
        <v>408</v>
      </c>
      <c r="N802" s="12" t="s">
        <v>4397</v>
      </c>
      <c r="O802" s="12" t="s">
        <v>4398</v>
      </c>
      <c r="P802" s="12"/>
      <c r="Q802" s="12" t="s">
        <v>4406</v>
      </c>
      <c r="R802" s="12" t="s">
        <v>4380</v>
      </c>
      <c r="S802" s="12" t="s">
        <v>4381</v>
      </c>
      <c r="T802" s="33" t="s">
        <v>95</v>
      </c>
      <c r="U802" s="34" t="str">
        <f t="shared" si="12"/>
        <v>Eli Lilly and Company - Indianapolis 940 East St Dock 48, Indianapolis, Indiana 46225, U.S.</v>
      </c>
    </row>
    <row r="803" spans="1:21" ht="85.5" x14ac:dyDescent="0.45">
      <c r="A803" s="12" t="s">
        <v>94</v>
      </c>
      <c r="B803" s="12" t="s">
        <v>95</v>
      </c>
      <c r="C803" s="12" t="s">
        <v>4407</v>
      </c>
      <c r="D803" s="12" t="s">
        <v>4408</v>
      </c>
      <c r="E803" s="12" t="s">
        <v>4375</v>
      </c>
      <c r="F803" s="12" t="s">
        <v>743</v>
      </c>
      <c r="G803" s="12" t="s">
        <v>672</v>
      </c>
      <c r="H803" s="12" t="s">
        <v>311</v>
      </c>
      <c r="I803" s="12" t="s">
        <v>673</v>
      </c>
      <c r="J803" s="12" t="s">
        <v>4409</v>
      </c>
      <c r="K803" s="12" t="s">
        <v>168</v>
      </c>
      <c r="L803" s="12" t="s">
        <v>104</v>
      </c>
      <c r="M803" s="12" t="s">
        <v>221</v>
      </c>
      <c r="N803" s="12" t="s">
        <v>4410</v>
      </c>
      <c r="O803" s="12" t="s">
        <v>4411</v>
      </c>
      <c r="P803" s="12"/>
      <c r="Q803" s="12" t="s">
        <v>4412</v>
      </c>
      <c r="R803" s="12" t="s">
        <v>967</v>
      </c>
      <c r="S803" s="12" t="s">
        <v>1082</v>
      </c>
      <c r="T803" s="33" t="s">
        <v>95</v>
      </c>
      <c r="U803" s="34" t="str">
        <f t="shared" si="12"/>
        <v>10290 Campus Point Drive, San Diego, California 92121, U.S.</v>
      </c>
    </row>
    <row r="804" spans="1:21" ht="85.5" x14ac:dyDescent="0.45">
      <c r="A804" s="12" t="s">
        <v>94</v>
      </c>
      <c r="B804" s="12"/>
      <c r="C804" s="12" t="s">
        <v>4413</v>
      </c>
      <c r="D804" s="12" t="s">
        <v>4408</v>
      </c>
      <c r="E804" s="12" t="s">
        <v>4375</v>
      </c>
      <c r="F804" s="12" t="s">
        <v>743</v>
      </c>
      <c r="G804" s="12" t="s">
        <v>672</v>
      </c>
      <c r="H804" s="12" t="s">
        <v>311</v>
      </c>
      <c r="I804" s="12" t="s">
        <v>673</v>
      </c>
      <c r="J804" s="12" t="s">
        <v>4414</v>
      </c>
      <c r="K804" s="12" t="s">
        <v>209</v>
      </c>
      <c r="L804" s="12" t="s">
        <v>104</v>
      </c>
      <c r="M804" s="12" t="s">
        <v>221</v>
      </c>
      <c r="N804" s="12" t="s">
        <v>4415</v>
      </c>
      <c r="O804" s="12" t="s">
        <v>4416</v>
      </c>
      <c r="P804" s="12"/>
      <c r="Q804" s="12" t="s">
        <v>4417</v>
      </c>
      <c r="R804" s="12" t="s">
        <v>967</v>
      </c>
      <c r="S804" s="12" t="s">
        <v>1082</v>
      </c>
      <c r="T804" s="33" t="s">
        <v>95</v>
      </c>
      <c r="U804" s="34" t="str">
        <f t="shared" si="12"/>
        <v>Lilly Biotechnology Center - San Diego 10290 Campus Point Drive, San Diego, California 92121, U.S.</v>
      </c>
    </row>
    <row r="805" spans="1:21" ht="42.75" x14ac:dyDescent="0.45">
      <c r="A805" s="12" t="s">
        <v>94</v>
      </c>
      <c r="B805" s="12" t="s">
        <v>95</v>
      </c>
      <c r="C805" s="12" t="s">
        <v>4418</v>
      </c>
      <c r="D805" s="12" t="s">
        <v>4419</v>
      </c>
      <c r="E805" s="12" t="s">
        <v>4420</v>
      </c>
      <c r="F805" s="12" t="s">
        <v>639</v>
      </c>
      <c r="G805" s="12"/>
      <c r="H805" s="12"/>
      <c r="I805" s="12" t="s">
        <v>763</v>
      </c>
      <c r="J805" s="12"/>
      <c r="K805" s="12"/>
      <c r="L805" s="12"/>
      <c r="M805" s="12" t="s">
        <v>388</v>
      </c>
      <c r="N805" s="12" t="s">
        <v>4421</v>
      </c>
      <c r="O805" s="12" t="s">
        <v>4422</v>
      </c>
      <c r="P805" s="12"/>
      <c r="Q805" s="12" t="s">
        <v>4423</v>
      </c>
      <c r="R805" s="12" t="s">
        <v>4424</v>
      </c>
      <c r="S805" s="12" t="s">
        <v>4425</v>
      </c>
      <c r="T805" s="33" t="s">
        <v>95</v>
      </c>
      <c r="U805" s="34" t="str">
        <f t="shared" si="12"/>
        <v>1704 WEEKSVILLE RD, ELIZABETH CITY, North Carolina 27909, U.S.</v>
      </c>
    </row>
    <row r="806" spans="1:21" ht="85.5" x14ac:dyDescent="0.45">
      <c r="A806" s="12" t="s">
        <v>94</v>
      </c>
      <c r="B806" s="12" t="s">
        <v>95</v>
      </c>
      <c r="C806" s="12" t="s">
        <v>4426</v>
      </c>
      <c r="D806" s="12" t="s">
        <v>4427</v>
      </c>
      <c r="E806" s="12" t="s">
        <v>4428</v>
      </c>
      <c r="F806" s="12" t="s">
        <v>639</v>
      </c>
      <c r="G806" s="12"/>
      <c r="H806" s="12"/>
      <c r="I806" s="12" t="s">
        <v>718</v>
      </c>
      <c r="J806" s="12"/>
      <c r="K806" s="12"/>
      <c r="L806" s="12"/>
      <c r="M806" s="12" t="s">
        <v>138</v>
      </c>
      <c r="N806" s="12"/>
      <c r="O806" s="12"/>
      <c r="P806" s="12"/>
      <c r="Q806" s="12" t="s">
        <v>4429</v>
      </c>
      <c r="R806" s="12" t="s">
        <v>1316</v>
      </c>
      <c r="S806" s="12" t="s">
        <v>1137</v>
      </c>
      <c r="T806" s="33" t="s">
        <v>95</v>
      </c>
      <c r="U806" s="34" t="str">
        <f t="shared" si="12"/>
        <v>3054 E CORNWALLIS RD STE 2200, DURHAM, North Carolina 27709, U.S.</v>
      </c>
    </row>
    <row r="807" spans="1:21" ht="85.5" x14ac:dyDescent="0.45">
      <c r="A807" s="12" t="s">
        <v>94</v>
      </c>
      <c r="B807" s="12" t="s">
        <v>95</v>
      </c>
      <c r="C807" s="12" t="s">
        <v>4430</v>
      </c>
      <c r="D807" s="12" t="s">
        <v>4431</v>
      </c>
      <c r="E807" s="12" t="s">
        <v>4432</v>
      </c>
      <c r="F807" s="12" t="s">
        <v>124</v>
      </c>
      <c r="G807" s="12"/>
      <c r="H807" s="12" t="s">
        <v>125</v>
      </c>
      <c r="I807" s="12" t="s">
        <v>126</v>
      </c>
      <c r="J807" s="12"/>
      <c r="K807" s="12"/>
      <c r="L807" s="12"/>
      <c r="M807" s="12" t="s">
        <v>2091</v>
      </c>
      <c r="N807" s="12" t="s">
        <v>4433</v>
      </c>
      <c r="O807" s="12" t="s">
        <v>4434</v>
      </c>
      <c r="P807" s="12"/>
      <c r="Q807" s="12" t="s">
        <v>4435</v>
      </c>
      <c r="R807" s="12" t="s">
        <v>4436</v>
      </c>
      <c r="S807" s="12" t="s">
        <v>4437</v>
      </c>
      <c r="T807" s="33" t="s">
        <v>95</v>
      </c>
      <c r="U807" s="34" t="str">
        <f t="shared" si="12"/>
        <v>24 DENBY RD, ALLSTON, Massachusetts 02134, U.S.</v>
      </c>
    </row>
    <row r="808" spans="1:21" ht="42.75" x14ac:dyDescent="0.45">
      <c r="A808" s="12" t="s">
        <v>94</v>
      </c>
      <c r="B808" s="12" t="s">
        <v>95</v>
      </c>
      <c r="C808" s="12" t="s">
        <v>4438</v>
      </c>
      <c r="D808" s="12" t="s">
        <v>4439</v>
      </c>
      <c r="E808" s="12" t="s">
        <v>4440</v>
      </c>
      <c r="F808" s="12" t="s">
        <v>124</v>
      </c>
      <c r="G808" s="12"/>
      <c r="H808" s="12" t="s">
        <v>125</v>
      </c>
      <c r="I808" s="12" t="s">
        <v>126</v>
      </c>
      <c r="J808" s="12"/>
      <c r="K808" s="12"/>
      <c r="L808" s="12"/>
      <c r="M808" s="12" t="s">
        <v>105</v>
      </c>
      <c r="N808" s="12" t="s">
        <v>4441</v>
      </c>
      <c r="O808" s="12" t="s">
        <v>4442</v>
      </c>
      <c r="P808" s="12"/>
      <c r="Q808" s="12" t="s">
        <v>4443</v>
      </c>
      <c r="R808" s="12" t="s">
        <v>4444</v>
      </c>
      <c r="S808" s="12" t="s">
        <v>4445</v>
      </c>
      <c r="T808" s="33" t="s">
        <v>95</v>
      </c>
      <c r="U808" s="34" t="str">
        <f t="shared" si="12"/>
        <v>45A MIDDLESEX TPKE, BILLERICA, Massachusetts 01821, U.S.</v>
      </c>
    </row>
    <row r="809" spans="1:21" ht="42.75" x14ac:dyDescent="0.45">
      <c r="A809" s="12" t="s">
        <v>94</v>
      </c>
      <c r="B809" s="12" t="s">
        <v>95</v>
      </c>
      <c r="C809" s="12" t="s">
        <v>4446</v>
      </c>
      <c r="D809" s="12" t="s">
        <v>4439</v>
      </c>
      <c r="E809" s="12" t="s">
        <v>4447</v>
      </c>
      <c r="F809" s="12" t="s">
        <v>124</v>
      </c>
      <c r="G809" s="12"/>
      <c r="H809" s="12" t="s">
        <v>125</v>
      </c>
      <c r="I809" s="12" t="s">
        <v>126</v>
      </c>
      <c r="J809" s="12"/>
      <c r="K809" s="12"/>
      <c r="L809" s="12"/>
      <c r="M809" s="12" t="s">
        <v>105</v>
      </c>
      <c r="N809" s="12" t="s">
        <v>4448</v>
      </c>
      <c r="O809" s="12" t="s">
        <v>4449</v>
      </c>
      <c r="P809" s="12"/>
      <c r="Q809" s="12" t="s">
        <v>4443</v>
      </c>
      <c r="R809" s="12" t="s">
        <v>4444</v>
      </c>
      <c r="S809" s="12" t="s">
        <v>4445</v>
      </c>
      <c r="T809" s="33" t="s">
        <v>95</v>
      </c>
      <c r="U809" s="34" t="str">
        <f t="shared" si="12"/>
        <v>45A MIDDLESEX TPKE, BILLERICA, Massachusetts 01821, U.S.</v>
      </c>
    </row>
    <row r="810" spans="1:21" ht="42.75" x14ac:dyDescent="0.45">
      <c r="A810" s="12" t="s">
        <v>94</v>
      </c>
      <c r="B810" s="12" t="s">
        <v>95</v>
      </c>
      <c r="C810" s="12" t="s">
        <v>4450</v>
      </c>
      <c r="D810" s="12" t="s">
        <v>4439</v>
      </c>
      <c r="E810" s="12" t="s">
        <v>4440</v>
      </c>
      <c r="F810" s="12" t="s">
        <v>124</v>
      </c>
      <c r="G810" s="12"/>
      <c r="H810" s="12" t="s">
        <v>125</v>
      </c>
      <c r="I810" s="12" t="s">
        <v>126</v>
      </c>
      <c r="J810" s="12"/>
      <c r="K810" s="12"/>
      <c r="L810" s="12"/>
      <c r="M810" s="12" t="s">
        <v>127</v>
      </c>
      <c r="N810" s="12" t="s">
        <v>4448</v>
      </c>
      <c r="O810" s="12" t="s">
        <v>4449</v>
      </c>
      <c r="P810" s="12"/>
      <c r="Q810" s="12" t="s">
        <v>4443</v>
      </c>
      <c r="R810" s="12" t="s">
        <v>4444</v>
      </c>
      <c r="S810" s="12" t="s">
        <v>4445</v>
      </c>
      <c r="T810" s="33" t="s">
        <v>95</v>
      </c>
      <c r="U810" s="34" t="str">
        <f t="shared" si="12"/>
        <v>45A MIDDLESEX TPKE, BILLERICA, Massachusetts 01821, U.S.</v>
      </c>
    </row>
    <row r="811" spans="1:21" ht="42.75" x14ac:dyDescent="0.45">
      <c r="A811" s="12" t="s">
        <v>94</v>
      </c>
      <c r="B811" s="12" t="s">
        <v>95</v>
      </c>
      <c r="C811" s="12" t="s">
        <v>4451</v>
      </c>
      <c r="D811" s="12" t="s">
        <v>4439</v>
      </c>
      <c r="E811" s="12" t="s">
        <v>4440</v>
      </c>
      <c r="F811" s="12" t="s">
        <v>124</v>
      </c>
      <c r="G811" s="12"/>
      <c r="H811" s="12" t="s">
        <v>125</v>
      </c>
      <c r="I811" s="12" t="s">
        <v>126</v>
      </c>
      <c r="J811" s="12"/>
      <c r="K811" s="12"/>
      <c r="L811" s="12"/>
      <c r="M811" s="12" t="s">
        <v>105</v>
      </c>
      <c r="N811" s="12" t="s">
        <v>4448</v>
      </c>
      <c r="O811" s="12" t="s">
        <v>4449</v>
      </c>
      <c r="P811" s="12"/>
      <c r="Q811" s="12" t="s">
        <v>4443</v>
      </c>
      <c r="R811" s="12" t="s">
        <v>4444</v>
      </c>
      <c r="S811" s="12" t="s">
        <v>4445</v>
      </c>
      <c r="T811" s="33" t="s">
        <v>95</v>
      </c>
      <c r="U811" s="34" t="str">
        <f t="shared" si="12"/>
        <v>45A MIDDLESEX TPKE, BILLERICA, Massachusetts 01821, U.S.</v>
      </c>
    </row>
    <row r="812" spans="1:21" ht="42.75" x14ac:dyDescent="0.45">
      <c r="A812" s="12" t="s">
        <v>94</v>
      </c>
      <c r="B812" s="12"/>
      <c r="C812" s="12" t="s">
        <v>4452</v>
      </c>
      <c r="D812" s="12" t="s">
        <v>4439</v>
      </c>
      <c r="E812" s="12" t="s">
        <v>4440</v>
      </c>
      <c r="F812" s="12"/>
      <c r="G812" s="12"/>
      <c r="H812" s="12" t="s">
        <v>125</v>
      </c>
      <c r="I812" s="12" t="s">
        <v>126</v>
      </c>
      <c r="J812" s="12"/>
      <c r="K812" s="12"/>
      <c r="L812" s="12"/>
      <c r="M812" s="12"/>
      <c r="N812" s="12" t="s">
        <v>4453</v>
      </c>
      <c r="O812" s="12" t="s">
        <v>4454</v>
      </c>
      <c r="P812" s="12"/>
      <c r="Q812" s="12"/>
      <c r="R812" s="12"/>
      <c r="S812" s="12" t="s">
        <v>284</v>
      </c>
      <c r="T812" s="33"/>
      <c r="U812" s="34" t="str">
        <f t="shared" si="12"/>
        <v xml:space="preserve"> </v>
      </c>
    </row>
    <row r="813" spans="1:21" ht="57" x14ac:dyDescent="0.45">
      <c r="A813" s="12" t="s">
        <v>94</v>
      </c>
      <c r="B813" s="12"/>
      <c r="C813" s="12" t="s">
        <v>4455</v>
      </c>
      <c r="D813" s="12" t="s">
        <v>4456</v>
      </c>
      <c r="E813" s="12" t="s">
        <v>4457</v>
      </c>
      <c r="F813" s="12"/>
      <c r="G813" s="12"/>
      <c r="H813" s="12"/>
      <c r="I813" s="12" t="s">
        <v>387</v>
      </c>
      <c r="J813" s="12"/>
      <c r="K813" s="12"/>
      <c r="L813" s="12"/>
      <c r="M813" s="12" t="s">
        <v>367</v>
      </c>
      <c r="N813" s="12" t="s">
        <v>4458</v>
      </c>
      <c r="O813" s="12" t="s">
        <v>4459</v>
      </c>
      <c r="P813" s="12"/>
      <c r="Q813" s="12"/>
      <c r="R813" s="12"/>
      <c r="S813" s="12" t="s">
        <v>284</v>
      </c>
      <c r="T813" s="33" t="s">
        <v>95</v>
      </c>
      <c r="U813" s="34" t="str">
        <f t="shared" si="12"/>
        <v xml:space="preserve"> , U.S.</v>
      </c>
    </row>
    <row r="814" spans="1:21" ht="99.75" x14ac:dyDescent="0.45">
      <c r="A814" s="12" t="s">
        <v>94</v>
      </c>
      <c r="B814" s="12" t="s">
        <v>95</v>
      </c>
      <c r="C814" s="12" t="s">
        <v>4460</v>
      </c>
      <c r="D814" s="12" t="s">
        <v>4461</v>
      </c>
      <c r="E814" s="12" t="s">
        <v>4462</v>
      </c>
      <c r="F814" s="12" t="s">
        <v>1340</v>
      </c>
      <c r="G814" s="12"/>
      <c r="H814" s="12" t="s">
        <v>931</v>
      </c>
      <c r="I814" s="12" t="s">
        <v>718</v>
      </c>
      <c r="J814" s="12" t="s">
        <v>4463</v>
      </c>
      <c r="K814" s="12" t="s">
        <v>550</v>
      </c>
      <c r="L814" s="12" t="s">
        <v>104</v>
      </c>
      <c r="M814" s="12" t="s">
        <v>551</v>
      </c>
      <c r="N814" s="12" t="s">
        <v>4464</v>
      </c>
      <c r="O814" s="12" t="s">
        <v>4465</v>
      </c>
      <c r="P814" s="12"/>
      <c r="Q814" s="12" t="s">
        <v>4466</v>
      </c>
      <c r="R814" s="12" t="s">
        <v>2969</v>
      </c>
      <c r="S814" s="12" t="s">
        <v>4467</v>
      </c>
      <c r="T814" s="33" t="s">
        <v>95</v>
      </c>
      <c r="U814" s="34" t="str">
        <f t="shared" si="12"/>
        <v>1760 HAYGOOD DR RM E-362, ATLANTA, Georgia 30322, U.S.</v>
      </c>
    </row>
    <row r="815" spans="1:21" ht="85.5" x14ac:dyDescent="0.45">
      <c r="A815" s="12" t="s">
        <v>94</v>
      </c>
      <c r="B815" s="12" t="s">
        <v>95</v>
      </c>
      <c r="C815" s="12" t="s">
        <v>4468</v>
      </c>
      <c r="D815" s="12" t="s">
        <v>4469</v>
      </c>
      <c r="E815" s="12" t="s">
        <v>4470</v>
      </c>
      <c r="F815" s="12"/>
      <c r="G815" s="12" t="s">
        <v>1327</v>
      </c>
      <c r="H815" s="12" t="s">
        <v>931</v>
      </c>
      <c r="I815" s="12" t="s">
        <v>763</v>
      </c>
      <c r="J815" s="12" t="s">
        <v>4471</v>
      </c>
      <c r="K815" s="12" t="s">
        <v>168</v>
      </c>
      <c r="L815" s="12" t="s">
        <v>104</v>
      </c>
      <c r="M815" s="12" t="s">
        <v>221</v>
      </c>
      <c r="N815" s="12" t="s">
        <v>4472</v>
      </c>
      <c r="O815" s="12" t="s">
        <v>4473</v>
      </c>
      <c r="P815" s="12"/>
      <c r="Q815" s="12" t="s">
        <v>4474</v>
      </c>
      <c r="R815" s="12" t="s">
        <v>4475</v>
      </c>
      <c r="S815" s="12" t="s">
        <v>2983</v>
      </c>
      <c r="T815" s="33" t="s">
        <v>95</v>
      </c>
      <c r="U815" s="34" t="str">
        <f t="shared" si="12"/>
        <v>954 Gatewood Rd NE, Atlanta, Georgia 30329, U.S.</v>
      </c>
    </row>
    <row r="816" spans="1:21" ht="57" x14ac:dyDescent="0.45">
      <c r="A816" s="12" t="s">
        <v>94</v>
      </c>
      <c r="B816" s="12" t="s">
        <v>95</v>
      </c>
      <c r="C816" s="12" t="s">
        <v>4476</v>
      </c>
      <c r="D816" s="12" t="s">
        <v>4469</v>
      </c>
      <c r="E816" s="12" t="s">
        <v>4470</v>
      </c>
      <c r="F816" s="12" t="s">
        <v>1340</v>
      </c>
      <c r="G816" s="12" t="s">
        <v>1327</v>
      </c>
      <c r="H816" s="12" t="s">
        <v>931</v>
      </c>
      <c r="I816" s="12" t="s">
        <v>763</v>
      </c>
      <c r="J816" s="12"/>
      <c r="K816" s="12"/>
      <c r="L816" s="12"/>
      <c r="M816" s="12" t="s">
        <v>367</v>
      </c>
      <c r="N816" s="12"/>
      <c r="O816" s="12"/>
      <c r="P816" s="12"/>
      <c r="Q816" s="12" t="s">
        <v>4477</v>
      </c>
      <c r="R816" s="12" t="s">
        <v>2969</v>
      </c>
      <c r="S816" s="12" t="s">
        <v>2983</v>
      </c>
      <c r="T816" s="33" t="s">
        <v>95</v>
      </c>
      <c r="U816" s="34" t="str">
        <f t="shared" si="12"/>
        <v>954 GATEWOOD RD YERKES NEUROSCIENCE, ATLANTA, Georgia 30329, U.S.</v>
      </c>
    </row>
    <row r="817" spans="1:21" ht="85.5" x14ac:dyDescent="0.45">
      <c r="A817" s="12" t="s">
        <v>94</v>
      </c>
      <c r="B817" s="12" t="s">
        <v>95</v>
      </c>
      <c r="C817" s="12" t="s">
        <v>4478</v>
      </c>
      <c r="D817" s="12" t="s">
        <v>4479</v>
      </c>
      <c r="E817" s="12" t="s">
        <v>4480</v>
      </c>
      <c r="F817" s="12" t="s">
        <v>1340</v>
      </c>
      <c r="G817" s="12" t="s">
        <v>1327</v>
      </c>
      <c r="H817" s="12" t="s">
        <v>931</v>
      </c>
      <c r="I817" s="12" t="s">
        <v>763</v>
      </c>
      <c r="J817" s="12" t="s">
        <v>4481</v>
      </c>
      <c r="K817" s="12" t="s">
        <v>168</v>
      </c>
      <c r="L817" s="12" t="s">
        <v>104</v>
      </c>
      <c r="M817" s="12" t="s">
        <v>1193</v>
      </c>
      <c r="N817" s="12" t="s">
        <v>4482</v>
      </c>
      <c r="O817" s="12" t="s">
        <v>4483</v>
      </c>
      <c r="P817" s="12"/>
      <c r="Q817" s="12" t="s">
        <v>4484</v>
      </c>
      <c r="R817" s="12" t="s">
        <v>4475</v>
      </c>
      <c r="S817" s="12" t="s">
        <v>4485</v>
      </c>
      <c r="T817" s="33" t="s">
        <v>95</v>
      </c>
      <c r="U817" s="34" t="str">
        <f t="shared" si="12"/>
        <v>Santangelo Lab Health Science Research Building II, Room S510 1750 Haygood Dr Atlanta, GA 30322, Atlanta, Georgia 30332, U.S.</v>
      </c>
    </row>
    <row r="818" spans="1:21" ht="85.5" x14ac:dyDescent="0.45">
      <c r="A818" s="12" t="s">
        <v>94</v>
      </c>
      <c r="B818" s="12" t="s">
        <v>95</v>
      </c>
      <c r="C818" s="12" t="s">
        <v>4486</v>
      </c>
      <c r="D818" s="12" t="s">
        <v>4479</v>
      </c>
      <c r="E818" s="12" t="s">
        <v>4480</v>
      </c>
      <c r="F818" s="12" t="s">
        <v>1340</v>
      </c>
      <c r="G818" s="12" t="s">
        <v>1327</v>
      </c>
      <c r="H818" s="12" t="s">
        <v>931</v>
      </c>
      <c r="I818" s="12" t="s">
        <v>763</v>
      </c>
      <c r="J818" s="12" t="s">
        <v>4487</v>
      </c>
      <c r="K818" s="12" t="s">
        <v>168</v>
      </c>
      <c r="L818" s="12" t="s">
        <v>104</v>
      </c>
      <c r="M818" s="12" t="s">
        <v>1193</v>
      </c>
      <c r="N818" s="12" t="s">
        <v>4488</v>
      </c>
      <c r="O818" s="12" t="s">
        <v>4465</v>
      </c>
      <c r="P818" s="12"/>
      <c r="Q818" s="12" t="s">
        <v>4489</v>
      </c>
      <c r="R818" s="12" t="s">
        <v>4475</v>
      </c>
      <c r="S818" s="12" t="s">
        <v>4467</v>
      </c>
      <c r="T818" s="33" t="s">
        <v>95</v>
      </c>
      <c r="U818" s="34" t="str">
        <f t="shared" si="12"/>
        <v>SOM:Pediatrics HSRB Room E362 1760 Haygood Drive, Atlanta, Georgia 30322, U.S.</v>
      </c>
    </row>
    <row r="819" spans="1:21" ht="85.5" x14ac:dyDescent="0.45">
      <c r="A819" s="12" t="s">
        <v>94</v>
      </c>
      <c r="B819" s="12" t="s">
        <v>95</v>
      </c>
      <c r="C819" s="12" t="s">
        <v>4490</v>
      </c>
      <c r="D819" s="12" t="s">
        <v>4479</v>
      </c>
      <c r="E819" s="12" t="s">
        <v>4480</v>
      </c>
      <c r="F819" s="12" t="s">
        <v>1340</v>
      </c>
      <c r="G819" s="12" t="s">
        <v>1327</v>
      </c>
      <c r="H819" s="12" t="s">
        <v>931</v>
      </c>
      <c r="I819" s="12" t="s">
        <v>763</v>
      </c>
      <c r="J819" s="12" t="s">
        <v>4491</v>
      </c>
      <c r="K819" s="12" t="s">
        <v>168</v>
      </c>
      <c r="L819" s="12" t="s">
        <v>104</v>
      </c>
      <c r="M819" s="12" t="s">
        <v>221</v>
      </c>
      <c r="N819" s="12" t="s">
        <v>4492</v>
      </c>
      <c r="O819" s="12" t="s">
        <v>4493</v>
      </c>
      <c r="P819" s="12"/>
      <c r="Q819" s="12" t="s">
        <v>4494</v>
      </c>
      <c r="R819" s="12" t="s">
        <v>4475</v>
      </c>
      <c r="S819" s="12" t="s">
        <v>4467</v>
      </c>
      <c r="T819" s="33" t="s">
        <v>95</v>
      </c>
      <c r="U819" s="34" t="str">
        <f t="shared" si="12"/>
        <v>Dept/Bldg Name: SOM: MICROBIOLOGY/IMMUN Room 3158 1510 Clifton Road. NE, Atlanta, Georgia 30322, U.S.</v>
      </c>
    </row>
    <row r="820" spans="1:21" ht="85.5" x14ac:dyDescent="0.45">
      <c r="A820" s="12" t="s">
        <v>94</v>
      </c>
      <c r="B820" s="12" t="s">
        <v>95</v>
      </c>
      <c r="C820" s="12" t="s">
        <v>4495</v>
      </c>
      <c r="D820" s="12" t="s">
        <v>4479</v>
      </c>
      <c r="E820" s="12" t="s">
        <v>4480</v>
      </c>
      <c r="F820" s="12" t="s">
        <v>1340</v>
      </c>
      <c r="G820" s="12" t="s">
        <v>1327</v>
      </c>
      <c r="H820" s="12" t="s">
        <v>931</v>
      </c>
      <c r="I820" s="12" t="s">
        <v>763</v>
      </c>
      <c r="J820" s="12" t="s">
        <v>4496</v>
      </c>
      <c r="K820" s="12" t="s">
        <v>168</v>
      </c>
      <c r="L820" s="12" t="s">
        <v>104</v>
      </c>
      <c r="M820" s="12" t="s">
        <v>221</v>
      </c>
      <c r="N820" s="12" t="s">
        <v>4488</v>
      </c>
      <c r="O820" s="12" t="s">
        <v>4465</v>
      </c>
      <c r="P820" s="12"/>
      <c r="Q820" s="12" t="s">
        <v>4497</v>
      </c>
      <c r="R820" s="12" t="s">
        <v>4475</v>
      </c>
      <c r="S820" s="12" t="s">
        <v>4467</v>
      </c>
      <c r="T820" s="33" t="s">
        <v>95</v>
      </c>
      <c r="U820" s="34" t="str">
        <f t="shared" si="12"/>
        <v>HSRB Room E362 1760 Haygood Drive, Atlanta, Georgia 30322, U.S.</v>
      </c>
    </row>
    <row r="821" spans="1:21" ht="85.5" x14ac:dyDescent="0.45">
      <c r="A821" s="12" t="s">
        <v>94</v>
      </c>
      <c r="B821" s="12" t="s">
        <v>95</v>
      </c>
      <c r="C821" s="12" t="s">
        <v>4498</v>
      </c>
      <c r="D821" s="12" t="s">
        <v>4479</v>
      </c>
      <c r="E821" s="12" t="s">
        <v>4480</v>
      </c>
      <c r="F821" s="12" t="s">
        <v>1340</v>
      </c>
      <c r="G821" s="12" t="s">
        <v>1327</v>
      </c>
      <c r="H821" s="12" t="s">
        <v>931</v>
      </c>
      <c r="I821" s="12" t="s">
        <v>763</v>
      </c>
      <c r="J821" s="12" t="s">
        <v>4499</v>
      </c>
      <c r="K821" s="12" t="s">
        <v>168</v>
      </c>
      <c r="L821" s="12" t="s">
        <v>104</v>
      </c>
      <c r="M821" s="12" t="s">
        <v>221</v>
      </c>
      <c r="N821" s="12" t="s">
        <v>4500</v>
      </c>
      <c r="O821" s="12" t="s">
        <v>4501</v>
      </c>
      <c r="P821" s="12"/>
      <c r="Q821" s="12" t="s">
        <v>4502</v>
      </c>
      <c r="R821" s="12" t="s">
        <v>4475</v>
      </c>
      <c r="S821" s="12" t="s">
        <v>4467</v>
      </c>
      <c r="T821" s="33" t="s">
        <v>95</v>
      </c>
      <c r="U821" s="34" t="str">
        <f t="shared" si="12"/>
        <v>Room S410 Health Science Research Building II 1750 Haygood Dr NE, Atlanta, Georgia 30322, U.S.</v>
      </c>
    </row>
    <row r="822" spans="1:21" ht="85.5" x14ac:dyDescent="0.45">
      <c r="A822" s="12" t="s">
        <v>94</v>
      </c>
      <c r="B822" s="12" t="s">
        <v>95</v>
      </c>
      <c r="C822" s="12" t="s">
        <v>4503</v>
      </c>
      <c r="D822" s="12" t="s">
        <v>4479</v>
      </c>
      <c r="E822" s="12" t="s">
        <v>4480</v>
      </c>
      <c r="F822" s="12" t="s">
        <v>1340</v>
      </c>
      <c r="G822" s="12" t="s">
        <v>1327</v>
      </c>
      <c r="H822" s="12" t="s">
        <v>931</v>
      </c>
      <c r="I822" s="12" t="s">
        <v>763</v>
      </c>
      <c r="J822" s="12" t="s">
        <v>4504</v>
      </c>
      <c r="K822" s="12" t="s">
        <v>168</v>
      </c>
      <c r="L822" s="12" t="s">
        <v>104</v>
      </c>
      <c r="M822" s="12" t="s">
        <v>221</v>
      </c>
      <c r="N822" s="12" t="s">
        <v>4505</v>
      </c>
      <c r="O822" s="12" t="s">
        <v>4506</v>
      </c>
      <c r="P822" s="12"/>
      <c r="Q822" s="12" t="s">
        <v>4507</v>
      </c>
      <c r="R822" s="12" t="s">
        <v>4475</v>
      </c>
      <c r="S822" s="12" t="s">
        <v>4467</v>
      </c>
      <c r="T822" s="33" t="s">
        <v>95</v>
      </c>
      <c r="U822" s="34" t="str">
        <f t="shared" si="12"/>
        <v>1462 Clifton Road , Room 412, Atlanta, Georgia 30322, U.S.</v>
      </c>
    </row>
    <row r="823" spans="1:21" ht="85.5" x14ac:dyDescent="0.45">
      <c r="A823" s="12" t="s">
        <v>94</v>
      </c>
      <c r="B823" s="12" t="s">
        <v>95</v>
      </c>
      <c r="C823" s="12" t="s">
        <v>4508</v>
      </c>
      <c r="D823" s="12" t="s">
        <v>4479</v>
      </c>
      <c r="E823" s="12" t="s">
        <v>4480</v>
      </c>
      <c r="F823" s="12" t="s">
        <v>1340</v>
      </c>
      <c r="G823" s="12" t="s">
        <v>1327</v>
      </c>
      <c r="H823" s="12" t="s">
        <v>931</v>
      </c>
      <c r="I823" s="12" t="s">
        <v>763</v>
      </c>
      <c r="J823" s="12" t="s">
        <v>4509</v>
      </c>
      <c r="K823" s="12" t="s">
        <v>168</v>
      </c>
      <c r="L823" s="12" t="s">
        <v>104</v>
      </c>
      <c r="M823" s="12" t="s">
        <v>221</v>
      </c>
      <c r="N823" s="12" t="s">
        <v>4488</v>
      </c>
      <c r="O823" s="12" t="s">
        <v>4465</v>
      </c>
      <c r="P823" s="12"/>
      <c r="Q823" s="12" t="s">
        <v>4510</v>
      </c>
      <c r="R823" s="12" t="s">
        <v>4475</v>
      </c>
      <c r="S823" s="12" t="s">
        <v>4467</v>
      </c>
      <c r="T823" s="33" t="s">
        <v>95</v>
      </c>
      <c r="U823" s="34" t="str">
        <f t="shared" si="12"/>
        <v>Winship Cancer Institute 1365B Clifton Road, B3200 Rm. 3202, Atlanta, Georgia 30322, U.S.</v>
      </c>
    </row>
    <row r="824" spans="1:21" ht="114" x14ac:dyDescent="0.45">
      <c r="A824" s="12" t="s">
        <v>94</v>
      </c>
      <c r="B824" s="12" t="s">
        <v>95</v>
      </c>
      <c r="C824" s="12" t="s">
        <v>4511</v>
      </c>
      <c r="D824" s="12" t="s">
        <v>4479</v>
      </c>
      <c r="E824" s="12" t="s">
        <v>4480</v>
      </c>
      <c r="F824" s="12" t="s">
        <v>1340</v>
      </c>
      <c r="G824" s="12" t="s">
        <v>1327</v>
      </c>
      <c r="H824" s="12" t="s">
        <v>931</v>
      </c>
      <c r="I824" s="12" t="s">
        <v>763</v>
      </c>
      <c r="J824" s="12" t="s">
        <v>4512</v>
      </c>
      <c r="K824" s="12" t="s">
        <v>168</v>
      </c>
      <c r="L824" s="12" t="s">
        <v>104</v>
      </c>
      <c r="M824" s="12" t="s">
        <v>288</v>
      </c>
      <c r="N824" s="12" t="s">
        <v>4488</v>
      </c>
      <c r="O824" s="12" t="s">
        <v>4465</v>
      </c>
      <c r="P824" s="12"/>
      <c r="Q824" s="12" t="s">
        <v>4513</v>
      </c>
      <c r="R824" s="12" t="s">
        <v>4475</v>
      </c>
      <c r="S824" s="12" t="s">
        <v>4467</v>
      </c>
      <c r="T824" s="33" t="s">
        <v>95</v>
      </c>
      <c r="U824" s="34" t="str">
        <f t="shared" si="12"/>
        <v>1760 Haygood Dr Blgd: HSRB, Rm E362, Atlanta, Georgia 30322, U.S.</v>
      </c>
    </row>
    <row r="825" spans="1:21" ht="57" x14ac:dyDescent="0.45">
      <c r="A825" s="12" t="s">
        <v>94</v>
      </c>
      <c r="B825" s="12" t="s">
        <v>95</v>
      </c>
      <c r="C825" s="12" t="s">
        <v>4514</v>
      </c>
      <c r="D825" s="12" t="s">
        <v>4479</v>
      </c>
      <c r="E825" s="12" t="s">
        <v>4480</v>
      </c>
      <c r="F825" s="12" t="s">
        <v>1340</v>
      </c>
      <c r="G825" s="12" t="s">
        <v>1327</v>
      </c>
      <c r="H825" s="12" t="s">
        <v>931</v>
      </c>
      <c r="I825" s="12" t="s">
        <v>763</v>
      </c>
      <c r="J825" s="12" t="s">
        <v>4515</v>
      </c>
      <c r="K825" s="12" t="s">
        <v>168</v>
      </c>
      <c r="L825" s="12" t="s">
        <v>104</v>
      </c>
      <c r="M825" s="12" t="s">
        <v>304</v>
      </c>
      <c r="N825" s="12" t="s">
        <v>4500</v>
      </c>
      <c r="O825" s="12" t="s">
        <v>4501</v>
      </c>
      <c r="P825" s="12"/>
      <c r="Q825" s="12" t="s">
        <v>4502</v>
      </c>
      <c r="R825" s="12" t="s">
        <v>4475</v>
      </c>
      <c r="S825" s="12" t="s">
        <v>4467</v>
      </c>
      <c r="T825" s="33" t="s">
        <v>95</v>
      </c>
      <c r="U825" s="34" t="str">
        <f t="shared" si="12"/>
        <v>Room S410 Health Science Research Building II 1750 Haygood Dr NE, Atlanta, Georgia 30322, U.S.</v>
      </c>
    </row>
    <row r="826" spans="1:21" ht="71.25" x14ac:dyDescent="0.45">
      <c r="A826" s="12" t="s">
        <v>94</v>
      </c>
      <c r="B826" s="12" t="s">
        <v>95</v>
      </c>
      <c r="C826" s="12" t="s">
        <v>4516</v>
      </c>
      <c r="D826" s="12" t="s">
        <v>4479</v>
      </c>
      <c r="E826" s="12" t="s">
        <v>4480</v>
      </c>
      <c r="F826" s="12" t="s">
        <v>1340</v>
      </c>
      <c r="G826" s="12" t="s">
        <v>1327</v>
      </c>
      <c r="H826" s="12" t="s">
        <v>931</v>
      </c>
      <c r="I826" s="12" t="s">
        <v>763</v>
      </c>
      <c r="J826" s="12" t="s">
        <v>4517</v>
      </c>
      <c r="K826" s="12" t="s">
        <v>168</v>
      </c>
      <c r="L826" s="12" t="s">
        <v>104</v>
      </c>
      <c r="M826" s="12" t="s">
        <v>304</v>
      </c>
      <c r="N826" s="12" t="s">
        <v>4488</v>
      </c>
      <c r="O826" s="12" t="s">
        <v>4465</v>
      </c>
      <c r="P826" s="12"/>
      <c r="Q826" s="12" t="s">
        <v>4518</v>
      </c>
      <c r="R826" s="12" t="s">
        <v>4475</v>
      </c>
      <c r="S826" s="12" t="s">
        <v>4467</v>
      </c>
      <c r="T826" s="33" t="s">
        <v>95</v>
      </c>
      <c r="U826" s="34" t="str">
        <f t="shared" si="12"/>
        <v>Building/Room: HSRB Room E362; Dept Department: SOM: PED: PEDIATRICS 1760 Haygood Drive, Atlanta, Georgia 30322, U.S.</v>
      </c>
    </row>
    <row r="827" spans="1:21" ht="99.75" x14ac:dyDescent="0.45">
      <c r="A827" s="12" t="s">
        <v>94</v>
      </c>
      <c r="B827" s="12" t="s">
        <v>95</v>
      </c>
      <c r="C827" s="12" t="s">
        <v>4519</v>
      </c>
      <c r="D827" s="12" t="s">
        <v>4479</v>
      </c>
      <c r="E827" s="12" t="s">
        <v>4480</v>
      </c>
      <c r="F827" s="12" t="s">
        <v>1340</v>
      </c>
      <c r="G827" s="12" t="s">
        <v>1327</v>
      </c>
      <c r="H827" s="12" t="s">
        <v>931</v>
      </c>
      <c r="I827" s="12" t="s">
        <v>763</v>
      </c>
      <c r="J827" s="12" t="s">
        <v>4520</v>
      </c>
      <c r="K827" s="12" t="s">
        <v>268</v>
      </c>
      <c r="L827" s="12" t="s">
        <v>104</v>
      </c>
      <c r="M827" s="12" t="s">
        <v>210</v>
      </c>
      <c r="N827" s="12" t="s">
        <v>4521</v>
      </c>
      <c r="O827" s="12" t="s">
        <v>4522</v>
      </c>
      <c r="P827" s="12"/>
      <c r="Q827" s="12" t="s">
        <v>4523</v>
      </c>
      <c r="R827" s="12" t="s">
        <v>4475</v>
      </c>
      <c r="S827" s="12" t="s">
        <v>4467</v>
      </c>
      <c r="T827" s="33" t="s">
        <v>95</v>
      </c>
      <c r="U827" s="34" t="str">
        <f t="shared" si="12"/>
        <v>Department: SOM: BIOCHEMISTRY Building/Room: Room 4170 1510 Clifton Rd NE, Atlanta, Georgia 30322, U.S.</v>
      </c>
    </row>
    <row r="828" spans="1:21" ht="99.75" x14ac:dyDescent="0.45">
      <c r="A828" s="12" t="s">
        <v>94</v>
      </c>
      <c r="B828" s="12" t="s">
        <v>95</v>
      </c>
      <c r="C828" s="12" t="s">
        <v>4524</v>
      </c>
      <c r="D828" s="12" t="s">
        <v>4479</v>
      </c>
      <c r="E828" s="12" t="s">
        <v>4480</v>
      </c>
      <c r="F828" s="12" t="s">
        <v>1340</v>
      </c>
      <c r="G828" s="12" t="s">
        <v>1327</v>
      </c>
      <c r="H828" s="12" t="s">
        <v>931</v>
      </c>
      <c r="I828" s="12" t="s">
        <v>763</v>
      </c>
      <c r="J828" s="12" t="s">
        <v>4525</v>
      </c>
      <c r="K828" s="12" t="s">
        <v>168</v>
      </c>
      <c r="L828" s="12" t="s">
        <v>104</v>
      </c>
      <c r="M828" s="12" t="s">
        <v>210</v>
      </c>
      <c r="N828" s="12" t="s">
        <v>4526</v>
      </c>
      <c r="O828" s="12" t="s">
        <v>4527</v>
      </c>
      <c r="P828" s="12"/>
      <c r="Q828" s="12" t="s">
        <v>4528</v>
      </c>
      <c r="R828" s="12" t="s">
        <v>4475</v>
      </c>
      <c r="S828" s="12" t="s">
        <v>4467</v>
      </c>
      <c r="T828" s="33" t="s">
        <v>95</v>
      </c>
      <c r="U828" s="34" t="str">
        <f t="shared" si="12"/>
        <v>Emory University 615 Michael St. NE Whitehead Biomedical Research Building, Room 175, Atlanta, Georgia 30322, U.S.</v>
      </c>
    </row>
    <row r="829" spans="1:21" ht="57" x14ac:dyDescent="0.45">
      <c r="A829" s="12" t="s">
        <v>94</v>
      </c>
      <c r="B829" s="12" t="s">
        <v>95</v>
      </c>
      <c r="C829" s="12" t="s">
        <v>4529</v>
      </c>
      <c r="D829" s="12" t="s">
        <v>4479</v>
      </c>
      <c r="E829" s="12" t="s">
        <v>4480</v>
      </c>
      <c r="F829" s="12" t="s">
        <v>1340</v>
      </c>
      <c r="G829" s="12" t="s">
        <v>1327</v>
      </c>
      <c r="H829" s="12" t="s">
        <v>931</v>
      </c>
      <c r="I829" s="12" t="s">
        <v>763</v>
      </c>
      <c r="J829" s="12" t="s">
        <v>4530</v>
      </c>
      <c r="K829" s="12" t="s">
        <v>1297</v>
      </c>
      <c r="L829" s="12" t="s">
        <v>104</v>
      </c>
      <c r="M829" s="12" t="s">
        <v>367</v>
      </c>
      <c r="N829" s="12" t="s">
        <v>4531</v>
      </c>
      <c r="O829" s="12" t="s">
        <v>4532</v>
      </c>
      <c r="P829" s="12"/>
      <c r="Q829" s="12" t="s">
        <v>4533</v>
      </c>
      <c r="R829" s="12" t="s">
        <v>2969</v>
      </c>
      <c r="S829" s="12" t="s">
        <v>4467</v>
      </c>
      <c r="T829" s="33" t="s">
        <v>95</v>
      </c>
      <c r="U829" s="34" t="str">
        <f t="shared" si="12"/>
        <v>1760 HAYGOOD DR NE HSRB-2, S425, BENCH N, ATLANTA, Georgia 30322, U.S.</v>
      </c>
    </row>
    <row r="830" spans="1:21" ht="57" x14ac:dyDescent="0.45">
      <c r="A830" s="12" t="s">
        <v>94</v>
      </c>
      <c r="B830" s="12" t="s">
        <v>95</v>
      </c>
      <c r="C830" s="12" t="s">
        <v>4534</v>
      </c>
      <c r="D830" s="12" t="s">
        <v>4479</v>
      </c>
      <c r="E830" s="12" t="s">
        <v>4480</v>
      </c>
      <c r="F830" s="12" t="s">
        <v>1340</v>
      </c>
      <c r="G830" s="12" t="s">
        <v>1327</v>
      </c>
      <c r="H830" s="12" t="s">
        <v>931</v>
      </c>
      <c r="I830" s="12" t="s">
        <v>763</v>
      </c>
      <c r="J830" s="12"/>
      <c r="K830" s="12"/>
      <c r="L830" s="12"/>
      <c r="M830" s="12" t="s">
        <v>367</v>
      </c>
      <c r="N830" s="12" t="s">
        <v>4535</v>
      </c>
      <c r="O830" s="12" t="s">
        <v>4536</v>
      </c>
      <c r="P830" s="12"/>
      <c r="Q830" s="12" t="s">
        <v>4537</v>
      </c>
      <c r="R830" s="12" t="s">
        <v>2969</v>
      </c>
      <c r="S830" s="12" t="s">
        <v>2983</v>
      </c>
      <c r="T830" s="33" t="s">
        <v>95</v>
      </c>
      <c r="U830" s="34" t="str">
        <f t="shared" si="12"/>
        <v>954 GATEWOOD RD NE NSB 2237, ATLANTA, Georgia 30329, U.S.</v>
      </c>
    </row>
    <row r="831" spans="1:21" ht="85.5" x14ac:dyDescent="0.45">
      <c r="A831" s="12" t="s">
        <v>94</v>
      </c>
      <c r="B831" s="12" t="s">
        <v>95</v>
      </c>
      <c r="C831" s="12" t="s">
        <v>4538</v>
      </c>
      <c r="D831" s="12" t="s">
        <v>4479</v>
      </c>
      <c r="E831" s="12" t="s">
        <v>4480</v>
      </c>
      <c r="F831" s="12" t="s">
        <v>1340</v>
      </c>
      <c r="G831" s="12" t="s">
        <v>1327</v>
      </c>
      <c r="H831" s="12" t="s">
        <v>931</v>
      </c>
      <c r="I831" s="12" t="s">
        <v>763</v>
      </c>
      <c r="J831" s="12" t="s">
        <v>4539</v>
      </c>
      <c r="K831" s="12" t="s">
        <v>103</v>
      </c>
      <c r="L831" s="12" t="s">
        <v>118</v>
      </c>
      <c r="M831" s="12" t="s">
        <v>138</v>
      </c>
      <c r="N831" s="12" t="s">
        <v>4540</v>
      </c>
      <c r="O831" s="12" t="s">
        <v>4541</v>
      </c>
      <c r="P831" s="12"/>
      <c r="Q831" s="12" t="s">
        <v>4542</v>
      </c>
      <c r="R831" s="12" t="s">
        <v>4543</v>
      </c>
      <c r="S831" s="12" t="s">
        <v>4544</v>
      </c>
      <c r="T831" s="33" t="s">
        <v>95</v>
      </c>
      <c r="U831" s="34" t="str">
        <f t="shared" si="12"/>
        <v>500 IRVIN CT STE 100 THE HOPE CLINIC DPT 733025 SOM INFECTIOUS DIS, DECATUR, Georgia 30030, U.S.</v>
      </c>
    </row>
    <row r="832" spans="1:21" ht="57" x14ac:dyDescent="0.45">
      <c r="A832" s="12" t="s">
        <v>94</v>
      </c>
      <c r="B832" s="12" t="s">
        <v>95</v>
      </c>
      <c r="C832" s="12" t="s">
        <v>4545</v>
      </c>
      <c r="D832" s="12" t="s">
        <v>4479</v>
      </c>
      <c r="E832" s="12" t="s">
        <v>4480</v>
      </c>
      <c r="F832" s="12" t="s">
        <v>1340</v>
      </c>
      <c r="G832" s="12" t="s">
        <v>1327</v>
      </c>
      <c r="H832" s="12" t="s">
        <v>931</v>
      </c>
      <c r="I832" s="12" t="s">
        <v>763</v>
      </c>
      <c r="J832" s="12"/>
      <c r="K832" s="12"/>
      <c r="L832" s="12"/>
      <c r="M832" s="12" t="s">
        <v>367</v>
      </c>
      <c r="N832" s="12" t="s">
        <v>4540</v>
      </c>
      <c r="O832" s="12" t="s">
        <v>4541</v>
      </c>
      <c r="P832" s="12"/>
      <c r="Q832" s="12" t="s">
        <v>4542</v>
      </c>
      <c r="R832" s="12" t="s">
        <v>4543</v>
      </c>
      <c r="S832" s="12" t="s">
        <v>4544</v>
      </c>
      <c r="T832" s="33" t="s">
        <v>95</v>
      </c>
      <c r="U832" s="34" t="str">
        <f t="shared" si="12"/>
        <v>500 IRVIN CT STE 100 THE HOPE CLINIC DPT 733025 SOM INFECTIOUS DIS, DECATUR, Georgia 30030, U.S.</v>
      </c>
    </row>
    <row r="833" spans="1:21" ht="57" x14ac:dyDescent="0.45">
      <c r="A833" s="12" t="s">
        <v>94</v>
      </c>
      <c r="B833" s="12" t="s">
        <v>95</v>
      </c>
      <c r="C833" s="12" t="s">
        <v>4546</v>
      </c>
      <c r="D833" s="12" t="s">
        <v>4479</v>
      </c>
      <c r="E833" s="12" t="s">
        <v>4480</v>
      </c>
      <c r="F833" s="12" t="s">
        <v>1340</v>
      </c>
      <c r="G833" s="12" t="s">
        <v>1327</v>
      </c>
      <c r="H833" s="12" t="s">
        <v>931</v>
      </c>
      <c r="I833" s="12" t="s">
        <v>763</v>
      </c>
      <c r="J833" s="12" t="s">
        <v>4547</v>
      </c>
      <c r="K833" s="12" t="s">
        <v>1568</v>
      </c>
      <c r="L833" s="12" t="s">
        <v>118</v>
      </c>
      <c r="M833" s="12" t="s">
        <v>367</v>
      </c>
      <c r="N833" s="12" t="s">
        <v>4548</v>
      </c>
      <c r="O833" s="12" t="s">
        <v>4549</v>
      </c>
      <c r="P833" s="12"/>
      <c r="Q833" s="12" t="s">
        <v>4550</v>
      </c>
      <c r="R833" s="12" t="s">
        <v>4543</v>
      </c>
      <c r="S833" s="12" t="s">
        <v>4544</v>
      </c>
      <c r="T833" s="33" t="s">
        <v>95</v>
      </c>
      <c r="U833" s="34" t="str">
        <f t="shared" si="12"/>
        <v>500 IRVIN CT STE 100, DECATUR, Georgia 30030, U.S.</v>
      </c>
    </row>
    <row r="834" spans="1:21" ht="57" x14ac:dyDescent="0.45">
      <c r="A834" s="12" t="s">
        <v>94</v>
      </c>
      <c r="B834" s="12" t="s">
        <v>95</v>
      </c>
      <c r="C834" s="12" t="s">
        <v>4551</v>
      </c>
      <c r="D834" s="12" t="s">
        <v>4479</v>
      </c>
      <c r="E834" s="12" t="s">
        <v>4480</v>
      </c>
      <c r="F834" s="12" t="s">
        <v>1340</v>
      </c>
      <c r="G834" s="12" t="s">
        <v>1327</v>
      </c>
      <c r="H834" s="12" t="s">
        <v>931</v>
      </c>
      <c r="I834" s="12" t="s">
        <v>763</v>
      </c>
      <c r="J834" s="12"/>
      <c r="K834" s="12"/>
      <c r="L834" s="12"/>
      <c r="M834" s="12" t="s">
        <v>367</v>
      </c>
      <c r="N834" s="12"/>
      <c r="O834" s="12"/>
      <c r="P834" s="12"/>
      <c r="Q834" s="12" t="s">
        <v>4552</v>
      </c>
      <c r="R834" s="12" t="s">
        <v>2969</v>
      </c>
      <c r="S834" s="12" t="s">
        <v>4553</v>
      </c>
      <c r="T834" s="33" t="s">
        <v>95</v>
      </c>
      <c r="U834" s="34" t="str">
        <f t="shared" ref="U834:U897" si="13">_xlfn.TEXTJOIN(", ", TRUE, Q834, R834, S834, T834)</f>
        <v>341 PONCE DE LEON AVE RM 347E PONCE DE LEON CTR REF# S829896, ATLANTA, Georgia 30308, U.S.</v>
      </c>
    </row>
    <row r="835" spans="1:21" ht="57" x14ac:dyDescent="0.45">
      <c r="A835" s="12" t="s">
        <v>94</v>
      </c>
      <c r="B835" s="12"/>
      <c r="C835" s="12" t="s">
        <v>4554</v>
      </c>
      <c r="D835" s="12" t="s">
        <v>4479</v>
      </c>
      <c r="E835" s="12" t="s">
        <v>4480</v>
      </c>
      <c r="F835" s="12"/>
      <c r="G835" s="12" t="s">
        <v>1327</v>
      </c>
      <c r="H835" s="12" t="s">
        <v>931</v>
      </c>
      <c r="I835" s="12" t="s">
        <v>763</v>
      </c>
      <c r="J835" s="12"/>
      <c r="K835" s="12"/>
      <c r="L835" s="12"/>
      <c r="M835" s="12" t="s">
        <v>1473</v>
      </c>
      <c r="N835" s="12" t="s">
        <v>4535</v>
      </c>
      <c r="O835" s="12" t="s">
        <v>4536</v>
      </c>
      <c r="P835" s="12"/>
      <c r="Q835" s="12"/>
      <c r="R835" s="12"/>
      <c r="S835" s="12" t="s">
        <v>284</v>
      </c>
      <c r="T835" s="33" t="s">
        <v>95</v>
      </c>
      <c r="U835" s="34" t="str">
        <f t="shared" si="13"/>
        <v xml:space="preserve"> , U.S.</v>
      </c>
    </row>
    <row r="836" spans="1:21" ht="85.5" x14ac:dyDescent="0.45">
      <c r="A836" s="12" t="s">
        <v>94</v>
      </c>
      <c r="B836" s="12" t="s">
        <v>95</v>
      </c>
      <c r="C836" s="12" t="s">
        <v>4555</v>
      </c>
      <c r="D836" s="12" t="s">
        <v>4556</v>
      </c>
      <c r="E836" s="12" t="s">
        <v>4557</v>
      </c>
      <c r="F836" s="12" t="s">
        <v>124</v>
      </c>
      <c r="G836" s="12" t="s">
        <v>1171</v>
      </c>
      <c r="H836" s="12" t="s">
        <v>125</v>
      </c>
      <c r="I836" s="12" t="s">
        <v>126</v>
      </c>
      <c r="J836" s="12" t="s">
        <v>4558</v>
      </c>
      <c r="K836" s="12" t="s">
        <v>168</v>
      </c>
      <c r="L836" s="12" t="s">
        <v>118</v>
      </c>
      <c r="M836" s="12" t="s">
        <v>189</v>
      </c>
      <c r="N836" s="12" t="s">
        <v>4559</v>
      </c>
      <c r="O836" s="12" t="s">
        <v>4560</v>
      </c>
      <c r="P836" s="12"/>
      <c r="Q836" s="12" t="s">
        <v>4561</v>
      </c>
      <c r="R836" s="12" t="s">
        <v>4562</v>
      </c>
      <c r="S836" s="12" t="s">
        <v>4563</v>
      </c>
      <c r="T836" s="33" t="s">
        <v>95</v>
      </c>
      <c r="U836" s="34" t="str">
        <f t="shared" si="13"/>
        <v>101 South Street, Somerville, Massachusetts 02143, U.S.</v>
      </c>
    </row>
    <row r="837" spans="1:21" ht="57" x14ac:dyDescent="0.45">
      <c r="A837" s="12" t="s">
        <v>94</v>
      </c>
      <c r="B837" s="12" t="s">
        <v>729</v>
      </c>
      <c r="C837" s="12" t="s">
        <v>4564</v>
      </c>
      <c r="D837" s="12" t="s">
        <v>4565</v>
      </c>
      <c r="E837" s="12" t="s">
        <v>4566</v>
      </c>
      <c r="F837" s="12" t="s">
        <v>952</v>
      </c>
      <c r="G837" s="12"/>
      <c r="H837" s="12" t="s">
        <v>125</v>
      </c>
      <c r="I837" s="12" t="s">
        <v>953</v>
      </c>
      <c r="J837" s="12"/>
      <c r="K837" s="12"/>
      <c r="L837" s="12"/>
      <c r="M837" s="12" t="s">
        <v>492</v>
      </c>
      <c r="N837" s="12"/>
      <c r="O837" s="12"/>
      <c r="P837" s="12"/>
      <c r="Q837" s="12" t="s">
        <v>4567</v>
      </c>
      <c r="R837" s="12" t="s">
        <v>4568</v>
      </c>
      <c r="S837" s="12" t="s">
        <v>4569</v>
      </c>
      <c r="T837" s="33" t="s">
        <v>729</v>
      </c>
      <c r="U837" s="34" t="str">
        <f t="shared" si="13"/>
        <v>201 CHURCHILL DR STE 205, MEMBERTOU, Nova Scotia B1S OH1, CA</v>
      </c>
    </row>
    <row r="838" spans="1:21" ht="99.75" x14ac:dyDescent="0.45">
      <c r="A838" s="12" t="s">
        <v>94</v>
      </c>
      <c r="B838" s="12" t="s">
        <v>95</v>
      </c>
      <c r="C838" s="12" t="s">
        <v>4570</v>
      </c>
      <c r="D838" s="12" t="s">
        <v>4571</v>
      </c>
      <c r="E838" s="12" t="s">
        <v>4572</v>
      </c>
      <c r="F838" s="12" t="s">
        <v>124</v>
      </c>
      <c r="G838" s="12"/>
      <c r="H838" s="12" t="s">
        <v>125</v>
      </c>
      <c r="I838" s="12" t="s">
        <v>126</v>
      </c>
      <c r="J838" s="12" t="s">
        <v>4573</v>
      </c>
      <c r="K838" s="12" t="s">
        <v>168</v>
      </c>
      <c r="L838" s="12" t="s">
        <v>104</v>
      </c>
      <c r="M838" s="12" t="s">
        <v>210</v>
      </c>
      <c r="N838" s="12" t="s">
        <v>4574</v>
      </c>
      <c r="O838" s="12" t="s">
        <v>4575</v>
      </c>
      <c r="P838" s="12"/>
      <c r="Q838" s="12" t="s">
        <v>4576</v>
      </c>
      <c r="R838" s="12" t="s">
        <v>4577</v>
      </c>
      <c r="S838" s="12" t="s">
        <v>527</v>
      </c>
      <c r="T838" s="33" t="s">
        <v>95</v>
      </c>
      <c r="U838" s="34" t="str">
        <f t="shared" si="13"/>
        <v>48 Dunham Ridge Road, Beverly, Massachusetts 01915, U.S.</v>
      </c>
    </row>
    <row r="839" spans="1:21" ht="99.75" x14ac:dyDescent="0.45">
      <c r="A839" s="12" t="s">
        <v>94</v>
      </c>
      <c r="B839" s="12" t="s">
        <v>95</v>
      </c>
      <c r="C839" s="12" t="s">
        <v>4578</v>
      </c>
      <c r="D839" s="12" t="s">
        <v>4579</v>
      </c>
      <c r="E839" s="12" t="s">
        <v>4580</v>
      </c>
      <c r="F839" s="12" t="s">
        <v>743</v>
      </c>
      <c r="G839" s="12"/>
      <c r="H839" s="12" t="s">
        <v>311</v>
      </c>
      <c r="I839" s="12" t="s">
        <v>673</v>
      </c>
      <c r="J839" s="12" t="s">
        <v>4581</v>
      </c>
      <c r="K839" s="12" t="s">
        <v>268</v>
      </c>
      <c r="L839" s="12" t="s">
        <v>104</v>
      </c>
      <c r="M839" s="12" t="s">
        <v>210</v>
      </c>
      <c r="N839" s="12" t="s">
        <v>4582</v>
      </c>
      <c r="O839" s="12" t="s">
        <v>4583</v>
      </c>
      <c r="P839" s="12"/>
      <c r="Q839" s="12" t="s">
        <v>4584</v>
      </c>
      <c r="R839" s="12" t="s">
        <v>1923</v>
      </c>
      <c r="S839" s="12" t="s">
        <v>1082</v>
      </c>
      <c r="T839" s="33" t="s">
        <v>95</v>
      </c>
      <c r="U839" s="34" t="str">
        <f t="shared" si="13"/>
        <v>11120 ROSELLE ST SUITE A, SAN DIEGO, California 92121, U.S.</v>
      </c>
    </row>
    <row r="840" spans="1:21" ht="42.75" x14ac:dyDescent="0.45">
      <c r="A840" s="12" t="s">
        <v>94</v>
      </c>
      <c r="B840" s="12"/>
      <c r="C840" s="12" t="s">
        <v>4585</v>
      </c>
      <c r="D840" s="12" t="s">
        <v>4579</v>
      </c>
      <c r="E840" s="12" t="s">
        <v>4580</v>
      </c>
      <c r="F840" s="12" t="s">
        <v>743</v>
      </c>
      <c r="G840" s="12"/>
      <c r="H840" s="12" t="s">
        <v>311</v>
      </c>
      <c r="I840" s="12" t="s">
        <v>673</v>
      </c>
      <c r="J840" s="12" t="s">
        <v>4586</v>
      </c>
      <c r="K840" s="12" t="s">
        <v>209</v>
      </c>
      <c r="L840" s="12" t="s">
        <v>104</v>
      </c>
      <c r="M840" s="12" t="s">
        <v>675</v>
      </c>
      <c r="N840" s="12" t="s">
        <v>4582</v>
      </c>
      <c r="O840" s="12" t="s">
        <v>4583</v>
      </c>
      <c r="P840" s="12"/>
      <c r="Q840" s="12" t="s">
        <v>4587</v>
      </c>
      <c r="R840" s="12" t="s">
        <v>967</v>
      </c>
      <c r="S840" s="12" t="s">
        <v>1082</v>
      </c>
      <c r="T840" s="33" t="s">
        <v>95</v>
      </c>
      <c r="U840" s="34" t="str">
        <f t="shared" si="13"/>
        <v>11120 Roselle St Suite A, San Diego, California 92121, U.S.</v>
      </c>
    </row>
    <row r="841" spans="1:21" ht="85.5" x14ac:dyDescent="0.45">
      <c r="A841" s="12" t="s">
        <v>94</v>
      </c>
      <c r="B841" s="12" t="s">
        <v>95</v>
      </c>
      <c r="C841" s="12" t="s">
        <v>4588</v>
      </c>
      <c r="D841" s="12" t="s">
        <v>4589</v>
      </c>
      <c r="E841" s="12" t="s">
        <v>4590</v>
      </c>
      <c r="F841" s="12"/>
      <c r="G841" s="12"/>
      <c r="H841" s="12"/>
      <c r="I841" s="12" t="s">
        <v>718</v>
      </c>
      <c r="J841" s="12"/>
      <c r="K841" s="12"/>
      <c r="L841" s="12"/>
      <c r="M841" s="12" t="s">
        <v>4591</v>
      </c>
      <c r="N841" s="12" t="s">
        <v>4592</v>
      </c>
      <c r="O841" s="12" t="s">
        <v>4593</v>
      </c>
      <c r="P841" s="12"/>
      <c r="Q841" s="12"/>
      <c r="R841" s="12"/>
      <c r="S841" s="12" t="s">
        <v>284</v>
      </c>
      <c r="T841" s="33"/>
      <c r="U841" s="34" t="str">
        <f t="shared" si="13"/>
        <v xml:space="preserve"> </v>
      </c>
    </row>
    <row r="842" spans="1:21" ht="99.75" x14ac:dyDescent="0.45">
      <c r="A842" s="12" t="s">
        <v>94</v>
      </c>
      <c r="B842" s="12" t="s">
        <v>95</v>
      </c>
      <c r="C842" s="12" t="s">
        <v>4594</v>
      </c>
      <c r="D842" s="12" t="s">
        <v>4595</v>
      </c>
      <c r="E842" s="12" t="s">
        <v>4596</v>
      </c>
      <c r="F842" s="12" t="s">
        <v>136</v>
      </c>
      <c r="G842" s="12" t="s">
        <v>164</v>
      </c>
      <c r="H842" s="12" t="s">
        <v>165</v>
      </c>
      <c r="I842" s="12" t="s">
        <v>166</v>
      </c>
      <c r="J842" s="12" t="s">
        <v>4597</v>
      </c>
      <c r="K842" s="12" t="s">
        <v>268</v>
      </c>
      <c r="L842" s="12" t="s">
        <v>104</v>
      </c>
      <c r="M842" s="12" t="s">
        <v>210</v>
      </c>
      <c r="N842" s="12" t="s">
        <v>4598</v>
      </c>
      <c r="O842" s="12" t="s">
        <v>4599</v>
      </c>
      <c r="P842" s="12"/>
      <c r="Q842" s="12" t="s">
        <v>4600</v>
      </c>
      <c r="R842" s="12" t="s">
        <v>4601</v>
      </c>
      <c r="S842" s="12" t="s">
        <v>4602</v>
      </c>
      <c r="T842" s="33" t="s">
        <v>95</v>
      </c>
      <c r="U842" s="34" t="str">
        <f t="shared" si="13"/>
        <v>1900 Alameda de las Pulgas, Suite 250, San Mateo, California 94403, U.S.</v>
      </c>
    </row>
    <row r="843" spans="1:21" ht="99.75" x14ac:dyDescent="0.45">
      <c r="A843" s="12" t="s">
        <v>94</v>
      </c>
      <c r="B843" s="12" t="s">
        <v>95</v>
      </c>
      <c r="C843" s="12" t="s">
        <v>4603</v>
      </c>
      <c r="D843" s="12" t="s">
        <v>4595</v>
      </c>
      <c r="E843" s="12" t="s">
        <v>4596</v>
      </c>
      <c r="F843" s="12" t="s">
        <v>136</v>
      </c>
      <c r="G843" s="12" t="s">
        <v>164</v>
      </c>
      <c r="H843" s="12" t="s">
        <v>165</v>
      </c>
      <c r="I843" s="12" t="s">
        <v>166</v>
      </c>
      <c r="J843" s="12" t="s">
        <v>4604</v>
      </c>
      <c r="K843" s="12" t="s">
        <v>268</v>
      </c>
      <c r="L843" s="12" t="s">
        <v>104</v>
      </c>
      <c r="M843" s="12" t="s">
        <v>210</v>
      </c>
      <c r="N843" s="12" t="s">
        <v>4598</v>
      </c>
      <c r="O843" s="12" t="s">
        <v>4605</v>
      </c>
      <c r="P843" s="12"/>
      <c r="Q843" s="12" t="s">
        <v>4606</v>
      </c>
      <c r="R843" s="12" t="s">
        <v>4601</v>
      </c>
      <c r="S843" s="12" t="s">
        <v>4602</v>
      </c>
      <c r="T843" s="33" t="s">
        <v>95</v>
      </c>
      <c r="U843" s="34" t="str">
        <f t="shared" si="13"/>
        <v>1900 Alameda de las Pulgas Suite 250, San Mateo, California 94403, U.S.</v>
      </c>
    </row>
    <row r="844" spans="1:21" ht="42.75" x14ac:dyDescent="0.45">
      <c r="A844" s="12" t="s">
        <v>94</v>
      </c>
      <c r="B844" s="12" t="s">
        <v>95</v>
      </c>
      <c r="C844" s="12" t="s">
        <v>4607</v>
      </c>
      <c r="D844" s="12" t="s">
        <v>4608</v>
      </c>
      <c r="E844" s="12" t="s">
        <v>4609</v>
      </c>
      <c r="F844" s="12" t="s">
        <v>583</v>
      </c>
      <c r="G844" s="12"/>
      <c r="H844" s="12" t="s">
        <v>564</v>
      </c>
      <c r="I844" s="12" t="s">
        <v>538</v>
      </c>
      <c r="J844" s="12"/>
      <c r="K844" s="12"/>
      <c r="L844" s="12"/>
      <c r="M844" s="12" t="s">
        <v>388</v>
      </c>
      <c r="N844" s="12" t="s">
        <v>4610</v>
      </c>
      <c r="O844" s="12" t="s">
        <v>4611</v>
      </c>
      <c r="P844" s="12"/>
      <c r="Q844" s="12" t="s">
        <v>4612</v>
      </c>
      <c r="R844" s="12" t="s">
        <v>2443</v>
      </c>
      <c r="S844" s="12" t="s">
        <v>4613</v>
      </c>
      <c r="T844" s="33" t="s">
        <v>95</v>
      </c>
      <c r="U844" s="34" t="str">
        <f t="shared" si="13"/>
        <v>760 PARKSIDE AVE, BROOKLYN, New York 11226, U.S.</v>
      </c>
    </row>
    <row r="845" spans="1:21" ht="57" x14ac:dyDescent="0.45">
      <c r="A845" s="12" t="s">
        <v>94</v>
      </c>
      <c r="B845" s="12" t="s">
        <v>95</v>
      </c>
      <c r="C845" s="12" t="s">
        <v>4614</v>
      </c>
      <c r="D845" s="12" t="s">
        <v>4615</v>
      </c>
      <c r="E845" s="12" t="s">
        <v>4616</v>
      </c>
      <c r="F845" s="12" t="s">
        <v>136</v>
      </c>
      <c r="G845" s="12"/>
      <c r="H845" s="12" t="s">
        <v>100</v>
      </c>
      <c r="I845" s="12" t="s">
        <v>137</v>
      </c>
      <c r="J845" s="12"/>
      <c r="K845" s="12"/>
      <c r="L845" s="12"/>
      <c r="M845" s="12" t="s">
        <v>367</v>
      </c>
      <c r="N845" s="12" t="s">
        <v>4617</v>
      </c>
      <c r="O845" s="12" t="s">
        <v>4618</v>
      </c>
      <c r="P845" s="12"/>
      <c r="Q845" s="12" t="s">
        <v>4619</v>
      </c>
      <c r="R845" s="12" t="s">
        <v>869</v>
      </c>
      <c r="S845" s="12" t="s">
        <v>870</v>
      </c>
      <c r="T845" s="33" t="s">
        <v>95</v>
      </c>
      <c r="U845" s="34" t="str">
        <f t="shared" si="13"/>
        <v>863 MITTEN RD STE 103-104, BURLINGAME, California 94010, U.S.</v>
      </c>
    </row>
    <row r="846" spans="1:21" ht="42.75" x14ac:dyDescent="0.45">
      <c r="A846" s="12" t="s">
        <v>94</v>
      </c>
      <c r="B846" s="12" t="s">
        <v>95</v>
      </c>
      <c r="C846" s="12" t="s">
        <v>4620</v>
      </c>
      <c r="D846" s="12" t="s">
        <v>4621</v>
      </c>
      <c r="E846" s="12" t="s">
        <v>4622</v>
      </c>
      <c r="F846" s="12" t="s">
        <v>366</v>
      </c>
      <c r="G846" s="12"/>
      <c r="H846" s="12" t="s">
        <v>548</v>
      </c>
      <c r="I846" s="12" t="s">
        <v>538</v>
      </c>
      <c r="J846" s="12"/>
      <c r="K846" s="12"/>
      <c r="L846" s="12"/>
      <c r="M846" s="12" t="s">
        <v>377</v>
      </c>
      <c r="N846" s="12" t="s">
        <v>4623</v>
      </c>
      <c r="O846" s="12" t="s">
        <v>4624</v>
      </c>
      <c r="P846" s="12"/>
      <c r="Q846" s="12" t="s">
        <v>4625</v>
      </c>
      <c r="R846" s="12" t="s">
        <v>4626</v>
      </c>
      <c r="S846" s="12" t="s">
        <v>4627</v>
      </c>
      <c r="T846" s="33" t="s">
        <v>95</v>
      </c>
      <c r="U846" s="34" t="str">
        <f t="shared" si="13"/>
        <v>175 FRESHWATER BLVD, ENFIELD, Connecticut 06082, U.S.</v>
      </c>
    </row>
    <row r="847" spans="1:21" ht="99.75" x14ac:dyDescent="0.45">
      <c r="A847" s="12" t="s">
        <v>94</v>
      </c>
      <c r="B847" s="12" t="s">
        <v>95</v>
      </c>
      <c r="C847" s="12" t="s">
        <v>4628</v>
      </c>
      <c r="D847" s="12" t="s">
        <v>4629</v>
      </c>
      <c r="E847" s="12" t="s">
        <v>4630</v>
      </c>
      <c r="F847" s="12" t="s">
        <v>743</v>
      </c>
      <c r="G847" s="12" t="s">
        <v>672</v>
      </c>
      <c r="H847" s="12" t="s">
        <v>311</v>
      </c>
      <c r="I847" s="12" t="s">
        <v>673</v>
      </c>
      <c r="J847" s="12" t="s">
        <v>4631</v>
      </c>
      <c r="K847" s="12" t="s">
        <v>168</v>
      </c>
      <c r="L847" s="12" t="s">
        <v>104</v>
      </c>
      <c r="M847" s="12" t="s">
        <v>210</v>
      </c>
      <c r="N847" s="12" t="s">
        <v>4632</v>
      </c>
      <c r="O847" s="12" t="s">
        <v>4633</v>
      </c>
      <c r="P847" s="12"/>
      <c r="Q847" s="12" t="s">
        <v>4634</v>
      </c>
      <c r="R847" s="12" t="s">
        <v>967</v>
      </c>
      <c r="S847" s="12" t="s">
        <v>1082</v>
      </c>
      <c r="T847" s="33" t="s">
        <v>95</v>
      </c>
      <c r="U847" s="34" t="str">
        <f t="shared" si="13"/>
        <v>10355 Science Center Drive. Suite 270, San Diego, California 92121, U.S.</v>
      </c>
    </row>
    <row r="848" spans="1:21" ht="99.75" x14ac:dyDescent="0.45">
      <c r="A848" s="12" t="s">
        <v>94</v>
      </c>
      <c r="B848" s="12" t="s">
        <v>95</v>
      </c>
      <c r="C848" s="12" t="s">
        <v>4635</v>
      </c>
      <c r="D848" s="12" t="s">
        <v>4629</v>
      </c>
      <c r="E848" s="12" t="s">
        <v>4630</v>
      </c>
      <c r="F848" s="12" t="s">
        <v>743</v>
      </c>
      <c r="G848" s="12" t="s">
        <v>672</v>
      </c>
      <c r="H848" s="12" t="s">
        <v>311</v>
      </c>
      <c r="I848" s="12" t="s">
        <v>673</v>
      </c>
      <c r="J848" s="12" t="s">
        <v>4636</v>
      </c>
      <c r="K848" s="12" t="s">
        <v>168</v>
      </c>
      <c r="L848" s="12" t="s">
        <v>104</v>
      </c>
      <c r="M848" s="12" t="s">
        <v>210</v>
      </c>
      <c r="N848" s="12" t="s">
        <v>4632</v>
      </c>
      <c r="O848" s="12" t="s">
        <v>4633</v>
      </c>
      <c r="P848" s="12"/>
      <c r="Q848" s="12" t="s">
        <v>4634</v>
      </c>
      <c r="R848" s="12" t="s">
        <v>967</v>
      </c>
      <c r="S848" s="12" t="s">
        <v>1082</v>
      </c>
      <c r="T848" s="33" t="s">
        <v>95</v>
      </c>
      <c r="U848" s="34" t="str">
        <f t="shared" si="13"/>
        <v>10355 Science Center Drive. Suite 270, San Diego, California 92121, U.S.</v>
      </c>
    </row>
    <row r="849" spans="1:21" ht="42.75" x14ac:dyDescent="0.45">
      <c r="A849" s="12" t="s">
        <v>94</v>
      </c>
      <c r="B849" s="12" t="s">
        <v>95</v>
      </c>
      <c r="C849" s="12" t="s">
        <v>4637</v>
      </c>
      <c r="D849" s="12" t="s">
        <v>4638</v>
      </c>
      <c r="E849" s="12" t="s">
        <v>4639</v>
      </c>
      <c r="F849" s="12" t="s">
        <v>583</v>
      </c>
      <c r="G849" s="12"/>
      <c r="H849" s="12" t="s">
        <v>564</v>
      </c>
      <c r="I849" s="12" t="s">
        <v>538</v>
      </c>
      <c r="J849" s="12"/>
      <c r="K849" s="12"/>
      <c r="L849" s="12"/>
      <c r="M849" s="12" t="s">
        <v>105</v>
      </c>
      <c r="N849" s="12" t="s">
        <v>4640</v>
      </c>
      <c r="O849" s="12" t="s">
        <v>4641</v>
      </c>
      <c r="P849" s="12"/>
      <c r="Q849" s="12" t="s">
        <v>4642</v>
      </c>
      <c r="R849" s="12" t="s">
        <v>4643</v>
      </c>
      <c r="S849" s="12" t="s">
        <v>4644</v>
      </c>
      <c r="T849" s="33" t="s">
        <v>95</v>
      </c>
      <c r="U849" s="34" t="str">
        <f t="shared" si="13"/>
        <v>125 PINELAWN RD, MELVILLE, New York 11747, U.S.</v>
      </c>
    </row>
    <row r="850" spans="1:21" ht="57" x14ac:dyDescent="0.45">
      <c r="A850" s="12" t="s">
        <v>94</v>
      </c>
      <c r="B850" s="12" t="s">
        <v>95</v>
      </c>
      <c r="C850" s="12" t="s">
        <v>4645</v>
      </c>
      <c r="D850" s="12" t="s">
        <v>4646</v>
      </c>
      <c r="E850" s="12" t="s">
        <v>4647</v>
      </c>
      <c r="F850" s="12"/>
      <c r="G850" s="12"/>
      <c r="H850" s="12"/>
      <c r="I850" s="12" t="s">
        <v>538</v>
      </c>
      <c r="J850" s="12"/>
      <c r="K850" s="12"/>
      <c r="L850" s="12"/>
      <c r="M850" s="12" t="s">
        <v>355</v>
      </c>
      <c r="N850" s="12" t="s">
        <v>4648</v>
      </c>
      <c r="O850" s="12" t="s">
        <v>4649</v>
      </c>
      <c r="P850" s="12"/>
      <c r="Q850" s="12" t="s">
        <v>4650</v>
      </c>
      <c r="R850" s="12" t="s">
        <v>3714</v>
      </c>
      <c r="S850" s="12" t="s">
        <v>4651</v>
      </c>
      <c r="T850" s="33" t="s">
        <v>95</v>
      </c>
      <c r="U850" s="34" t="str">
        <f t="shared" si="13"/>
        <v>2005 EASTPARK BLVD, CRANBURY, New Jersey 08512-3515, U.S.</v>
      </c>
    </row>
    <row r="851" spans="1:21" ht="57" x14ac:dyDescent="0.45">
      <c r="A851" s="12" t="s">
        <v>94</v>
      </c>
      <c r="B851" s="12" t="s">
        <v>95</v>
      </c>
      <c r="C851" s="12" t="s">
        <v>4652</v>
      </c>
      <c r="D851" s="12" t="s">
        <v>4653</v>
      </c>
      <c r="E851" s="12" t="s">
        <v>4654</v>
      </c>
      <c r="F851" s="12" t="s">
        <v>491</v>
      </c>
      <c r="G851" s="12"/>
      <c r="H851" s="12" t="s">
        <v>406</v>
      </c>
      <c r="I851" s="12" t="s">
        <v>146</v>
      </c>
      <c r="J851" s="12" t="s">
        <v>4655</v>
      </c>
      <c r="K851" s="12" t="s">
        <v>209</v>
      </c>
      <c r="L851" s="12" t="s">
        <v>118</v>
      </c>
      <c r="M851" s="12" t="s">
        <v>367</v>
      </c>
      <c r="N851" s="12" t="s">
        <v>4656</v>
      </c>
      <c r="O851" s="12" t="s">
        <v>4657</v>
      </c>
      <c r="P851" s="12"/>
      <c r="Q851" s="12" t="s">
        <v>4658</v>
      </c>
      <c r="R851" s="12" t="s">
        <v>4659</v>
      </c>
      <c r="S851" s="12" t="s">
        <v>4660</v>
      </c>
      <c r="T851" s="33" t="s">
        <v>95</v>
      </c>
      <c r="U851" s="34" t="str">
        <f t="shared" si="13"/>
        <v>15 RESEARCH PARK DR, ST. CHARLES, Missouri 63304, U.S.</v>
      </c>
    </row>
    <row r="852" spans="1:21" ht="42.75" x14ac:dyDescent="0.45">
      <c r="A852" s="12" t="s">
        <v>94</v>
      </c>
      <c r="B852" s="12"/>
      <c r="C852" s="12" t="s">
        <v>4661</v>
      </c>
      <c r="D852" s="12" t="s">
        <v>4653</v>
      </c>
      <c r="E852" s="12" t="s">
        <v>4654</v>
      </c>
      <c r="F852" s="12"/>
      <c r="G852" s="12"/>
      <c r="H852" s="12" t="s">
        <v>406</v>
      </c>
      <c r="I852" s="12" t="s">
        <v>146</v>
      </c>
      <c r="J852" s="12"/>
      <c r="K852" s="12"/>
      <c r="L852" s="12"/>
      <c r="M852" s="12"/>
      <c r="N852" s="12" t="s">
        <v>4662</v>
      </c>
      <c r="O852" s="12" t="s">
        <v>4663</v>
      </c>
      <c r="P852" s="12"/>
      <c r="Q852" s="12"/>
      <c r="R852" s="12"/>
      <c r="S852" s="12" t="s">
        <v>284</v>
      </c>
      <c r="T852" s="33"/>
      <c r="U852" s="34" t="str">
        <f t="shared" si="13"/>
        <v xml:space="preserve"> </v>
      </c>
    </row>
    <row r="853" spans="1:21" ht="85.5" x14ac:dyDescent="0.45">
      <c r="A853" s="12" t="s">
        <v>94</v>
      </c>
      <c r="B853" s="12" t="s">
        <v>95</v>
      </c>
      <c r="C853" s="12" t="s">
        <v>4664</v>
      </c>
      <c r="D853" s="12" t="s">
        <v>4665</v>
      </c>
      <c r="E853" s="12" t="s">
        <v>4654</v>
      </c>
      <c r="F853" s="12" t="s">
        <v>1984</v>
      </c>
      <c r="G853" s="12" t="s">
        <v>4666</v>
      </c>
      <c r="H853" s="12" t="s">
        <v>145</v>
      </c>
      <c r="I853" s="12" t="s">
        <v>146</v>
      </c>
      <c r="J853" s="12" t="s">
        <v>4667</v>
      </c>
      <c r="K853" s="12" t="s">
        <v>168</v>
      </c>
      <c r="L853" s="12" t="s">
        <v>104</v>
      </c>
      <c r="M853" s="12" t="s">
        <v>221</v>
      </c>
      <c r="N853" s="12" t="s">
        <v>4668</v>
      </c>
      <c r="O853" s="12" t="s">
        <v>4669</v>
      </c>
      <c r="P853" s="12"/>
      <c r="Q853" s="12" t="s">
        <v>4670</v>
      </c>
      <c r="R853" s="12" t="s">
        <v>4671</v>
      </c>
      <c r="S853" s="12" t="s">
        <v>4672</v>
      </c>
      <c r="T853" s="33" t="s">
        <v>95</v>
      </c>
      <c r="U853" s="34" t="str">
        <f t="shared" si="13"/>
        <v>18000 W. 99th Street, Lenexa, Kansas 66219, U.S.</v>
      </c>
    </row>
    <row r="854" spans="1:21" ht="85.5" x14ac:dyDescent="0.45">
      <c r="A854" s="12" t="s">
        <v>94</v>
      </c>
      <c r="B854" s="12" t="s">
        <v>95</v>
      </c>
      <c r="C854" s="12" t="s">
        <v>4673</v>
      </c>
      <c r="D854" s="12" t="s">
        <v>4665</v>
      </c>
      <c r="E854" s="12" t="s">
        <v>4654</v>
      </c>
      <c r="F854" s="12" t="s">
        <v>1984</v>
      </c>
      <c r="G854" s="12" t="s">
        <v>4666</v>
      </c>
      <c r="H854" s="12" t="s">
        <v>145</v>
      </c>
      <c r="I854" s="12" t="s">
        <v>146</v>
      </c>
      <c r="J854" s="12" t="s">
        <v>4674</v>
      </c>
      <c r="K854" s="12" t="s">
        <v>168</v>
      </c>
      <c r="L854" s="12" t="s">
        <v>104</v>
      </c>
      <c r="M854" s="12" t="s">
        <v>221</v>
      </c>
      <c r="N854" s="12" t="s">
        <v>4668</v>
      </c>
      <c r="O854" s="12" t="s">
        <v>4669</v>
      </c>
      <c r="P854" s="12"/>
      <c r="Q854" s="12" t="s">
        <v>4670</v>
      </c>
      <c r="R854" s="12" t="s">
        <v>4671</v>
      </c>
      <c r="S854" s="12" t="s">
        <v>4672</v>
      </c>
      <c r="T854" s="33" t="s">
        <v>95</v>
      </c>
      <c r="U854" s="34" t="str">
        <f t="shared" si="13"/>
        <v>18000 W. 99th Street, Lenexa, Kansas 66219, U.S.</v>
      </c>
    </row>
    <row r="855" spans="1:21" ht="85.5" x14ac:dyDescent="0.45">
      <c r="A855" s="12" t="s">
        <v>94</v>
      </c>
      <c r="B855" s="12" t="s">
        <v>95</v>
      </c>
      <c r="C855" s="12" t="s">
        <v>4675</v>
      </c>
      <c r="D855" s="12" t="s">
        <v>4665</v>
      </c>
      <c r="E855" s="12" t="s">
        <v>4654</v>
      </c>
      <c r="F855" s="12" t="s">
        <v>1984</v>
      </c>
      <c r="G855" s="12" t="s">
        <v>4666</v>
      </c>
      <c r="H855" s="12" t="s">
        <v>145</v>
      </c>
      <c r="I855" s="12" t="s">
        <v>146</v>
      </c>
      <c r="J855" s="12" t="s">
        <v>4676</v>
      </c>
      <c r="K855" s="12" t="s">
        <v>168</v>
      </c>
      <c r="L855" s="12" t="s">
        <v>104</v>
      </c>
      <c r="M855" s="12" t="s">
        <v>221</v>
      </c>
      <c r="N855" s="12" t="s">
        <v>4668</v>
      </c>
      <c r="O855" s="12" t="s">
        <v>4669</v>
      </c>
      <c r="P855" s="12"/>
      <c r="Q855" s="12" t="s">
        <v>4677</v>
      </c>
      <c r="R855" s="12" t="s">
        <v>4678</v>
      </c>
      <c r="S855" s="12" t="s">
        <v>4679</v>
      </c>
      <c r="T855" s="33" t="s">
        <v>95</v>
      </c>
      <c r="U855" s="34" t="str">
        <f t="shared" si="13"/>
        <v>18000 W 99th St, LENEXA, Missouri 66219, U.S.</v>
      </c>
    </row>
    <row r="856" spans="1:21" ht="85.5" x14ac:dyDescent="0.45">
      <c r="A856" s="12" t="s">
        <v>94</v>
      </c>
      <c r="B856" s="12" t="s">
        <v>95</v>
      </c>
      <c r="C856" s="12" t="s">
        <v>4680</v>
      </c>
      <c r="D856" s="12" t="s">
        <v>4665</v>
      </c>
      <c r="E856" s="12" t="s">
        <v>4654</v>
      </c>
      <c r="F856" s="12" t="s">
        <v>1984</v>
      </c>
      <c r="G856" s="12" t="s">
        <v>4666</v>
      </c>
      <c r="H856" s="12" t="s">
        <v>145</v>
      </c>
      <c r="I856" s="12" t="s">
        <v>146</v>
      </c>
      <c r="J856" s="12" t="s">
        <v>4681</v>
      </c>
      <c r="K856" s="12" t="s">
        <v>168</v>
      </c>
      <c r="L856" s="12" t="s">
        <v>104</v>
      </c>
      <c r="M856" s="12" t="s">
        <v>221</v>
      </c>
      <c r="N856" s="12" t="s">
        <v>4668</v>
      </c>
      <c r="O856" s="12" t="s">
        <v>4669</v>
      </c>
      <c r="P856" s="12"/>
      <c r="Q856" s="12" t="s">
        <v>4682</v>
      </c>
      <c r="R856" s="12" t="s">
        <v>4683</v>
      </c>
      <c r="S856" s="12" t="s">
        <v>4684</v>
      </c>
      <c r="T856" s="33" t="s">
        <v>95</v>
      </c>
      <c r="U856" s="34" t="str">
        <f t="shared" si="13"/>
        <v>1001 Technology Drive, Leeâ??s Summit, Missouri 64086, U.S.</v>
      </c>
    </row>
    <row r="857" spans="1:21" ht="85.5" x14ac:dyDescent="0.45">
      <c r="A857" s="12" t="s">
        <v>94</v>
      </c>
      <c r="B857" s="12"/>
      <c r="C857" s="12" t="s">
        <v>4685</v>
      </c>
      <c r="D857" s="12" t="s">
        <v>4665</v>
      </c>
      <c r="E857" s="12" t="s">
        <v>4654</v>
      </c>
      <c r="F857" s="12"/>
      <c r="G857" s="12" t="s">
        <v>4666</v>
      </c>
      <c r="H857" s="12" t="s">
        <v>145</v>
      </c>
      <c r="I857" s="12" t="s">
        <v>146</v>
      </c>
      <c r="J857" s="12" t="s">
        <v>4686</v>
      </c>
      <c r="K857" s="12" t="s">
        <v>209</v>
      </c>
      <c r="L857" s="12" t="s">
        <v>104</v>
      </c>
      <c r="M857" s="12" t="s">
        <v>221</v>
      </c>
      <c r="N857" s="12" t="s">
        <v>4687</v>
      </c>
      <c r="O857" s="12" t="s">
        <v>4688</v>
      </c>
      <c r="P857" s="12"/>
      <c r="Q857" s="12" t="s">
        <v>4689</v>
      </c>
      <c r="R857" s="12" t="s">
        <v>4690</v>
      </c>
      <c r="S857" s="12" t="s">
        <v>4684</v>
      </c>
      <c r="T857" s="33" t="s">
        <v>95</v>
      </c>
      <c r="U857" s="34" t="str">
        <f t="shared" si="13"/>
        <v>951 Technology Drive, Lee's Summit, Missouri 64086, U.S.</v>
      </c>
    </row>
    <row r="858" spans="1:21" ht="99.75" x14ac:dyDescent="0.45">
      <c r="A858" s="12" t="s">
        <v>94</v>
      </c>
      <c r="B858" s="12" t="s">
        <v>95</v>
      </c>
      <c r="C858" s="12" t="s">
        <v>4691</v>
      </c>
      <c r="D858" s="12" t="s">
        <v>4692</v>
      </c>
      <c r="E858" s="12" t="s">
        <v>4693</v>
      </c>
      <c r="F858" s="12" t="s">
        <v>99</v>
      </c>
      <c r="G858" s="12" t="s">
        <v>164</v>
      </c>
      <c r="H858" s="12" t="s">
        <v>165</v>
      </c>
      <c r="I858" s="12" t="s">
        <v>166</v>
      </c>
      <c r="J858" s="12" t="s">
        <v>4694</v>
      </c>
      <c r="K858" s="12" t="s">
        <v>268</v>
      </c>
      <c r="L858" s="12" t="s">
        <v>104</v>
      </c>
      <c r="M858" s="12" t="s">
        <v>210</v>
      </c>
      <c r="N858" s="12" t="s">
        <v>4695</v>
      </c>
      <c r="O858" s="12" t="s">
        <v>4696</v>
      </c>
      <c r="P858" s="12"/>
      <c r="Q858" s="12" t="s">
        <v>4697</v>
      </c>
      <c r="R858" s="12" t="s">
        <v>173</v>
      </c>
      <c r="S858" s="12" t="s">
        <v>4698</v>
      </c>
      <c r="T858" s="33" t="s">
        <v>95</v>
      </c>
      <c r="U858" s="34" t="str">
        <f t="shared" si="13"/>
        <v>Leslie Gotuaco 22421 Hesperian Blvd, Hayward, California 94541, U.S.</v>
      </c>
    </row>
    <row r="859" spans="1:21" ht="99.75" x14ac:dyDescent="0.45">
      <c r="A859" s="12" t="s">
        <v>94</v>
      </c>
      <c r="B859" s="12" t="s">
        <v>95</v>
      </c>
      <c r="C859" s="12" t="s">
        <v>4699</v>
      </c>
      <c r="D859" s="12" t="s">
        <v>4692</v>
      </c>
      <c r="E859" s="12" t="s">
        <v>4693</v>
      </c>
      <c r="F859" s="12" t="s">
        <v>99</v>
      </c>
      <c r="G859" s="12" t="s">
        <v>164</v>
      </c>
      <c r="H859" s="12" t="s">
        <v>165</v>
      </c>
      <c r="I859" s="12" t="s">
        <v>166</v>
      </c>
      <c r="J859" s="12" t="s">
        <v>4700</v>
      </c>
      <c r="K859" s="12" t="s">
        <v>168</v>
      </c>
      <c r="L859" s="12" t="s">
        <v>104</v>
      </c>
      <c r="M859" s="12" t="s">
        <v>210</v>
      </c>
      <c r="N859" s="12" t="s">
        <v>4701</v>
      </c>
      <c r="O859" s="12" t="s">
        <v>4702</v>
      </c>
      <c r="P859" s="12"/>
      <c r="Q859" s="12" t="s">
        <v>4703</v>
      </c>
      <c r="R859" s="12" t="s">
        <v>173</v>
      </c>
      <c r="S859" s="12" t="s">
        <v>4698</v>
      </c>
      <c r="T859" s="33" t="s">
        <v>95</v>
      </c>
      <c r="U859" s="34" t="str">
        <f t="shared" si="13"/>
        <v>22421 Hesperian Blvd, Hayward, California 94541, U.S.</v>
      </c>
    </row>
    <row r="860" spans="1:21" ht="85.5" x14ac:dyDescent="0.45">
      <c r="A860" s="12" t="s">
        <v>94</v>
      </c>
      <c r="B860" s="12" t="s">
        <v>95</v>
      </c>
      <c r="C860" s="12" t="s">
        <v>4704</v>
      </c>
      <c r="D860" s="12" t="s">
        <v>4705</v>
      </c>
      <c r="E860" s="12" t="s">
        <v>4706</v>
      </c>
      <c r="F860" s="12" t="s">
        <v>366</v>
      </c>
      <c r="G860" s="12" t="s">
        <v>612</v>
      </c>
      <c r="H860" s="12" t="s">
        <v>548</v>
      </c>
      <c r="I860" s="12" t="s">
        <v>538</v>
      </c>
      <c r="J860" s="12" t="s">
        <v>4707</v>
      </c>
      <c r="K860" s="12" t="s">
        <v>168</v>
      </c>
      <c r="L860" s="12" t="s">
        <v>104</v>
      </c>
      <c r="M860" s="12" t="s">
        <v>189</v>
      </c>
      <c r="N860" s="12" t="s">
        <v>4708</v>
      </c>
      <c r="O860" s="12" t="s">
        <v>4709</v>
      </c>
      <c r="P860" s="12"/>
      <c r="Q860" s="12" t="s">
        <v>4710</v>
      </c>
      <c r="R860" s="12" t="s">
        <v>4711</v>
      </c>
      <c r="S860" s="12" t="s">
        <v>372</v>
      </c>
      <c r="T860" s="33" t="s">
        <v>95</v>
      </c>
      <c r="U860" s="34" t="str">
        <f t="shared" si="13"/>
        <v>EvolveImmune Therapeutics 23 Business Park Drive, Branford, Connecticut 06405, U.S.</v>
      </c>
    </row>
    <row r="861" spans="1:21" ht="85.5" x14ac:dyDescent="0.45">
      <c r="A861" s="12" t="s">
        <v>94</v>
      </c>
      <c r="B861" s="12" t="s">
        <v>95</v>
      </c>
      <c r="C861" s="12" t="s">
        <v>4712</v>
      </c>
      <c r="D861" s="12" t="s">
        <v>4713</v>
      </c>
      <c r="E861" s="12" t="s">
        <v>4714</v>
      </c>
      <c r="F861" s="12" t="s">
        <v>136</v>
      </c>
      <c r="G861" s="12"/>
      <c r="H861" s="12" t="s">
        <v>165</v>
      </c>
      <c r="I861" s="12" t="s">
        <v>166</v>
      </c>
      <c r="J861" s="12" t="s">
        <v>4715</v>
      </c>
      <c r="K861" s="12" t="s">
        <v>209</v>
      </c>
      <c r="L861" s="12" t="s">
        <v>104</v>
      </c>
      <c r="M861" s="12" t="s">
        <v>221</v>
      </c>
      <c r="N861" s="12" t="s">
        <v>4716</v>
      </c>
      <c r="O861" s="12" t="s">
        <v>4717</v>
      </c>
      <c r="P861" s="12"/>
      <c r="Q861" s="12" t="s">
        <v>4718</v>
      </c>
      <c r="R861" s="12" t="s">
        <v>2925</v>
      </c>
      <c r="S861" s="12" t="s">
        <v>2926</v>
      </c>
      <c r="T861" s="33" t="s">
        <v>95</v>
      </c>
      <c r="U861" s="34" t="str">
        <f t="shared" si="13"/>
        <v>3160 Porter Dr., Palo Alto, California 94304, U.S.</v>
      </c>
    </row>
    <row r="862" spans="1:21" ht="99.75" x14ac:dyDescent="0.45">
      <c r="A862" s="12" t="s">
        <v>94</v>
      </c>
      <c r="B862" s="12" t="s">
        <v>95</v>
      </c>
      <c r="C862" s="12" t="s">
        <v>4719</v>
      </c>
      <c r="D862" s="12" t="s">
        <v>4720</v>
      </c>
      <c r="E862" s="12" t="s">
        <v>4721</v>
      </c>
      <c r="F862" s="12" t="s">
        <v>743</v>
      </c>
      <c r="G862" s="12" t="s">
        <v>812</v>
      </c>
      <c r="H862" s="12" t="s">
        <v>311</v>
      </c>
      <c r="I862" s="12" t="s">
        <v>673</v>
      </c>
      <c r="J862" s="12" t="s">
        <v>4722</v>
      </c>
      <c r="K862" s="12" t="s">
        <v>168</v>
      </c>
      <c r="L862" s="12" t="s">
        <v>104</v>
      </c>
      <c r="M862" s="12" t="s">
        <v>210</v>
      </c>
      <c r="N862" s="12" t="s">
        <v>4723</v>
      </c>
      <c r="O862" s="12" t="s">
        <v>4724</v>
      </c>
      <c r="P862" s="12"/>
      <c r="Q862" s="12" t="s">
        <v>4725</v>
      </c>
      <c r="R862" s="12" t="s">
        <v>967</v>
      </c>
      <c r="S862" s="12" t="s">
        <v>4726</v>
      </c>
      <c r="T862" s="33" t="s">
        <v>95</v>
      </c>
      <c r="U862" s="34" t="str">
        <f t="shared" si="13"/>
        <v>1155 Island Ave, San Diego, California 92102, U.S.</v>
      </c>
    </row>
    <row r="863" spans="1:21" ht="85.5" x14ac:dyDescent="0.45">
      <c r="A863" s="12" t="s">
        <v>94</v>
      </c>
      <c r="B863" s="12" t="s">
        <v>95</v>
      </c>
      <c r="C863" s="12" t="s">
        <v>4727</v>
      </c>
      <c r="D863" s="12" t="s">
        <v>4728</v>
      </c>
      <c r="E863" s="12" t="s">
        <v>4729</v>
      </c>
      <c r="F863" s="12" t="s">
        <v>99</v>
      </c>
      <c r="G863" s="12" t="s">
        <v>207</v>
      </c>
      <c r="H863" s="12" t="s">
        <v>100</v>
      </c>
      <c r="I863" s="12" t="s">
        <v>166</v>
      </c>
      <c r="J863" s="12" t="s">
        <v>4730</v>
      </c>
      <c r="K863" s="12" t="s">
        <v>168</v>
      </c>
      <c r="L863" s="12" t="s">
        <v>104</v>
      </c>
      <c r="M863" s="12" t="s">
        <v>221</v>
      </c>
      <c r="N863" s="12" t="s">
        <v>4731</v>
      </c>
      <c r="O863" s="12" t="s">
        <v>4732</v>
      </c>
      <c r="P863" s="12"/>
      <c r="Q863" s="12" t="s">
        <v>4733</v>
      </c>
      <c r="R863" s="12" t="s">
        <v>4734</v>
      </c>
      <c r="S863" s="12" t="s">
        <v>4735</v>
      </c>
      <c r="T863" s="33" t="s">
        <v>95</v>
      </c>
      <c r="U863" s="34" t="str">
        <f t="shared" si="13"/>
        <v>1801 Harbor Bay Parkway, Alameda, California 94502, U.S.</v>
      </c>
    </row>
    <row r="864" spans="1:21" ht="42.75" x14ac:dyDescent="0.45">
      <c r="A864" s="12" t="s">
        <v>94</v>
      </c>
      <c r="B864" s="12" t="s">
        <v>95</v>
      </c>
      <c r="C864" s="12" t="s">
        <v>4736</v>
      </c>
      <c r="D864" s="12" t="s">
        <v>4728</v>
      </c>
      <c r="E864" s="12" t="s">
        <v>4729</v>
      </c>
      <c r="F864" s="12" t="s">
        <v>99</v>
      </c>
      <c r="G864" s="12" t="s">
        <v>207</v>
      </c>
      <c r="H864" s="12" t="s">
        <v>100</v>
      </c>
      <c r="I864" s="12" t="s">
        <v>166</v>
      </c>
      <c r="J864" s="12" t="s">
        <v>4737</v>
      </c>
      <c r="K864" s="12" t="s">
        <v>168</v>
      </c>
      <c r="L864" s="12" t="s">
        <v>104</v>
      </c>
      <c r="M864" s="12" t="s">
        <v>675</v>
      </c>
      <c r="N864" s="12" t="s">
        <v>4738</v>
      </c>
      <c r="O864" s="12" t="s">
        <v>4739</v>
      </c>
      <c r="P864" s="12"/>
      <c r="Q864" s="12" t="s">
        <v>4733</v>
      </c>
      <c r="R864" s="12" t="s">
        <v>4734</v>
      </c>
      <c r="S864" s="12" t="s">
        <v>4735</v>
      </c>
      <c r="T864" s="33" t="s">
        <v>95</v>
      </c>
      <c r="U864" s="34" t="str">
        <f t="shared" si="13"/>
        <v>1801 Harbor Bay Parkway, Alameda, California 94502, U.S.</v>
      </c>
    </row>
    <row r="865" spans="1:21" ht="114" x14ac:dyDescent="0.45">
      <c r="A865" s="12" t="s">
        <v>94</v>
      </c>
      <c r="B865" s="12" t="s">
        <v>95</v>
      </c>
      <c r="C865" s="12" t="s">
        <v>4740</v>
      </c>
      <c r="D865" s="12" t="s">
        <v>4728</v>
      </c>
      <c r="E865" s="12" t="s">
        <v>4729</v>
      </c>
      <c r="F865" s="12" t="s">
        <v>99</v>
      </c>
      <c r="G865" s="12" t="s">
        <v>207</v>
      </c>
      <c r="H865" s="12" t="s">
        <v>100</v>
      </c>
      <c r="I865" s="12" t="s">
        <v>166</v>
      </c>
      <c r="J865" s="12" t="s">
        <v>4741</v>
      </c>
      <c r="K865" s="12" t="s">
        <v>168</v>
      </c>
      <c r="L865" s="12" t="s">
        <v>118</v>
      </c>
      <c r="M865" s="12" t="s">
        <v>4742</v>
      </c>
      <c r="N865" s="12" t="s">
        <v>4743</v>
      </c>
      <c r="O865" s="12" t="s">
        <v>4744</v>
      </c>
      <c r="P865" s="12"/>
      <c r="Q865" s="12" t="s">
        <v>4745</v>
      </c>
      <c r="R865" s="12" t="s">
        <v>4734</v>
      </c>
      <c r="S865" s="12" t="s">
        <v>4735</v>
      </c>
      <c r="T865" s="33" t="s">
        <v>95</v>
      </c>
      <c r="U865" s="34" t="str">
        <f t="shared" si="13"/>
        <v>1701 Harbor Bay Parkway, Alameda, California 94502, U.S.</v>
      </c>
    </row>
    <row r="866" spans="1:21" ht="57" x14ac:dyDescent="0.45">
      <c r="A866" s="12" t="s">
        <v>94</v>
      </c>
      <c r="B866" s="12" t="s">
        <v>95</v>
      </c>
      <c r="C866" s="12" t="s">
        <v>4746</v>
      </c>
      <c r="D866" s="12" t="s">
        <v>4747</v>
      </c>
      <c r="E866" s="12" t="s">
        <v>4748</v>
      </c>
      <c r="F866" s="12" t="s">
        <v>206</v>
      </c>
      <c r="G866" s="12"/>
      <c r="H866" s="12"/>
      <c r="I866" s="12" t="s">
        <v>166</v>
      </c>
      <c r="J866" s="12"/>
      <c r="K866" s="12"/>
      <c r="L866" s="12"/>
      <c r="M866" s="12" t="s">
        <v>105</v>
      </c>
      <c r="N866" s="12" t="s">
        <v>4749</v>
      </c>
      <c r="O866" s="12" t="s">
        <v>4750</v>
      </c>
      <c r="P866" s="12"/>
      <c r="Q866" s="12" t="s">
        <v>4751</v>
      </c>
      <c r="R866" s="12" t="s">
        <v>4752</v>
      </c>
      <c r="S866" s="12" t="s">
        <v>4753</v>
      </c>
      <c r="T866" s="33" t="s">
        <v>95</v>
      </c>
      <c r="U866" s="34" t="str">
        <f t="shared" si="13"/>
        <v>2537 2ND ST, DAVIS, California 95618, U.S.</v>
      </c>
    </row>
    <row r="867" spans="1:21" ht="85.5" x14ac:dyDescent="0.45">
      <c r="A867" s="12" t="s">
        <v>94</v>
      </c>
      <c r="B867" s="12" t="s">
        <v>95</v>
      </c>
      <c r="C867" s="12" t="s">
        <v>4754</v>
      </c>
      <c r="D867" s="12" t="s">
        <v>4755</v>
      </c>
      <c r="E867" s="12" t="s">
        <v>4756</v>
      </c>
      <c r="F867" s="12" t="s">
        <v>1396</v>
      </c>
      <c r="G867" s="12"/>
      <c r="H867" s="12" t="s">
        <v>693</v>
      </c>
      <c r="I867" s="12" t="s">
        <v>4757</v>
      </c>
      <c r="J867" s="12" t="s">
        <v>4758</v>
      </c>
      <c r="K867" s="12" t="s">
        <v>103</v>
      </c>
      <c r="L867" s="12" t="s">
        <v>118</v>
      </c>
      <c r="M867" s="12" t="s">
        <v>138</v>
      </c>
      <c r="N867" s="12" t="s">
        <v>4759</v>
      </c>
      <c r="O867" s="12" t="s">
        <v>4760</v>
      </c>
      <c r="P867" s="12"/>
      <c r="Q867" s="12" t="s">
        <v>4761</v>
      </c>
      <c r="R867" s="12" t="s">
        <v>4762</v>
      </c>
      <c r="S867" s="12" t="s">
        <v>4763</v>
      </c>
      <c r="T867" s="33" t="s">
        <v>95</v>
      </c>
      <c r="U867" s="34" t="str">
        <f t="shared" si="13"/>
        <v>9191 Kyser Way, Suite 400, Frisco, Texas 75033, U.S.</v>
      </c>
    </row>
    <row r="868" spans="1:21" ht="42.75" x14ac:dyDescent="0.45">
      <c r="A868" s="12" t="s">
        <v>94</v>
      </c>
      <c r="B868" s="12" t="s">
        <v>95</v>
      </c>
      <c r="C868" s="12" t="s">
        <v>4764</v>
      </c>
      <c r="D868" s="12" t="s">
        <v>4765</v>
      </c>
      <c r="E868" s="12" t="s">
        <v>4766</v>
      </c>
      <c r="F868" s="12" t="s">
        <v>124</v>
      </c>
      <c r="G868" s="12"/>
      <c r="H868" s="12" t="s">
        <v>125</v>
      </c>
      <c r="I868" s="12" t="s">
        <v>126</v>
      </c>
      <c r="J868" s="12"/>
      <c r="K868" s="12"/>
      <c r="L868" s="12"/>
      <c r="M868" s="12" t="s">
        <v>127</v>
      </c>
      <c r="N868" s="12" t="s">
        <v>4767</v>
      </c>
      <c r="O868" s="12" t="s">
        <v>4768</v>
      </c>
      <c r="P868" s="12"/>
      <c r="Q868" s="12" t="s">
        <v>4769</v>
      </c>
      <c r="R868" s="12" t="s">
        <v>293</v>
      </c>
      <c r="S868" s="12" t="s">
        <v>838</v>
      </c>
      <c r="T868" s="33" t="s">
        <v>95</v>
      </c>
      <c r="U868" s="34" t="str">
        <f t="shared" si="13"/>
        <v>1035 Cambridge St. Ste 17B, Cambridge, Massachusetts 02141, U.S.</v>
      </c>
    </row>
    <row r="869" spans="1:21" ht="114" x14ac:dyDescent="0.45">
      <c r="A869" s="12" t="s">
        <v>94</v>
      </c>
      <c r="B869" s="12" t="s">
        <v>95</v>
      </c>
      <c r="C869" s="12" t="s">
        <v>4770</v>
      </c>
      <c r="D869" s="12" t="s">
        <v>4771</v>
      </c>
      <c r="E869" s="12" t="s">
        <v>4772</v>
      </c>
      <c r="F869" s="12" t="s">
        <v>743</v>
      </c>
      <c r="G869" s="12" t="s">
        <v>672</v>
      </c>
      <c r="H869" s="12" t="s">
        <v>311</v>
      </c>
      <c r="I869" s="12" t="s">
        <v>673</v>
      </c>
      <c r="J869" s="12" t="s">
        <v>4773</v>
      </c>
      <c r="K869" s="12" t="s">
        <v>168</v>
      </c>
      <c r="L869" s="12" t="s">
        <v>104</v>
      </c>
      <c r="M869" s="12" t="s">
        <v>3642</v>
      </c>
      <c r="N869" s="12" t="s">
        <v>4774</v>
      </c>
      <c r="O869" s="12" t="s">
        <v>4775</v>
      </c>
      <c r="P869" s="12"/>
      <c r="Q869" s="12" t="s">
        <v>4776</v>
      </c>
      <c r="R869" s="12" t="s">
        <v>967</v>
      </c>
      <c r="S869" s="12" t="s">
        <v>4777</v>
      </c>
      <c r="T869" s="33" t="s">
        <v>95</v>
      </c>
      <c r="U869" s="34" t="str">
        <f t="shared" si="13"/>
        <v>12278 Scripps Summit Drive, San Diego, California 92131, U.S.</v>
      </c>
    </row>
    <row r="870" spans="1:21" ht="85.5" x14ac:dyDescent="0.45">
      <c r="A870" s="12" t="s">
        <v>94</v>
      </c>
      <c r="B870" s="12" t="s">
        <v>95</v>
      </c>
      <c r="C870" s="12" t="s">
        <v>4778</v>
      </c>
      <c r="D870" s="12" t="s">
        <v>4771</v>
      </c>
      <c r="E870" s="12" t="s">
        <v>4772</v>
      </c>
      <c r="F870" s="12" t="s">
        <v>743</v>
      </c>
      <c r="G870" s="12" t="s">
        <v>672</v>
      </c>
      <c r="H870" s="12" t="s">
        <v>311</v>
      </c>
      <c r="I870" s="12" t="s">
        <v>673</v>
      </c>
      <c r="J870" s="12" t="s">
        <v>4779</v>
      </c>
      <c r="K870" s="12" t="s">
        <v>168</v>
      </c>
      <c r="L870" s="12" t="s">
        <v>104</v>
      </c>
      <c r="M870" s="12" t="s">
        <v>189</v>
      </c>
      <c r="N870" s="12" t="s">
        <v>4780</v>
      </c>
      <c r="O870" s="12" t="s">
        <v>4781</v>
      </c>
      <c r="P870" s="12"/>
      <c r="Q870" s="12" t="s">
        <v>4782</v>
      </c>
      <c r="R870" s="12" t="s">
        <v>967</v>
      </c>
      <c r="S870" s="12" t="s">
        <v>1082</v>
      </c>
      <c r="T870" s="33" t="s">
        <v>95</v>
      </c>
      <c r="U870" s="34" t="str">
        <f t="shared" si="13"/>
        <v>3535 General Atomics Court, Suite 200, San Diego, California 92121, U.S.</v>
      </c>
    </row>
    <row r="871" spans="1:21" ht="57" x14ac:dyDescent="0.45">
      <c r="A871" s="12" t="s">
        <v>94</v>
      </c>
      <c r="B871" s="12" t="s">
        <v>95</v>
      </c>
      <c r="C871" s="12" t="s">
        <v>4783</v>
      </c>
      <c r="D871" s="12" t="s">
        <v>4784</v>
      </c>
      <c r="E871" s="12" t="s">
        <v>4785</v>
      </c>
      <c r="F871" s="12" t="s">
        <v>420</v>
      </c>
      <c r="G871" s="12"/>
      <c r="H871" s="12" t="s">
        <v>455</v>
      </c>
      <c r="I871" s="12" t="s">
        <v>1108</v>
      </c>
      <c r="J871" s="12"/>
      <c r="K871" s="12"/>
      <c r="L871" s="12"/>
      <c r="M871" s="12" t="s">
        <v>367</v>
      </c>
      <c r="N871" s="12" t="s">
        <v>4786</v>
      </c>
      <c r="O871" s="12" t="s">
        <v>4787</v>
      </c>
      <c r="P871" s="12"/>
      <c r="Q871" s="12" t="s">
        <v>4788</v>
      </c>
      <c r="R871" s="12" t="s">
        <v>4789</v>
      </c>
      <c r="S871" s="12" t="s">
        <v>3920</v>
      </c>
      <c r="T871" s="33" t="s">
        <v>95</v>
      </c>
      <c r="U871" s="34" t="str">
        <f t="shared" si="13"/>
        <v>20271 GOLDENROD LANE, GERMANTOWN, Maryland 20876, U.S.</v>
      </c>
    </row>
    <row r="872" spans="1:21" ht="57" x14ac:dyDescent="0.45">
      <c r="A872" s="12" t="s">
        <v>94</v>
      </c>
      <c r="B872" s="12" t="s">
        <v>95</v>
      </c>
      <c r="C872" s="12" t="s">
        <v>4790</v>
      </c>
      <c r="D872" s="12" t="s">
        <v>4791</v>
      </c>
      <c r="E872" s="12" t="s">
        <v>4792</v>
      </c>
      <c r="F872" s="12" t="s">
        <v>583</v>
      </c>
      <c r="G872" s="12"/>
      <c r="H872" s="12" t="s">
        <v>548</v>
      </c>
      <c r="I872" s="12" t="s">
        <v>538</v>
      </c>
      <c r="J872" s="12" t="s">
        <v>4793</v>
      </c>
      <c r="K872" s="12" t="s">
        <v>233</v>
      </c>
      <c r="L872" s="12" t="s">
        <v>104</v>
      </c>
      <c r="M872" s="12" t="s">
        <v>234</v>
      </c>
      <c r="N872" s="12" t="s">
        <v>4794</v>
      </c>
      <c r="O872" s="12" t="s">
        <v>4795</v>
      </c>
      <c r="P872" s="12"/>
      <c r="Q872" s="12" t="s">
        <v>4796</v>
      </c>
      <c r="R872" s="12" t="s">
        <v>4797</v>
      </c>
      <c r="S872" s="12" t="s">
        <v>4798</v>
      </c>
      <c r="T872" s="33" t="s">
        <v>95</v>
      </c>
      <c r="U872" s="34" t="str">
        <f t="shared" si="13"/>
        <v>350 COMMUNITY DR, MANHASSET, New York 11030, U.S.</v>
      </c>
    </row>
    <row r="873" spans="1:21" ht="57" x14ac:dyDescent="0.45">
      <c r="A873" s="12" t="s">
        <v>94</v>
      </c>
      <c r="B873" s="12" t="s">
        <v>95</v>
      </c>
      <c r="C873" s="12" t="s">
        <v>4799</v>
      </c>
      <c r="D873" s="12" t="s">
        <v>4800</v>
      </c>
      <c r="E873" s="12" t="s">
        <v>4801</v>
      </c>
      <c r="F873" s="12" t="s">
        <v>124</v>
      </c>
      <c r="G873" s="12"/>
      <c r="H873" s="12" t="s">
        <v>125</v>
      </c>
      <c r="I873" s="12" t="s">
        <v>126</v>
      </c>
      <c r="J873" s="12"/>
      <c r="K873" s="12"/>
      <c r="L873" s="12"/>
      <c r="M873" s="12" t="s">
        <v>105</v>
      </c>
      <c r="N873" s="12" t="s">
        <v>4802</v>
      </c>
      <c r="O873" s="12" t="s">
        <v>4803</v>
      </c>
      <c r="P873" s="12"/>
      <c r="Q873" s="12" t="s">
        <v>4804</v>
      </c>
      <c r="R873" s="12" t="s">
        <v>4805</v>
      </c>
      <c r="S873" s="12" t="s">
        <v>4806</v>
      </c>
      <c r="T873" s="33" t="s">
        <v>95</v>
      </c>
      <c r="U873" s="34" t="str">
        <f t="shared" si="13"/>
        <v>27 STRATHMORE RD ABI LABS INCUBATOR, NATICK, Massachusetts 01760, U.S.</v>
      </c>
    </row>
    <row r="874" spans="1:21" ht="57" x14ac:dyDescent="0.45">
      <c r="A874" s="12" t="s">
        <v>94</v>
      </c>
      <c r="B874" s="12" t="s">
        <v>95</v>
      </c>
      <c r="C874" s="12" t="s">
        <v>4807</v>
      </c>
      <c r="D874" s="12" t="s">
        <v>4808</v>
      </c>
      <c r="E874" s="12" t="s">
        <v>4809</v>
      </c>
      <c r="F874" s="12" t="s">
        <v>743</v>
      </c>
      <c r="G874" s="12"/>
      <c r="H874" s="12"/>
      <c r="I874" s="12" t="s">
        <v>673</v>
      </c>
      <c r="J874" s="12"/>
      <c r="K874" s="12"/>
      <c r="L874" s="12"/>
      <c r="M874" s="12" t="s">
        <v>127</v>
      </c>
      <c r="N874" s="12" t="s">
        <v>4810</v>
      </c>
      <c r="O874" s="12" t="s">
        <v>4811</v>
      </c>
      <c r="P874" s="12"/>
      <c r="Q874" s="12" t="s">
        <v>4812</v>
      </c>
      <c r="R874" s="12" t="s">
        <v>1923</v>
      </c>
      <c r="S874" s="12" t="s">
        <v>1082</v>
      </c>
      <c r="T874" s="33" t="s">
        <v>95</v>
      </c>
      <c r="U874" s="34" t="str">
        <f t="shared" si="13"/>
        <v>4245 SORRENTO VALLEY BLVD, SAN DIEGO, California 92121, U.S.</v>
      </c>
    </row>
    <row r="875" spans="1:21" ht="85.5" x14ac:dyDescent="0.45">
      <c r="A875" s="12" t="s">
        <v>94</v>
      </c>
      <c r="B875" s="12" t="s">
        <v>95</v>
      </c>
      <c r="C875" s="12" t="s">
        <v>4813</v>
      </c>
      <c r="D875" s="12" t="s">
        <v>4814</v>
      </c>
      <c r="E875" s="12" t="s">
        <v>4815</v>
      </c>
      <c r="F875" s="12" t="s">
        <v>386</v>
      </c>
      <c r="G875" s="12"/>
      <c r="H875" s="12"/>
      <c r="I875" s="12" t="s">
        <v>387</v>
      </c>
      <c r="J875" s="12"/>
      <c r="K875" s="12"/>
      <c r="L875" s="12"/>
      <c r="M875" s="12" t="s">
        <v>138</v>
      </c>
      <c r="N875" s="12"/>
      <c r="O875" s="12"/>
      <c r="P875" s="12"/>
      <c r="Q875" s="12" t="s">
        <v>2694</v>
      </c>
      <c r="R875" s="12" t="s">
        <v>2695</v>
      </c>
      <c r="S875" s="12" t="s">
        <v>2696</v>
      </c>
      <c r="T875" s="33" t="s">
        <v>95</v>
      </c>
      <c r="U875" s="34" t="str">
        <f t="shared" si="13"/>
        <v>405 EAGLEVIEW BLVD, EXTON, Pennsylvania 19341, U.S.</v>
      </c>
    </row>
    <row r="876" spans="1:21" ht="57" x14ac:dyDescent="0.45">
      <c r="A876" s="12" t="s">
        <v>94</v>
      </c>
      <c r="B876" s="12" t="s">
        <v>95</v>
      </c>
      <c r="C876" s="12" t="s">
        <v>4816</v>
      </c>
      <c r="D876" s="12" t="s">
        <v>4817</v>
      </c>
      <c r="E876" s="12" t="s">
        <v>4818</v>
      </c>
      <c r="F876" s="12" t="s">
        <v>124</v>
      </c>
      <c r="G876" s="12"/>
      <c r="H876" s="12" t="s">
        <v>125</v>
      </c>
      <c r="I876" s="12" t="s">
        <v>126</v>
      </c>
      <c r="J876" s="12"/>
      <c r="K876" s="12"/>
      <c r="L876" s="12"/>
      <c r="M876" s="12" t="s">
        <v>367</v>
      </c>
      <c r="N876" s="12" t="s">
        <v>4819</v>
      </c>
      <c r="O876" s="12" t="s">
        <v>4820</v>
      </c>
      <c r="P876" s="12"/>
      <c r="Q876" s="12" t="s">
        <v>4821</v>
      </c>
      <c r="R876" s="12" t="s">
        <v>4822</v>
      </c>
      <c r="S876" s="12" t="s">
        <v>4823</v>
      </c>
      <c r="T876" s="33" t="s">
        <v>95</v>
      </c>
      <c r="U876" s="34" t="str">
        <f t="shared" si="13"/>
        <v>74 ORION ST, BRUNSWICK, Maine 04011, U.S.</v>
      </c>
    </row>
    <row r="877" spans="1:21" ht="99.75" x14ac:dyDescent="0.45">
      <c r="A877" s="12" t="s">
        <v>94</v>
      </c>
      <c r="B877" s="12" t="s">
        <v>95</v>
      </c>
      <c r="C877" s="12" t="s">
        <v>4824</v>
      </c>
      <c r="D877" s="12" t="s">
        <v>4825</v>
      </c>
      <c r="E877" s="12" t="s">
        <v>4826</v>
      </c>
      <c r="F877" s="12" t="s">
        <v>136</v>
      </c>
      <c r="G877" s="12" t="s">
        <v>164</v>
      </c>
      <c r="H877" s="12" t="s">
        <v>100</v>
      </c>
      <c r="I877" s="12" t="s">
        <v>538</v>
      </c>
      <c r="J877" s="12" t="s">
        <v>4827</v>
      </c>
      <c r="K877" s="12" t="s">
        <v>268</v>
      </c>
      <c r="L877" s="12" t="s">
        <v>118</v>
      </c>
      <c r="M877" s="12" t="s">
        <v>210</v>
      </c>
      <c r="N877" s="12" t="s">
        <v>4828</v>
      </c>
      <c r="O877" s="12" t="s">
        <v>4829</v>
      </c>
      <c r="P877" s="12"/>
      <c r="Q877" s="12" t="s">
        <v>4830</v>
      </c>
      <c r="R877" s="12" t="s">
        <v>265</v>
      </c>
      <c r="S877" s="12" t="s">
        <v>141</v>
      </c>
      <c r="T877" s="33" t="s">
        <v>95</v>
      </c>
      <c r="U877" s="34" t="str">
        <f t="shared" si="13"/>
        <v>681 Gateway Blvd. Ste 342-344 3rd floor, South San Francisco, California 94080, U.S.</v>
      </c>
    </row>
    <row r="878" spans="1:21" ht="85.5" x14ac:dyDescent="0.45">
      <c r="A878" s="12" t="s">
        <v>94</v>
      </c>
      <c r="B878" s="12" t="s">
        <v>95</v>
      </c>
      <c r="C878" s="12" t="s">
        <v>4831</v>
      </c>
      <c r="D878" s="12" t="s">
        <v>4832</v>
      </c>
      <c r="E878" s="12" t="s">
        <v>4833</v>
      </c>
      <c r="F878" s="12" t="s">
        <v>124</v>
      </c>
      <c r="G878" s="12"/>
      <c r="H878" s="12" t="s">
        <v>125</v>
      </c>
      <c r="I878" s="12" t="s">
        <v>126</v>
      </c>
      <c r="J878" s="12"/>
      <c r="K878" s="12"/>
      <c r="L878" s="12"/>
      <c r="M878" s="12" t="s">
        <v>169</v>
      </c>
      <c r="N878" s="12" t="s">
        <v>4834</v>
      </c>
      <c r="O878" s="12" t="s">
        <v>4835</v>
      </c>
      <c r="P878" s="12"/>
      <c r="Q878" s="12" t="s">
        <v>4836</v>
      </c>
      <c r="R878" s="12" t="s">
        <v>293</v>
      </c>
      <c r="S878" s="12" t="s">
        <v>2195</v>
      </c>
      <c r="T878" s="33" t="s">
        <v>95</v>
      </c>
      <c r="U878" s="34" t="str">
        <f t="shared" si="13"/>
        <v>20 Acorn Park Dr, Ste 433, Cambridge, Massachusetts 02140, U.S.</v>
      </c>
    </row>
    <row r="879" spans="1:21" ht="42.75" x14ac:dyDescent="0.45">
      <c r="A879" s="12" t="s">
        <v>94</v>
      </c>
      <c r="B879" s="12" t="s">
        <v>95</v>
      </c>
      <c r="C879" s="12" t="s">
        <v>4837</v>
      </c>
      <c r="D879" s="12" t="s">
        <v>4832</v>
      </c>
      <c r="E879" s="12" t="s">
        <v>4833</v>
      </c>
      <c r="F879" s="12" t="s">
        <v>124</v>
      </c>
      <c r="G879" s="12"/>
      <c r="H879" s="12" t="s">
        <v>125</v>
      </c>
      <c r="I879" s="12" t="s">
        <v>126</v>
      </c>
      <c r="J879" s="12" t="s">
        <v>4838</v>
      </c>
      <c r="K879" s="12" t="s">
        <v>103</v>
      </c>
      <c r="L879" s="12" t="s">
        <v>118</v>
      </c>
      <c r="M879" s="12" t="s">
        <v>127</v>
      </c>
      <c r="N879" s="12" t="s">
        <v>4839</v>
      </c>
      <c r="O879" s="12" t="s">
        <v>4840</v>
      </c>
      <c r="P879" s="12"/>
      <c r="Q879" s="12" t="s">
        <v>4841</v>
      </c>
      <c r="R879" s="12" t="s">
        <v>1715</v>
      </c>
      <c r="S879" s="12" t="s">
        <v>4842</v>
      </c>
      <c r="T879" s="33" t="s">
        <v>95</v>
      </c>
      <c r="U879" s="34" t="str">
        <f t="shared" si="13"/>
        <v>135 WILLIAM T MORRISSEY BLVD, BOSTON, Massachusetts 02125, U.S.</v>
      </c>
    </row>
    <row r="880" spans="1:21" ht="85.5" x14ac:dyDescent="0.45">
      <c r="A880" s="12" t="s">
        <v>94</v>
      </c>
      <c r="B880" s="12" t="s">
        <v>95</v>
      </c>
      <c r="C880" s="12" t="s">
        <v>4843</v>
      </c>
      <c r="D880" s="12" t="s">
        <v>4844</v>
      </c>
      <c r="E880" s="12" t="s">
        <v>4845</v>
      </c>
      <c r="F880" s="12" t="s">
        <v>124</v>
      </c>
      <c r="G880" s="12"/>
      <c r="H880" s="12" t="s">
        <v>125</v>
      </c>
      <c r="I880" s="12" t="s">
        <v>126</v>
      </c>
      <c r="J880" s="12"/>
      <c r="K880" s="12"/>
      <c r="L880" s="12"/>
      <c r="M880" s="12" t="s">
        <v>138</v>
      </c>
      <c r="N880" s="12"/>
      <c r="O880" s="12"/>
      <c r="P880" s="12"/>
      <c r="Q880" s="12" t="s">
        <v>4846</v>
      </c>
      <c r="R880" s="12" t="s">
        <v>521</v>
      </c>
      <c r="S880" s="12" t="s">
        <v>1647</v>
      </c>
      <c r="T880" s="33" t="s">
        <v>95</v>
      </c>
      <c r="U880" s="34" t="str">
        <f t="shared" si="13"/>
        <v>215 1ST ST STE 150, CAMBRIDGE, Massachusetts 02142, U.S.</v>
      </c>
    </row>
    <row r="881" spans="1:21" ht="57" x14ac:dyDescent="0.45">
      <c r="A881" s="12" t="s">
        <v>94</v>
      </c>
      <c r="B881" s="12" t="s">
        <v>95</v>
      </c>
      <c r="C881" s="12" t="s">
        <v>4847</v>
      </c>
      <c r="D881" s="12" t="s">
        <v>4848</v>
      </c>
      <c r="E881" s="12" t="s">
        <v>4849</v>
      </c>
      <c r="F881" s="12" t="s">
        <v>752</v>
      </c>
      <c r="G881" s="12"/>
      <c r="H881" s="12" t="s">
        <v>931</v>
      </c>
      <c r="I881" s="12" t="s">
        <v>763</v>
      </c>
      <c r="J881" s="12"/>
      <c r="K881" s="12"/>
      <c r="L881" s="12"/>
      <c r="M881" s="12" t="s">
        <v>234</v>
      </c>
      <c r="N881" s="12" t="s">
        <v>4850</v>
      </c>
      <c r="O881" s="12" t="s">
        <v>4851</v>
      </c>
      <c r="P881" s="12"/>
      <c r="Q881" s="12" t="s">
        <v>4852</v>
      </c>
      <c r="R881" s="12" t="s">
        <v>4853</v>
      </c>
      <c r="S881" s="12" t="s">
        <v>4854</v>
      </c>
      <c r="T881" s="33" t="s">
        <v>95</v>
      </c>
      <c r="U881" s="34" t="str">
        <f t="shared" si="13"/>
        <v>1601 S MARTIN LUTHER KING JR BLVD, TALLAHASSEE, Florida 32307, U.S.</v>
      </c>
    </row>
    <row r="882" spans="1:21" ht="42.75" x14ac:dyDescent="0.45">
      <c r="A882" s="12" t="s">
        <v>94</v>
      </c>
      <c r="B882" s="12" t="s">
        <v>95</v>
      </c>
      <c r="C882" s="12" t="s">
        <v>4855</v>
      </c>
      <c r="D882" s="12" t="s">
        <v>4856</v>
      </c>
      <c r="E882" s="12" t="s">
        <v>4857</v>
      </c>
      <c r="F882" s="12" t="s">
        <v>1063</v>
      </c>
      <c r="G882" s="12"/>
      <c r="H882" s="12" t="s">
        <v>931</v>
      </c>
      <c r="I882" s="12" t="s">
        <v>763</v>
      </c>
      <c r="J882" s="12"/>
      <c r="K882" s="12"/>
      <c r="L882" s="12"/>
      <c r="M882" s="12" t="s">
        <v>127</v>
      </c>
      <c r="N882" s="12" t="s">
        <v>4858</v>
      </c>
      <c r="O882" s="12" t="s">
        <v>4859</v>
      </c>
      <c r="P882" s="12"/>
      <c r="Q882" s="12" t="s">
        <v>4860</v>
      </c>
      <c r="R882" s="12" t="s">
        <v>4861</v>
      </c>
      <c r="S882" s="12" t="s">
        <v>4862</v>
      </c>
      <c r="T882" s="33" t="s">
        <v>95</v>
      </c>
      <c r="U882" s="34" t="str">
        <f t="shared" si="13"/>
        <v>777 GLADES RD, BOCA RATON, Florida 33431, U.S.</v>
      </c>
    </row>
    <row r="883" spans="1:21" ht="42.75" x14ac:dyDescent="0.45">
      <c r="A883" s="12" t="s">
        <v>94</v>
      </c>
      <c r="B883" s="12" t="s">
        <v>95</v>
      </c>
      <c r="C883" s="12" t="s">
        <v>4863</v>
      </c>
      <c r="D883" s="12" t="s">
        <v>4864</v>
      </c>
      <c r="E883" s="12" t="s">
        <v>4865</v>
      </c>
      <c r="F883" s="12" t="s">
        <v>1063</v>
      </c>
      <c r="G883" s="12"/>
      <c r="H883" s="12" t="s">
        <v>931</v>
      </c>
      <c r="I883" s="12" t="s">
        <v>763</v>
      </c>
      <c r="J883" s="12" t="s">
        <v>4866</v>
      </c>
      <c r="K883" s="12" t="s">
        <v>627</v>
      </c>
      <c r="L883" s="12" t="s">
        <v>118</v>
      </c>
      <c r="M883" s="12" t="s">
        <v>628</v>
      </c>
      <c r="N883" s="12" t="s">
        <v>4867</v>
      </c>
      <c r="O883" s="12" t="s">
        <v>4868</v>
      </c>
      <c r="P883" s="12"/>
      <c r="Q883" s="12" t="s">
        <v>4869</v>
      </c>
      <c r="R883" s="12" t="s">
        <v>4870</v>
      </c>
      <c r="S883" s="12" t="s">
        <v>4871</v>
      </c>
      <c r="T883" s="33" t="s">
        <v>95</v>
      </c>
      <c r="U883" s="34" t="str">
        <f t="shared" si="13"/>
        <v>11200 SW 8TH ST AHC-1 BLDG RM 307, MIAMI, Florida 33199, U.S.</v>
      </c>
    </row>
    <row r="884" spans="1:21" ht="85.5" x14ac:dyDescent="0.45">
      <c r="A884" s="12" t="s">
        <v>94</v>
      </c>
      <c r="B884" s="12" t="s">
        <v>95</v>
      </c>
      <c r="C884" s="12" t="s">
        <v>4872</v>
      </c>
      <c r="D884" s="12" t="s">
        <v>4873</v>
      </c>
      <c r="E884" s="12" t="s">
        <v>4874</v>
      </c>
      <c r="F884" s="12" t="s">
        <v>752</v>
      </c>
      <c r="G884" s="12" t="s">
        <v>853</v>
      </c>
      <c r="H884" s="12" t="s">
        <v>931</v>
      </c>
      <c r="I884" s="12" t="s">
        <v>763</v>
      </c>
      <c r="J884" s="12" t="s">
        <v>4875</v>
      </c>
      <c r="K884" s="12" t="s">
        <v>168</v>
      </c>
      <c r="L884" s="12" t="s">
        <v>104</v>
      </c>
      <c r="M884" s="12" t="s">
        <v>221</v>
      </c>
      <c r="N884" s="12" t="s">
        <v>4876</v>
      </c>
      <c r="O884" s="12" t="s">
        <v>4877</v>
      </c>
      <c r="P884" s="12"/>
      <c r="Q884" s="12" t="s">
        <v>4878</v>
      </c>
      <c r="R884" s="12" t="s">
        <v>4853</v>
      </c>
      <c r="S884" s="12" t="s">
        <v>4879</v>
      </c>
      <c r="T884" s="33" t="s">
        <v>95</v>
      </c>
      <c r="U884" s="34" t="str">
        <f t="shared" si="13"/>
        <v>1115 West Call St., TALLAHASSEE, Florida 32306, U.S.</v>
      </c>
    </row>
    <row r="885" spans="1:21" ht="42.75" x14ac:dyDescent="0.45">
      <c r="A885" s="12" t="s">
        <v>94</v>
      </c>
      <c r="B885" s="12" t="s">
        <v>95</v>
      </c>
      <c r="C885" s="12" t="s">
        <v>4880</v>
      </c>
      <c r="D885" s="12" t="s">
        <v>4873</v>
      </c>
      <c r="E885" s="12" t="s">
        <v>4874</v>
      </c>
      <c r="F885" s="12" t="s">
        <v>752</v>
      </c>
      <c r="G885" s="12" t="s">
        <v>853</v>
      </c>
      <c r="H885" s="12" t="s">
        <v>931</v>
      </c>
      <c r="I885" s="12" t="s">
        <v>763</v>
      </c>
      <c r="J885" s="12" t="s">
        <v>4881</v>
      </c>
      <c r="K885" s="12" t="s">
        <v>168</v>
      </c>
      <c r="L885" s="12" t="s">
        <v>104</v>
      </c>
      <c r="M885" s="12" t="s">
        <v>304</v>
      </c>
      <c r="N885" s="12" t="s">
        <v>4876</v>
      </c>
      <c r="O885" s="12" t="s">
        <v>4877</v>
      </c>
      <c r="P885" s="12"/>
      <c r="Q885" s="12" t="s">
        <v>4878</v>
      </c>
      <c r="R885" s="12" t="s">
        <v>4853</v>
      </c>
      <c r="S885" s="12" t="s">
        <v>4879</v>
      </c>
      <c r="T885" s="33" t="s">
        <v>95</v>
      </c>
      <c r="U885" s="34" t="str">
        <f t="shared" si="13"/>
        <v>1115 West Call St., TALLAHASSEE, Florida 32306, U.S.</v>
      </c>
    </row>
    <row r="886" spans="1:21" ht="99.75" x14ac:dyDescent="0.45">
      <c r="A886" s="12" t="s">
        <v>94</v>
      </c>
      <c r="B886" s="12" t="s">
        <v>95</v>
      </c>
      <c r="C886" s="12" t="s">
        <v>4882</v>
      </c>
      <c r="D886" s="12" t="s">
        <v>4873</v>
      </c>
      <c r="E886" s="12" t="s">
        <v>4874</v>
      </c>
      <c r="F886" s="12" t="s">
        <v>752</v>
      </c>
      <c r="G886" s="12" t="s">
        <v>853</v>
      </c>
      <c r="H886" s="12" t="s">
        <v>931</v>
      </c>
      <c r="I886" s="12" t="s">
        <v>763</v>
      </c>
      <c r="J886" s="12" t="s">
        <v>4883</v>
      </c>
      <c r="K886" s="12" t="s">
        <v>209</v>
      </c>
      <c r="L886" s="12" t="s">
        <v>118</v>
      </c>
      <c r="M886" s="12" t="s">
        <v>210</v>
      </c>
      <c r="N886" s="12" t="s">
        <v>4884</v>
      </c>
      <c r="O886" s="12" t="s">
        <v>4885</v>
      </c>
      <c r="P886" s="12"/>
      <c r="Q886" s="12" t="s">
        <v>4886</v>
      </c>
      <c r="R886" s="12" t="s">
        <v>4887</v>
      </c>
      <c r="S886" s="12" t="s">
        <v>4888</v>
      </c>
      <c r="T886" s="33" t="s">
        <v>95</v>
      </c>
      <c r="U886" s="34" t="str">
        <f t="shared" si="13"/>
        <v>1104 Spirit Way Sport Science &amp; Medicine suite 140, Tallahassee, Florida 32304, U.S.</v>
      </c>
    </row>
    <row r="887" spans="1:21" ht="99.75" x14ac:dyDescent="0.45">
      <c r="A887" s="12" t="s">
        <v>94</v>
      </c>
      <c r="B887" s="12" t="s">
        <v>95</v>
      </c>
      <c r="C887" s="12" t="s">
        <v>4889</v>
      </c>
      <c r="D887" s="12" t="s">
        <v>4873</v>
      </c>
      <c r="E887" s="12" t="s">
        <v>4874</v>
      </c>
      <c r="F887" s="12" t="s">
        <v>752</v>
      </c>
      <c r="G887" s="12" t="s">
        <v>853</v>
      </c>
      <c r="H887" s="12" t="s">
        <v>931</v>
      </c>
      <c r="I887" s="12" t="s">
        <v>763</v>
      </c>
      <c r="J887" s="12" t="s">
        <v>4890</v>
      </c>
      <c r="K887" s="12" t="s">
        <v>233</v>
      </c>
      <c r="L887" s="12" t="s">
        <v>104</v>
      </c>
      <c r="M887" s="12" t="s">
        <v>551</v>
      </c>
      <c r="N887" s="12" t="s">
        <v>4876</v>
      </c>
      <c r="O887" s="12" t="s">
        <v>4877</v>
      </c>
      <c r="P887" s="12"/>
      <c r="Q887" s="12" t="s">
        <v>4878</v>
      </c>
      <c r="R887" s="12" t="s">
        <v>4853</v>
      </c>
      <c r="S887" s="12" t="s">
        <v>4888</v>
      </c>
      <c r="T887" s="33" t="s">
        <v>95</v>
      </c>
      <c r="U887" s="34" t="str">
        <f t="shared" si="13"/>
        <v>1115 West Call St., TALLAHASSEE, Florida 32304, U.S.</v>
      </c>
    </row>
    <row r="888" spans="1:21" ht="57" x14ac:dyDescent="0.45">
      <c r="A888" s="12" t="s">
        <v>94</v>
      </c>
      <c r="B888" s="12" t="s">
        <v>95</v>
      </c>
      <c r="C888" s="12" t="s">
        <v>4891</v>
      </c>
      <c r="D888" s="12" t="s">
        <v>4892</v>
      </c>
      <c r="E888" s="12" t="s">
        <v>4893</v>
      </c>
      <c r="F888" s="12" t="s">
        <v>474</v>
      </c>
      <c r="G888" s="12"/>
      <c r="H888" s="12"/>
      <c r="I888" s="12" t="s">
        <v>475</v>
      </c>
      <c r="J888" s="12"/>
      <c r="K888" s="12"/>
      <c r="L888" s="12"/>
      <c r="M888" s="12" t="s">
        <v>492</v>
      </c>
      <c r="N888" s="12" t="s">
        <v>4894</v>
      </c>
      <c r="O888" s="12" t="s">
        <v>4895</v>
      </c>
      <c r="P888" s="12"/>
      <c r="Q888" s="12" t="s">
        <v>4896</v>
      </c>
      <c r="R888" s="12" t="s">
        <v>479</v>
      </c>
      <c r="S888" s="12" t="s">
        <v>4897</v>
      </c>
      <c r="T888" s="33" t="s">
        <v>95</v>
      </c>
      <c r="U888" s="34" t="str">
        <f t="shared" si="13"/>
        <v>FC - DATA INTEGRATION, AUSTIN, Texas 78727, U.S.</v>
      </c>
    </row>
    <row r="889" spans="1:21" ht="57" x14ac:dyDescent="0.45">
      <c r="A889" s="12" t="s">
        <v>94</v>
      </c>
      <c r="B889" s="12" t="s">
        <v>95</v>
      </c>
      <c r="C889" s="12" t="s">
        <v>4898</v>
      </c>
      <c r="D889" s="12" t="s">
        <v>4892</v>
      </c>
      <c r="E889" s="12" t="s">
        <v>4893</v>
      </c>
      <c r="F889" s="12" t="s">
        <v>474</v>
      </c>
      <c r="G889" s="12"/>
      <c r="H889" s="12"/>
      <c r="I889" s="12" t="s">
        <v>475</v>
      </c>
      <c r="J889" s="12"/>
      <c r="K889" s="12"/>
      <c r="L889" s="12"/>
      <c r="M889" s="12" t="s">
        <v>367</v>
      </c>
      <c r="N889" s="12"/>
      <c r="O889" s="12"/>
      <c r="P889" s="12"/>
      <c r="Q889" s="12" t="s">
        <v>4896</v>
      </c>
      <c r="R889" s="12" t="s">
        <v>479</v>
      </c>
      <c r="S889" s="12" t="s">
        <v>4897</v>
      </c>
      <c r="T889" s="33" t="s">
        <v>95</v>
      </c>
      <c r="U889" s="34" t="str">
        <f t="shared" si="13"/>
        <v>FC - DATA INTEGRATION, AUSTIN, Texas 78727, U.S.</v>
      </c>
    </row>
    <row r="890" spans="1:21" ht="85.5" x14ac:dyDescent="0.45">
      <c r="A890" s="12" t="s">
        <v>94</v>
      </c>
      <c r="B890" s="12" t="s">
        <v>95</v>
      </c>
      <c r="C890" s="12" t="s">
        <v>4899</v>
      </c>
      <c r="D890" s="12" t="s">
        <v>4892</v>
      </c>
      <c r="E890" s="12" t="s">
        <v>4893</v>
      </c>
      <c r="F890" s="12" t="s">
        <v>474</v>
      </c>
      <c r="G890" s="12"/>
      <c r="H890" s="12"/>
      <c r="I890" s="12" t="s">
        <v>475</v>
      </c>
      <c r="J890" s="12"/>
      <c r="K890" s="12"/>
      <c r="L890" s="12"/>
      <c r="M890" s="12" t="s">
        <v>4900</v>
      </c>
      <c r="N890" s="12"/>
      <c r="O890" s="12"/>
      <c r="P890" s="12"/>
      <c r="Q890" s="12" t="s">
        <v>4896</v>
      </c>
      <c r="R890" s="12" t="s">
        <v>479</v>
      </c>
      <c r="S890" s="12" t="s">
        <v>4897</v>
      </c>
      <c r="T890" s="33" t="s">
        <v>95</v>
      </c>
      <c r="U890" s="34" t="str">
        <f t="shared" si="13"/>
        <v>FC - DATA INTEGRATION, AUSTIN, Texas 78727, U.S.</v>
      </c>
    </row>
    <row r="891" spans="1:21" ht="85.5" x14ac:dyDescent="0.45">
      <c r="A891" s="12" t="s">
        <v>94</v>
      </c>
      <c r="B891" s="12" t="s">
        <v>95</v>
      </c>
      <c r="C891" s="12" t="s">
        <v>4901</v>
      </c>
      <c r="D891" s="12" t="s">
        <v>4902</v>
      </c>
      <c r="E891" s="12" t="s">
        <v>4903</v>
      </c>
      <c r="F891" s="12" t="s">
        <v>1063</v>
      </c>
      <c r="G891" s="12" t="s">
        <v>4904</v>
      </c>
      <c r="H891" s="12" t="s">
        <v>4905</v>
      </c>
      <c r="I891" s="12" t="s">
        <v>3818</v>
      </c>
      <c r="J891" s="12" t="s">
        <v>4906</v>
      </c>
      <c r="K891" s="12" t="s">
        <v>209</v>
      </c>
      <c r="L891" s="12" t="s">
        <v>118</v>
      </c>
      <c r="M891" s="12" t="s">
        <v>221</v>
      </c>
      <c r="N891" s="12" t="s">
        <v>4907</v>
      </c>
      <c r="O891" s="12" t="s">
        <v>4908</v>
      </c>
      <c r="P891" s="12"/>
      <c r="Q891" s="12" t="s">
        <v>4909</v>
      </c>
      <c r="R891" s="12" t="s">
        <v>4910</v>
      </c>
      <c r="S891" s="12" t="s">
        <v>4862</v>
      </c>
      <c r="T891" s="33" t="s">
        <v>95</v>
      </c>
      <c r="U891" s="34" t="str">
        <f t="shared" si="13"/>
        <v>222 Yamato RD - Ste 106-198, Boca Raton, Florida 33431, U.S.</v>
      </c>
    </row>
    <row r="892" spans="1:21" ht="71.25" x14ac:dyDescent="0.45">
      <c r="A892" s="12" t="s">
        <v>94</v>
      </c>
      <c r="B892" s="12"/>
      <c r="C892" s="12" t="s">
        <v>4911</v>
      </c>
      <c r="D892" s="12" t="s">
        <v>4902</v>
      </c>
      <c r="E892" s="12" t="s">
        <v>4903</v>
      </c>
      <c r="F892" s="12"/>
      <c r="G892" s="12" t="s">
        <v>4904</v>
      </c>
      <c r="H892" s="12" t="s">
        <v>4905</v>
      </c>
      <c r="I892" s="12" t="s">
        <v>3818</v>
      </c>
      <c r="J892" s="12" t="s">
        <v>4912</v>
      </c>
      <c r="K892" s="12" t="s">
        <v>209</v>
      </c>
      <c r="L892" s="12" t="s">
        <v>104</v>
      </c>
      <c r="M892" s="12" t="s">
        <v>241</v>
      </c>
      <c r="N892" s="12" t="s">
        <v>4907</v>
      </c>
      <c r="O892" s="12" t="s">
        <v>4908</v>
      </c>
      <c r="P892" s="12"/>
      <c r="Q892" s="12" t="s">
        <v>4913</v>
      </c>
      <c r="R892" s="12" t="s">
        <v>4914</v>
      </c>
      <c r="S892" s="12" t="s">
        <v>4915</v>
      </c>
      <c r="T892" s="33" t="s">
        <v>4916</v>
      </c>
      <c r="U892" s="34" t="str">
        <f t="shared" si="13"/>
        <v>FLOWINVEST LLC/DBR Biotech Rua Alfeu Tavares, 212, Sao Bernardo do Campo - SP, São Paulo 09641-020, Brazil</v>
      </c>
    </row>
    <row r="893" spans="1:21" ht="71.25" x14ac:dyDescent="0.45">
      <c r="A893" s="12" t="s">
        <v>94</v>
      </c>
      <c r="B893" s="12"/>
      <c r="C893" s="12" t="s">
        <v>4917</v>
      </c>
      <c r="D893" s="12" t="s">
        <v>4902</v>
      </c>
      <c r="E893" s="12" t="s">
        <v>4903</v>
      </c>
      <c r="F893" s="12"/>
      <c r="G893" s="12" t="s">
        <v>4904</v>
      </c>
      <c r="H893" s="12" t="s">
        <v>4905</v>
      </c>
      <c r="I893" s="12" t="s">
        <v>3818</v>
      </c>
      <c r="J893" s="12" t="s">
        <v>4918</v>
      </c>
      <c r="K893" s="12" t="s">
        <v>209</v>
      </c>
      <c r="L893" s="12" t="s">
        <v>104</v>
      </c>
      <c r="M893" s="12" t="s">
        <v>241</v>
      </c>
      <c r="N893" s="12" t="s">
        <v>4907</v>
      </c>
      <c r="O893" s="12" t="s">
        <v>4908</v>
      </c>
      <c r="P893" s="12"/>
      <c r="Q893" s="12" t="s">
        <v>4913</v>
      </c>
      <c r="R893" s="12" t="s">
        <v>4919</v>
      </c>
      <c r="S893" s="12" t="s">
        <v>4915</v>
      </c>
      <c r="T893" s="33" t="s">
        <v>4916</v>
      </c>
      <c r="U893" s="34" t="str">
        <f t="shared" si="13"/>
        <v>FLOWINVEST LLC/DBR Biotech Rua Alfeu Tavares, 212, Sao Bernardo do Campo, São Paulo 09641-020, Brazil</v>
      </c>
    </row>
    <row r="894" spans="1:21" ht="42.75" x14ac:dyDescent="0.45">
      <c r="A894" s="12" t="s">
        <v>94</v>
      </c>
      <c r="B894" s="12"/>
      <c r="C894" s="12" t="s">
        <v>4920</v>
      </c>
      <c r="D894" s="12" t="s">
        <v>4902</v>
      </c>
      <c r="E894" s="12" t="s">
        <v>4903</v>
      </c>
      <c r="F894" s="12"/>
      <c r="G894" s="12" t="s">
        <v>4904</v>
      </c>
      <c r="H894" s="12" t="s">
        <v>4905</v>
      </c>
      <c r="I894" s="12" t="s">
        <v>3818</v>
      </c>
      <c r="J894" s="12" t="s">
        <v>4921</v>
      </c>
      <c r="K894" s="12" t="s">
        <v>209</v>
      </c>
      <c r="L894" s="12" t="s">
        <v>104</v>
      </c>
      <c r="M894" s="12" t="s">
        <v>675</v>
      </c>
      <c r="N894" s="12" t="s">
        <v>4907</v>
      </c>
      <c r="O894" s="12" t="s">
        <v>4908</v>
      </c>
      <c r="P894" s="12"/>
      <c r="Q894" s="12" t="s">
        <v>4922</v>
      </c>
      <c r="R894" s="12" t="s">
        <v>4919</v>
      </c>
      <c r="S894" s="12" t="s">
        <v>4923</v>
      </c>
      <c r="T894" s="33" t="s">
        <v>4916</v>
      </c>
      <c r="U894" s="34" t="str">
        <f t="shared" si="13"/>
        <v>Rua Alfeu Tavares, 212 Rudge Ramos, Sao Bernardo do Campo, São Paulo 09641-000, Brazil</v>
      </c>
    </row>
    <row r="895" spans="1:21" ht="85.5" x14ac:dyDescent="0.45">
      <c r="A895" s="12" t="s">
        <v>94</v>
      </c>
      <c r="B895" s="12" t="s">
        <v>95</v>
      </c>
      <c r="C895" s="12" t="s">
        <v>4924</v>
      </c>
      <c r="D895" s="12" t="s">
        <v>4925</v>
      </c>
      <c r="E895" s="12" t="s">
        <v>4926</v>
      </c>
      <c r="F895" s="12"/>
      <c r="G895" s="12"/>
      <c r="H895" s="12"/>
      <c r="I895" s="12" t="s">
        <v>126</v>
      </c>
      <c r="J895" s="12"/>
      <c r="K895" s="12"/>
      <c r="L895" s="12"/>
      <c r="M895" s="12" t="s">
        <v>138</v>
      </c>
      <c r="N895" s="12"/>
      <c r="O895" s="12"/>
      <c r="P895" s="12"/>
      <c r="Q895" s="12" t="s">
        <v>4927</v>
      </c>
      <c r="R895" s="12" t="s">
        <v>2504</v>
      </c>
      <c r="S895" s="12" t="s">
        <v>4928</v>
      </c>
      <c r="T895" s="33" t="s">
        <v>95</v>
      </c>
      <c r="U895" s="34" t="str">
        <f t="shared" si="13"/>
        <v>500 ARSENAL ST STE 100, WATERTOWN, Massachusetts 02472-2806, U.S.</v>
      </c>
    </row>
    <row r="896" spans="1:21" ht="57" x14ac:dyDescent="0.45">
      <c r="A896" s="12" t="s">
        <v>94</v>
      </c>
      <c r="B896" s="12" t="s">
        <v>95</v>
      </c>
      <c r="C896" s="12" t="s">
        <v>4929</v>
      </c>
      <c r="D896" s="12" t="s">
        <v>4930</v>
      </c>
      <c r="E896" s="12" t="s">
        <v>4931</v>
      </c>
      <c r="F896" s="12" t="s">
        <v>1274</v>
      </c>
      <c r="G896" s="12"/>
      <c r="H896" s="12" t="s">
        <v>145</v>
      </c>
      <c r="I896" s="12" t="s">
        <v>146</v>
      </c>
      <c r="J896" s="12"/>
      <c r="K896" s="12"/>
      <c r="L896" s="12"/>
      <c r="M896" s="12" t="s">
        <v>367</v>
      </c>
      <c r="N896" s="12"/>
      <c r="O896" s="12"/>
      <c r="P896" s="12"/>
      <c r="Q896" s="12" t="s">
        <v>4932</v>
      </c>
      <c r="R896" s="12" t="s">
        <v>4933</v>
      </c>
      <c r="S896" s="12" t="s">
        <v>4934</v>
      </c>
      <c r="T896" s="33" t="s">
        <v>95</v>
      </c>
      <c r="U896" s="34" t="str">
        <f t="shared" si="13"/>
        <v>235 GRANDVILLE AVE SW, GRAND RAPIDS, Michigan 49503, U.S.</v>
      </c>
    </row>
    <row r="897" spans="1:21" ht="42.75" x14ac:dyDescent="0.45">
      <c r="A897" s="12" t="s">
        <v>94</v>
      </c>
      <c r="B897" s="12" t="s">
        <v>95</v>
      </c>
      <c r="C897" s="12" t="s">
        <v>4935</v>
      </c>
      <c r="D897" s="12" t="s">
        <v>4936</v>
      </c>
      <c r="E897" s="12" t="s">
        <v>4937</v>
      </c>
      <c r="F897" s="12"/>
      <c r="G897" s="12"/>
      <c r="H897" s="12" t="s">
        <v>422</v>
      </c>
      <c r="I897" s="12" t="s">
        <v>387</v>
      </c>
      <c r="J897" s="12"/>
      <c r="K897" s="12"/>
      <c r="L897" s="12"/>
      <c r="M897" s="12" t="s">
        <v>105</v>
      </c>
      <c r="N897" s="12" t="s">
        <v>4938</v>
      </c>
      <c r="O897" s="12" t="s">
        <v>4939</v>
      </c>
      <c r="P897" s="12"/>
      <c r="Q897" s="12" t="s">
        <v>4940</v>
      </c>
      <c r="R897" s="12" t="s">
        <v>3178</v>
      </c>
      <c r="S897" s="12" t="s">
        <v>4941</v>
      </c>
      <c r="T897" s="33" t="s">
        <v>95</v>
      </c>
      <c r="U897" s="34" t="str">
        <f t="shared" si="13"/>
        <v>333 COTTMAN AVE, PHILADELPHIA, Pennsylvania 19111-2434, U.S.</v>
      </c>
    </row>
    <row r="898" spans="1:21" ht="57" x14ac:dyDescent="0.45">
      <c r="A898" s="12" t="s">
        <v>94</v>
      </c>
      <c r="B898" s="12" t="s">
        <v>95</v>
      </c>
      <c r="C898" s="12" t="s">
        <v>4942</v>
      </c>
      <c r="D898" s="12" t="s">
        <v>4943</v>
      </c>
      <c r="E898" s="12" t="s">
        <v>4944</v>
      </c>
      <c r="F898" s="12" t="s">
        <v>124</v>
      </c>
      <c r="G898" s="12"/>
      <c r="H898" s="12" t="s">
        <v>125</v>
      </c>
      <c r="I898" s="12" t="s">
        <v>126</v>
      </c>
      <c r="J898" s="12"/>
      <c r="K898" s="12"/>
      <c r="L898" s="12"/>
      <c r="M898" s="12" t="s">
        <v>367</v>
      </c>
      <c r="N898" s="12" t="s">
        <v>4945</v>
      </c>
      <c r="O898" s="12" t="s">
        <v>4946</v>
      </c>
      <c r="P898" s="12"/>
      <c r="Q898" s="12" t="s">
        <v>4947</v>
      </c>
      <c r="R898" s="12" t="s">
        <v>2902</v>
      </c>
      <c r="S898" s="12" t="s">
        <v>2903</v>
      </c>
      <c r="T898" s="33" t="s">
        <v>95</v>
      </c>
      <c r="U898" s="34" t="str">
        <f t="shared" ref="U898:U961" si="14">_xlfn.TEXTJOIN(", ", TRUE, Q898, R898, S898, T898)</f>
        <v>100 STATE ST, FRAMINGHAM, Massachusetts 01702, U.S.</v>
      </c>
    </row>
    <row r="899" spans="1:21" ht="85.5" x14ac:dyDescent="0.45">
      <c r="A899" s="12" t="s">
        <v>94</v>
      </c>
      <c r="B899" s="12" t="s">
        <v>95</v>
      </c>
      <c r="C899" s="12" t="s">
        <v>4948</v>
      </c>
      <c r="D899" s="12" t="s">
        <v>4949</v>
      </c>
      <c r="E899" s="12" t="s">
        <v>4950</v>
      </c>
      <c r="F899" s="12"/>
      <c r="G899" s="12" t="s">
        <v>980</v>
      </c>
      <c r="H899" s="12" t="s">
        <v>406</v>
      </c>
      <c r="I899" s="12" t="s">
        <v>166</v>
      </c>
      <c r="J899" s="12" t="s">
        <v>4951</v>
      </c>
      <c r="K899" s="12" t="s">
        <v>268</v>
      </c>
      <c r="L899" s="12" t="s">
        <v>104</v>
      </c>
      <c r="M899" s="12" t="s">
        <v>221</v>
      </c>
      <c r="N899" s="12" t="s">
        <v>4952</v>
      </c>
      <c r="O899" s="12" t="s">
        <v>4953</v>
      </c>
      <c r="P899" s="12"/>
      <c r="Q899" s="12" t="s">
        <v>4954</v>
      </c>
      <c r="R899" s="12" t="s">
        <v>412</v>
      </c>
      <c r="S899" s="12" t="s">
        <v>2269</v>
      </c>
      <c r="T899" s="33" t="s">
        <v>95</v>
      </c>
      <c r="U899" s="34" t="str">
        <f t="shared" si="14"/>
        <v>1100 Fairview Ave N, A2-025, Seattle, Washington 98109, U.S.</v>
      </c>
    </row>
    <row r="900" spans="1:21" ht="85.5" x14ac:dyDescent="0.45">
      <c r="A900" s="12" t="s">
        <v>94</v>
      </c>
      <c r="B900" s="12" t="s">
        <v>95</v>
      </c>
      <c r="C900" s="12" t="s">
        <v>4955</v>
      </c>
      <c r="D900" s="12" t="s">
        <v>4949</v>
      </c>
      <c r="E900" s="12" t="s">
        <v>4950</v>
      </c>
      <c r="F900" s="12"/>
      <c r="G900" s="12" t="s">
        <v>980</v>
      </c>
      <c r="H900" s="12" t="s">
        <v>406</v>
      </c>
      <c r="I900" s="12" t="s">
        <v>166</v>
      </c>
      <c r="J900" s="12" t="s">
        <v>4956</v>
      </c>
      <c r="K900" s="12" t="s">
        <v>268</v>
      </c>
      <c r="L900" s="12" t="s">
        <v>104</v>
      </c>
      <c r="M900" s="12" t="s">
        <v>221</v>
      </c>
      <c r="N900" s="12" t="s">
        <v>4957</v>
      </c>
      <c r="O900" s="12" t="s">
        <v>4958</v>
      </c>
      <c r="P900" s="12"/>
      <c r="Q900" s="12" t="s">
        <v>4959</v>
      </c>
      <c r="R900" s="12" t="s">
        <v>412</v>
      </c>
      <c r="S900" s="12" t="s">
        <v>4960</v>
      </c>
      <c r="T900" s="33" t="s">
        <v>95</v>
      </c>
      <c r="U900" s="34" t="str">
        <f t="shared" si="14"/>
        <v>1100 Fairview Av N Fairview Receiving Dock, Seattle, Washington 98109-1024, U.S.</v>
      </c>
    </row>
    <row r="901" spans="1:21" ht="85.5" x14ac:dyDescent="0.45">
      <c r="A901" s="12" t="s">
        <v>94</v>
      </c>
      <c r="B901" s="12" t="s">
        <v>95</v>
      </c>
      <c r="C901" s="12" t="s">
        <v>4961</v>
      </c>
      <c r="D901" s="12" t="s">
        <v>4949</v>
      </c>
      <c r="E901" s="12" t="s">
        <v>4950</v>
      </c>
      <c r="F901" s="12"/>
      <c r="G901" s="12" t="s">
        <v>980</v>
      </c>
      <c r="H901" s="12" t="s">
        <v>406</v>
      </c>
      <c r="I901" s="12" t="s">
        <v>166</v>
      </c>
      <c r="J901" s="12" t="s">
        <v>4962</v>
      </c>
      <c r="K901" s="12" t="s">
        <v>168</v>
      </c>
      <c r="L901" s="12" t="s">
        <v>104</v>
      </c>
      <c r="M901" s="12" t="s">
        <v>221</v>
      </c>
      <c r="N901" s="12" t="s">
        <v>4952</v>
      </c>
      <c r="O901" s="12" t="s">
        <v>4953</v>
      </c>
      <c r="P901" s="12"/>
      <c r="Q901" s="12" t="s">
        <v>4959</v>
      </c>
      <c r="R901" s="12" t="s">
        <v>412</v>
      </c>
      <c r="S901" s="12" t="s">
        <v>4960</v>
      </c>
      <c r="T901" s="33" t="s">
        <v>95</v>
      </c>
      <c r="U901" s="34" t="str">
        <f t="shared" si="14"/>
        <v>1100 Fairview Av N Fairview Receiving Dock, Seattle, Washington 98109-1024, U.S.</v>
      </c>
    </row>
    <row r="902" spans="1:21" ht="99.75" x14ac:dyDescent="0.45">
      <c r="A902" s="12" t="s">
        <v>94</v>
      </c>
      <c r="B902" s="12" t="s">
        <v>95</v>
      </c>
      <c r="C902" s="12" t="s">
        <v>4963</v>
      </c>
      <c r="D902" s="12" t="s">
        <v>4949</v>
      </c>
      <c r="E902" s="12" t="s">
        <v>4950</v>
      </c>
      <c r="F902" s="12"/>
      <c r="G902" s="12" t="s">
        <v>980</v>
      </c>
      <c r="H902" s="12" t="s">
        <v>406</v>
      </c>
      <c r="I902" s="12" t="s">
        <v>166</v>
      </c>
      <c r="J902" s="12" t="s">
        <v>4964</v>
      </c>
      <c r="K902" s="12" t="s">
        <v>168</v>
      </c>
      <c r="L902" s="12" t="s">
        <v>104</v>
      </c>
      <c r="M902" s="12" t="s">
        <v>210</v>
      </c>
      <c r="N902" s="12" t="s">
        <v>4965</v>
      </c>
      <c r="O902" s="12" t="s">
        <v>4966</v>
      </c>
      <c r="P902" s="12"/>
      <c r="Q902" s="12" t="s">
        <v>4959</v>
      </c>
      <c r="R902" s="12" t="s">
        <v>412</v>
      </c>
      <c r="S902" s="12" t="s">
        <v>4960</v>
      </c>
      <c r="T902" s="33" t="s">
        <v>95</v>
      </c>
      <c r="U902" s="34" t="str">
        <f t="shared" si="14"/>
        <v>1100 Fairview Av N Fairview Receiving Dock, Seattle, Washington 98109-1024, U.S.</v>
      </c>
    </row>
    <row r="903" spans="1:21" ht="71.25" x14ac:dyDescent="0.45">
      <c r="A903" s="12" t="s">
        <v>94</v>
      </c>
      <c r="B903" s="12" t="s">
        <v>95</v>
      </c>
      <c r="C903" s="12" t="s">
        <v>4967</v>
      </c>
      <c r="D903" s="12" t="s">
        <v>4949</v>
      </c>
      <c r="E903" s="12" t="s">
        <v>4950</v>
      </c>
      <c r="F903" s="12"/>
      <c r="G903" s="12" t="s">
        <v>980</v>
      </c>
      <c r="H903" s="12" t="s">
        <v>406</v>
      </c>
      <c r="I903" s="12" t="s">
        <v>166</v>
      </c>
      <c r="J903" s="12" t="s">
        <v>4968</v>
      </c>
      <c r="K903" s="12" t="s">
        <v>1297</v>
      </c>
      <c r="L903" s="12" t="s">
        <v>104</v>
      </c>
      <c r="M903" s="12" t="s">
        <v>367</v>
      </c>
      <c r="N903" s="12" t="s">
        <v>4969</v>
      </c>
      <c r="O903" s="12" t="s">
        <v>4970</v>
      </c>
      <c r="P903" s="12" t="s">
        <v>4971</v>
      </c>
      <c r="Q903" s="12" t="s">
        <v>4972</v>
      </c>
      <c r="R903" s="12" t="s">
        <v>416</v>
      </c>
      <c r="S903" s="12" t="s">
        <v>2269</v>
      </c>
      <c r="T903" s="33" t="s">
        <v>95</v>
      </c>
      <c r="U903" s="34" t="str">
        <f t="shared" si="14"/>
        <v>1100 Fairview Ave N, E4-310, SEATTLE, Washington 98109, U.S.</v>
      </c>
    </row>
    <row r="904" spans="1:21" ht="71.25" x14ac:dyDescent="0.45">
      <c r="A904" s="12" t="s">
        <v>94</v>
      </c>
      <c r="B904" s="12" t="s">
        <v>95</v>
      </c>
      <c r="C904" s="12" t="s">
        <v>4973</v>
      </c>
      <c r="D904" s="12" t="s">
        <v>4949</v>
      </c>
      <c r="E904" s="12" t="s">
        <v>4950</v>
      </c>
      <c r="F904" s="12"/>
      <c r="G904" s="12" t="s">
        <v>980</v>
      </c>
      <c r="H904" s="12" t="s">
        <v>406</v>
      </c>
      <c r="I904" s="12" t="s">
        <v>166</v>
      </c>
      <c r="J904" s="12" t="s">
        <v>4974</v>
      </c>
      <c r="K904" s="12" t="s">
        <v>1297</v>
      </c>
      <c r="L904" s="12" t="s">
        <v>104</v>
      </c>
      <c r="M904" s="12" t="s">
        <v>367</v>
      </c>
      <c r="N904" s="12" t="s">
        <v>4969</v>
      </c>
      <c r="O904" s="12" t="s">
        <v>4970</v>
      </c>
      <c r="P904" s="12" t="s">
        <v>4971</v>
      </c>
      <c r="Q904" s="12" t="s">
        <v>4975</v>
      </c>
      <c r="R904" s="12" t="s">
        <v>416</v>
      </c>
      <c r="S904" s="12" t="s">
        <v>2269</v>
      </c>
      <c r="T904" s="33" t="s">
        <v>95</v>
      </c>
      <c r="U904" s="34" t="str">
        <f t="shared" si="14"/>
        <v>1100 FAIRVIEW AVE N, SEATTLE, Washington 98109, U.S.</v>
      </c>
    </row>
    <row r="905" spans="1:21" ht="85.5" x14ac:dyDescent="0.45">
      <c r="A905" s="12" t="s">
        <v>94</v>
      </c>
      <c r="B905" s="12" t="s">
        <v>95</v>
      </c>
      <c r="C905" s="12" t="s">
        <v>4976</v>
      </c>
      <c r="D905" s="12" t="s">
        <v>4949</v>
      </c>
      <c r="E905" s="12" t="s">
        <v>4950</v>
      </c>
      <c r="F905" s="12"/>
      <c r="G905" s="12" t="s">
        <v>980</v>
      </c>
      <c r="H905" s="12" t="s">
        <v>406</v>
      </c>
      <c r="I905" s="12" t="s">
        <v>166</v>
      </c>
      <c r="J905" s="12" t="s">
        <v>4977</v>
      </c>
      <c r="K905" s="12" t="s">
        <v>103</v>
      </c>
      <c r="L905" s="12" t="s">
        <v>104</v>
      </c>
      <c r="M905" s="12" t="s">
        <v>138</v>
      </c>
      <c r="N905" s="12" t="s">
        <v>4978</v>
      </c>
      <c r="O905" s="12" t="s">
        <v>4979</v>
      </c>
      <c r="P905" s="12"/>
      <c r="Q905" s="12" t="s">
        <v>4980</v>
      </c>
      <c r="R905" s="12" t="s">
        <v>416</v>
      </c>
      <c r="S905" s="12" t="s">
        <v>2269</v>
      </c>
      <c r="T905" s="33" t="s">
        <v>95</v>
      </c>
      <c r="U905" s="34" t="str">
        <f t="shared" si="14"/>
        <v>1208 Eastlake Ave E, SEATTLE, Washington 98109, U.S.</v>
      </c>
    </row>
    <row r="906" spans="1:21" ht="42.75" x14ac:dyDescent="0.45">
      <c r="A906" s="12" t="s">
        <v>94</v>
      </c>
      <c r="B906" s="12" t="s">
        <v>95</v>
      </c>
      <c r="C906" s="12" t="s">
        <v>4981</v>
      </c>
      <c r="D906" s="12" t="s">
        <v>4949</v>
      </c>
      <c r="E906" s="12" t="s">
        <v>4950</v>
      </c>
      <c r="F906" s="12"/>
      <c r="G906" s="12" t="s">
        <v>980</v>
      </c>
      <c r="H906" s="12" t="s">
        <v>406</v>
      </c>
      <c r="I906" s="12" t="s">
        <v>166</v>
      </c>
      <c r="J906" s="12"/>
      <c r="K906" s="12"/>
      <c r="L906" s="12"/>
      <c r="M906" s="12" t="s">
        <v>377</v>
      </c>
      <c r="N906" s="12" t="s">
        <v>4982</v>
      </c>
      <c r="O906" s="12" t="s">
        <v>4983</v>
      </c>
      <c r="P906" s="12"/>
      <c r="Q906" s="12" t="s">
        <v>4984</v>
      </c>
      <c r="R906" s="12" t="s">
        <v>416</v>
      </c>
      <c r="S906" s="12" t="s">
        <v>4985</v>
      </c>
      <c r="T906" s="33" t="s">
        <v>95</v>
      </c>
      <c r="U906" s="34" t="str">
        <f t="shared" si="14"/>
        <v>1100 FAIRVIEW AVE N - MAIN, SEATTLE, Washington 98109-4433, U.S.</v>
      </c>
    </row>
    <row r="907" spans="1:21" ht="85.5" x14ac:dyDescent="0.45">
      <c r="A907" s="12" t="s">
        <v>94</v>
      </c>
      <c r="B907" s="12" t="s">
        <v>95</v>
      </c>
      <c r="C907" s="12" t="s">
        <v>4986</v>
      </c>
      <c r="D907" s="12" t="s">
        <v>4949</v>
      </c>
      <c r="E907" s="12" t="s">
        <v>4950</v>
      </c>
      <c r="F907" s="12"/>
      <c r="G907" s="12" t="s">
        <v>980</v>
      </c>
      <c r="H907" s="12" t="s">
        <v>406</v>
      </c>
      <c r="I907" s="12" t="s">
        <v>166</v>
      </c>
      <c r="J907" s="12" t="s">
        <v>4987</v>
      </c>
      <c r="K907" s="12" t="s">
        <v>103</v>
      </c>
      <c r="L907" s="12" t="s">
        <v>118</v>
      </c>
      <c r="M907" s="12" t="s">
        <v>138</v>
      </c>
      <c r="N907" s="12" t="s">
        <v>4988</v>
      </c>
      <c r="O907" s="12" t="s">
        <v>4989</v>
      </c>
      <c r="P907" s="12"/>
      <c r="Q907" s="12" t="s">
        <v>4984</v>
      </c>
      <c r="R907" s="12" t="s">
        <v>416</v>
      </c>
      <c r="S907" s="12" t="s">
        <v>4985</v>
      </c>
      <c r="T907" s="33" t="s">
        <v>95</v>
      </c>
      <c r="U907" s="34" t="str">
        <f t="shared" si="14"/>
        <v>1100 FAIRVIEW AVE N - MAIN, SEATTLE, Washington 98109-4433, U.S.</v>
      </c>
    </row>
    <row r="908" spans="1:21" ht="42.75" x14ac:dyDescent="0.45">
      <c r="A908" s="12" t="s">
        <v>94</v>
      </c>
      <c r="B908" s="12" t="s">
        <v>95</v>
      </c>
      <c r="C908" s="12" t="s">
        <v>4990</v>
      </c>
      <c r="D908" s="12" t="s">
        <v>4949</v>
      </c>
      <c r="E908" s="12" t="s">
        <v>4950</v>
      </c>
      <c r="F908" s="12"/>
      <c r="G908" s="12" t="s">
        <v>980</v>
      </c>
      <c r="H908" s="12" t="s">
        <v>406</v>
      </c>
      <c r="I908" s="12" t="s">
        <v>166</v>
      </c>
      <c r="J908" s="12"/>
      <c r="K908" s="12"/>
      <c r="L908" s="12"/>
      <c r="M908" s="12" t="s">
        <v>1312</v>
      </c>
      <c r="N908" s="12" t="s">
        <v>4991</v>
      </c>
      <c r="O908" s="12" t="s">
        <v>4992</v>
      </c>
      <c r="P908" s="12"/>
      <c r="Q908" s="12" t="s">
        <v>4984</v>
      </c>
      <c r="R908" s="12" t="s">
        <v>416</v>
      </c>
      <c r="S908" s="12" t="s">
        <v>4985</v>
      </c>
      <c r="T908" s="33" t="s">
        <v>95</v>
      </c>
      <c r="U908" s="34" t="str">
        <f t="shared" si="14"/>
        <v>1100 FAIRVIEW AVE N - MAIN, SEATTLE, Washington 98109-4433, U.S.</v>
      </c>
    </row>
    <row r="909" spans="1:21" ht="42.75" x14ac:dyDescent="0.45">
      <c r="A909" s="12" t="s">
        <v>94</v>
      </c>
      <c r="B909" s="12" t="s">
        <v>95</v>
      </c>
      <c r="C909" s="12" t="s">
        <v>4993</v>
      </c>
      <c r="D909" s="12" t="s">
        <v>4949</v>
      </c>
      <c r="E909" s="12" t="s">
        <v>4950</v>
      </c>
      <c r="F909" s="12"/>
      <c r="G909" s="12" t="s">
        <v>980</v>
      </c>
      <c r="H909" s="12" t="s">
        <v>406</v>
      </c>
      <c r="I909" s="12" t="s">
        <v>166</v>
      </c>
      <c r="J909" s="12" t="s">
        <v>4994</v>
      </c>
      <c r="K909" s="12" t="s">
        <v>103</v>
      </c>
      <c r="L909" s="12" t="s">
        <v>104</v>
      </c>
      <c r="M909" s="12" t="s">
        <v>377</v>
      </c>
      <c r="N909" s="12" t="s">
        <v>4969</v>
      </c>
      <c r="O909" s="12" t="s">
        <v>4970</v>
      </c>
      <c r="P909" s="12"/>
      <c r="Q909" s="12" t="s">
        <v>4984</v>
      </c>
      <c r="R909" s="12" t="s">
        <v>416</v>
      </c>
      <c r="S909" s="12" t="s">
        <v>4985</v>
      </c>
      <c r="T909" s="33" t="s">
        <v>95</v>
      </c>
      <c r="U909" s="34" t="str">
        <f t="shared" si="14"/>
        <v>1100 FAIRVIEW AVE N - MAIN, SEATTLE, Washington 98109-4433, U.S.</v>
      </c>
    </row>
    <row r="910" spans="1:21" ht="85.5" x14ac:dyDescent="0.45">
      <c r="A910" s="12" t="s">
        <v>94</v>
      </c>
      <c r="B910" s="12" t="s">
        <v>95</v>
      </c>
      <c r="C910" s="12" t="s">
        <v>4995</v>
      </c>
      <c r="D910" s="12" t="s">
        <v>4949</v>
      </c>
      <c r="E910" s="12" t="s">
        <v>4950</v>
      </c>
      <c r="F910" s="12"/>
      <c r="G910" s="12" t="s">
        <v>980</v>
      </c>
      <c r="H910" s="12" t="s">
        <v>406</v>
      </c>
      <c r="I910" s="12" t="s">
        <v>166</v>
      </c>
      <c r="J910" s="12" t="s">
        <v>4996</v>
      </c>
      <c r="K910" s="12" t="s">
        <v>103</v>
      </c>
      <c r="L910" s="12" t="s">
        <v>104</v>
      </c>
      <c r="M910" s="12" t="s">
        <v>138</v>
      </c>
      <c r="N910" s="12" t="s">
        <v>4997</v>
      </c>
      <c r="O910" s="12" t="s">
        <v>4998</v>
      </c>
      <c r="P910" s="12"/>
      <c r="Q910" s="12" t="s">
        <v>4984</v>
      </c>
      <c r="R910" s="12" t="s">
        <v>416</v>
      </c>
      <c r="S910" s="12" t="s">
        <v>4985</v>
      </c>
      <c r="T910" s="33" t="s">
        <v>95</v>
      </c>
      <c r="U910" s="34" t="str">
        <f t="shared" si="14"/>
        <v>1100 FAIRVIEW AVE N - MAIN, SEATTLE, Washington 98109-4433, U.S.</v>
      </c>
    </row>
    <row r="911" spans="1:21" ht="57" x14ac:dyDescent="0.45">
      <c r="A911" s="12" t="s">
        <v>94</v>
      </c>
      <c r="B911" s="12" t="s">
        <v>95</v>
      </c>
      <c r="C911" s="12" t="s">
        <v>4999</v>
      </c>
      <c r="D911" s="12" t="s">
        <v>4949</v>
      </c>
      <c r="E911" s="12" t="s">
        <v>4950</v>
      </c>
      <c r="F911" s="12"/>
      <c r="G911" s="12" t="s">
        <v>980</v>
      </c>
      <c r="H911" s="12" t="s">
        <v>406</v>
      </c>
      <c r="I911" s="12" t="s">
        <v>166</v>
      </c>
      <c r="J911" s="12"/>
      <c r="K911" s="12"/>
      <c r="L911" s="12"/>
      <c r="M911" s="12" t="s">
        <v>367</v>
      </c>
      <c r="N911" s="12" t="s">
        <v>5000</v>
      </c>
      <c r="O911" s="12" t="s">
        <v>5001</v>
      </c>
      <c r="P911" s="12"/>
      <c r="Q911" s="12" t="s">
        <v>4984</v>
      </c>
      <c r="R911" s="12" t="s">
        <v>416</v>
      </c>
      <c r="S911" s="12" t="s">
        <v>4985</v>
      </c>
      <c r="T911" s="33" t="s">
        <v>95</v>
      </c>
      <c r="U911" s="34" t="str">
        <f t="shared" si="14"/>
        <v>1100 FAIRVIEW AVE N - MAIN, SEATTLE, Washington 98109-4433, U.S.</v>
      </c>
    </row>
    <row r="912" spans="1:21" ht="71.25" x14ac:dyDescent="0.45">
      <c r="A912" s="12" t="s">
        <v>94</v>
      </c>
      <c r="B912" s="12" t="s">
        <v>95</v>
      </c>
      <c r="C912" s="12" t="s">
        <v>5002</v>
      </c>
      <c r="D912" s="12" t="s">
        <v>4949</v>
      </c>
      <c r="E912" s="12" t="s">
        <v>4950</v>
      </c>
      <c r="F912" s="12"/>
      <c r="G912" s="12" t="s">
        <v>980</v>
      </c>
      <c r="H912" s="12" t="s">
        <v>406</v>
      </c>
      <c r="I912" s="12" t="s">
        <v>166</v>
      </c>
      <c r="J912" s="12" t="s">
        <v>5003</v>
      </c>
      <c r="K912" s="12" t="s">
        <v>1297</v>
      </c>
      <c r="L912" s="12" t="s">
        <v>104</v>
      </c>
      <c r="M912" s="12" t="s">
        <v>367</v>
      </c>
      <c r="N912" s="12" t="s">
        <v>4969</v>
      </c>
      <c r="O912" s="12" t="s">
        <v>4970</v>
      </c>
      <c r="P912" s="12" t="s">
        <v>4971</v>
      </c>
      <c r="Q912" s="12" t="s">
        <v>5004</v>
      </c>
      <c r="R912" s="12" t="s">
        <v>416</v>
      </c>
      <c r="S912" s="12" t="s">
        <v>2269</v>
      </c>
      <c r="T912" s="33" t="s">
        <v>95</v>
      </c>
      <c r="U912" s="34" t="str">
        <f t="shared" si="14"/>
        <v>1100 FAIRVIEW AVE N MAILSTOP LAB E4-310, SEATTLE, Washington 98109, U.S.</v>
      </c>
    </row>
    <row r="913" spans="1:21" ht="71.25" x14ac:dyDescent="0.45">
      <c r="A913" s="12" t="s">
        <v>94</v>
      </c>
      <c r="B913" s="12" t="s">
        <v>95</v>
      </c>
      <c r="C913" s="12" t="s">
        <v>5005</v>
      </c>
      <c r="D913" s="12" t="s">
        <v>4949</v>
      </c>
      <c r="E913" s="12" t="s">
        <v>4950</v>
      </c>
      <c r="F913" s="12"/>
      <c r="G913" s="12" t="s">
        <v>980</v>
      </c>
      <c r="H913" s="12" t="s">
        <v>406</v>
      </c>
      <c r="I913" s="12" t="s">
        <v>166</v>
      </c>
      <c r="J913" s="12" t="s">
        <v>5006</v>
      </c>
      <c r="K913" s="12" t="s">
        <v>1297</v>
      </c>
      <c r="L913" s="12" t="s">
        <v>104</v>
      </c>
      <c r="M913" s="12" t="s">
        <v>367</v>
      </c>
      <c r="N913" s="12" t="s">
        <v>4969</v>
      </c>
      <c r="O913" s="12" t="s">
        <v>4970</v>
      </c>
      <c r="P913" s="12" t="s">
        <v>4971</v>
      </c>
      <c r="Q913" s="12" t="s">
        <v>5004</v>
      </c>
      <c r="R913" s="12" t="s">
        <v>416</v>
      </c>
      <c r="S913" s="12" t="s">
        <v>2269</v>
      </c>
      <c r="T913" s="33" t="s">
        <v>95</v>
      </c>
      <c r="U913" s="34" t="str">
        <f t="shared" si="14"/>
        <v>1100 FAIRVIEW AVE N MAILSTOP LAB E4-310, SEATTLE, Washington 98109, U.S.</v>
      </c>
    </row>
    <row r="914" spans="1:21" ht="71.25" x14ac:dyDescent="0.45">
      <c r="A914" s="12" t="s">
        <v>94</v>
      </c>
      <c r="B914" s="12" t="s">
        <v>95</v>
      </c>
      <c r="C914" s="12" t="s">
        <v>5007</v>
      </c>
      <c r="D914" s="12" t="s">
        <v>4949</v>
      </c>
      <c r="E914" s="12" t="s">
        <v>4950</v>
      </c>
      <c r="F914" s="12"/>
      <c r="G914" s="12" t="s">
        <v>980</v>
      </c>
      <c r="H914" s="12" t="s">
        <v>406</v>
      </c>
      <c r="I914" s="12" t="s">
        <v>166</v>
      </c>
      <c r="J914" s="12" t="s">
        <v>5008</v>
      </c>
      <c r="K914" s="12" t="s">
        <v>1297</v>
      </c>
      <c r="L914" s="12" t="s">
        <v>104</v>
      </c>
      <c r="M914" s="12" t="s">
        <v>367</v>
      </c>
      <c r="N914" s="12" t="s">
        <v>4969</v>
      </c>
      <c r="O914" s="12" t="s">
        <v>4970</v>
      </c>
      <c r="P914" s="12" t="s">
        <v>4971</v>
      </c>
      <c r="Q914" s="12" t="s">
        <v>5009</v>
      </c>
      <c r="R914" s="12" t="s">
        <v>416</v>
      </c>
      <c r="S914" s="12" t="s">
        <v>2269</v>
      </c>
      <c r="T914" s="33" t="s">
        <v>95</v>
      </c>
      <c r="U914" s="34" t="str">
        <f t="shared" si="14"/>
        <v>1100 FAIRVIEW AVE N, MAILSTOP LAB E4-310, SEATTLE, Washington 98109, U.S.</v>
      </c>
    </row>
    <row r="915" spans="1:21" ht="85.5" x14ac:dyDescent="0.45">
      <c r="A915" s="12" t="s">
        <v>94</v>
      </c>
      <c r="B915" s="12" t="s">
        <v>95</v>
      </c>
      <c r="C915" s="12" t="s">
        <v>5010</v>
      </c>
      <c r="D915" s="12" t="s">
        <v>4949</v>
      </c>
      <c r="E915" s="12" t="s">
        <v>4950</v>
      </c>
      <c r="F915" s="12"/>
      <c r="G915" s="12" t="s">
        <v>980</v>
      </c>
      <c r="H915" s="12" t="s">
        <v>406</v>
      </c>
      <c r="I915" s="12" t="s">
        <v>166</v>
      </c>
      <c r="J915" s="12"/>
      <c r="K915" s="12"/>
      <c r="L915" s="12"/>
      <c r="M915" s="12" t="s">
        <v>138</v>
      </c>
      <c r="N915" s="12"/>
      <c r="O915" s="12"/>
      <c r="P915" s="12"/>
      <c r="Q915" s="12" t="s">
        <v>4984</v>
      </c>
      <c r="R915" s="12" t="s">
        <v>416</v>
      </c>
      <c r="S915" s="12" t="s">
        <v>4985</v>
      </c>
      <c r="T915" s="33" t="s">
        <v>95</v>
      </c>
      <c r="U915" s="34" t="str">
        <f t="shared" si="14"/>
        <v>1100 FAIRVIEW AVE N - MAIN, SEATTLE, Washington 98109-4433, U.S.</v>
      </c>
    </row>
    <row r="916" spans="1:21" ht="42.75" x14ac:dyDescent="0.45">
      <c r="A916" s="12" t="s">
        <v>94</v>
      </c>
      <c r="B916" s="12" t="s">
        <v>95</v>
      </c>
      <c r="C916" s="12" t="s">
        <v>5011</v>
      </c>
      <c r="D916" s="12" t="s">
        <v>4949</v>
      </c>
      <c r="E916" s="12" t="s">
        <v>4950</v>
      </c>
      <c r="F916" s="12"/>
      <c r="G916" s="12" t="s">
        <v>980</v>
      </c>
      <c r="H916" s="12" t="s">
        <v>406</v>
      </c>
      <c r="I916" s="12" t="s">
        <v>166</v>
      </c>
      <c r="J916" s="12"/>
      <c r="K916" s="12"/>
      <c r="L916" s="12"/>
      <c r="M916" s="12" t="s">
        <v>377</v>
      </c>
      <c r="N916" s="12"/>
      <c r="O916" s="12"/>
      <c r="P916" s="12"/>
      <c r="Q916" s="12" t="s">
        <v>4984</v>
      </c>
      <c r="R916" s="12" t="s">
        <v>416</v>
      </c>
      <c r="S916" s="12" t="s">
        <v>4985</v>
      </c>
      <c r="T916" s="33" t="s">
        <v>95</v>
      </c>
      <c r="U916" s="34" t="str">
        <f t="shared" si="14"/>
        <v>1100 FAIRVIEW AVE N - MAIN, SEATTLE, Washington 98109-4433, U.S.</v>
      </c>
    </row>
    <row r="917" spans="1:21" ht="42.75" x14ac:dyDescent="0.45">
      <c r="A917" s="12" t="s">
        <v>94</v>
      </c>
      <c r="B917" s="12" t="s">
        <v>95</v>
      </c>
      <c r="C917" s="12" t="s">
        <v>5012</v>
      </c>
      <c r="D917" s="12" t="s">
        <v>4949</v>
      </c>
      <c r="E917" s="12" t="s">
        <v>4950</v>
      </c>
      <c r="F917" s="12"/>
      <c r="G917" s="12" t="s">
        <v>980</v>
      </c>
      <c r="H917" s="12" t="s">
        <v>406</v>
      </c>
      <c r="I917" s="12" t="s">
        <v>166</v>
      </c>
      <c r="J917" s="12"/>
      <c r="K917" s="12"/>
      <c r="L917" s="12"/>
      <c r="M917" s="12" t="s">
        <v>377</v>
      </c>
      <c r="N917" s="12" t="s">
        <v>5013</v>
      </c>
      <c r="O917" s="12" t="s">
        <v>5014</v>
      </c>
      <c r="P917" s="12"/>
      <c r="Q917" s="12" t="s">
        <v>4984</v>
      </c>
      <c r="R917" s="12" t="s">
        <v>416</v>
      </c>
      <c r="S917" s="12" t="s">
        <v>4985</v>
      </c>
      <c r="T917" s="33" t="s">
        <v>95</v>
      </c>
      <c r="U917" s="34" t="str">
        <f t="shared" si="14"/>
        <v>1100 FAIRVIEW AVE N - MAIN, SEATTLE, Washington 98109-4433, U.S.</v>
      </c>
    </row>
    <row r="918" spans="1:21" ht="42.75" x14ac:dyDescent="0.45">
      <c r="A918" s="12" t="s">
        <v>94</v>
      </c>
      <c r="B918" s="12"/>
      <c r="C918" s="12" t="s">
        <v>5015</v>
      </c>
      <c r="D918" s="12" t="s">
        <v>4949</v>
      </c>
      <c r="E918" s="12" t="s">
        <v>4950</v>
      </c>
      <c r="F918" s="12"/>
      <c r="G918" s="12" t="s">
        <v>980</v>
      </c>
      <c r="H918" s="12" t="s">
        <v>406</v>
      </c>
      <c r="I918" s="12" t="s">
        <v>166</v>
      </c>
      <c r="J918" s="12"/>
      <c r="K918" s="12"/>
      <c r="L918" s="12"/>
      <c r="M918" s="12"/>
      <c r="N918" s="12" t="s">
        <v>4969</v>
      </c>
      <c r="O918" s="12" t="s">
        <v>4970</v>
      </c>
      <c r="P918" s="12"/>
      <c r="Q918" s="12"/>
      <c r="R918" s="12"/>
      <c r="S918" s="12" t="s">
        <v>284</v>
      </c>
      <c r="T918" s="33"/>
      <c r="U918" s="34" t="str">
        <f t="shared" si="14"/>
        <v xml:space="preserve"> </v>
      </c>
    </row>
    <row r="919" spans="1:21" ht="57" x14ac:dyDescent="0.45">
      <c r="A919" s="12" t="s">
        <v>94</v>
      </c>
      <c r="B919" s="12" t="s">
        <v>95</v>
      </c>
      <c r="C919" s="12" t="s">
        <v>5016</v>
      </c>
      <c r="D919" s="12" t="s">
        <v>5017</v>
      </c>
      <c r="E919" s="12" t="s">
        <v>5018</v>
      </c>
      <c r="F919" s="12" t="s">
        <v>310</v>
      </c>
      <c r="G919" s="12"/>
      <c r="H919" s="12"/>
      <c r="I919" s="12" t="s">
        <v>673</v>
      </c>
      <c r="J919" s="12"/>
      <c r="K919" s="12"/>
      <c r="L919" s="12"/>
      <c r="M919" s="12" t="s">
        <v>367</v>
      </c>
      <c r="N919" s="12"/>
      <c r="O919" s="12"/>
      <c r="P919" s="12"/>
      <c r="Q919" s="12" t="s">
        <v>5019</v>
      </c>
      <c r="R919" s="12" t="s">
        <v>684</v>
      </c>
      <c r="S919" s="12" t="s">
        <v>5020</v>
      </c>
      <c r="T919" s="33" t="s">
        <v>95</v>
      </c>
      <c r="U919" s="34" t="str">
        <f t="shared" si="14"/>
        <v>16471 SCIENTIFIC WAY, IRVINE, California 92618, U.S.</v>
      </c>
    </row>
    <row r="920" spans="1:21" ht="85.5" x14ac:dyDescent="0.45">
      <c r="A920" s="12" t="s">
        <v>94</v>
      </c>
      <c r="B920" s="12" t="s">
        <v>95</v>
      </c>
      <c r="C920" s="12" t="s">
        <v>5021</v>
      </c>
      <c r="D920" s="12" t="s">
        <v>5022</v>
      </c>
      <c r="E920" s="12" t="s">
        <v>5023</v>
      </c>
      <c r="F920" s="12"/>
      <c r="G920" s="12" t="s">
        <v>672</v>
      </c>
      <c r="H920" s="12" t="s">
        <v>311</v>
      </c>
      <c r="I920" s="12" t="s">
        <v>673</v>
      </c>
      <c r="J920" s="12" t="s">
        <v>5024</v>
      </c>
      <c r="K920" s="12" t="s">
        <v>168</v>
      </c>
      <c r="L920" s="12" t="s">
        <v>104</v>
      </c>
      <c r="M920" s="12" t="s">
        <v>169</v>
      </c>
      <c r="N920" s="12" t="s">
        <v>5025</v>
      </c>
      <c r="O920" s="12" t="s">
        <v>5026</v>
      </c>
      <c r="P920" s="12"/>
      <c r="Q920" s="12" t="s">
        <v>5027</v>
      </c>
      <c r="R920" s="12" t="s">
        <v>1266</v>
      </c>
      <c r="S920" s="12" t="s">
        <v>818</v>
      </c>
      <c r="T920" s="33" t="s">
        <v>95</v>
      </c>
      <c r="U920" s="34" t="str">
        <f t="shared" si="14"/>
        <v>2430 Conejo Spectrum St., Thousand Oaks, California 91320, U.S.</v>
      </c>
    </row>
    <row r="921" spans="1:21" ht="85.5" x14ac:dyDescent="0.45">
      <c r="A921" s="12" t="s">
        <v>94</v>
      </c>
      <c r="B921" s="12" t="s">
        <v>95</v>
      </c>
      <c r="C921" s="12" t="s">
        <v>5028</v>
      </c>
      <c r="D921" s="12" t="s">
        <v>5022</v>
      </c>
      <c r="E921" s="12" t="s">
        <v>5023</v>
      </c>
      <c r="F921" s="12"/>
      <c r="G921" s="12" t="s">
        <v>672</v>
      </c>
      <c r="H921" s="12" t="s">
        <v>311</v>
      </c>
      <c r="I921" s="12" t="s">
        <v>673</v>
      </c>
      <c r="J921" s="12" t="s">
        <v>5029</v>
      </c>
      <c r="K921" s="12" t="s">
        <v>168</v>
      </c>
      <c r="L921" s="12" t="s">
        <v>104</v>
      </c>
      <c r="M921" s="12" t="s">
        <v>169</v>
      </c>
      <c r="N921" s="12" t="s">
        <v>5025</v>
      </c>
      <c r="O921" s="12" t="s">
        <v>5026</v>
      </c>
      <c r="P921" s="12"/>
      <c r="Q921" s="12" t="s">
        <v>5030</v>
      </c>
      <c r="R921" s="12" t="s">
        <v>1266</v>
      </c>
      <c r="S921" s="12" t="s">
        <v>818</v>
      </c>
      <c r="T921" s="33" t="s">
        <v>95</v>
      </c>
      <c r="U921" s="34" t="str">
        <f t="shared" si="14"/>
        <v>Fujifilm Diosynth Biotechnologies 2430 Conejo Spectrum St., Thousand Oaks, California 91320, U.S.</v>
      </c>
    </row>
    <row r="922" spans="1:21" ht="85.5" x14ac:dyDescent="0.45">
      <c r="A922" s="12" t="s">
        <v>94</v>
      </c>
      <c r="B922" s="12" t="s">
        <v>95</v>
      </c>
      <c r="C922" s="12" t="s">
        <v>5031</v>
      </c>
      <c r="D922" s="12" t="s">
        <v>5022</v>
      </c>
      <c r="E922" s="12" t="s">
        <v>5023</v>
      </c>
      <c r="F922" s="12"/>
      <c r="G922" s="12" t="s">
        <v>672</v>
      </c>
      <c r="H922" s="12" t="s">
        <v>311</v>
      </c>
      <c r="I922" s="12" t="s">
        <v>673</v>
      </c>
      <c r="J922" s="12" t="s">
        <v>5032</v>
      </c>
      <c r="K922" s="12" t="s">
        <v>168</v>
      </c>
      <c r="L922" s="12" t="s">
        <v>104</v>
      </c>
      <c r="M922" s="12" t="s">
        <v>169</v>
      </c>
      <c r="N922" s="12" t="s">
        <v>5025</v>
      </c>
      <c r="O922" s="12" t="s">
        <v>5026</v>
      </c>
      <c r="P922" s="12"/>
      <c r="Q922" s="12" t="s">
        <v>5027</v>
      </c>
      <c r="R922" s="12" t="s">
        <v>1266</v>
      </c>
      <c r="S922" s="12" t="s">
        <v>818</v>
      </c>
      <c r="T922" s="33" t="s">
        <v>95</v>
      </c>
      <c r="U922" s="34" t="str">
        <f t="shared" si="14"/>
        <v>2430 Conejo Spectrum St., Thousand Oaks, California 91320, U.S.</v>
      </c>
    </row>
    <row r="923" spans="1:21" ht="85.5" x14ac:dyDescent="0.45">
      <c r="A923" s="12" t="s">
        <v>94</v>
      </c>
      <c r="B923" s="12" t="s">
        <v>95</v>
      </c>
      <c r="C923" s="12" t="s">
        <v>5033</v>
      </c>
      <c r="D923" s="12" t="s">
        <v>5034</v>
      </c>
      <c r="E923" s="12" t="s">
        <v>5023</v>
      </c>
      <c r="F923" s="12" t="s">
        <v>691</v>
      </c>
      <c r="G923" s="12"/>
      <c r="H923" s="12" t="s">
        <v>693</v>
      </c>
      <c r="I923" s="12" t="s">
        <v>475</v>
      </c>
      <c r="J923" s="12"/>
      <c r="K923" s="12"/>
      <c r="L923" s="12"/>
      <c r="M923" s="12" t="s">
        <v>138</v>
      </c>
      <c r="N923" s="12"/>
      <c r="O923" s="12"/>
      <c r="P923" s="12"/>
      <c r="Q923" s="12" t="s">
        <v>5035</v>
      </c>
      <c r="R923" s="12" t="s">
        <v>5036</v>
      </c>
      <c r="S923" s="12" t="s">
        <v>5037</v>
      </c>
      <c r="T923" s="33" t="s">
        <v>95</v>
      </c>
      <c r="U923" s="34" t="str">
        <f t="shared" si="14"/>
        <v>3940 Biomedical Way, College Station, Texas 77845, U.S.</v>
      </c>
    </row>
    <row r="924" spans="1:21" ht="85.5" x14ac:dyDescent="0.45">
      <c r="A924" s="12" t="s">
        <v>94</v>
      </c>
      <c r="B924" s="12" t="s">
        <v>95</v>
      </c>
      <c r="C924" s="12" t="s">
        <v>5038</v>
      </c>
      <c r="D924" s="12" t="s">
        <v>5034</v>
      </c>
      <c r="E924" s="12" t="s">
        <v>5023</v>
      </c>
      <c r="F924" s="12" t="s">
        <v>691</v>
      </c>
      <c r="G924" s="12"/>
      <c r="H924" s="12" t="s">
        <v>693</v>
      </c>
      <c r="I924" s="12" t="s">
        <v>475</v>
      </c>
      <c r="J924" s="12"/>
      <c r="K924" s="12"/>
      <c r="L924" s="12"/>
      <c r="M924" s="12" t="s">
        <v>138</v>
      </c>
      <c r="N924" s="12" t="s">
        <v>5039</v>
      </c>
      <c r="O924" s="12" t="s">
        <v>5040</v>
      </c>
      <c r="P924" s="12"/>
      <c r="Q924" s="12" t="s">
        <v>5035</v>
      </c>
      <c r="R924" s="12" t="s">
        <v>5036</v>
      </c>
      <c r="S924" s="12" t="s">
        <v>5037</v>
      </c>
      <c r="T924" s="33" t="s">
        <v>95</v>
      </c>
      <c r="U924" s="34" t="str">
        <f t="shared" si="14"/>
        <v>3940 Biomedical Way, College Station, Texas 77845, U.S.</v>
      </c>
    </row>
    <row r="925" spans="1:21" ht="114" x14ac:dyDescent="0.45">
      <c r="A925" s="12" t="s">
        <v>94</v>
      </c>
      <c r="B925" s="12" t="s">
        <v>95</v>
      </c>
      <c r="C925" s="12" t="s">
        <v>5041</v>
      </c>
      <c r="D925" s="12" t="s">
        <v>5042</v>
      </c>
      <c r="E925" s="12" t="s">
        <v>5043</v>
      </c>
      <c r="F925" s="12" t="s">
        <v>124</v>
      </c>
      <c r="G925" s="12" t="s">
        <v>219</v>
      </c>
      <c r="H925" s="12" t="s">
        <v>125</v>
      </c>
      <c r="I925" s="12" t="s">
        <v>126</v>
      </c>
      <c r="J925" s="12" t="s">
        <v>5044</v>
      </c>
      <c r="K925" s="12" t="s">
        <v>168</v>
      </c>
      <c r="L925" s="12" t="s">
        <v>104</v>
      </c>
      <c r="M925" s="12" t="s">
        <v>288</v>
      </c>
      <c r="N925" s="12" t="s">
        <v>5045</v>
      </c>
      <c r="O925" s="12" t="s">
        <v>5046</v>
      </c>
      <c r="P925" s="12"/>
      <c r="Q925" s="12" t="s">
        <v>5047</v>
      </c>
      <c r="R925" s="12" t="s">
        <v>293</v>
      </c>
      <c r="S925" s="12" t="s">
        <v>294</v>
      </c>
      <c r="T925" s="33" t="s">
        <v>95</v>
      </c>
      <c r="U925" s="34" t="str">
        <f t="shared" si="14"/>
        <v>26 Landsdowne Street 5th Floor, Cambridge, Massachusetts 02139, U.S.</v>
      </c>
    </row>
    <row r="926" spans="1:21" ht="85.5" x14ac:dyDescent="0.45">
      <c r="A926" s="12" t="s">
        <v>94</v>
      </c>
      <c r="B926" s="12" t="s">
        <v>95</v>
      </c>
      <c r="C926" s="12" t="s">
        <v>5048</v>
      </c>
      <c r="D926" s="12" t="s">
        <v>5042</v>
      </c>
      <c r="E926" s="12" t="s">
        <v>5043</v>
      </c>
      <c r="F926" s="12" t="s">
        <v>124</v>
      </c>
      <c r="G926" s="12" t="s">
        <v>219</v>
      </c>
      <c r="H926" s="12" t="s">
        <v>125</v>
      </c>
      <c r="I926" s="12" t="s">
        <v>126</v>
      </c>
      <c r="J926" s="12" t="s">
        <v>5049</v>
      </c>
      <c r="K926" s="12" t="s">
        <v>209</v>
      </c>
      <c r="L926" s="12" t="s">
        <v>104</v>
      </c>
      <c r="M926" s="12" t="s">
        <v>169</v>
      </c>
      <c r="N926" s="12" t="s">
        <v>5050</v>
      </c>
      <c r="O926" s="12" t="s">
        <v>5051</v>
      </c>
      <c r="P926" s="12"/>
      <c r="Q926" s="12" t="s">
        <v>5052</v>
      </c>
      <c r="R926" s="12" t="s">
        <v>293</v>
      </c>
      <c r="S926" s="12" t="s">
        <v>294</v>
      </c>
      <c r="T926" s="33" t="s">
        <v>95</v>
      </c>
      <c r="U926" s="34" t="str">
        <f t="shared" si="14"/>
        <v>26 Landsdowne St, Cambridge, Massachusetts 02139, U.S.</v>
      </c>
    </row>
    <row r="927" spans="1:21" ht="42.75" x14ac:dyDescent="0.45">
      <c r="A927" s="12" t="s">
        <v>94</v>
      </c>
      <c r="B927" s="12" t="s">
        <v>95</v>
      </c>
      <c r="C927" s="12" t="s">
        <v>5053</v>
      </c>
      <c r="D927" s="12" t="s">
        <v>5054</v>
      </c>
      <c r="E927" s="12" t="s">
        <v>5055</v>
      </c>
      <c r="F927" s="12" t="s">
        <v>310</v>
      </c>
      <c r="G927" s="12"/>
      <c r="H927" s="12"/>
      <c r="I927" s="12" t="s">
        <v>673</v>
      </c>
      <c r="J927" s="12" t="s">
        <v>5056</v>
      </c>
      <c r="K927" s="12" t="s">
        <v>209</v>
      </c>
      <c r="L927" s="12" t="s">
        <v>118</v>
      </c>
      <c r="M927" s="12" t="s">
        <v>388</v>
      </c>
      <c r="N927" s="12" t="s">
        <v>5057</v>
      </c>
      <c r="O927" s="12" t="s">
        <v>5058</v>
      </c>
      <c r="P927" s="12"/>
      <c r="Q927" s="12" t="s">
        <v>5059</v>
      </c>
      <c r="R927" s="12" t="s">
        <v>5060</v>
      </c>
      <c r="S927" s="12" t="s">
        <v>5061</v>
      </c>
      <c r="T927" s="33" t="s">
        <v>95</v>
      </c>
      <c r="U927" s="34" t="str">
        <f t="shared" si="14"/>
        <v>321 E CHAPMAN AVE RM 422P DEPT OF BIOLOGY, FULLERTON, California 92832, U.S.</v>
      </c>
    </row>
    <row r="928" spans="1:21" ht="42.75" x14ac:dyDescent="0.45">
      <c r="A928" s="12" t="s">
        <v>94</v>
      </c>
      <c r="B928" s="12" t="s">
        <v>95</v>
      </c>
      <c r="C928" s="12" t="s">
        <v>5062</v>
      </c>
      <c r="D928" s="12" t="s">
        <v>5054</v>
      </c>
      <c r="E928" s="12" t="s">
        <v>5055</v>
      </c>
      <c r="F928" s="12" t="s">
        <v>310</v>
      </c>
      <c r="G928" s="12"/>
      <c r="H928" s="12"/>
      <c r="I928" s="12" t="s">
        <v>673</v>
      </c>
      <c r="J928" s="12" t="s">
        <v>5063</v>
      </c>
      <c r="K928" s="12" t="s">
        <v>209</v>
      </c>
      <c r="L928" s="12" t="s">
        <v>118</v>
      </c>
      <c r="M928" s="12" t="s">
        <v>388</v>
      </c>
      <c r="N928" s="12" t="s">
        <v>5057</v>
      </c>
      <c r="O928" s="12" t="s">
        <v>5058</v>
      </c>
      <c r="P928" s="12"/>
      <c r="Q928" s="12" t="s">
        <v>5059</v>
      </c>
      <c r="R928" s="12" t="s">
        <v>5060</v>
      </c>
      <c r="S928" s="12" t="s">
        <v>5061</v>
      </c>
      <c r="T928" s="33" t="s">
        <v>95</v>
      </c>
      <c r="U928" s="34" t="str">
        <f t="shared" si="14"/>
        <v>321 E CHAPMAN AVE RM 422P DEPT OF BIOLOGY, FULLERTON, California 92832, U.S.</v>
      </c>
    </row>
    <row r="929" spans="1:21" ht="85.5" x14ac:dyDescent="0.45">
      <c r="A929" s="12" t="s">
        <v>94</v>
      </c>
      <c r="B929" s="12" t="s">
        <v>95</v>
      </c>
      <c r="C929" s="12" t="s">
        <v>5064</v>
      </c>
      <c r="D929" s="12" t="s">
        <v>5065</v>
      </c>
      <c r="E929" s="12" t="s">
        <v>5066</v>
      </c>
      <c r="F929" s="12" t="s">
        <v>1274</v>
      </c>
      <c r="G929" s="12" t="s">
        <v>853</v>
      </c>
      <c r="H929" s="12" t="s">
        <v>145</v>
      </c>
      <c r="I929" s="12" t="s">
        <v>146</v>
      </c>
      <c r="J929" s="12" t="s">
        <v>5067</v>
      </c>
      <c r="K929" s="12" t="s">
        <v>209</v>
      </c>
      <c r="L929" s="12" t="s">
        <v>118</v>
      </c>
      <c r="M929" s="12" t="s">
        <v>169</v>
      </c>
      <c r="N929" s="12" t="s">
        <v>5068</v>
      </c>
      <c r="O929" s="12" t="s">
        <v>5069</v>
      </c>
      <c r="P929" s="12"/>
      <c r="Q929" s="12" t="s">
        <v>5070</v>
      </c>
      <c r="R929" s="12" t="s">
        <v>5071</v>
      </c>
      <c r="S929" s="12" t="s">
        <v>1838</v>
      </c>
      <c r="T929" s="33" t="s">
        <v>95</v>
      </c>
      <c r="U929" s="34" t="str">
        <f t="shared" si="14"/>
        <v>Suite 520 440 Burroughs St, Detroit, Michigan 48202, U.S.</v>
      </c>
    </row>
    <row r="930" spans="1:21" ht="85.5" x14ac:dyDescent="0.45">
      <c r="A930" s="12" t="s">
        <v>94</v>
      </c>
      <c r="B930" s="12" t="s">
        <v>95</v>
      </c>
      <c r="C930" s="12" t="s">
        <v>5072</v>
      </c>
      <c r="D930" s="12" t="s">
        <v>5073</v>
      </c>
      <c r="E930" s="12" t="s">
        <v>5074</v>
      </c>
      <c r="F930" s="12" t="s">
        <v>124</v>
      </c>
      <c r="G930" s="12" t="s">
        <v>219</v>
      </c>
      <c r="H930" s="12" t="s">
        <v>125</v>
      </c>
      <c r="I930" s="12" t="s">
        <v>126</v>
      </c>
      <c r="J930" s="12" t="s">
        <v>5075</v>
      </c>
      <c r="K930" s="12" t="s">
        <v>268</v>
      </c>
      <c r="L930" s="12" t="s">
        <v>104</v>
      </c>
      <c r="M930" s="12" t="s">
        <v>695</v>
      </c>
      <c r="N930" s="12" t="s">
        <v>5076</v>
      </c>
      <c r="O930" s="12" t="s">
        <v>5077</v>
      </c>
      <c r="P930" s="12"/>
      <c r="Q930" s="12" t="s">
        <v>5078</v>
      </c>
      <c r="R930" s="12" t="s">
        <v>5079</v>
      </c>
      <c r="S930" s="12" t="s">
        <v>450</v>
      </c>
      <c r="T930" s="33" t="s">
        <v>95</v>
      </c>
      <c r="U930" s="34" t="str">
        <f t="shared" si="14"/>
        <v>299 Washington Street, Woburn, Massachusetts 01801, U.S.</v>
      </c>
    </row>
    <row r="931" spans="1:21" ht="57" x14ac:dyDescent="0.45">
      <c r="A931" s="12" t="s">
        <v>94</v>
      </c>
      <c r="B931" s="12" t="s">
        <v>95</v>
      </c>
      <c r="C931" s="12" t="s">
        <v>5080</v>
      </c>
      <c r="D931" s="12" t="s">
        <v>5081</v>
      </c>
      <c r="E931" s="12" t="s">
        <v>5082</v>
      </c>
      <c r="F931" s="12" t="s">
        <v>386</v>
      </c>
      <c r="G931" s="12"/>
      <c r="H931" s="12"/>
      <c r="I931" s="12" t="s">
        <v>387</v>
      </c>
      <c r="J931" s="12"/>
      <c r="K931" s="12"/>
      <c r="L931" s="12"/>
      <c r="M931" s="12" t="s">
        <v>367</v>
      </c>
      <c r="N931" s="12" t="s">
        <v>5083</v>
      </c>
      <c r="O931" s="12" t="s">
        <v>5084</v>
      </c>
      <c r="P931" s="12"/>
      <c r="Q931" s="12" t="s">
        <v>5085</v>
      </c>
      <c r="R931" s="12" t="s">
        <v>5086</v>
      </c>
      <c r="S931" s="12" t="s">
        <v>5087</v>
      </c>
      <c r="T931" s="33" t="s">
        <v>95</v>
      </c>
      <c r="U931" s="34" t="str">
        <f t="shared" si="14"/>
        <v>525 Pine St, Scranton, Pennsylvania 18509, U.S.</v>
      </c>
    </row>
    <row r="932" spans="1:21" ht="99.75" x14ac:dyDescent="0.45">
      <c r="A932" s="12" t="s">
        <v>94</v>
      </c>
      <c r="B932" s="12" t="s">
        <v>95</v>
      </c>
      <c r="C932" s="12" t="s">
        <v>5088</v>
      </c>
      <c r="D932" s="12" t="s">
        <v>5089</v>
      </c>
      <c r="E932" s="12" t="s">
        <v>5090</v>
      </c>
      <c r="F932" s="12" t="s">
        <v>136</v>
      </c>
      <c r="G932" s="12" t="s">
        <v>164</v>
      </c>
      <c r="H932" s="12" t="s">
        <v>165</v>
      </c>
      <c r="I932" s="12" t="s">
        <v>166</v>
      </c>
      <c r="J932" s="12" t="s">
        <v>5091</v>
      </c>
      <c r="K932" s="12" t="s">
        <v>209</v>
      </c>
      <c r="L932" s="12" t="s">
        <v>118</v>
      </c>
      <c r="M932" s="12" t="s">
        <v>210</v>
      </c>
      <c r="N932" s="12" t="s">
        <v>5092</v>
      </c>
      <c r="O932" s="12" t="s">
        <v>5093</v>
      </c>
      <c r="P932" s="12"/>
      <c r="Q932" s="12" t="s">
        <v>5094</v>
      </c>
      <c r="R932" s="12" t="s">
        <v>2187</v>
      </c>
      <c r="S932" s="12" t="s">
        <v>2188</v>
      </c>
      <c r="T932" s="33" t="s">
        <v>95</v>
      </c>
      <c r="U932" s="34" t="str">
        <f t="shared" si="14"/>
        <v>3000 Marina Blvd, Suite 350, Brisbane, California 94005, U.S.</v>
      </c>
    </row>
    <row r="933" spans="1:21" ht="99.75" x14ac:dyDescent="0.45">
      <c r="A933" s="12" t="s">
        <v>94</v>
      </c>
      <c r="B933" s="12" t="s">
        <v>95</v>
      </c>
      <c r="C933" s="12" t="s">
        <v>5095</v>
      </c>
      <c r="D933" s="12" t="s">
        <v>5089</v>
      </c>
      <c r="E933" s="12" t="s">
        <v>5090</v>
      </c>
      <c r="F933" s="12" t="s">
        <v>136</v>
      </c>
      <c r="G933" s="12" t="s">
        <v>164</v>
      </c>
      <c r="H933" s="12" t="s">
        <v>165</v>
      </c>
      <c r="I933" s="12" t="s">
        <v>166</v>
      </c>
      <c r="J933" s="12" t="s">
        <v>5096</v>
      </c>
      <c r="K933" s="12" t="s">
        <v>209</v>
      </c>
      <c r="L933" s="12" t="s">
        <v>118</v>
      </c>
      <c r="M933" s="12" t="s">
        <v>210</v>
      </c>
      <c r="N933" s="12" t="s">
        <v>5097</v>
      </c>
      <c r="O933" s="12" t="s">
        <v>5098</v>
      </c>
      <c r="P933" s="12"/>
      <c r="Q933" s="12" t="s">
        <v>5094</v>
      </c>
      <c r="R933" s="12" t="s">
        <v>2187</v>
      </c>
      <c r="S933" s="12" t="s">
        <v>2188</v>
      </c>
      <c r="T933" s="33" t="s">
        <v>95</v>
      </c>
      <c r="U933" s="34" t="str">
        <f t="shared" si="14"/>
        <v>3000 Marina Blvd, Suite 350, Brisbane, California 94005, U.S.</v>
      </c>
    </row>
    <row r="934" spans="1:21" ht="85.5" x14ac:dyDescent="0.45">
      <c r="A934" s="12" t="s">
        <v>94</v>
      </c>
      <c r="B934" s="12" t="s">
        <v>95</v>
      </c>
      <c r="C934" s="12" t="s">
        <v>5099</v>
      </c>
      <c r="D934" s="12" t="s">
        <v>5100</v>
      </c>
      <c r="E934" s="12" t="s">
        <v>5101</v>
      </c>
      <c r="F934" s="12" t="s">
        <v>136</v>
      </c>
      <c r="G934" s="12" t="s">
        <v>164</v>
      </c>
      <c r="H934" s="12" t="s">
        <v>165</v>
      </c>
      <c r="I934" s="12" t="s">
        <v>166</v>
      </c>
      <c r="J934" s="12" t="s">
        <v>5102</v>
      </c>
      <c r="K934" s="12" t="s">
        <v>268</v>
      </c>
      <c r="L934" s="12" t="s">
        <v>104</v>
      </c>
      <c r="M934" s="12" t="s">
        <v>1193</v>
      </c>
      <c r="N934" s="12" t="s">
        <v>5103</v>
      </c>
      <c r="O934" s="12" t="s">
        <v>5104</v>
      </c>
      <c r="P934" s="12"/>
      <c r="Q934" s="12" t="s">
        <v>5105</v>
      </c>
      <c r="R934" s="12" t="s">
        <v>265</v>
      </c>
      <c r="S934" s="12" t="s">
        <v>141</v>
      </c>
      <c r="T934" s="33" t="s">
        <v>95</v>
      </c>
      <c r="U934" s="34" t="str">
        <f t="shared" si="14"/>
        <v>501 DNA Way Building: 46 Room: 461265, South San Francisco, California 94080, U.S.</v>
      </c>
    </row>
    <row r="935" spans="1:21" ht="85.5" x14ac:dyDescent="0.45">
      <c r="A935" s="12" t="s">
        <v>94</v>
      </c>
      <c r="B935" s="12" t="s">
        <v>95</v>
      </c>
      <c r="C935" s="12" t="s">
        <v>5106</v>
      </c>
      <c r="D935" s="12" t="s">
        <v>5100</v>
      </c>
      <c r="E935" s="12" t="s">
        <v>5101</v>
      </c>
      <c r="F935" s="12" t="s">
        <v>136</v>
      </c>
      <c r="G935" s="12" t="s">
        <v>164</v>
      </c>
      <c r="H935" s="12" t="s">
        <v>165</v>
      </c>
      <c r="I935" s="12" t="s">
        <v>166</v>
      </c>
      <c r="J935" s="12" t="s">
        <v>5107</v>
      </c>
      <c r="K935" s="12" t="s">
        <v>209</v>
      </c>
      <c r="L935" s="12" t="s">
        <v>104</v>
      </c>
      <c r="M935" s="12" t="s">
        <v>221</v>
      </c>
      <c r="N935" s="12" t="s">
        <v>5108</v>
      </c>
      <c r="O935" s="12" t="s">
        <v>5109</v>
      </c>
      <c r="P935" s="12"/>
      <c r="Q935" s="12" t="s">
        <v>5110</v>
      </c>
      <c r="R935" s="12" t="s">
        <v>265</v>
      </c>
      <c r="S935" s="12" t="s">
        <v>141</v>
      </c>
      <c r="T935" s="33" t="s">
        <v>95</v>
      </c>
      <c r="U935" s="34" t="str">
        <f t="shared" si="14"/>
        <v>751 Gateway Blvd Building 86, Room 86-2103, South San Francisco, California 94080, U.S.</v>
      </c>
    </row>
    <row r="936" spans="1:21" ht="85.5" x14ac:dyDescent="0.45">
      <c r="A936" s="12" t="s">
        <v>94</v>
      </c>
      <c r="B936" s="12" t="s">
        <v>95</v>
      </c>
      <c r="C936" s="12" t="s">
        <v>5111</v>
      </c>
      <c r="D936" s="12" t="s">
        <v>5100</v>
      </c>
      <c r="E936" s="12" t="s">
        <v>5101</v>
      </c>
      <c r="F936" s="12" t="s">
        <v>136</v>
      </c>
      <c r="G936" s="12" t="s">
        <v>164</v>
      </c>
      <c r="H936" s="12" t="s">
        <v>165</v>
      </c>
      <c r="I936" s="12" t="s">
        <v>166</v>
      </c>
      <c r="J936" s="12" t="s">
        <v>5112</v>
      </c>
      <c r="K936" s="12" t="s">
        <v>209</v>
      </c>
      <c r="L936" s="12" t="s">
        <v>104</v>
      </c>
      <c r="M936" s="12" t="s">
        <v>221</v>
      </c>
      <c r="N936" s="12" t="s">
        <v>5108</v>
      </c>
      <c r="O936" s="12" t="s">
        <v>5109</v>
      </c>
      <c r="P936" s="12"/>
      <c r="Q936" s="12" t="s">
        <v>5113</v>
      </c>
      <c r="R936" s="12" t="s">
        <v>265</v>
      </c>
      <c r="S936" s="12" t="s">
        <v>141</v>
      </c>
      <c r="T936" s="33" t="s">
        <v>95</v>
      </c>
      <c r="U936" s="34" t="str">
        <f t="shared" si="14"/>
        <v>340 Point San Bruno Blvd Building 12; Room 12431, South San Francisco, California 94080, U.S.</v>
      </c>
    </row>
    <row r="937" spans="1:21" ht="85.5" x14ac:dyDescent="0.45">
      <c r="A937" s="12" t="s">
        <v>94</v>
      </c>
      <c r="B937" s="12" t="s">
        <v>95</v>
      </c>
      <c r="C937" s="12" t="s">
        <v>5114</v>
      </c>
      <c r="D937" s="12" t="s">
        <v>5100</v>
      </c>
      <c r="E937" s="12" t="s">
        <v>5101</v>
      </c>
      <c r="F937" s="12" t="s">
        <v>136</v>
      </c>
      <c r="G937" s="12" t="s">
        <v>164</v>
      </c>
      <c r="H937" s="12" t="s">
        <v>165</v>
      </c>
      <c r="I937" s="12" t="s">
        <v>166</v>
      </c>
      <c r="J937" s="12" t="s">
        <v>5115</v>
      </c>
      <c r="K937" s="12" t="s">
        <v>188</v>
      </c>
      <c r="L937" s="12" t="s">
        <v>104</v>
      </c>
      <c r="M937" s="12" t="s">
        <v>221</v>
      </c>
      <c r="N937" s="12" t="s">
        <v>5108</v>
      </c>
      <c r="O937" s="12" t="s">
        <v>5109</v>
      </c>
      <c r="P937" s="12"/>
      <c r="Q937" s="12" t="s">
        <v>5116</v>
      </c>
      <c r="R937" s="12" t="s">
        <v>265</v>
      </c>
      <c r="S937" s="12" t="s">
        <v>141</v>
      </c>
      <c r="T937" s="33" t="s">
        <v>95</v>
      </c>
      <c r="U937" s="34" t="str">
        <f t="shared" si="14"/>
        <v>340 Point San Bruno Blvd Building 12, RM 12-431, South San Francisco, California 94080, U.S.</v>
      </c>
    </row>
    <row r="938" spans="1:21" ht="85.5" x14ac:dyDescent="0.45">
      <c r="A938" s="12" t="s">
        <v>94</v>
      </c>
      <c r="B938" s="12" t="s">
        <v>95</v>
      </c>
      <c r="C938" s="12" t="s">
        <v>5117</v>
      </c>
      <c r="D938" s="12" t="s">
        <v>5100</v>
      </c>
      <c r="E938" s="12" t="s">
        <v>5101</v>
      </c>
      <c r="F938" s="12" t="s">
        <v>136</v>
      </c>
      <c r="G938" s="12" t="s">
        <v>164</v>
      </c>
      <c r="H938" s="12" t="s">
        <v>165</v>
      </c>
      <c r="I938" s="12" t="s">
        <v>166</v>
      </c>
      <c r="J938" s="12" t="s">
        <v>5118</v>
      </c>
      <c r="K938" s="12" t="s">
        <v>168</v>
      </c>
      <c r="L938" s="12" t="s">
        <v>104</v>
      </c>
      <c r="M938" s="12" t="s">
        <v>221</v>
      </c>
      <c r="N938" s="12" t="s">
        <v>5119</v>
      </c>
      <c r="O938" s="12" t="s">
        <v>5120</v>
      </c>
      <c r="P938" s="12"/>
      <c r="Q938" s="12" t="s">
        <v>5121</v>
      </c>
      <c r="R938" s="12" t="s">
        <v>265</v>
      </c>
      <c r="S938" s="12" t="s">
        <v>141</v>
      </c>
      <c r="T938" s="33" t="s">
        <v>95</v>
      </c>
      <c r="U938" s="34" t="str">
        <f t="shared" si="14"/>
        <v>Equipments Receiving Bld T5 Care of : Pranay Dogra Building : 42 , Room : 422115 , Floor : 02 345 E. Grand Av, South San Francisco, California 94080, U.S.</v>
      </c>
    </row>
    <row r="939" spans="1:21" ht="85.5" x14ac:dyDescent="0.45">
      <c r="A939" s="12" t="s">
        <v>94</v>
      </c>
      <c r="B939" s="12" t="s">
        <v>95</v>
      </c>
      <c r="C939" s="12" t="s">
        <v>5122</v>
      </c>
      <c r="D939" s="12" t="s">
        <v>5100</v>
      </c>
      <c r="E939" s="12" t="s">
        <v>5101</v>
      </c>
      <c r="F939" s="12" t="s">
        <v>136</v>
      </c>
      <c r="G939" s="12" t="s">
        <v>164</v>
      </c>
      <c r="H939" s="12" t="s">
        <v>165</v>
      </c>
      <c r="I939" s="12" t="s">
        <v>166</v>
      </c>
      <c r="J939" s="12" t="s">
        <v>5123</v>
      </c>
      <c r="K939" s="12" t="s">
        <v>188</v>
      </c>
      <c r="L939" s="12" t="s">
        <v>104</v>
      </c>
      <c r="M939" s="12" t="s">
        <v>221</v>
      </c>
      <c r="N939" s="12" t="s">
        <v>5108</v>
      </c>
      <c r="O939" s="12" t="s">
        <v>5109</v>
      </c>
      <c r="P939" s="12"/>
      <c r="Q939" s="12" t="s">
        <v>5124</v>
      </c>
      <c r="R939" s="12" t="s">
        <v>265</v>
      </c>
      <c r="S939" s="12" t="s">
        <v>141</v>
      </c>
      <c r="T939" s="33" t="s">
        <v>95</v>
      </c>
      <c r="U939" s="34" t="str">
        <f t="shared" si="14"/>
        <v>Building 12, RM 12-431 340 Point San Bruno Blvd, South San Francisco, California 94080, U.S.</v>
      </c>
    </row>
    <row r="940" spans="1:21" ht="85.5" x14ac:dyDescent="0.45">
      <c r="A940" s="12" t="s">
        <v>94</v>
      </c>
      <c r="B940" s="12" t="s">
        <v>95</v>
      </c>
      <c r="C940" s="12" t="s">
        <v>5125</v>
      </c>
      <c r="D940" s="12" t="s">
        <v>5100</v>
      </c>
      <c r="E940" s="12" t="s">
        <v>5101</v>
      </c>
      <c r="F940" s="12" t="s">
        <v>136</v>
      </c>
      <c r="G940" s="12" t="s">
        <v>164</v>
      </c>
      <c r="H940" s="12" t="s">
        <v>165</v>
      </c>
      <c r="I940" s="12" t="s">
        <v>166</v>
      </c>
      <c r="J940" s="12" t="s">
        <v>5126</v>
      </c>
      <c r="K940" s="12" t="s">
        <v>268</v>
      </c>
      <c r="L940" s="12" t="s">
        <v>104</v>
      </c>
      <c r="M940" s="12" t="s">
        <v>221</v>
      </c>
      <c r="N940" s="12" t="s">
        <v>5127</v>
      </c>
      <c r="O940" s="12" t="s">
        <v>5128</v>
      </c>
      <c r="P940" s="12"/>
      <c r="Q940" s="12" t="s">
        <v>5129</v>
      </c>
      <c r="R940" s="12" t="s">
        <v>265</v>
      </c>
      <c r="S940" s="12" t="s">
        <v>141</v>
      </c>
      <c r="T940" s="33" t="s">
        <v>95</v>
      </c>
      <c r="U940" s="34" t="str">
        <f t="shared" si="14"/>
        <v>501 DNA Way ,Building: 46 Room: 461265, South San Francisco, California 94080, U.S.</v>
      </c>
    </row>
    <row r="941" spans="1:21" ht="85.5" x14ac:dyDescent="0.45">
      <c r="A941" s="12" t="s">
        <v>94</v>
      </c>
      <c r="B941" s="12" t="s">
        <v>95</v>
      </c>
      <c r="C941" s="12" t="s">
        <v>5130</v>
      </c>
      <c r="D941" s="12" t="s">
        <v>5100</v>
      </c>
      <c r="E941" s="12" t="s">
        <v>5101</v>
      </c>
      <c r="F941" s="12" t="s">
        <v>136</v>
      </c>
      <c r="G941" s="12" t="s">
        <v>164</v>
      </c>
      <c r="H941" s="12" t="s">
        <v>165</v>
      </c>
      <c r="I941" s="12" t="s">
        <v>166</v>
      </c>
      <c r="J941" s="12" t="s">
        <v>5131</v>
      </c>
      <c r="K941" s="12" t="s">
        <v>188</v>
      </c>
      <c r="L941" s="12" t="s">
        <v>104</v>
      </c>
      <c r="M941" s="12" t="s">
        <v>221</v>
      </c>
      <c r="N941" s="12" t="s">
        <v>5108</v>
      </c>
      <c r="O941" s="12" t="s">
        <v>5109</v>
      </c>
      <c r="P941" s="12"/>
      <c r="Q941" s="12" t="s">
        <v>5132</v>
      </c>
      <c r="R941" s="12" t="s">
        <v>265</v>
      </c>
      <c r="S941" s="12" t="s">
        <v>141</v>
      </c>
      <c r="T941" s="33" t="s">
        <v>95</v>
      </c>
      <c r="U941" s="34" t="str">
        <f t="shared" si="14"/>
        <v>751 Gateway Blvd, Building 86, Room 86-2103, South San Francisco, California 94080, U.S.</v>
      </c>
    </row>
    <row r="942" spans="1:21" ht="99.75" x14ac:dyDescent="0.45">
      <c r="A942" s="12" t="s">
        <v>94</v>
      </c>
      <c r="B942" s="12" t="s">
        <v>95</v>
      </c>
      <c r="C942" s="12" t="s">
        <v>5133</v>
      </c>
      <c r="D942" s="12" t="s">
        <v>5100</v>
      </c>
      <c r="E942" s="12" t="s">
        <v>5101</v>
      </c>
      <c r="F942" s="12" t="s">
        <v>136</v>
      </c>
      <c r="G942" s="12" t="s">
        <v>164</v>
      </c>
      <c r="H942" s="12" t="s">
        <v>165</v>
      </c>
      <c r="I942" s="12" t="s">
        <v>166</v>
      </c>
      <c r="J942" s="12"/>
      <c r="K942" s="12"/>
      <c r="L942" s="12"/>
      <c r="M942" s="12" t="s">
        <v>551</v>
      </c>
      <c r="N942" s="12" t="s">
        <v>5108</v>
      </c>
      <c r="O942" s="12" t="s">
        <v>5134</v>
      </c>
      <c r="P942" s="12"/>
      <c r="Q942" s="12" t="s">
        <v>5135</v>
      </c>
      <c r="R942" s="12" t="s">
        <v>140</v>
      </c>
      <c r="S942" s="12" t="s">
        <v>141</v>
      </c>
      <c r="T942" s="33" t="s">
        <v>95</v>
      </c>
      <c r="U942" s="34" t="str">
        <f t="shared" si="14"/>
        <v>340 POINT SAN BRUNO BLVD BLDG12 RM12431, SOUTH SAN FRANCISCO, California 94080, U.S.</v>
      </c>
    </row>
    <row r="943" spans="1:21" ht="42.75" x14ac:dyDescent="0.45">
      <c r="A943" s="12" t="s">
        <v>94</v>
      </c>
      <c r="B943" s="12" t="s">
        <v>95</v>
      </c>
      <c r="C943" s="12" t="s">
        <v>5136</v>
      </c>
      <c r="D943" s="12" t="s">
        <v>5100</v>
      </c>
      <c r="E943" s="12" t="s">
        <v>5101</v>
      </c>
      <c r="F943" s="12" t="s">
        <v>136</v>
      </c>
      <c r="G943" s="12" t="s">
        <v>164</v>
      </c>
      <c r="H943" s="12" t="s">
        <v>165</v>
      </c>
      <c r="I943" s="12" t="s">
        <v>166</v>
      </c>
      <c r="J943" s="12"/>
      <c r="K943" s="12"/>
      <c r="L943" s="12"/>
      <c r="M943" s="12" t="s">
        <v>105</v>
      </c>
      <c r="N943" s="12" t="s">
        <v>5137</v>
      </c>
      <c r="O943" s="12" t="s">
        <v>5138</v>
      </c>
      <c r="P943" s="12"/>
      <c r="Q943" s="12" t="s">
        <v>5139</v>
      </c>
      <c r="R943" s="12" t="s">
        <v>140</v>
      </c>
      <c r="S943" s="12" t="s">
        <v>141</v>
      </c>
      <c r="T943" s="33" t="s">
        <v>95</v>
      </c>
      <c r="U943" s="34" t="str">
        <f t="shared" si="14"/>
        <v>103 DNA WAY BLDG 10-469, SOUTH SAN FRANCISCO, California 94080, U.S.</v>
      </c>
    </row>
    <row r="944" spans="1:21" ht="85.5" x14ac:dyDescent="0.45">
      <c r="A944" s="12" t="s">
        <v>94</v>
      </c>
      <c r="B944" s="12"/>
      <c r="C944" s="12" t="s">
        <v>5140</v>
      </c>
      <c r="D944" s="12" t="s">
        <v>5100</v>
      </c>
      <c r="E944" s="12" t="s">
        <v>5101</v>
      </c>
      <c r="F944" s="12" t="s">
        <v>136</v>
      </c>
      <c r="G944" s="12" t="s">
        <v>164</v>
      </c>
      <c r="H944" s="12" t="s">
        <v>165</v>
      </c>
      <c r="I944" s="12" t="s">
        <v>166</v>
      </c>
      <c r="J944" s="12" t="s">
        <v>5141</v>
      </c>
      <c r="K944" s="12" t="s">
        <v>209</v>
      </c>
      <c r="L944" s="12" t="s">
        <v>104</v>
      </c>
      <c r="M944" s="12" t="s">
        <v>221</v>
      </c>
      <c r="N944" s="12" t="s">
        <v>5142</v>
      </c>
      <c r="O944" s="12" t="s">
        <v>5143</v>
      </c>
      <c r="P944" s="12"/>
      <c r="Q944" s="12" t="s">
        <v>5144</v>
      </c>
      <c r="R944" s="12" t="s">
        <v>265</v>
      </c>
      <c r="S944" s="12" t="s">
        <v>141</v>
      </c>
      <c r="T944" s="33" t="s">
        <v>95</v>
      </c>
      <c r="U944" s="34" t="str">
        <f t="shared" si="14"/>
        <v>501 DNA Way, Building 46 Room 461265, South San Francisco, California 94080, U.S.</v>
      </c>
    </row>
    <row r="945" spans="1:21" ht="256.5" x14ac:dyDescent="0.45">
      <c r="A945" s="12" t="s">
        <v>94</v>
      </c>
      <c r="B945" s="12" t="s">
        <v>729</v>
      </c>
      <c r="C945" s="12" t="s">
        <v>5145</v>
      </c>
      <c r="D945" s="12" t="s">
        <v>5146</v>
      </c>
      <c r="E945" s="12" t="s">
        <v>5147</v>
      </c>
      <c r="F945" s="12" t="s">
        <v>376</v>
      </c>
      <c r="G945" s="12"/>
      <c r="H945" s="12" t="s">
        <v>145</v>
      </c>
      <c r="I945" s="12" t="s">
        <v>146</v>
      </c>
      <c r="J945" s="12" t="s">
        <v>5148</v>
      </c>
      <c r="K945" s="12" t="s">
        <v>103</v>
      </c>
      <c r="L945" s="12" t="s">
        <v>104</v>
      </c>
      <c r="M945" s="12" t="s">
        <v>138</v>
      </c>
      <c r="N945" s="12" t="s">
        <v>5149</v>
      </c>
      <c r="O945" s="12" t="s">
        <v>5150</v>
      </c>
      <c r="P945" s="12" t="s">
        <v>5151</v>
      </c>
      <c r="Q945" s="12" t="s">
        <v>5152</v>
      </c>
      <c r="R945" s="12" t="s">
        <v>5153</v>
      </c>
      <c r="S945" s="12" t="s">
        <v>5154</v>
      </c>
      <c r="T945" s="33" t="s">
        <v>95</v>
      </c>
      <c r="U945" s="34" t="str">
        <f t="shared" si="14"/>
        <v>690 East Richmond Street, Shawano, Wisconsin 54166, U.S.</v>
      </c>
    </row>
    <row r="946" spans="1:21" ht="71.25" x14ac:dyDescent="0.45">
      <c r="A946" s="12" t="s">
        <v>94</v>
      </c>
      <c r="B946" s="12" t="s">
        <v>3723</v>
      </c>
      <c r="C946" s="12" t="s">
        <v>5155</v>
      </c>
      <c r="D946" s="12" t="s">
        <v>5146</v>
      </c>
      <c r="E946" s="12" t="s">
        <v>5147</v>
      </c>
      <c r="F946" s="12" t="s">
        <v>843</v>
      </c>
      <c r="G946" s="12"/>
      <c r="H946" s="12" t="s">
        <v>145</v>
      </c>
      <c r="I946" s="12" t="s">
        <v>146</v>
      </c>
      <c r="J946" s="12"/>
      <c r="K946" s="12"/>
      <c r="L946" s="12"/>
      <c r="M946" s="12" t="s">
        <v>105</v>
      </c>
      <c r="N946" s="12"/>
      <c r="O946" s="12"/>
      <c r="P946" s="12"/>
      <c r="Q946" s="12" t="s">
        <v>5156</v>
      </c>
      <c r="R946" s="12" t="s">
        <v>5157</v>
      </c>
      <c r="S946" s="12" t="s">
        <v>5158</v>
      </c>
      <c r="T946" s="33" t="s">
        <v>3723</v>
      </c>
      <c r="U946" s="34" t="str">
        <f t="shared" si="14"/>
        <v>NEW DRUG EVALUATION CENTER, 2ND FLOOR, NO.888 XINLUO STREET , GAOXIN DISTRICT, JINAN, Shandong 250101, China</v>
      </c>
    </row>
    <row r="947" spans="1:21" ht="256.5" x14ac:dyDescent="0.45">
      <c r="A947" s="12" t="s">
        <v>94</v>
      </c>
      <c r="B947" s="12" t="s">
        <v>95</v>
      </c>
      <c r="C947" s="12" t="s">
        <v>5159</v>
      </c>
      <c r="D947" s="12" t="s">
        <v>5146</v>
      </c>
      <c r="E947" s="12" t="s">
        <v>5160</v>
      </c>
      <c r="F947" s="12" t="s">
        <v>376</v>
      </c>
      <c r="G947" s="12"/>
      <c r="H947" s="12" t="s">
        <v>145</v>
      </c>
      <c r="I947" s="12" t="s">
        <v>146</v>
      </c>
      <c r="J947" s="12" t="s">
        <v>5161</v>
      </c>
      <c r="K947" s="12" t="s">
        <v>103</v>
      </c>
      <c r="L947" s="12" t="s">
        <v>104</v>
      </c>
      <c r="M947" s="12" t="s">
        <v>408</v>
      </c>
      <c r="N947" s="12" t="s">
        <v>5162</v>
      </c>
      <c r="O947" s="12" t="s">
        <v>5163</v>
      </c>
      <c r="P947" s="12" t="s">
        <v>5151</v>
      </c>
      <c r="Q947" s="12" t="s">
        <v>5164</v>
      </c>
      <c r="R947" s="12" t="s">
        <v>5153</v>
      </c>
      <c r="S947" s="12" t="s">
        <v>5154</v>
      </c>
      <c r="T947" s="33" t="s">
        <v>95</v>
      </c>
      <c r="U947" s="34" t="str">
        <f t="shared" si="14"/>
        <v>690 E. Richmond St, Shawano, Wisconsin 54166, U.S.</v>
      </c>
    </row>
    <row r="948" spans="1:21" ht="42.75" x14ac:dyDescent="0.45">
      <c r="A948" s="12" t="s">
        <v>94</v>
      </c>
      <c r="B948" s="12" t="s">
        <v>95</v>
      </c>
      <c r="C948" s="12" t="s">
        <v>5165</v>
      </c>
      <c r="D948" s="12" t="s">
        <v>5146</v>
      </c>
      <c r="E948" s="12" t="s">
        <v>5160</v>
      </c>
      <c r="F948" s="12" t="s">
        <v>376</v>
      </c>
      <c r="G948" s="12"/>
      <c r="H948" s="12" t="s">
        <v>145</v>
      </c>
      <c r="I948" s="12" t="s">
        <v>146</v>
      </c>
      <c r="J948" s="12" t="s">
        <v>5166</v>
      </c>
      <c r="K948" s="12" t="s">
        <v>209</v>
      </c>
      <c r="L948" s="12" t="s">
        <v>118</v>
      </c>
      <c r="M948" s="12" t="s">
        <v>408</v>
      </c>
      <c r="N948" s="12" t="s">
        <v>5162</v>
      </c>
      <c r="O948" s="12" t="s">
        <v>5163</v>
      </c>
      <c r="P948" s="12"/>
      <c r="Q948" s="12" t="s">
        <v>5164</v>
      </c>
      <c r="R948" s="12" t="s">
        <v>5153</v>
      </c>
      <c r="S948" s="12" t="s">
        <v>5154</v>
      </c>
      <c r="T948" s="33" t="s">
        <v>95</v>
      </c>
      <c r="U948" s="34" t="str">
        <f t="shared" si="14"/>
        <v>690 E. Richmond St, Shawano, Wisconsin 54166, U.S.</v>
      </c>
    </row>
    <row r="949" spans="1:21" ht="57" x14ac:dyDescent="0.45">
      <c r="A949" s="12" t="s">
        <v>94</v>
      </c>
      <c r="B949" s="12" t="s">
        <v>95</v>
      </c>
      <c r="C949" s="12" t="s">
        <v>5167</v>
      </c>
      <c r="D949" s="12" t="s">
        <v>5146</v>
      </c>
      <c r="E949" s="12" t="s">
        <v>5160</v>
      </c>
      <c r="F949" s="12" t="s">
        <v>376</v>
      </c>
      <c r="G949" s="12"/>
      <c r="H949" s="12" t="s">
        <v>145</v>
      </c>
      <c r="I949" s="12" t="s">
        <v>146</v>
      </c>
      <c r="J949" s="12"/>
      <c r="K949" s="12"/>
      <c r="L949" s="12"/>
      <c r="M949" s="12" t="s">
        <v>105</v>
      </c>
      <c r="N949" s="12" t="s">
        <v>5149</v>
      </c>
      <c r="O949" s="12" t="s">
        <v>5150</v>
      </c>
      <c r="P949" s="12"/>
      <c r="Q949" s="12" t="s">
        <v>5168</v>
      </c>
      <c r="R949" s="12" t="s">
        <v>5169</v>
      </c>
      <c r="S949" s="12" t="s">
        <v>5154</v>
      </c>
      <c r="T949" s="33" t="s">
        <v>95</v>
      </c>
      <c r="U949" s="34" t="str">
        <f t="shared" si="14"/>
        <v>625 E ELIZABETH ST., SHAWANO, Wisconsin 54166, U.S.</v>
      </c>
    </row>
    <row r="950" spans="1:21" ht="85.5" x14ac:dyDescent="0.45">
      <c r="A950" s="12" t="s">
        <v>94</v>
      </c>
      <c r="B950" s="12" t="s">
        <v>95</v>
      </c>
      <c r="C950" s="12" t="s">
        <v>5170</v>
      </c>
      <c r="D950" s="12" t="s">
        <v>5171</v>
      </c>
      <c r="E950" s="12" t="s">
        <v>5172</v>
      </c>
      <c r="F950" s="12"/>
      <c r="G950" s="12" t="s">
        <v>902</v>
      </c>
      <c r="H950" s="12" t="s">
        <v>548</v>
      </c>
      <c r="I950" s="12" t="s">
        <v>538</v>
      </c>
      <c r="J950" s="12" t="s">
        <v>5173</v>
      </c>
      <c r="K950" s="12" t="s">
        <v>168</v>
      </c>
      <c r="L950" s="12" t="s">
        <v>104</v>
      </c>
      <c r="M950" s="12" t="s">
        <v>221</v>
      </c>
      <c r="N950" s="12" t="s">
        <v>5174</v>
      </c>
      <c r="O950" s="12" t="s">
        <v>5175</v>
      </c>
      <c r="P950" s="12"/>
      <c r="Q950" s="12" t="s">
        <v>5176</v>
      </c>
      <c r="R950" s="12" t="s">
        <v>5177</v>
      </c>
      <c r="S950" s="12" t="s">
        <v>5178</v>
      </c>
      <c r="T950" s="33" t="s">
        <v>95</v>
      </c>
      <c r="U950" s="34" t="str">
        <f t="shared" si="14"/>
        <v>Building 2, 5th Floor 777 Scudders Mill Road, Plainsboro, New Jersey 08536, U.S.</v>
      </c>
    </row>
    <row r="951" spans="1:21" ht="85.5" x14ac:dyDescent="0.45">
      <c r="A951" s="12" t="s">
        <v>94</v>
      </c>
      <c r="B951" s="12" t="s">
        <v>95</v>
      </c>
      <c r="C951" s="12" t="s">
        <v>5179</v>
      </c>
      <c r="D951" s="12" t="s">
        <v>5171</v>
      </c>
      <c r="E951" s="12" t="s">
        <v>5172</v>
      </c>
      <c r="F951" s="12"/>
      <c r="G951" s="12" t="s">
        <v>902</v>
      </c>
      <c r="H951" s="12" t="s">
        <v>548</v>
      </c>
      <c r="I951" s="12" t="s">
        <v>538</v>
      </c>
      <c r="J951" s="12" t="s">
        <v>5180</v>
      </c>
      <c r="K951" s="12" t="s">
        <v>168</v>
      </c>
      <c r="L951" s="12" t="s">
        <v>104</v>
      </c>
      <c r="M951" s="12" t="s">
        <v>221</v>
      </c>
      <c r="N951" s="12" t="s">
        <v>5181</v>
      </c>
      <c r="O951" s="12" t="s">
        <v>5182</v>
      </c>
      <c r="P951" s="12"/>
      <c r="Q951" s="12" t="s">
        <v>5183</v>
      </c>
      <c r="R951" s="12" t="s">
        <v>5177</v>
      </c>
      <c r="S951" s="12" t="s">
        <v>5178</v>
      </c>
      <c r="T951" s="33" t="s">
        <v>95</v>
      </c>
      <c r="U951" s="34" t="str">
        <f t="shared" si="14"/>
        <v>777 Scudder's Mill Road Building 2, Plainsboro, New Jersey 08536, U.S.</v>
      </c>
    </row>
    <row r="952" spans="1:21" ht="85.5" x14ac:dyDescent="0.45">
      <c r="A952" s="12" t="s">
        <v>94</v>
      </c>
      <c r="B952" s="12" t="s">
        <v>95</v>
      </c>
      <c r="C952" s="12" t="s">
        <v>5184</v>
      </c>
      <c r="D952" s="12" t="s">
        <v>5171</v>
      </c>
      <c r="E952" s="12" t="s">
        <v>5172</v>
      </c>
      <c r="F952" s="12"/>
      <c r="G952" s="12" t="s">
        <v>902</v>
      </c>
      <c r="H952" s="12" t="s">
        <v>548</v>
      </c>
      <c r="I952" s="12" t="s">
        <v>538</v>
      </c>
      <c r="J952" s="12" t="s">
        <v>5185</v>
      </c>
      <c r="K952" s="12" t="s">
        <v>168</v>
      </c>
      <c r="L952" s="12" t="s">
        <v>104</v>
      </c>
      <c r="M952" s="12" t="s">
        <v>221</v>
      </c>
      <c r="N952" s="12" t="s">
        <v>5186</v>
      </c>
      <c r="O952" s="12" t="s">
        <v>5187</v>
      </c>
      <c r="P952" s="12"/>
      <c r="Q952" s="12" t="s">
        <v>5188</v>
      </c>
      <c r="R952" s="12" t="s">
        <v>5177</v>
      </c>
      <c r="S952" s="12" t="s">
        <v>5178</v>
      </c>
      <c r="T952" s="33" t="s">
        <v>95</v>
      </c>
      <c r="U952" s="34" t="str">
        <f t="shared" si="14"/>
        <v>777 Scudder's Mill Road Bldg 2, Plainsboro, New Jersey 08536, U.S.</v>
      </c>
    </row>
    <row r="953" spans="1:21" ht="57" x14ac:dyDescent="0.45">
      <c r="A953" s="12" t="s">
        <v>94</v>
      </c>
      <c r="B953" s="12" t="s">
        <v>95</v>
      </c>
      <c r="C953" s="12" t="s">
        <v>5189</v>
      </c>
      <c r="D953" s="12" t="s">
        <v>5190</v>
      </c>
      <c r="E953" s="12" t="s">
        <v>5191</v>
      </c>
      <c r="F953" s="12" t="s">
        <v>124</v>
      </c>
      <c r="G953" s="12"/>
      <c r="H953" s="12"/>
      <c r="I953" s="12" t="s">
        <v>126</v>
      </c>
      <c r="J953" s="12"/>
      <c r="K953" s="12"/>
      <c r="L953" s="12"/>
      <c r="M953" s="12" t="s">
        <v>355</v>
      </c>
      <c r="N953" s="12" t="s">
        <v>5192</v>
      </c>
      <c r="O953" s="12" t="s">
        <v>5193</v>
      </c>
      <c r="P953" s="12"/>
      <c r="Q953" s="12" t="s">
        <v>5194</v>
      </c>
      <c r="R953" s="12" t="s">
        <v>521</v>
      </c>
      <c r="S953" s="12" t="s">
        <v>2195</v>
      </c>
      <c r="T953" s="33" t="s">
        <v>95</v>
      </c>
      <c r="U953" s="34" t="str">
        <f t="shared" si="14"/>
        <v>100 ACORN PARK DR 5TH FL, CAMBRIDGE, Massachusetts 02140, U.S.</v>
      </c>
    </row>
    <row r="954" spans="1:21" ht="71.25" x14ac:dyDescent="0.45">
      <c r="A954" s="12" t="s">
        <v>94</v>
      </c>
      <c r="B954" s="12" t="s">
        <v>95</v>
      </c>
      <c r="C954" s="12" t="s">
        <v>5195</v>
      </c>
      <c r="D954" s="12" t="s">
        <v>5196</v>
      </c>
      <c r="E954" s="12" t="s">
        <v>5197</v>
      </c>
      <c r="F954" s="12" t="s">
        <v>124</v>
      </c>
      <c r="G954" s="12"/>
      <c r="H954" s="12" t="s">
        <v>125</v>
      </c>
      <c r="I954" s="12" t="s">
        <v>126</v>
      </c>
      <c r="J954" s="12"/>
      <c r="K954" s="12"/>
      <c r="L954" s="12"/>
      <c r="M954" s="12" t="s">
        <v>432</v>
      </c>
      <c r="N954" s="12" t="s">
        <v>5198</v>
      </c>
      <c r="O954" s="12" t="s">
        <v>5199</v>
      </c>
      <c r="P954" s="12"/>
      <c r="Q954" s="12" t="s">
        <v>5200</v>
      </c>
      <c r="R954" s="12" t="s">
        <v>5201</v>
      </c>
      <c r="S954" s="12" t="s">
        <v>4445</v>
      </c>
      <c r="T954" s="33" t="s">
        <v>95</v>
      </c>
      <c r="U954" s="34" t="str">
        <f t="shared" si="14"/>
        <v>43 Manning Rd. Building 1, Billerica, Massachusetts 01821, U.S.</v>
      </c>
    </row>
    <row r="955" spans="1:21" ht="85.5" x14ac:dyDescent="0.45">
      <c r="A955" s="12" t="s">
        <v>94</v>
      </c>
      <c r="B955" s="12" t="s">
        <v>95</v>
      </c>
      <c r="C955" s="12" t="s">
        <v>5202</v>
      </c>
      <c r="D955" s="12" t="s">
        <v>5203</v>
      </c>
      <c r="E955" s="12" t="s">
        <v>5204</v>
      </c>
      <c r="F955" s="12"/>
      <c r="G955" s="12" t="s">
        <v>980</v>
      </c>
      <c r="H955" s="12" t="s">
        <v>406</v>
      </c>
      <c r="I955" s="12" t="s">
        <v>166</v>
      </c>
      <c r="J955" s="12" t="s">
        <v>5205</v>
      </c>
      <c r="K955" s="12" t="s">
        <v>168</v>
      </c>
      <c r="L955" s="12" t="s">
        <v>104</v>
      </c>
      <c r="M955" s="12" t="s">
        <v>221</v>
      </c>
      <c r="N955" s="12" t="s">
        <v>5206</v>
      </c>
      <c r="O955" s="12" t="s">
        <v>5207</v>
      </c>
      <c r="P955" s="12"/>
      <c r="Q955" s="12" t="s">
        <v>5208</v>
      </c>
      <c r="R955" s="12" t="s">
        <v>412</v>
      </c>
      <c r="S955" s="12" t="s">
        <v>1701</v>
      </c>
      <c r="T955" s="33" t="s">
        <v>95</v>
      </c>
      <c r="U955" s="34" t="str">
        <f t="shared" si="14"/>
        <v>1900 9th Avenue Suite 7598B-9, Seattle, Washington 98101, U.S.</v>
      </c>
    </row>
    <row r="956" spans="1:21" ht="42.75" x14ac:dyDescent="0.45">
      <c r="A956" s="12" t="s">
        <v>94</v>
      </c>
      <c r="B956" s="12" t="s">
        <v>95</v>
      </c>
      <c r="C956" s="12" t="s">
        <v>5209</v>
      </c>
      <c r="D956" s="12" t="s">
        <v>5210</v>
      </c>
      <c r="E956" s="12" t="s">
        <v>5211</v>
      </c>
      <c r="F956" s="12" t="s">
        <v>124</v>
      </c>
      <c r="G956" s="12"/>
      <c r="H956" s="12" t="s">
        <v>125</v>
      </c>
      <c r="I956" s="12" t="s">
        <v>126</v>
      </c>
      <c r="J956" s="12"/>
      <c r="K956" s="12"/>
      <c r="L956" s="12"/>
      <c r="M956" s="12" t="s">
        <v>355</v>
      </c>
      <c r="N956" s="12" t="s">
        <v>5212</v>
      </c>
      <c r="O956" s="12" t="s">
        <v>5213</v>
      </c>
      <c r="P956" s="12"/>
      <c r="Q956" s="12" t="s">
        <v>5214</v>
      </c>
      <c r="R956" s="12" t="s">
        <v>2902</v>
      </c>
      <c r="S956" s="12" t="s">
        <v>5215</v>
      </c>
      <c r="T956" s="33" t="s">
        <v>95</v>
      </c>
      <c r="U956" s="34" t="str">
        <f t="shared" si="14"/>
        <v>68 NEW YORK AVE, FRAMINGHAM, Massachusetts 01701, U.S.</v>
      </c>
    </row>
    <row r="957" spans="1:21" ht="57" x14ac:dyDescent="0.45">
      <c r="A957" s="12" t="s">
        <v>94</v>
      </c>
      <c r="B957" s="12" t="s">
        <v>95</v>
      </c>
      <c r="C957" s="12" t="s">
        <v>5216</v>
      </c>
      <c r="D957" s="12" t="s">
        <v>5210</v>
      </c>
      <c r="E957" s="12" t="s">
        <v>5211</v>
      </c>
      <c r="F957" s="12" t="s">
        <v>124</v>
      </c>
      <c r="G957" s="12"/>
      <c r="H957" s="12" t="s">
        <v>125</v>
      </c>
      <c r="I957" s="12" t="s">
        <v>126</v>
      </c>
      <c r="J957" s="12"/>
      <c r="K957" s="12"/>
      <c r="L957" s="12"/>
      <c r="M957" s="12" t="s">
        <v>367</v>
      </c>
      <c r="N957" s="12" t="s">
        <v>5217</v>
      </c>
      <c r="O957" s="12" t="s">
        <v>5218</v>
      </c>
      <c r="P957" s="12"/>
      <c r="Q957" s="12" t="s">
        <v>5219</v>
      </c>
      <c r="R957" s="12" t="s">
        <v>2902</v>
      </c>
      <c r="S957" s="12" t="s">
        <v>5215</v>
      </c>
      <c r="T957" s="33" t="s">
        <v>95</v>
      </c>
      <c r="U957" s="34" t="str">
        <f t="shared" si="14"/>
        <v>45 NEW YORK AVE, FRAMINGHAM, Massachusetts 01701, U.S.</v>
      </c>
    </row>
    <row r="958" spans="1:21" ht="85.5" x14ac:dyDescent="0.45">
      <c r="A958" s="12" t="s">
        <v>94</v>
      </c>
      <c r="B958" s="12" t="s">
        <v>95</v>
      </c>
      <c r="C958" s="12" t="s">
        <v>5220</v>
      </c>
      <c r="D958" s="12" t="s">
        <v>5221</v>
      </c>
      <c r="E958" s="12" t="s">
        <v>5222</v>
      </c>
      <c r="F958" s="12" t="s">
        <v>420</v>
      </c>
      <c r="G958" s="12" t="s">
        <v>5223</v>
      </c>
      <c r="H958" s="12" t="s">
        <v>422</v>
      </c>
      <c r="I958" s="12" t="s">
        <v>101</v>
      </c>
      <c r="J958" s="12" t="s">
        <v>5224</v>
      </c>
      <c r="K958" s="12" t="s">
        <v>168</v>
      </c>
      <c r="L958" s="12" t="s">
        <v>104</v>
      </c>
      <c r="M958" s="12" t="s">
        <v>221</v>
      </c>
      <c r="N958" s="12" t="s">
        <v>5225</v>
      </c>
      <c r="O958" s="12" t="s">
        <v>5226</v>
      </c>
      <c r="P958" s="12"/>
      <c r="Q958" s="12" t="s">
        <v>5227</v>
      </c>
      <c r="R958" s="12" t="s">
        <v>5228</v>
      </c>
      <c r="S958" s="12" t="s">
        <v>5229</v>
      </c>
      <c r="T958" s="33" t="s">
        <v>95</v>
      </c>
      <c r="U958" s="34" t="str">
        <f t="shared" si="14"/>
        <v>GMU-10J SciTech Biomedical Research Laboratory BRL MSN 1J5 10650 Pyramid Place, Manassas, Virginia 20110, U.S.</v>
      </c>
    </row>
    <row r="959" spans="1:21" ht="71.25" x14ac:dyDescent="0.45">
      <c r="A959" s="12" t="s">
        <v>94</v>
      </c>
      <c r="B959" s="12" t="s">
        <v>95</v>
      </c>
      <c r="C959" s="12" t="s">
        <v>5230</v>
      </c>
      <c r="D959" s="12" t="s">
        <v>5221</v>
      </c>
      <c r="E959" s="12" t="s">
        <v>5222</v>
      </c>
      <c r="F959" s="12" t="s">
        <v>420</v>
      </c>
      <c r="G959" s="12" t="s">
        <v>5223</v>
      </c>
      <c r="H959" s="12" t="s">
        <v>422</v>
      </c>
      <c r="I959" s="12" t="s">
        <v>101</v>
      </c>
      <c r="J959" s="12" t="s">
        <v>5231</v>
      </c>
      <c r="K959" s="12" t="s">
        <v>168</v>
      </c>
      <c r="L959" s="12" t="s">
        <v>104</v>
      </c>
      <c r="M959" s="12" t="s">
        <v>675</v>
      </c>
      <c r="N959" s="12" t="s">
        <v>5232</v>
      </c>
      <c r="O959" s="12" t="s">
        <v>5233</v>
      </c>
      <c r="P959" s="12"/>
      <c r="Q959" s="12" t="s">
        <v>5227</v>
      </c>
      <c r="R959" s="12" t="s">
        <v>5228</v>
      </c>
      <c r="S959" s="12" t="s">
        <v>5229</v>
      </c>
      <c r="T959" s="33" t="s">
        <v>95</v>
      </c>
      <c r="U959" s="34" t="str">
        <f t="shared" si="14"/>
        <v>GMU-10J SciTech Biomedical Research Laboratory BRL MSN 1J5 10650 Pyramid Place, Manassas, Virginia 20110, U.S.</v>
      </c>
    </row>
    <row r="960" spans="1:21" ht="57" x14ac:dyDescent="0.45">
      <c r="A960" s="12" t="s">
        <v>94</v>
      </c>
      <c r="B960" s="12"/>
      <c r="C960" s="12" t="s">
        <v>5234</v>
      </c>
      <c r="D960" s="12" t="s">
        <v>5221</v>
      </c>
      <c r="E960" s="12" t="s">
        <v>5222</v>
      </c>
      <c r="F960" s="12" t="s">
        <v>420</v>
      </c>
      <c r="G960" s="12" t="s">
        <v>5223</v>
      </c>
      <c r="H960" s="12" t="s">
        <v>422</v>
      </c>
      <c r="I960" s="12" t="s">
        <v>101</v>
      </c>
      <c r="J960" s="12" t="s">
        <v>5235</v>
      </c>
      <c r="K960" s="12" t="s">
        <v>209</v>
      </c>
      <c r="L960" s="12" t="s">
        <v>104</v>
      </c>
      <c r="M960" s="12" t="s">
        <v>5236</v>
      </c>
      <c r="N960" s="12" t="s">
        <v>5237</v>
      </c>
      <c r="O960" s="12" t="s">
        <v>5238</v>
      </c>
      <c r="P960" s="12"/>
      <c r="Q960" s="12" t="s">
        <v>5221</v>
      </c>
      <c r="R960" s="12" t="s">
        <v>5228</v>
      </c>
      <c r="S960" s="12" t="s">
        <v>5229</v>
      </c>
      <c r="T960" s="33" t="s">
        <v>95</v>
      </c>
      <c r="U960" s="34" t="str">
        <f t="shared" si="14"/>
        <v>George Mason University, Manassas, Virginia 20110, U.S.</v>
      </c>
    </row>
    <row r="961" spans="1:21" ht="85.5" x14ac:dyDescent="0.45">
      <c r="A961" s="12" t="s">
        <v>94</v>
      </c>
      <c r="B961" s="12" t="s">
        <v>95</v>
      </c>
      <c r="C961" s="12" t="s">
        <v>5239</v>
      </c>
      <c r="D961" s="12" t="s">
        <v>5240</v>
      </c>
      <c r="E961" s="12" t="s">
        <v>5241</v>
      </c>
      <c r="F961" s="12" t="s">
        <v>420</v>
      </c>
      <c r="G961" s="12" t="s">
        <v>5223</v>
      </c>
      <c r="H961" s="12" t="s">
        <v>455</v>
      </c>
      <c r="I961" s="12" t="s">
        <v>387</v>
      </c>
      <c r="J961" s="12" t="s">
        <v>5242</v>
      </c>
      <c r="K961" s="12" t="s">
        <v>168</v>
      </c>
      <c r="L961" s="12" t="s">
        <v>104</v>
      </c>
      <c r="M961" s="12" t="s">
        <v>169</v>
      </c>
      <c r="N961" s="12" t="s">
        <v>5243</v>
      </c>
      <c r="O961" s="12" t="s">
        <v>5244</v>
      </c>
      <c r="P961" s="12"/>
      <c r="Q961" s="12" t="s">
        <v>5245</v>
      </c>
      <c r="R961" s="12" t="s">
        <v>5246</v>
      </c>
      <c r="S961" s="12" t="s">
        <v>5247</v>
      </c>
      <c r="T961" s="33" t="s">
        <v>95</v>
      </c>
      <c r="U961" s="34" t="str">
        <f t="shared" si="14"/>
        <v>800 22nd ST NW, 8th floor RM. 8480, Washington, District of Columbia 20052, U.S.</v>
      </c>
    </row>
    <row r="962" spans="1:21" ht="57" x14ac:dyDescent="0.45">
      <c r="A962" s="12" t="s">
        <v>94</v>
      </c>
      <c r="B962" s="12" t="s">
        <v>95</v>
      </c>
      <c r="C962" s="12" t="s">
        <v>5248</v>
      </c>
      <c r="D962" s="12" t="s">
        <v>5240</v>
      </c>
      <c r="E962" s="12" t="s">
        <v>5241</v>
      </c>
      <c r="F962" s="12" t="s">
        <v>420</v>
      </c>
      <c r="G962" s="12" t="s">
        <v>5223</v>
      </c>
      <c r="H962" s="12" t="s">
        <v>455</v>
      </c>
      <c r="I962" s="12" t="s">
        <v>387</v>
      </c>
      <c r="J962" s="12" t="s">
        <v>5249</v>
      </c>
      <c r="K962" s="12" t="s">
        <v>1297</v>
      </c>
      <c r="L962" s="12" t="s">
        <v>118</v>
      </c>
      <c r="M962" s="12" t="s">
        <v>367</v>
      </c>
      <c r="N962" s="12" t="s">
        <v>5250</v>
      </c>
      <c r="O962" s="12" t="s">
        <v>5251</v>
      </c>
      <c r="P962" s="12"/>
      <c r="Q962" s="12" t="s">
        <v>5252</v>
      </c>
      <c r="R962" s="12" t="s">
        <v>3204</v>
      </c>
      <c r="S962" s="12" t="s">
        <v>5253</v>
      </c>
      <c r="T962" s="33" t="s">
        <v>95</v>
      </c>
      <c r="U962" s="34" t="str">
        <f t="shared" ref="U962:U1025" si="15">_xlfn.TEXTJOIN(", ", TRUE, Q962, R962, S962, T962)</f>
        <v>2300 EYE ST NW ROSS HALL RM 616A, WASHINGTON, District of Columbia 20037, U.S.</v>
      </c>
    </row>
    <row r="963" spans="1:21" ht="85.5" x14ac:dyDescent="0.45">
      <c r="A963" s="12" t="s">
        <v>94</v>
      </c>
      <c r="B963" s="12" t="s">
        <v>95</v>
      </c>
      <c r="C963" s="12" t="s">
        <v>5254</v>
      </c>
      <c r="D963" s="12" t="s">
        <v>5255</v>
      </c>
      <c r="E963" s="12" t="s">
        <v>5256</v>
      </c>
      <c r="F963" s="12" t="s">
        <v>420</v>
      </c>
      <c r="G963" s="12" t="s">
        <v>5223</v>
      </c>
      <c r="H963" s="12" t="s">
        <v>455</v>
      </c>
      <c r="I963" s="12" t="s">
        <v>387</v>
      </c>
      <c r="J963" s="12" t="s">
        <v>5257</v>
      </c>
      <c r="K963" s="12" t="s">
        <v>168</v>
      </c>
      <c r="L963" s="12" t="s">
        <v>104</v>
      </c>
      <c r="M963" s="12" t="s">
        <v>1193</v>
      </c>
      <c r="N963" s="12" t="s">
        <v>5258</v>
      </c>
      <c r="O963" s="12" t="s">
        <v>5259</v>
      </c>
      <c r="P963" s="12"/>
      <c r="Q963" s="12" t="s">
        <v>5260</v>
      </c>
      <c r="R963" s="12" t="s">
        <v>5246</v>
      </c>
      <c r="S963" s="12">
        <v>20007</v>
      </c>
      <c r="T963" s="33" t="s">
        <v>95</v>
      </c>
      <c r="U963" s="34" t="str">
        <f t="shared" si="15"/>
        <v>3300 Whitehaven Street Box 571167, Washington, 20007, U.S.</v>
      </c>
    </row>
    <row r="964" spans="1:21" ht="57" x14ac:dyDescent="0.45">
      <c r="A964" s="12" t="s">
        <v>94</v>
      </c>
      <c r="B964" s="12" t="s">
        <v>95</v>
      </c>
      <c r="C964" s="12" t="s">
        <v>5261</v>
      </c>
      <c r="D964" s="12" t="s">
        <v>5255</v>
      </c>
      <c r="E964" s="12" t="s">
        <v>5256</v>
      </c>
      <c r="F964" s="12" t="s">
        <v>420</v>
      </c>
      <c r="G964" s="12" t="s">
        <v>5223</v>
      </c>
      <c r="H964" s="12" t="s">
        <v>455</v>
      </c>
      <c r="I964" s="12" t="s">
        <v>387</v>
      </c>
      <c r="J964" s="12" t="s">
        <v>5262</v>
      </c>
      <c r="K964" s="12" t="s">
        <v>168</v>
      </c>
      <c r="L964" s="12" t="s">
        <v>104</v>
      </c>
      <c r="M964" s="12" t="s">
        <v>1596</v>
      </c>
      <c r="N964" s="12" t="s">
        <v>5258</v>
      </c>
      <c r="O964" s="12" t="s">
        <v>5259</v>
      </c>
      <c r="P964" s="12"/>
      <c r="Q964" s="12" t="s">
        <v>5263</v>
      </c>
      <c r="R964" s="12" t="s">
        <v>5246</v>
      </c>
      <c r="S964" s="12" t="s">
        <v>5264</v>
      </c>
      <c r="T964" s="33" t="s">
        <v>95</v>
      </c>
      <c r="U964" s="34" t="str">
        <f t="shared" si="15"/>
        <v>3970 Reservoir Rd, NW Research Bldg W304 n,, Washington, District of Columbia 20007, U.S.</v>
      </c>
    </row>
    <row r="965" spans="1:21" ht="57" x14ac:dyDescent="0.45">
      <c r="A965" s="12" t="s">
        <v>94</v>
      </c>
      <c r="B965" s="12" t="s">
        <v>95</v>
      </c>
      <c r="C965" s="12" t="s">
        <v>5265</v>
      </c>
      <c r="D965" s="12" t="s">
        <v>5255</v>
      </c>
      <c r="E965" s="12" t="s">
        <v>5256</v>
      </c>
      <c r="F965" s="12" t="s">
        <v>420</v>
      </c>
      <c r="G965" s="12" t="s">
        <v>5223</v>
      </c>
      <c r="H965" s="12" t="s">
        <v>455</v>
      </c>
      <c r="I965" s="12" t="s">
        <v>387</v>
      </c>
      <c r="J965" s="12"/>
      <c r="K965" s="12"/>
      <c r="L965" s="12"/>
      <c r="M965" s="12" t="s">
        <v>367</v>
      </c>
      <c r="N965" s="12"/>
      <c r="O965" s="12"/>
      <c r="P965" s="12"/>
      <c r="Q965" s="12" t="s">
        <v>5266</v>
      </c>
      <c r="R965" s="12" t="s">
        <v>3204</v>
      </c>
      <c r="S965" s="12" t="s">
        <v>5264</v>
      </c>
      <c r="T965" s="33" t="s">
        <v>95</v>
      </c>
      <c r="U965" s="34" t="str">
        <f t="shared" si="15"/>
        <v>3970 RESERVOIR RD NW, WASHINGTON, District of Columbia 20007, U.S.</v>
      </c>
    </row>
    <row r="966" spans="1:21" ht="57" x14ac:dyDescent="0.45">
      <c r="A966" s="12" t="s">
        <v>94</v>
      </c>
      <c r="B966" s="12" t="s">
        <v>95</v>
      </c>
      <c r="C966" s="12" t="s">
        <v>5267</v>
      </c>
      <c r="D966" s="12" t="s">
        <v>5255</v>
      </c>
      <c r="E966" s="12" t="s">
        <v>5256</v>
      </c>
      <c r="F966" s="12" t="s">
        <v>420</v>
      </c>
      <c r="G966" s="12" t="s">
        <v>5223</v>
      </c>
      <c r="H966" s="12" t="s">
        <v>455</v>
      </c>
      <c r="I966" s="12" t="s">
        <v>387</v>
      </c>
      <c r="J966" s="12" t="s">
        <v>5268</v>
      </c>
      <c r="K966" s="12" t="s">
        <v>1297</v>
      </c>
      <c r="L966" s="12" t="s">
        <v>118</v>
      </c>
      <c r="M966" s="12" t="s">
        <v>367</v>
      </c>
      <c r="N966" s="12" t="s">
        <v>5269</v>
      </c>
      <c r="O966" s="12" t="s">
        <v>5270</v>
      </c>
      <c r="P966" s="12"/>
      <c r="Q966" s="12" t="s">
        <v>5271</v>
      </c>
      <c r="R966" s="12" t="s">
        <v>3204</v>
      </c>
      <c r="S966" s="12" t="s">
        <v>5272</v>
      </c>
      <c r="T966" s="33" t="s">
        <v>95</v>
      </c>
      <c r="U966" s="34" t="str">
        <f t="shared" si="15"/>
        <v>3900 RESERVOIR RD NW BSB 351, WASHINGTON, District of Columbia 20057, U.S.</v>
      </c>
    </row>
    <row r="967" spans="1:21" ht="57" x14ac:dyDescent="0.45">
      <c r="A967" s="12" t="s">
        <v>94</v>
      </c>
      <c r="B967" s="12" t="s">
        <v>95</v>
      </c>
      <c r="C967" s="12" t="s">
        <v>5273</v>
      </c>
      <c r="D967" s="12" t="s">
        <v>5255</v>
      </c>
      <c r="E967" s="12" t="s">
        <v>5256</v>
      </c>
      <c r="F967" s="12" t="s">
        <v>420</v>
      </c>
      <c r="G967" s="12" t="s">
        <v>5223</v>
      </c>
      <c r="H967" s="12" t="s">
        <v>455</v>
      </c>
      <c r="I967" s="12" t="s">
        <v>387</v>
      </c>
      <c r="J967" s="12"/>
      <c r="K967" s="12"/>
      <c r="L967" s="12"/>
      <c r="M967" s="12" t="s">
        <v>367</v>
      </c>
      <c r="N967" s="12" t="s">
        <v>5274</v>
      </c>
      <c r="O967" s="12" t="s">
        <v>5275</v>
      </c>
      <c r="P967" s="12"/>
      <c r="Q967" s="12" t="s">
        <v>5266</v>
      </c>
      <c r="R967" s="12" t="s">
        <v>3204</v>
      </c>
      <c r="S967" s="12" t="s">
        <v>5264</v>
      </c>
      <c r="T967" s="33" t="s">
        <v>95</v>
      </c>
      <c r="U967" s="34" t="str">
        <f t="shared" si="15"/>
        <v>3970 RESERVOIR RD NW, WASHINGTON, District of Columbia 20007, U.S.</v>
      </c>
    </row>
    <row r="968" spans="1:21" ht="85.5" x14ac:dyDescent="0.45">
      <c r="A968" s="12" t="s">
        <v>94</v>
      </c>
      <c r="B968" s="12" t="s">
        <v>95</v>
      </c>
      <c r="C968" s="12" t="s">
        <v>5276</v>
      </c>
      <c r="D968" s="12" t="s">
        <v>5277</v>
      </c>
      <c r="E968" s="12" t="s">
        <v>5278</v>
      </c>
      <c r="F968" s="12" t="s">
        <v>1340</v>
      </c>
      <c r="G968" s="12" t="s">
        <v>1327</v>
      </c>
      <c r="H968" s="12" t="s">
        <v>931</v>
      </c>
      <c r="I968" s="12" t="s">
        <v>763</v>
      </c>
      <c r="J968" s="12" t="s">
        <v>5279</v>
      </c>
      <c r="K968" s="12" t="s">
        <v>168</v>
      </c>
      <c r="L968" s="12" t="s">
        <v>104</v>
      </c>
      <c r="M968" s="12" t="s">
        <v>221</v>
      </c>
      <c r="N968" s="12" t="s">
        <v>5280</v>
      </c>
      <c r="O968" s="12" t="s">
        <v>5281</v>
      </c>
      <c r="P968" s="12"/>
      <c r="Q968" s="12" t="s">
        <v>5282</v>
      </c>
      <c r="R968" s="12" t="s">
        <v>4475</v>
      </c>
      <c r="S968" s="12" t="s">
        <v>4485</v>
      </c>
      <c r="T968" s="33" t="s">
        <v>95</v>
      </c>
      <c r="U968" s="34" t="str">
        <f t="shared" si="15"/>
        <v>950 Atlantic Drive Suite 1, Atlanta, Georgia 30332, U.S.</v>
      </c>
    </row>
    <row r="969" spans="1:21" ht="99.75" x14ac:dyDescent="0.45">
      <c r="A969" s="12" t="s">
        <v>94</v>
      </c>
      <c r="B969" s="12" t="s">
        <v>95</v>
      </c>
      <c r="C969" s="12" t="s">
        <v>5283</v>
      </c>
      <c r="D969" s="12" t="s">
        <v>5277</v>
      </c>
      <c r="E969" s="12" t="s">
        <v>5278</v>
      </c>
      <c r="F969" s="12" t="s">
        <v>1340</v>
      </c>
      <c r="G969" s="12" t="s">
        <v>1327</v>
      </c>
      <c r="H969" s="12" t="s">
        <v>931</v>
      </c>
      <c r="I969" s="12" t="s">
        <v>763</v>
      </c>
      <c r="J969" s="12" t="s">
        <v>5284</v>
      </c>
      <c r="K969" s="12" t="s">
        <v>168</v>
      </c>
      <c r="L969" s="12" t="s">
        <v>104</v>
      </c>
      <c r="M969" s="12" t="s">
        <v>221</v>
      </c>
      <c r="N969" s="12" t="s">
        <v>5285</v>
      </c>
      <c r="O969" s="12" t="s">
        <v>5286</v>
      </c>
      <c r="P969" s="12"/>
      <c r="Q969" s="12" t="s">
        <v>5287</v>
      </c>
      <c r="R969" s="12" t="s">
        <v>4475</v>
      </c>
      <c r="S969" s="12" t="s">
        <v>4485</v>
      </c>
      <c r="T969" s="33" t="s">
        <v>95</v>
      </c>
      <c r="U969" s="34" t="str">
        <f t="shared" si="15"/>
        <v>Room: Roger A. and Helen B. Krone Engineered Biosystems, Dpt: Krone Engd Biosystems Room 2036 950 Atlantic Dr, Atlanta, Georgia 30332, U.S.</v>
      </c>
    </row>
    <row r="970" spans="1:21" ht="85.5" x14ac:dyDescent="0.45">
      <c r="A970" s="12" t="s">
        <v>94</v>
      </c>
      <c r="B970" s="12" t="s">
        <v>95</v>
      </c>
      <c r="C970" s="12" t="s">
        <v>5288</v>
      </c>
      <c r="D970" s="12" t="s">
        <v>5277</v>
      </c>
      <c r="E970" s="12" t="s">
        <v>5278</v>
      </c>
      <c r="F970" s="12" t="s">
        <v>1340</v>
      </c>
      <c r="G970" s="12" t="s">
        <v>1327</v>
      </c>
      <c r="H970" s="12" t="s">
        <v>931</v>
      </c>
      <c r="I970" s="12" t="s">
        <v>763</v>
      </c>
      <c r="J970" s="12" t="s">
        <v>5289</v>
      </c>
      <c r="K970" s="12" t="s">
        <v>168</v>
      </c>
      <c r="L970" s="12" t="s">
        <v>104</v>
      </c>
      <c r="M970" s="12" t="s">
        <v>221</v>
      </c>
      <c r="N970" s="12" t="s">
        <v>5285</v>
      </c>
      <c r="O970" s="12" t="s">
        <v>5286</v>
      </c>
      <c r="P970" s="12"/>
      <c r="Q970" s="12" t="s">
        <v>5290</v>
      </c>
      <c r="R970" s="12" t="s">
        <v>4475</v>
      </c>
      <c r="S970" s="12" t="s">
        <v>4485</v>
      </c>
      <c r="T970" s="33" t="s">
        <v>95</v>
      </c>
      <c r="U970" s="34" t="str">
        <f t="shared" si="15"/>
        <v>315 Ferst Drive Petit Biotechnology Building ( IBB), Atlanta, Georgia 30332, U.S.</v>
      </c>
    </row>
    <row r="971" spans="1:21" ht="57" x14ac:dyDescent="0.45">
      <c r="A971" s="12" t="s">
        <v>94</v>
      </c>
      <c r="B971" s="12" t="s">
        <v>95</v>
      </c>
      <c r="C971" s="12" t="s">
        <v>5291</v>
      </c>
      <c r="D971" s="12" t="s">
        <v>5277</v>
      </c>
      <c r="E971" s="12" t="s">
        <v>5278</v>
      </c>
      <c r="F971" s="12" t="s">
        <v>1340</v>
      </c>
      <c r="G971" s="12" t="s">
        <v>1327</v>
      </c>
      <c r="H971" s="12" t="s">
        <v>931</v>
      </c>
      <c r="I971" s="12" t="s">
        <v>763</v>
      </c>
      <c r="J971" s="12" t="s">
        <v>5292</v>
      </c>
      <c r="K971" s="12" t="s">
        <v>168</v>
      </c>
      <c r="L971" s="12" t="s">
        <v>104</v>
      </c>
      <c r="M971" s="12" t="s">
        <v>1596</v>
      </c>
      <c r="N971" s="12" t="s">
        <v>5280</v>
      </c>
      <c r="O971" s="12" t="s">
        <v>5281</v>
      </c>
      <c r="P971" s="12"/>
      <c r="Q971" s="12" t="s">
        <v>5293</v>
      </c>
      <c r="R971" s="12" t="s">
        <v>4475</v>
      </c>
      <c r="S971" s="12" t="s">
        <v>4485</v>
      </c>
      <c r="T971" s="33" t="s">
        <v>95</v>
      </c>
      <c r="U971" s="34" t="str">
        <f t="shared" si="15"/>
        <v>950 Atlantic Drive 4th Floor 4104A-C, Atlanta, Georgia 30332, U.S.</v>
      </c>
    </row>
    <row r="972" spans="1:21" ht="57" x14ac:dyDescent="0.45">
      <c r="A972" s="12" t="s">
        <v>94</v>
      </c>
      <c r="B972" s="12" t="s">
        <v>95</v>
      </c>
      <c r="C972" s="12" t="s">
        <v>5294</v>
      </c>
      <c r="D972" s="12" t="s">
        <v>5277</v>
      </c>
      <c r="E972" s="12" t="s">
        <v>5278</v>
      </c>
      <c r="F972" s="12" t="s">
        <v>1340</v>
      </c>
      <c r="G972" s="12" t="s">
        <v>1327</v>
      </c>
      <c r="H972" s="12" t="s">
        <v>931</v>
      </c>
      <c r="I972" s="12" t="s">
        <v>763</v>
      </c>
      <c r="J972" s="12" t="s">
        <v>5295</v>
      </c>
      <c r="K972" s="12" t="s">
        <v>168</v>
      </c>
      <c r="L972" s="12" t="s">
        <v>104</v>
      </c>
      <c r="M972" s="12" t="s">
        <v>1596</v>
      </c>
      <c r="N972" s="12" t="s">
        <v>5280</v>
      </c>
      <c r="O972" s="12" t="s">
        <v>5281</v>
      </c>
      <c r="P972" s="12"/>
      <c r="Q972" s="12" t="s">
        <v>5293</v>
      </c>
      <c r="R972" s="12" t="s">
        <v>4475</v>
      </c>
      <c r="S972" s="12" t="s">
        <v>4485</v>
      </c>
      <c r="T972" s="33" t="s">
        <v>95</v>
      </c>
      <c r="U972" s="34" t="str">
        <f t="shared" si="15"/>
        <v>950 Atlantic Drive 4th Floor 4104A-C, Atlanta, Georgia 30332, U.S.</v>
      </c>
    </row>
    <row r="973" spans="1:21" ht="99.75" x14ac:dyDescent="0.45">
      <c r="A973" s="12" t="s">
        <v>94</v>
      </c>
      <c r="B973" s="12" t="s">
        <v>95</v>
      </c>
      <c r="C973" s="12" t="s">
        <v>5296</v>
      </c>
      <c r="D973" s="12" t="s">
        <v>5277</v>
      </c>
      <c r="E973" s="12" t="s">
        <v>5278</v>
      </c>
      <c r="F973" s="12" t="s">
        <v>1340</v>
      </c>
      <c r="G973" s="12" t="s">
        <v>1327</v>
      </c>
      <c r="H973" s="12" t="s">
        <v>931</v>
      </c>
      <c r="I973" s="12" t="s">
        <v>763</v>
      </c>
      <c r="J973" s="12" t="s">
        <v>5297</v>
      </c>
      <c r="K973" s="12" t="s">
        <v>168</v>
      </c>
      <c r="L973" s="12" t="s">
        <v>104</v>
      </c>
      <c r="M973" s="12" t="s">
        <v>210</v>
      </c>
      <c r="N973" s="12" t="s">
        <v>5280</v>
      </c>
      <c r="O973" s="12" t="s">
        <v>5281</v>
      </c>
      <c r="P973" s="12"/>
      <c r="Q973" s="12" t="s">
        <v>5298</v>
      </c>
      <c r="R973" s="12" t="s">
        <v>4475</v>
      </c>
      <c r="S973" s="12" t="s">
        <v>5299</v>
      </c>
      <c r="T973" s="33" t="s">
        <v>95</v>
      </c>
      <c r="U973" s="34" t="str">
        <f t="shared" si="15"/>
        <v>Room: Marcus Nanotechnology Building Department: Marcus NanoTech Bldg 345 Ferst Drive, Atlanta, Georgia 30318, U.S.</v>
      </c>
    </row>
    <row r="974" spans="1:21" ht="71.25" x14ac:dyDescent="0.45">
      <c r="A974" s="12" t="s">
        <v>94</v>
      </c>
      <c r="B974" s="12" t="s">
        <v>95</v>
      </c>
      <c r="C974" s="12" t="s">
        <v>5300</v>
      </c>
      <c r="D974" s="12" t="s">
        <v>5277</v>
      </c>
      <c r="E974" s="12" t="s">
        <v>5278</v>
      </c>
      <c r="F974" s="12" t="s">
        <v>1340</v>
      </c>
      <c r="G974" s="12" t="s">
        <v>1327</v>
      </c>
      <c r="H974" s="12" t="s">
        <v>931</v>
      </c>
      <c r="I974" s="12" t="s">
        <v>763</v>
      </c>
      <c r="J974" s="12" t="s">
        <v>5301</v>
      </c>
      <c r="K974" s="12" t="s">
        <v>209</v>
      </c>
      <c r="L974" s="12" t="s">
        <v>118</v>
      </c>
      <c r="M974" s="12" t="s">
        <v>367</v>
      </c>
      <c r="N974" s="12" t="s">
        <v>5280</v>
      </c>
      <c r="O974" s="12" t="s">
        <v>5281</v>
      </c>
      <c r="P974" s="12"/>
      <c r="Q974" s="12" t="s">
        <v>5302</v>
      </c>
      <c r="R974" s="12" t="s">
        <v>4475</v>
      </c>
      <c r="S974" s="12" t="s">
        <v>4485</v>
      </c>
      <c r="T974" s="33" t="s">
        <v>95</v>
      </c>
      <c r="U974" s="34" t="str">
        <f t="shared" si="15"/>
        <v>950 Atlantic Drive 4th Floor_Room 4110A and Room 4104C; Engineered Biosystems Building, Atlanta, Georgia 30332, U.S.</v>
      </c>
    </row>
    <row r="975" spans="1:21" ht="71.25" x14ac:dyDescent="0.45">
      <c r="A975" s="12" t="s">
        <v>94</v>
      </c>
      <c r="B975" s="12" t="s">
        <v>95</v>
      </c>
      <c r="C975" s="12" t="s">
        <v>5303</v>
      </c>
      <c r="D975" s="12" t="s">
        <v>5277</v>
      </c>
      <c r="E975" s="12" t="s">
        <v>5278</v>
      </c>
      <c r="F975" s="12" t="s">
        <v>1340</v>
      </c>
      <c r="G975" s="12" t="s">
        <v>1327</v>
      </c>
      <c r="H975" s="12" t="s">
        <v>931</v>
      </c>
      <c r="I975" s="12" t="s">
        <v>763</v>
      </c>
      <c r="J975" s="12" t="s">
        <v>5304</v>
      </c>
      <c r="K975" s="12" t="s">
        <v>209</v>
      </c>
      <c r="L975" s="12" t="s">
        <v>118</v>
      </c>
      <c r="M975" s="12" t="s">
        <v>367</v>
      </c>
      <c r="N975" s="12" t="s">
        <v>5280</v>
      </c>
      <c r="O975" s="12" t="s">
        <v>5281</v>
      </c>
      <c r="P975" s="12"/>
      <c r="Q975" s="12" t="s">
        <v>5302</v>
      </c>
      <c r="R975" s="12" t="s">
        <v>4475</v>
      </c>
      <c r="S975" s="12" t="s">
        <v>4485</v>
      </c>
      <c r="T975" s="33" t="s">
        <v>95</v>
      </c>
      <c r="U975" s="34" t="str">
        <f t="shared" si="15"/>
        <v>950 Atlantic Drive 4th Floor_Room 4110A and Room 4104C; Engineered Biosystems Building, Atlanta, Georgia 30332, U.S.</v>
      </c>
    </row>
    <row r="976" spans="1:21" ht="57" x14ac:dyDescent="0.45">
      <c r="A976" s="12" t="s">
        <v>94</v>
      </c>
      <c r="B976" s="12" t="s">
        <v>95</v>
      </c>
      <c r="C976" s="12" t="s">
        <v>5305</v>
      </c>
      <c r="D976" s="12" t="s">
        <v>5277</v>
      </c>
      <c r="E976" s="12" t="s">
        <v>5278</v>
      </c>
      <c r="F976" s="12" t="s">
        <v>1340</v>
      </c>
      <c r="G976" s="12" t="s">
        <v>1327</v>
      </c>
      <c r="H976" s="12" t="s">
        <v>931</v>
      </c>
      <c r="I976" s="12" t="s">
        <v>763</v>
      </c>
      <c r="J976" s="12" t="s">
        <v>5306</v>
      </c>
      <c r="K976" s="12" t="s">
        <v>233</v>
      </c>
      <c r="L976" s="12" t="s">
        <v>104</v>
      </c>
      <c r="M976" s="12" t="s">
        <v>234</v>
      </c>
      <c r="N976" s="12" t="s">
        <v>5307</v>
      </c>
      <c r="O976" s="12" t="s">
        <v>5308</v>
      </c>
      <c r="P976" s="12"/>
      <c r="Q976" s="12" t="s">
        <v>5309</v>
      </c>
      <c r="R976" s="12" t="s">
        <v>2969</v>
      </c>
      <c r="S976" s="12" t="s">
        <v>4485</v>
      </c>
      <c r="T976" s="33" t="s">
        <v>95</v>
      </c>
      <c r="U976" s="34" t="str">
        <f t="shared" si="15"/>
        <v>FC - 315 FERST DR IBB / PETIT BLDG RM 1423, ATLANTA, Georgia 30332, U.S.</v>
      </c>
    </row>
    <row r="977" spans="1:21" ht="42.75" x14ac:dyDescent="0.45">
      <c r="A977" s="12" t="s">
        <v>94</v>
      </c>
      <c r="B977" s="12" t="s">
        <v>95</v>
      </c>
      <c r="C977" s="12" t="s">
        <v>5310</v>
      </c>
      <c r="D977" s="12" t="s">
        <v>5277</v>
      </c>
      <c r="E977" s="12" t="s">
        <v>5278</v>
      </c>
      <c r="F977" s="12" t="s">
        <v>1340</v>
      </c>
      <c r="G977" s="12" t="s">
        <v>1327</v>
      </c>
      <c r="H977" s="12" t="s">
        <v>931</v>
      </c>
      <c r="I977" s="12" t="s">
        <v>763</v>
      </c>
      <c r="J977" s="12"/>
      <c r="K977" s="12"/>
      <c r="L977" s="12"/>
      <c r="M977" s="12" t="s">
        <v>628</v>
      </c>
      <c r="N977" s="12" t="s">
        <v>5311</v>
      </c>
      <c r="O977" s="12" t="s">
        <v>5312</v>
      </c>
      <c r="P977" s="12"/>
      <c r="Q977" s="12" t="s">
        <v>5313</v>
      </c>
      <c r="R977" s="12" t="s">
        <v>2969</v>
      </c>
      <c r="S977" s="12" t="s">
        <v>4485</v>
      </c>
      <c r="T977" s="33" t="s">
        <v>95</v>
      </c>
      <c r="U977" s="34" t="str">
        <f t="shared" si="15"/>
        <v>315 Ferst Dr. NW, IBB Bldg., Botchwey Lab, RM 2428A, ATLANTA, Georgia 30332, U.S.</v>
      </c>
    </row>
    <row r="978" spans="1:21" ht="99.75" x14ac:dyDescent="0.45">
      <c r="A978" s="12" t="s">
        <v>94</v>
      </c>
      <c r="B978" s="12" t="s">
        <v>95</v>
      </c>
      <c r="C978" s="12" t="s">
        <v>5314</v>
      </c>
      <c r="D978" s="12" t="s">
        <v>5277</v>
      </c>
      <c r="E978" s="12" t="s">
        <v>5278</v>
      </c>
      <c r="F978" s="12" t="s">
        <v>1340</v>
      </c>
      <c r="G978" s="12" t="s">
        <v>1327</v>
      </c>
      <c r="H978" s="12" t="s">
        <v>931</v>
      </c>
      <c r="I978" s="12" t="s">
        <v>763</v>
      </c>
      <c r="J978" s="12" t="s">
        <v>5315</v>
      </c>
      <c r="K978" s="12" t="s">
        <v>209</v>
      </c>
      <c r="L978" s="12" t="s">
        <v>118</v>
      </c>
      <c r="M978" s="12" t="s">
        <v>5316</v>
      </c>
      <c r="N978" s="12" t="s">
        <v>5317</v>
      </c>
      <c r="O978" s="12" t="s">
        <v>5318</v>
      </c>
      <c r="P978" s="12"/>
      <c r="Q978" s="12" t="s">
        <v>5319</v>
      </c>
      <c r="R978" s="12" t="s">
        <v>4475</v>
      </c>
      <c r="S978" s="12" t="s">
        <v>4485</v>
      </c>
      <c r="T978" s="33" t="s">
        <v>95</v>
      </c>
      <c r="U978" s="34" t="str">
        <f t="shared" si="15"/>
        <v>770 State Street Gilbert Boggs Hillhouse Building, Atlanta, Georgia 30332, U.S.</v>
      </c>
    </row>
    <row r="979" spans="1:21" ht="57" x14ac:dyDescent="0.45">
      <c r="A979" s="12" t="s">
        <v>94</v>
      </c>
      <c r="B979" s="12" t="s">
        <v>95</v>
      </c>
      <c r="C979" s="12" t="s">
        <v>5320</v>
      </c>
      <c r="D979" s="12" t="s">
        <v>5277</v>
      </c>
      <c r="E979" s="12" t="s">
        <v>5278</v>
      </c>
      <c r="F979" s="12" t="s">
        <v>1340</v>
      </c>
      <c r="G979" s="12" t="s">
        <v>1327</v>
      </c>
      <c r="H979" s="12" t="s">
        <v>931</v>
      </c>
      <c r="I979" s="12" t="s">
        <v>763</v>
      </c>
      <c r="J979" s="12"/>
      <c r="K979" s="12"/>
      <c r="L979" s="12"/>
      <c r="M979" s="12" t="s">
        <v>388</v>
      </c>
      <c r="N979" s="12" t="s">
        <v>5317</v>
      </c>
      <c r="O979" s="12" t="s">
        <v>5318</v>
      </c>
      <c r="P979" s="12"/>
      <c r="Q979" s="12" t="s">
        <v>5321</v>
      </c>
      <c r="R979" s="12" t="s">
        <v>2969</v>
      </c>
      <c r="S979" s="12" t="s">
        <v>4485</v>
      </c>
      <c r="T979" s="33" t="s">
        <v>95</v>
      </c>
      <c r="U979" s="34" t="str">
        <f t="shared" si="15"/>
        <v>FC - 770 STATE ST NW, ATLANTA, Georgia 30332, U.S.</v>
      </c>
    </row>
    <row r="980" spans="1:21" ht="57" x14ac:dyDescent="0.45">
      <c r="A980" s="12" t="s">
        <v>94</v>
      </c>
      <c r="B980" s="12" t="s">
        <v>95</v>
      </c>
      <c r="C980" s="12" t="s">
        <v>5322</v>
      </c>
      <c r="D980" s="12" t="s">
        <v>5277</v>
      </c>
      <c r="E980" s="12" t="s">
        <v>5278</v>
      </c>
      <c r="F980" s="12" t="s">
        <v>1340</v>
      </c>
      <c r="G980" s="12" t="s">
        <v>1327</v>
      </c>
      <c r="H980" s="12" t="s">
        <v>931</v>
      </c>
      <c r="I980" s="12" t="s">
        <v>763</v>
      </c>
      <c r="J980" s="12"/>
      <c r="K980" s="12"/>
      <c r="L980" s="12"/>
      <c r="M980" s="12" t="s">
        <v>367</v>
      </c>
      <c r="N980" s="12"/>
      <c r="O980" s="12"/>
      <c r="P980" s="12"/>
      <c r="Q980" s="12" t="s">
        <v>5323</v>
      </c>
      <c r="R980" s="12" t="s">
        <v>2969</v>
      </c>
      <c r="S980" s="12" t="s">
        <v>4485</v>
      </c>
      <c r="T980" s="33" t="s">
        <v>95</v>
      </c>
      <c r="U980" s="34" t="str">
        <f t="shared" si="15"/>
        <v>313 FERST DR, ATLANTA, Georgia 30332, U.S.</v>
      </c>
    </row>
    <row r="981" spans="1:21" ht="57" x14ac:dyDescent="0.45">
      <c r="A981" s="12" t="s">
        <v>94</v>
      </c>
      <c r="B981" s="12" t="s">
        <v>95</v>
      </c>
      <c r="C981" s="12" t="s">
        <v>5324</v>
      </c>
      <c r="D981" s="12" t="s">
        <v>5277</v>
      </c>
      <c r="E981" s="12" t="s">
        <v>5278</v>
      </c>
      <c r="F981" s="12" t="s">
        <v>1340</v>
      </c>
      <c r="G981" s="12" t="s">
        <v>1327</v>
      </c>
      <c r="H981" s="12" t="s">
        <v>931</v>
      </c>
      <c r="I981" s="12" t="s">
        <v>763</v>
      </c>
      <c r="J981" s="12"/>
      <c r="K981" s="12"/>
      <c r="L981" s="12"/>
      <c r="M981" s="12" t="s">
        <v>367</v>
      </c>
      <c r="N981" s="12" t="s">
        <v>5325</v>
      </c>
      <c r="O981" s="12" t="s">
        <v>5326</v>
      </c>
      <c r="P981" s="12"/>
      <c r="Q981" s="12" t="s">
        <v>5323</v>
      </c>
      <c r="R981" s="12" t="s">
        <v>2969</v>
      </c>
      <c r="S981" s="12" t="s">
        <v>4485</v>
      </c>
      <c r="T981" s="33" t="s">
        <v>95</v>
      </c>
      <c r="U981" s="34" t="str">
        <f t="shared" si="15"/>
        <v>313 FERST DR, ATLANTA, Georgia 30332, U.S.</v>
      </c>
    </row>
    <row r="982" spans="1:21" ht="57" x14ac:dyDescent="0.45">
      <c r="A982" s="12" t="s">
        <v>94</v>
      </c>
      <c r="B982" s="12" t="s">
        <v>95</v>
      </c>
      <c r="C982" s="12" t="s">
        <v>5327</v>
      </c>
      <c r="D982" s="12" t="s">
        <v>5277</v>
      </c>
      <c r="E982" s="12" t="s">
        <v>5278</v>
      </c>
      <c r="F982" s="12" t="s">
        <v>1340</v>
      </c>
      <c r="G982" s="12" t="s">
        <v>1327</v>
      </c>
      <c r="H982" s="12" t="s">
        <v>931</v>
      </c>
      <c r="I982" s="12" t="s">
        <v>763</v>
      </c>
      <c r="J982" s="12"/>
      <c r="K982" s="12"/>
      <c r="L982" s="12"/>
      <c r="M982" s="12" t="s">
        <v>127</v>
      </c>
      <c r="N982" s="12" t="s">
        <v>5328</v>
      </c>
      <c r="O982" s="12" t="s">
        <v>5329</v>
      </c>
      <c r="P982" s="12"/>
      <c r="Q982" s="12" t="s">
        <v>5330</v>
      </c>
      <c r="R982" s="12" t="s">
        <v>2969</v>
      </c>
      <c r="S982" s="12" t="s">
        <v>4485</v>
      </c>
      <c r="T982" s="33" t="s">
        <v>95</v>
      </c>
      <c r="U982" s="34" t="str">
        <f t="shared" si="15"/>
        <v>950 ATLANTIC DR ENGINEERED BIOSYSTEMS BUILDING RM 3101, ATLANTA, Georgia 30332, U.S.</v>
      </c>
    </row>
    <row r="983" spans="1:21" ht="85.5" x14ac:dyDescent="0.45">
      <c r="A983" s="12" t="s">
        <v>94</v>
      </c>
      <c r="B983" s="12" t="s">
        <v>5331</v>
      </c>
      <c r="C983" s="12" t="s">
        <v>5332</v>
      </c>
      <c r="D983" s="12" t="s">
        <v>5277</v>
      </c>
      <c r="E983" s="12" t="s">
        <v>5278</v>
      </c>
      <c r="F983" s="12"/>
      <c r="G983" s="12" t="s">
        <v>1327</v>
      </c>
      <c r="H983" s="12" t="s">
        <v>931</v>
      </c>
      <c r="I983" s="12" t="s">
        <v>763</v>
      </c>
      <c r="J983" s="12"/>
      <c r="K983" s="12"/>
      <c r="L983" s="12"/>
      <c r="M983" s="12" t="s">
        <v>657</v>
      </c>
      <c r="N983" s="12" t="s">
        <v>5333</v>
      </c>
      <c r="O983" s="12" t="s">
        <v>5334</v>
      </c>
      <c r="P983" s="12"/>
      <c r="Q983" s="12" t="s">
        <v>5319</v>
      </c>
      <c r="R983" s="12" t="s">
        <v>4475</v>
      </c>
      <c r="S983" s="12" t="s">
        <v>4485</v>
      </c>
      <c r="T983" s="33" t="s">
        <v>95</v>
      </c>
      <c r="U983" s="34" t="str">
        <f t="shared" si="15"/>
        <v>770 State Street Gilbert Boggs Hillhouse Building, Atlanta, Georgia 30332, U.S.</v>
      </c>
    </row>
    <row r="984" spans="1:21" ht="57" x14ac:dyDescent="0.45">
      <c r="A984" s="12" t="s">
        <v>94</v>
      </c>
      <c r="B984" s="12"/>
      <c r="C984" s="12" t="s">
        <v>5335</v>
      </c>
      <c r="D984" s="12" t="s">
        <v>5277</v>
      </c>
      <c r="E984" s="12" t="s">
        <v>5278</v>
      </c>
      <c r="F984" s="12"/>
      <c r="G984" s="12" t="s">
        <v>1327</v>
      </c>
      <c r="H984" s="12" t="s">
        <v>931</v>
      </c>
      <c r="I984" s="12" t="s">
        <v>763</v>
      </c>
      <c r="J984" s="12" t="s">
        <v>5336</v>
      </c>
      <c r="K984" s="12" t="s">
        <v>209</v>
      </c>
      <c r="L984" s="12" t="s">
        <v>104</v>
      </c>
      <c r="M984" s="12" t="s">
        <v>367</v>
      </c>
      <c r="N984" s="12" t="s">
        <v>5337</v>
      </c>
      <c r="O984" s="12" t="s">
        <v>5326</v>
      </c>
      <c r="P984" s="12"/>
      <c r="Q984" s="12" t="s">
        <v>5338</v>
      </c>
      <c r="R984" s="12" t="s">
        <v>2969</v>
      </c>
      <c r="S984" s="12" t="s">
        <v>4485</v>
      </c>
      <c r="T984" s="33" t="s">
        <v>95</v>
      </c>
      <c r="U984" s="34" t="str">
        <f t="shared" si="15"/>
        <v>313 Ferst Drive, Loading dock, ATLANTA, Georgia 30332, U.S.</v>
      </c>
    </row>
    <row r="985" spans="1:21" ht="57" x14ac:dyDescent="0.45">
      <c r="A985" s="12" t="s">
        <v>94</v>
      </c>
      <c r="B985" s="12"/>
      <c r="C985" s="12" t="s">
        <v>5339</v>
      </c>
      <c r="D985" s="12" t="s">
        <v>5277</v>
      </c>
      <c r="E985" s="12" t="s">
        <v>5278</v>
      </c>
      <c r="F985" s="12"/>
      <c r="G985" s="12" t="s">
        <v>1327</v>
      </c>
      <c r="H985" s="12" t="s">
        <v>931</v>
      </c>
      <c r="I985" s="12" t="s">
        <v>763</v>
      </c>
      <c r="J985" s="12"/>
      <c r="K985" s="12"/>
      <c r="L985" s="12"/>
      <c r="M985" s="12"/>
      <c r="N985" s="12" t="s">
        <v>5340</v>
      </c>
      <c r="O985" s="12" t="s">
        <v>5341</v>
      </c>
      <c r="P985" s="12"/>
      <c r="Q985" s="12"/>
      <c r="R985" s="12"/>
      <c r="S985" s="12" t="s">
        <v>284</v>
      </c>
      <c r="T985" s="33"/>
      <c r="U985" s="34" t="str">
        <f t="shared" si="15"/>
        <v xml:space="preserve"> </v>
      </c>
    </row>
    <row r="986" spans="1:21" ht="57" x14ac:dyDescent="0.45">
      <c r="A986" s="12" t="s">
        <v>94</v>
      </c>
      <c r="B986" s="12" t="s">
        <v>95</v>
      </c>
      <c r="C986" s="12" t="s">
        <v>5342</v>
      </c>
      <c r="D986" s="12" t="s">
        <v>5343</v>
      </c>
      <c r="E986" s="12" t="s">
        <v>5344</v>
      </c>
      <c r="F986" s="12" t="s">
        <v>136</v>
      </c>
      <c r="G986" s="12"/>
      <c r="H986" s="12" t="s">
        <v>100</v>
      </c>
      <c r="I986" s="12" t="s">
        <v>166</v>
      </c>
      <c r="J986" s="12" t="s">
        <v>5345</v>
      </c>
      <c r="K986" s="12" t="s">
        <v>233</v>
      </c>
      <c r="L986" s="12" t="s">
        <v>104</v>
      </c>
      <c r="M986" s="12" t="s">
        <v>234</v>
      </c>
      <c r="N986" s="12" t="s">
        <v>5346</v>
      </c>
      <c r="O986" s="12" t="s">
        <v>5347</v>
      </c>
      <c r="P986" s="12"/>
      <c r="Q986" s="12" t="s">
        <v>5348</v>
      </c>
      <c r="R986" s="12" t="s">
        <v>5349</v>
      </c>
      <c r="S986" s="12" t="s">
        <v>5350</v>
      </c>
      <c r="T986" s="33" t="s">
        <v>95</v>
      </c>
      <c r="U986" s="34" t="str">
        <f t="shared" si="15"/>
        <v>324 LAKESIDE DR, FOSTER CITY, California 94404, U.S.</v>
      </c>
    </row>
    <row r="987" spans="1:21" ht="99.75" x14ac:dyDescent="0.45">
      <c r="A987" s="12" t="s">
        <v>94</v>
      </c>
      <c r="B987" s="12" t="s">
        <v>95</v>
      </c>
      <c r="C987" s="12" t="s">
        <v>5351</v>
      </c>
      <c r="D987" s="12" t="s">
        <v>5343</v>
      </c>
      <c r="E987" s="12" t="s">
        <v>5344</v>
      </c>
      <c r="F987" s="12" t="s">
        <v>743</v>
      </c>
      <c r="G987" s="12"/>
      <c r="H987" s="12" t="s">
        <v>100</v>
      </c>
      <c r="I987" s="12" t="s">
        <v>166</v>
      </c>
      <c r="J987" s="12" t="s">
        <v>5352</v>
      </c>
      <c r="K987" s="12" t="s">
        <v>550</v>
      </c>
      <c r="L987" s="12" t="s">
        <v>104</v>
      </c>
      <c r="M987" s="12" t="s">
        <v>551</v>
      </c>
      <c r="N987" s="12" t="s">
        <v>5353</v>
      </c>
      <c r="O987" s="12" t="s">
        <v>5354</v>
      </c>
      <c r="P987" s="12"/>
      <c r="Q987" s="12" t="s">
        <v>5355</v>
      </c>
      <c r="R987" s="12" t="s">
        <v>5356</v>
      </c>
      <c r="S987" s="12" t="s">
        <v>1764</v>
      </c>
      <c r="T987" s="33" t="s">
        <v>95</v>
      </c>
      <c r="U987" s="34" t="str">
        <f t="shared" si="15"/>
        <v>4010 OCEAN RANCH BLVD, OCEANSIDE, California 92056, U.S.</v>
      </c>
    </row>
    <row r="988" spans="1:21" ht="42.75" x14ac:dyDescent="0.45">
      <c r="A988" s="12" t="s">
        <v>94</v>
      </c>
      <c r="B988" s="12" t="s">
        <v>95</v>
      </c>
      <c r="C988" s="12" t="s">
        <v>5357</v>
      </c>
      <c r="D988" s="12" t="s">
        <v>5343</v>
      </c>
      <c r="E988" s="12" t="s">
        <v>5344</v>
      </c>
      <c r="F988" s="12" t="s">
        <v>136</v>
      </c>
      <c r="G988" s="12"/>
      <c r="H988" s="12" t="s">
        <v>100</v>
      </c>
      <c r="I988" s="12" t="s">
        <v>166</v>
      </c>
      <c r="J988" s="12"/>
      <c r="K988" s="12"/>
      <c r="L988" s="12"/>
      <c r="M988" s="12" t="s">
        <v>127</v>
      </c>
      <c r="N988" s="12" t="s">
        <v>5358</v>
      </c>
      <c r="O988" s="12" t="s">
        <v>5359</v>
      </c>
      <c r="P988" s="12"/>
      <c r="Q988" s="12" t="s">
        <v>5360</v>
      </c>
      <c r="R988" s="12" t="s">
        <v>5349</v>
      </c>
      <c r="S988" s="12" t="s">
        <v>5350</v>
      </c>
      <c r="T988" s="33" t="s">
        <v>95</v>
      </c>
      <c r="U988" s="34" t="str">
        <f t="shared" si="15"/>
        <v>368 LAKESIDE DR, FOSTER CITY, California 94404, U.S.</v>
      </c>
    </row>
    <row r="989" spans="1:21" ht="42.75" x14ac:dyDescent="0.45">
      <c r="A989" s="12" t="s">
        <v>94</v>
      </c>
      <c r="B989" s="12" t="s">
        <v>95</v>
      </c>
      <c r="C989" s="12" t="s">
        <v>5361</v>
      </c>
      <c r="D989" s="12" t="s">
        <v>5343</v>
      </c>
      <c r="E989" s="12" t="s">
        <v>5344</v>
      </c>
      <c r="F989" s="12" t="s">
        <v>136</v>
      </c>
      <c r="G989" s="12"/>
      <c r="H989" s="12" t="s">
        <v>100</v>
      </c>
      <c r="I989" s="12" t="s">
        <v>166</v>
      </c>
      <c r="J989" s="12"/>
      <c r="K989" s="12"/>
      <c r="L989" s="12"/>
      <c r="M989" s="12" t="s">
        <v>127</v>
      </c>
      <c r="N989" s="12" t="s">
        <v>5362</v>
      </c>
      <c r="O989" s="12" t="s">
        <v>5363</v>
      </c>
      <c r="P989" s="12"/>
      <c r="Q989" s="12" t="s">
        <v>5364</v>
      </c>
      <c r="R989" s="12" t="s">
        <v>5349</v>
      </c>
      <c r="S989" s="12" t="s">
        <v>5350</v>
      </c>
      <c r="T989" s="33" t="s">
        <v>95</v>
      </c>
      <c r="U989" s="34" t="str">
        <f t="shared" si="15"/>
        <v>333 FOSTER CITY BLVD, FOSTER CITY, California 94404, U.S.</v>
      </c>
    </row>
    <row r="990" spans="1:21" ht="85.5" x14ac:dyDescent="0.45">
      <c r="A990" s="12" t="s">
        <v>94</v>
      </c>
      <c r="B990" s="12" t="s">
        <v>95</v>
      </c>
      <c r="C990" s="12" t="s">
        <v>5365</v>
      </c>
      <c r="D990" s="12" t="s">
        <v>5366</v>
      </c>
      <c r="E990" s="12" t="s">
        <v>5367</v>
      </c>
      <c r="F990" s="12" t="s">
        <v>136</v>
      </c>
      <c r="G990" s="12" t="s">
        <v>207</v>
      </c>
      <c r="H990" s="12" t="s">
        <v>100</v>
      </c>
      <c r="I990" s="12" t="s">
        <v>166</v>
      </c>
      <c r="J990" s="12" t="s">
        <v>5368</v>
      </c>
      <c r="K990" s="12" t="s">
        <v>168</v>
      </c>
      <c r="L990" s="12" t="s">
        <v>104</v>
      </c>
      <c r="M990" s="12" t="s">
        <v>1193</v>
      </c>
      <c r="N990" s="12" t="s">
        <v>5369</v>
      </c>
      <c r="O990" s="12" t="s">
        <v>5370</v>
      </c>
      <c r="P990" s="12"/>
      <c r="Q990" s="12" t="s">
        <v>5371</v>
      </c>
      <c r="R990" s="12" t="s">
        <v>265</v>
      </c>
      <c r="S990" s="12" t="s">
        <v>141</v>
      </c>
      <c r="T990" s="33" t="s">
        <v>95</v>
      </c>
      <c r="U990" s="34" t="str">
        <f t="shared" si="15"/>
        <v>UCSF Delivery &amp; Storage - 616 Forbes Blvd., South San Francisco, California 94080, U.S.</v>
      </c>
    </row>
    <row r="991" spans="1:21" ht="99.75" x14ac:dyDescent="0.45">
      <c r="A991" s="12" t="s">
        <v>94</v>
      </c>
      <c r="B991" s="12" t="s">
        <v>95</v>
      </c>
      <c r="C991" s="12" t="s">
        <v>5372</v>
      </c>
      <c r="D991" s="12" t="s">
        <v>5366</v>
      </c>
      <c r="E991" s="12" t="s">
        <v>5367</v>
      </c>
      <c r="F991" s="12" t="s">
        <v>136</v>
      </c>
      <c r="G991" s="12" t="s">
        <v>207</v>
      </c>
      <c r="H991" s="12" t="s">
        <v>100</v>
      </c>
      <c r="I991" s="12" t="s">
        <v>166</v>
      </c>
      <c r="J991" s="12"/>
      <c r="K991" s="12"/>
      <c r="L991" s="12"/>
      <c r="M991" s="12" t="s">
        <v>551</v>
      </c>
      <c r="N991" s="12" t="s">
        <v>5369</v>
      </c>
      <c r="O991" s="12" t="s">
        <v>5370</v>
      </c>
      <c r="P991" s="12"/>
      <c r="Q991" s="12" t="s">
        <v>5373</v>
      </c>
      <c r="R991" s="12" t="s">
        <v>5374</v>
      </c>
      <c r="S991" s="12" t="s">
        <v>5375</v>
      </c>
      <c r="T991" s="33" t="s">
        <v>95</v>
      </c>
      <c r="U991" s="34" t="str">
        <f t="shared" si="15"/>
        <v>1650 OWENS ST FACS 527, SAN FRANCISCO, California 94158, U.S.</v>
      </c>
    </row>
    <row r="992" spans="1:21" ht="85.5" x14ac:dyDescent="0.45">
      <c r="A992" s="12" t="s">
        <v>94</v>
      </c>
      <c r="B992" s="12" t="s">
        <v>95</v>
      </c>
      <c r="C992" s="12" t="s">
        <v>5376</v>
      </c>
      <c r="D992" s="12" t="s">
        <v>5377</v>
      </c>
      <c r="E992" s="12" t="s">
        <v>5378</v>
      </c>
      <c r="F992" s="12" t="s">
        <v>124</v>
      </c>
      <c r="G992" s="12" t="s">
        <v>1171</v>
      </c>
      <c r="H992" s="12" t="s">
        <v>125</v>
      </c>
      <c r="I992" s="12" t="s">
        <v>126</v>
      </c>
      <c r="J992" s="12" t="s">
        <v>5379</v>
      </c>
      <c r="K992" s="12" t="s">
        <v>168</v>
      </c>
      <c r="L992" s="12" t="s">
        <v>104</v>
      </c>
      <c r="M992" s="12" t="s">
        <v>221</v>
      </c>
      <c r="N992" s="12" t="s">
        <v>5380</v>
      </c>
      <c r="O992" s="12" t="s">
        <v>5381</v>
      </c>
      <c r="P992" s="12"/>
      <c r="Q992" s="12" t="s">
        <v>5382</v>
      </c>
      <c r="R992" s="12" t="s">
        <v>293</v>
      </c>
      <c r="S992" s="12" t="s">
        <v>2195</v>
      </c>
      <c r="T992" s="33" t="s">
        <v>95</v>
      </c>
      <c r="U992" s="34" t="str">
        <f t="shared" si="15"/>
        <v>200 Cambridgepark Dr, 6th Floor, Cambridge, Massachusetts 02140, U.S.</v>
      </c>
    </row>
    <row r="993" spans="1:21" ht="85.5" x14ac:dyDescent="0.45">
      <c r="A993" s="12" t="s">
        <v>94</v>
      </c>
      <c r="B993" s="12"/>
      <c r="C993" s="12" t="s">
        <v>5383</v>
      </c>
      <c r="D993" s="12" t="s">
        <v>5377</v>
      </c>
      <c r="E993" s="12" t="s">
        <v>5378</v>
      </c>
      <c r="F993" s="12"/>
      <c r="G993" s="12" t="s">
        <v>1171</v>
      </c>
      <c r="H993" s="12" t="s">
        <v>125</v>
      </c>
      <c r="I993" s="12" t="s">
        <v>126</v>
      </c>
      <c r="J993" s="12" t="s">
        <v>5384</v>
      </c>
      <c r="K993" s="12" t="s">
        <v>209</v>
      </c>
      <c r="L993" s="12" t="s">
        <v>104</v>
      </c>
      <c r="M993" s="12" t="s">
        <v>221</v>
      </c>
      <c r="N993" s="12" t="s">
        <v>5385</v>
      </c>
      <c r="O993" s="12" t="s">
        <v>5386</v>
      </c>
      <c r="P993" s="12"/>
      <c r="Q993" s="12" t="s">
        <v>5387</v>
      </c>
      <c r="R993" s="12" t="s">
        <v>293</v>
      </c>
      <c r="S993" s="12" t="s">
        <v>2195</v>
      </c>
      <c r="T993" s="33" t="s">
        <v>95</v>
      </c>
      <c r="U993" s="34" t="str">
        <f t="shared" si="15"/>
        <v>GSK Cambridge MA USA 200 Cambridge Park Drive, Cambridge, Massachusetts 02140, U.S.</v>
      </c>
    </row>
    <row r="994" spans="1:21" ht="85.5" x14ac:dyDescent="0.45">
      <c r="A994" s="12" t="s">
        <v>94</v>
      </c>
      <c r="B994" s="12"/>
      <c r="C994" s="12" t="s">
        <v>5388</v>
      </c>
      <c r="D994" s="12" t="s">
        <v>5377</v>
      </c>
      <c r="E994" s="12" t="s">
        <v>5378</v>
      </c>
      <c r="F994" s="12"/>
      <c r="G994" s="12" t="s">
        <v>1171</v>
      </c>
      <c r="H994" s="12" t="s">
        <v>125</v>
      </c>
      <c r="I994" s="12" t="s">
        <v>126</v>
      </c>
      <c r="J994" s="12" t="s">
        <v>5389</v>
      </c>
      <c r="K994" s="12" t="s">
        <v>209</v>
      </c>
      <c r="L994" s="12" t="s">
        <v>104</v>
      </c>
      <c r="M994" s="12" t="s">
        <v>221</v>
      </c>
      <c r="N994" s="12" t="s">
        <v>5385</v>
      </c>
      <c r="O994" s="12" t="s">
        <v>5386</v>
      </c>
      <c r="P994" s="12"/>
      <c r="Q994" s="12" t="s">
        <v>5387</v>
      </c>
      <c r="R994" s="12" t="s">
        <v>293</v>
      </c>
      <c r="S994" s="12" t="s">
        <v>2195</v>
      </c>
      <c r="T994" s="33" t="s">
        <v>95</v>
      </c>
      <c r="U994" s="34" t="str">
        <f t="shared" si="15"/>
        <v>GSK Cambridge MA USA 200 Cambridge Park Drive, Cambridge, Massachusetts 02140, U.S.</v>
      </c>
    </row>
    <row r="995" spans="1:21" ht="57" x14ac:dyDescent="0.45">
      <c r="A995" s="12" t="s">
        <v>94</v>
      </c>
      <c r="B995" s="12" t="s">
        <v>95</v>
      </c>
      <c r="C995" s="12" t="s">
        <v>5390</v>
      </c>
      <c r="D995" s="12" t="s">
        <v>5391</v>
      </c>
      <c r="E995" s="12" t="s">
        <v>5378</v>
      </c>
      <c r="F995" s="12" t="s">
        <v>386</v>
      </c>
      <c r="G995" s="12"/>
      <c r="H995" s="12" t="s">
        <v>422</v>
      </c>
      <c r="I995" s="12" t="s">
        <v>763</v>
      </c>
      <c r="J995" s="12"/>
      <c r="K995" s="12"/>
      <c r="L995" s="12"/>
      <c r="M995" s="12" t="s">
        <v>234</v>
      </c>
      <c r="N995" s="12" t="s">
        <v>5392</v>
      </c>
      <c r="O995" s="12" t="s">
        <v>5393</v>
      </c>
      <c r="P995" s="12"/>
      <c r="Q995" s="12" t="s">
        <v>5394</v>
      </c>
      <c r="R995" s="12" t="s">
        <v>5395</v>
      </c>
      <c r="S995" s="12" t="s">
        <v>5396</v>
      </c>
      <c r="T995" s="33" t="s">
        <v>95</v>
      </c>
      <c r="U995" s="34" t="str">
        <f t="shared" si="15"/>
        <v>1250 S COLLEGEVILLE RD, COLLEGEVILLE, Pennsylvania 19426, U.S.</v>
      </c>
    </row>
    <row r="996" spans="1:21" ht="42.75" x14ac:dyDescent="0.45">
      <c r="A996" s="12" t="s">
        <v>94</v>
      </c>
      <c r="B996" s="12" t="s">
        <v>95</v>
      </c>
      <c r="C996" s="12" t="s">
        <v>5397</v>
      </c>
      <c r="D996" s="12" t="s">
        <v>5391</v>
      </c>
      <c r="E996" s="12" t="s">
        <v>5378</v>
      </c>
      <c r="F996" s="12" t="s">
        <v>386</v>
      </c>
      <c r="G996" s="12"/>
      <c r="H996" s="12" t="s">
        <v>422</v>
      </c>
      <c r="I996" s="12" t="s">
        <v>763</v>
      </c>
      <c r="J996" s="12"/>
      <c r="K996" s="12"/>
      <c r="L996" s="12"/>
      <c r="M996" s="12" t="s">
        <v>127</v>
      </c>
      <c r="N996" s="12" t="s">
        <v>5398</v>
      </c>
      <c r="O996" s="12" t="s">
        <v>5399</v>
      </c>
      <c r="P996" s="12"/>
      <c r="Q996" s="12" t="s">
        <v>5394</v>
      </c>
      <c r="R996" s="12" t="s">
        <v>5395</v>
      </c>
      <c r="S996" s="12" t="s">
        <v>5396</v>
      </c>
      <c r="T996" s="33" t="s">
        <v>95</v>
      </c>
      <c r="U996" s="34" t="str">
        <f t="shared" si="15"/>
        <v>1250 S COLLEGEVILLE RD, COLLEGEVILLE, Pennsylvania 19426, U.S.</v>
      </c>
    </row>
    <row r="997" spans="1:21" ht="85.5" x14ac:dyDescent="0.45">
      <c r="A997" s="12" t="s">
        <v>94</v>
      </c>
      <c r="B997" s="12" t="s">
        <v>95</v>
      </c>
      <c r="C997" s="12" t="s">
        <v>5400</v>
      </c>
      <c r="D997" s="12" t="s">
        <v>5401</v>
      </c>
      <c r="E997" s="12" t="s">
        <v>5378</v>
      </c>
      <c r="F997" s="12" t="s">
        <v>386</v>
      </c>
      <c r="G997" s="12" t="s">
        <v>902</v>
      </c>
      <c r="H997" s="12" t="s">
        <v>422</v>
      </c>
      <c r="I997" s="12" t="s">
        <v>387</v>
      </c>
      <c r="J997" s="12" t="s">
        <v>5402</v>
      </c>
      <c r="K997" s="12" t="s">
        <v>168</v>
      </c>
      <c r="L997" s="12" t="s">
        <v>104</v>
      </c>
      <c r="M997" s="12" t="s">
        <v>221</v>
      </c>
      <c r="N997" s="12" t="s">
        <v>5403</v>
      </c>
      <c r="O997" s="12" t="s">
        <v>5404</v>
      </c>
      <c r="P997" s="12"/>
      <c r="Q997" s="12" t="s">
        <v>5405</v>
      </c>
      <c r="R997" s="12" t="s">
        <v>5406</v>
      </c>
      <c r="S997" s="12" t="s">
        <v>5396</v>
      </c>
      <c r="T997" s="33" t="s">
        <v>95</v>
      </c>
      <c r="U997" s="34" t="str">
        <f t="shared" si="15"/>
        <v>1250 S Collegeville Rd, Collegeville, Pennsylvania 19426, U.S.</v>
      </c>
    </row>
    <row r="998" spans="1:21" ht="85.5" x14ac:dyDescent="0.45">
      <c r="A998" s="12" t="s">
        <v>94</v>
      </c>
      <c r="B998" s="12" t="s">
        <v>95</v>
      </c>
      <c r="C998" s="12" t="s">
        <v>5407</v>
      </c>
      <c r="D998" s="12" t="s">
        <v>5401</v>
      </c>
      <c r="E998" s="12" t="s">
        <v>5378</v>
      </c>
      <c r="F998" s="12" t="s">
        <v>386</v>
      </c>
      <c r="G998" s="12" t="s">
        <v>902</v>
      </c>
      <c r="H998" s="12" t="s">
        <v>422</v>
      </c>
      <c r="I998" s="12" t="s">
        <v>387</v>
      </c>
      <c r="J998" s="12" t="s">
        <v>5408</v>
      </c>
      <c r="K998" s="12" t="s">
        <v>209</v>
      </c>
      <c r="L998" s="12" t="s">
        <v>104</v>
      </c>
      <c r="M998" s="12" t="s">
        <v>221</v>
      </c>
      <c r="N998" s="12" t="s">
        <v>5409</v>
      </c>
      <c r="O998" s="12" t="s">
        <v>5410</v>
      </c>
      <c r="P998" s="12"/>
      <c r="Q998" s="12" t="s">
        <v>5411</v>
      </c>
      <c r="R998" s="12" t="s">
        <v>5406</v>
      </c>
      <c r="S998" s="12" t="s">
        <v>5396</v>
      </c>
      <c r="T998" s="33" t="s">
        <v>95</v>
      </c>
      <c r="U998" s="34" t="str">
        <f t="shared" si="15"/>
        <v>Upper Providence, AD725 1250 S Collegeville Rd,, Collegeville, Pennsylvania 19426, U.S.</v>
      </c>
    </row>
    <row r="999" spans="1:21" ht="85.5" x14ac:dyDescent="0.45">
      <c r="A999" s="12" t="s">
        <v>94</v>
      </c>
      <c r="B999" s="12" t="s">
        <v>95</v>
      </c>
      <c r="C999" s="12" t="s">
        <v>5412</v>
      </c>
      <c r="D999" s="12" t="s">
        <v>5401</v>
      </c>
      <c r="E999" s="12" t="s">
        <v>5378</v>
      </c>
      <c r="F999" s="12" t="s">
        <v>386</v>
      </c>
      <c r="G999" s="12" t="s">
        <v>902</v>
      </c>
      <c r="H999" s="12" t="s">
        <v>422</v>
      </c>
      <c r="I999" s="12" t="s">
        <v>387</v>
      </c>
      <c r="J999" s="12" t="s">
        <v>5413</v>
      </c>
      <c r="K999" s="12" t="s">
        <v>209</v>
      </c>
      <c r="L999" s="12" t="s">
        <v>104</v>
      </c>
      <c r="M999" s="12" t="s">
        <v>221</v>
      </c>
      <c r="N999" s="12" t="s">
        <v>5409</v>
      </c>
      <c r="O999" s="12" t="s">
        <v>5410</v>
      </c>
      <c r="P999" s="12"/>
      <c r="Q999" s="12" t="s">
        <v>5411</v>
      </c>
      <c r="R999" s="12" t="s">
        <v>5406</v>
      </c>
      <c r="S999" s="12" t="s">
        <v>5396</v>
      </c>
      <c r="T999" s="33" t="s">
        <v>95</v>
      </c>
      <c r="U999" s="34" t="str">
        <f t="shared" si="15"/>
        <v>Upper Providence, AD725 1250 S Collegeville Rd,, Collegeville, Pennsylvania 19426, U.S.</v>
      </c>
    </row>
    <row r="1000" spans="1:21" ht="85.5" x14ac:dyDescent="0.45">
      <c r="A1000" s="12" t="s">
        <v>94</v>
      </c>
      <c r="B1000" s="12" t="s">
        <v>95</v>
      </c>
      <c r="C1000" s="12" t="s">
        <v>5414</v>
      </c>
      <c r="D1000" s="12" t="s">
        <v>5401</v>
      </c>
      <c r="E1000" s="12" t="s">
        <v>5378</v>
      </c>
      <c r="F1000" s="12" t="s">
        <v>386</v>
      </c>
      <c r="G1000" s="12" t="s">
        <v>902</v>
      </c>
      <c r="H1000" s="12" t="s">
        <v>422</v>
      </c>
      <c r="I1000" s="12" t="s">
        <v>387</v>
      </c>
      <c r="J1000" s="12" t="s">
        <v>5415</v>
      </c>
      <c r="K1000" s="12" t="s">
        <v>188</v>
      </c>
      <c r="L1000" s="12" t="s">
        <v>104</v>
      </c>
      <c r="M1000" s="12" t="s">
        <v>221</v>
      </c>
      <c r="N1000" s="12" t="s">
        <v>5416</v>
      </c>
      <c r="O1000" s="12" t="s">
        <v>5417</v>
      </c>
      <c r="P1000" s="12"/>
      <c r="Q1000" s="12" t="s">
        <v>5418</v>
      </c>
      <c r="R1000" s="12" t="s">
        <v>5406</v>
      </c>
      <c r="S1000" s="12" t="s">
        <v>5396</v>
      </c>
      <c r="T1000" s="33" t="s">
        <v>95</v>
      </c>
      <c r="U1000" s="34" t="str">
        <f t="shared" si="15"/>
        <v>1250 South Collegeville Rd 2nd floor, UP01W Collegeville, Collegeville, Pennsylvania 19426, U.S.</v>
      </c>
    </row>
    <row r="1001" spans="1:21" ht="85.5" x14ac:dyDescent="0.45">
      <c r="A1001" s="12" t="s">
        <v>94</v>
      </c>
      <c r="B1001" s="12" t="s">
        <v>95</v>
      </c>
      <c r="C1001" s="12" t="s">
        <v>5419</v>
      </c>
      <c r="D1001" s="12" t="s">
        <v>5401</v>
      </c>
      <c r="E1001" s="12" t="s">
        <v>5378</v>
      </c>
      <c r="F1001" s="12" t="s">
        <v>386</v>
      </c>
      <c r="G1001" s="12" t="s">
        <v>902</v>
      </c>
      <c r="H1001" s="12" t="s">
        <v>422</v>
      </c>
      <c r="I1001" s="12" t="s">
        <v>387</v>
      </c>
      <c r="J1001" s="12" t="s">
        <v>5420</v>
      </c>
      <c r="K1001" s="12" t="s">
        <v>188</v>
      </c>
      <c r="L1001" s="12" t="s">
        <v>104</v>
      </c>
      <c r="M1001" s="12" t="s">
        <v>221</v>
      </c>
      <c r="N1001" s="12" t="s">
        <v>5421</v>
      </c>
      <c r="O1001" s="12" t="s">
        <v>5422</v>
      </c>
      <c r="P1001" s="12"/>
      <c r="Q1001" s="12" t="s">
        <v>5423</v>
      </c>
      <c r="R1001" s="12" t="s">
        <v>5406</v>
      </c>
      <c r="S1001" s="12" t="s">
        <v>5396</v>
      </c>
      <c r="T1001" s="33" t="s">
        <v>95</v>
      </c>
      <c r="U1001" s="34" t="str">
        <f t="shared" si="15"/>
        <v>4th floor, UP02 Collegeville Building 1; Room UP1W 1250 South Collegeville Rd, Collegeville, Pennsylvania 19426, U.S.</v>
      </c>
    </row>
    <row r="1002" spans="1:21" ht="85.5" x14ac:dyDescent="0.45">
      <c r="A1002" s="12" t="s">
        <v>94</v>
      </c>
      <c r="B1002" s="12" t="s">
        <v>95</v>
      </c>
      <c r="C1002" s="12" t="s">
        <v>5424</v>
      </c>
      <c r="D1002" s="12" t="s">
        <v>5401</v>
      </c>
      <c r="E1002" s="12" t="s">
        <v>5378</v>
      </c>
      <c r="F1002" s="12" t="s">
        <v>386</v>
      </c>
      <c r="G1002" s="12" t="s">
        <v>902</v>
      </c>
      <c r="H1002" s="12" t="s">
        <v>422</v>
      </c>
      <c r="I1002" s="12" t="s">
        <v>387</v>
      </c>
      <c r="J1002" s="12" t="s">
        <v>5425</v>
      </c>
      <c r="K1002" s="12" t="s">
        <v>268</v>
      </c>
      <c r="L1002" s="12" t="s">
        <v>104</v>
      </c>
      <c r="M1002" s="12" t="s">
        <v>221</v>
      </c>
      <c r="N1002" s="12" t="s">
        <v>5403</v>
      </c>
      <c r="O1002" s="12" t="s">
        <v>5404</v>
      </c>
      <c r="P1002" s="12"/>
      <c r="Q1002" s="12" t="s">
        <v>5426</v>
      </c>
      <c r="R1002" s="12" t="s">
        <v>5406</v>
      </c>
      <c r="S1002" s="12" t="s">
        <v>5396</v>
      </c>
      <c r="T1002" s="33" t="s">
        <v>95</v>
      </c>
      <c r="U1002" s="34" t="str">
        <f t="shared" si="15"/>
        <v>1250 South Collegeville Rd 4th floor, UP02, Collegeville, Pennsylvania 19426, U.S.</v>
      </c>
    </row>
    <row r="1003" spans="1:21" ht="85.5" x14ac:dyDescent="0.45">
      <c r="A1003" s="12" t="s">
        <v>94</v>
      </c>
      <c r="B1003" s="12"/>
      <c r="C1003" s="12" t="s">
        <v>5427</v>
      </c>
      <c r="D1003" s="12" t="s">
        <v>5401</v>
      </c>
      <c r="E1003" s="12" t="s">
        <v>5378</v>
      </c>
      <c r="F1003" s="12" t="s">
        <v>386</v>
      </c>
      <c r="G1003" s="12" t="s">
        <v>902</v>
      </c>
      <c r="H1003" s="12" t="s">
        <v>422</v>
      </c>
      <c r="I1003" s="12" t="s">
        <v>387</v>
      </c>
      <c r="J1003" s="12" t="s">
        <v>5428</v>
      </c>
      <c r="K1003" s="12" t="s">
        <v>209</v>
      </c>
      <c r="L1003" s="12" t="s">
        <v>104</v>
      </c>
      <c r="M1003" s="12" t="s">
        <v>221</v>
      </c>
      <c r="N1003" s="12" t="s">
        <v>5429</v>
      </c>
      <c r="O1003" s="12" t="s">
        <v>5430</v>
      </c>
      <c r="P1003" s="12"/>
      <c r="Q1003" s="12" t="s">
        <v>5431</v>
      </c>
      <c r="R1003" s="12" t="s">
        <v>5406</v>
      </c>
      <c r="S1003" s="12" t="s">
        <v>5396</v>
      </c>
      <c r="T1003" s="33" t="s">
        <v>95</v>
      </c>
      <c r="U1003" s="34" t="str">
        <f t="shared" si="15"/>
        <v>GSK 1250 S Collegeville Road, Collegeville, PA, 19426 Mail code ? UP1W 1210, Collegeville, Pennsylvania 19426, U.S.</v>
      </c>
    </row>
    <row r="1004" spans="1:21" ht="57" x14ac:dyDescent="0.45">
      <c r="A1004" s="12" t="s">
        <v>94</v>
      </c>
      <c r="B1004" s="12" t="s">
        <v>95</v>
      </c>
      <c r="C1004" s="12" t="s">
        <v>5432</v>
      </c>
      <c r="D1004" s="12" t="s">
        <v>5433</v>
      </c>
      <c r="E1004" s="12" t="s">
        <v>5434</v>
      </c>
      <c r="F1004" s="12" t="s">
        <v>124</v>
      </c>
      <c r="G1004" s="12"/>
      <c r="H1004" s="12" t="s">
        <v>125</v>
      </c>
      <c r="I1004" s="12" t="s">
        <v>126</v>
      </c>
      <c r="J1004" s="12" t="s">
        <v>5435</v>
      </c>
      <c r="K1004" s="12" t="s">
        <v>103</v>
      </c>
      <c r="L1004" s="12" t="s">
        <v>118</v>
      </c>
      <c r="M1004" s="12" t="s">
        <v>1008</v>
      </c>
      <c r="N1004" s="12" t="s">
        <v>5436</v>
      </c>
      <c r="O1004" s="12" t="s">
        <v>5437</v>
      </c>
      <c r="P1004" s="12"/>
      <c r="Q1004" s="12" t="s">
        <v>5438</v>
      </c>
      <c r="R1004" s="12" t="s">
        <v>5439</v>
      </c>
      <c r="S1004" s="12" t="s">
        <v>5440</v>
      </c>
      <c r="T1004" s="33" t="s">
        <v>95</v>
      </c>
      <c r="U1004" s="34" t="str">
        <f t="shared" si="15"/>
        <v>100 RESULTS WAY, MARLBOROUGH, Massachusetts 01752, U.S.</v>
      </c>
    </row>
    <row r="1005" spans="1:21" ht="85.5" x14ac:dyDescent="0.45">
      <c r="A1005" s="12" t="s">
        <v>94</v>
      </c>
      <c r="B1005" s="12" t="s">
        <v>95</v>
      </c>
      <c r="C1005" s="12" t="s">
        <v>5441</v>
      </c>
      <c r="D1005" s="12" t="s">
        <v>5442</v>
      </c>
      <c r="E1005" s="12" t="s">
        <v>5443</v>
      </c>
      <c r="F1005" s="12"/>
      <c r="G1005" s="12"/>
      <c r="H1005" s="12" t="s">
        <v>455</v>
      </c>
      <c r="I1005" s="12" t="s">
        <v>387</v>
      </c>
      <c r="J1005" s="12" t="s">
        <v>5444</v>
      </c>
      <c r="K1005" s="12" t="s">
        <v>794</v>
      </c>
      <c r="L1005" s="12" t="s">
        <v>104</v>
      </c>
      <c r="M1005" s="12" t="s">
        <v>5445</v>
      </c>
      <c r="N1005" s="12" t="s">
        <v>5446</v>
      </c>
      <c r="O1005" s="12" t="s">
        <v>5447</v>
      </c>
      <c r="P1005" s="12"/>
      <c r="Q1005" s="12" t="s">
        <v>5448</v>
      </c>
      <c r="R1005" s="12" t="s">
        <v>5449</v>
      </c>
      <c r="S1005" s="12" t="s">
        <v>5450</v>
      </c>
      <c r="T1005" s="33" t="s">
        <v>95</v>
      </c>
      <c r="U1005" s="34" t="str">
        <f t="shared" si="15"/>
        <v>Glycomantra Inc 1450 S Rolling Rd, Halethorpe, Maryland 21227-3863, U.S.</v>
      </c>
    </row>
    <row r="1006" spans="1:21" ht="57" x14ac:dyDescent="0.45">
      <c r="A1006" s="12" t="s">
        <v>94</v>
      </c>
      <c r="B1006" s="12" t="s">
        <v>95</v>
      </c>
      <c r="C1006" s="12" t="s">
        <v>5451</v>
      </c>
      <c r="D1006" s="12" t="s">
        <v>5442</v>
      </c>
      <c r="E1006" s="12" t="s">
        <v>5443</v>
      </c>
      <c r="F1006" s="12" t="s">
        <v>2642</v>
      </c>
      <c r="G1006" s="12"/>
      <c r="H1006" s="12" t="s">
        <v>455</v>
      </c>
      <c r="I1006" s="12" t="s">
        <v>387</v>
      </c>
      <c r="J1006" s="12"/>
      <c r="K1006" s="12"/>
      <c r="L1006" s="12"/>
      <c r="M1006" s="12" t="s">
        <v>127</v>
      </c>
      <c r="N1006" s="12"/>
      <c r="O1006" s="12"/>
      <c r="P1006" s="12" t="s">
        <v>5452</v>
      </c>
      <c r="Q1006" s="12" t="s">
        <v>5453</v>
      </c>
      <c r="R1006" s="12" t="s">
        <v>5449</v>
      </c>
      <c r="S1006" s="12" t="s">
        <v>5454</v>
      </c>
      <c r="T1006" s="33" t="s">
        <v>95</v>
      </c>
      <c r="U1006" s="34" t="str">
        <f t="shared" si="15"/>
        <v>UMBC-Incubator (South) 1450 S Rolling Rd, Halethorpe, Maryland 21227, U.S.</v>
      </c>
    </row>
    <row r="1007" spans="1:21" ht="85.5" x14ac:dyDescent="0.45">
      <c r="A1007" s="12" t="s">
        <v>94</v>
      </c>
      <c r="B1007" s="12" t="s">
        <v>95</v>
      </c>
      <c r="C1007" s="12" t="s">
        <v>5455</v>
      </c>
      <c r="D1007" s="12" t="s">
        <v>5456</v>
      </c>
      <c r="E1007" s="12" t="s">
        <v>5457</v>
      </c>
      <c r="F1007" s="12" t="s">
        <v>124</v>
      </c>
      <c r="G1007" s="12"/>
      <c r="H1007" s="12" t="s">
        <v>125</v>
      </c>
      <c r="I1007" s="12" t="s">
        <v>126</v>
      </c>
      <c r="J1007" s="12"/>
      <c r="K1007" s="12"/>
      <c r="L1007" s="12"/>
      <c r="M1007" s="12" t="s">
        <v>138</v>
      </c>
      <c r="N1007" s="12"/>
      <c r="O1007" s="12"/>
      <c r="P1007" s="12"/>
      <c r="Q1007" s="12" t="s">
        <v>5458</v>
      </c>
      <c r="R1007" s="12" t="s">
        <v>5459</v>
      </c>
      <c r="S1007" s="12" t="s">
        <v>5460</v>
      </c>
      <c r="T1007" s="33" t="s">
        <v>95</v>
      </c>
      <c r="U1007" s="34" t="str">
        <f t="shared" si="15"/>
        <v>255 GRAPEVINE RD, WENHAM, Massachusetts 01984, U.S.</v>
      </c>
    </row>
    <row r="1008" spans="1:21" ht="85.5" x14ac:dyDescent="0.45">
      <c r="A1008" s="12" t="s">
        <v>94</v>
      </c>
      <c r="B1008" s="12" t="s">
        <v>95</v>
      </c>
      <c r="C1008" s="12" t="s">
        <v>5461</v>
      </c>
      <c r="D1008" s="12" t="s">
        <v>5462</v>
      </c>
      <c r="E1008" s="12" t="s">
        <v>5463</v>
      </c>
      <c r="F1008" s="12" t="s">
        <v>2642</v>
      </c>
      <c r="G1008" s="12" t="s">
        <v>421</v>
      </c>
      <c r="H1008" s="12" t="s">
        <v>455</v>
      </c>
      <c r="I1008" s="12" t="s">
        <v>101</v>
      </c>
      <c r="J1008" s="12" t="s">
        <v>5464</v>
      </c>
      <c r="K1008" s="12" t="s">
        <v>168</v>
      </c>
      <c r="L1008" s="12" t="s">
        <v>104</v>
      </c>
      <c r="M1008" s="12" t="s">
        <v>221</v>
      </c>
      <c r="N1008" s="12" t="s">
        <v>5465</v>
      </c>
      <c r="O1008" s="12" t="s">
        <v>5466</v>
      </c>
      <c r="P1008" s="12"/>
      <c r="Q1008" s="12" t="s">
        <v>5467</v>
      </c>
      <c r="R1008" s="12" t="s">
        <v>5468</v>
      </c>
      <c r="S1008" s="12" t="s">
        <v>5469</v>
      </c>
      <c r="T1008" s="33" t="s">
        <v>95</v>
      </c>
      <c r="U1008" s="34" t="str">
        <f t="shared" si="15"/>
        <v>8200 Research Plaza Room 1A111, Frederick, Maryland 21702, U.S.</v>
      </c>
    </row>
    <row r="1009" spans="1:21" ht="85.5" x14ac:dyDescent="0.45">
      <c r="A1009" s="12" t="s">
        <v>94</v>
      </c>
      <c r="B1009" s="12" t="s">
        <v>95</v>
      </c>
      <c r="C1009" s="12" t="s">
        <v>5470</v>
      </c>
      <c r="D1009" s="12" t="s">
        <v>5462</v>
      </c>
      <c r="E1009" s="12" t="s">
        <v>5463</v>
      </c>
      <c r="F1009" s="12" t="s">
        <v>2642</v>
      </c>
      <c r="G1009" s="12" t="s">
        <v>421</v>
      </c>
      <c r="H1009" s="12" t="s">
        <v>455</v>
      </c>
      <c r="I1009" s="12" t="s">
        <v>101</v>
      </c>
      <c r="J1009" s="12" t="s">
        <v>5471</v>
      </c>
      <c r="K1009" s="12" t="s">
        <v>168</v>
      </c>
      <c r="L1009" s="12" t="s">
        <v>104</v>
      </c>
      <c r="M1009" s="12" t="s">
        <v>221</v>
      </c>
      <c r="N1009" s="12" t="s">
        <v>5465</v>
      </c>
      <c r="O1009" s="12" t="s">
        <v>5466</v>
      </c>
      <c r="P1009" s="12"/>
      <c r="Q1009" s="12" t="s">
        <v>5467</v>
      </c>
      <c r="R1009" s="12" t="s">
        <v>5468</v>
      </c>
      <c r="S1009" s="12" t="s">
        <v>5469</v>
      </c>
      <c r="T1009" s="33" t="s">
        <v>95</v>
      </c>
      <c r="U1009" s="34" t="str">
        <f t="shared" si="15"/>
        <v>8200 Research Plaza Room 1A111, Frederick, Maryland 21702, U.S.</v>
      </c>
    </row>
    <row r="1010" spans="1:21" ht="85.5" x14ac:dyDescent="0.45">
      <c r="A1010" s="12" t="s">
        <v>94</v>
      </c>
      <c r="B1010" s="12" t="s">
        <v>95</v>
      </c>
      <c r="C1010" s="12" t="s">
        <v>5472</v>
      </c>
      <c r="D1010" s="12" t="s">
        <v>5462</v>
      </c>
      <c r="E1010" s="12" t="s">
        <v>5463</v>
      </c>
      <c r="F1010" s="12" t="s">
        <v>420</v>
      </c>
      <c r="G1010" s="12" t="s">
        <v>421</v>
      </c>
      <c r="H1010" s="12" t="s">
        <v>455</v>
      </c>
      <c r="I1010" s="12" t="s">
        <v>101</v>
      </c>
      <c r="J1010" s="12" t="s">
        <v>5473</v>
      </c>
      <c r="K1010" s="12" t="s">
        <v>168</v>
      </c>
      <c r="L1010" s="12" t="s">
        <v>104</v>
      </c>
      <c r="M1010" s="12" t="s">
        <v>221</v>
      </c>
      <c r="N1010" s="12" t="s">
        <v>5474</v>
      </c>
      <c r="O1010" s="12" t="s">
        <v>5475</v>
      </c>
      <c r="P1010" s="12"/>
      <c r="Q1010" s="12" t="s">
        <v>5476</v>
      </c>
      <c r="R1010" s="12" t="s">
        <v>5477</v>
      </c>
      <c r="S1010" s="12" t="s">
        <v>5478</v>
      </c>
      <c r="T1010" s="33" t="s">
        <v>95</v>
      </c>
      <c r="U1010" s="34" t="str">
        <f t="shared" si="15"/>
        <v>Building 10 Room B1B40 10 Center Drive, Bethesda, Maryland 20892, U.S.</v>
      </c>
    </row>
    <row r="1011" spans="1:21" ht="85.5" x14ac:dyDescent="0.45">
      <c r="A1011" s="12" t="s">
        <v>94</v>
      </c>
      <c r="B1011" s="12" t="s">
        <v>95</v>
      </c>
      <c r="C1011" s="12" t="s">
        <v>5479</v>
      </c>
      <c r="D1011" s="12" t="s">
        <v>5462</v>
      </c>
      <c r="E1011" s="12" t="s">
        <v>5463</v>
      </c>
      <c r="F1011" s="12" t="s">
        <v>420</v>
      </c>
      <c r="G1011" s="12" t="s">
        <v>421</v>
      </c>
      <c r="H1011" s="12" t="s">
        <v>455</v>
      </c>
      <c r="I1011" s="12" t="s">
        <v>101</v>
      </c>
      <c r="J1011" s="12" t="s">
        <v>5480</v>
      </c>
      <c r="K1011" s="12" t="s">
        <v>168</v>
      </c>
      <c r="L1011" s="12" t="s">
        <v>104</v>
      </c>
      <c r="M1011" s="12" t="s">
        <v>221</v>
      </c>
      <c r="N1011" s="12" t="s">
        <v>5481</v>
      </c>
      <c r="O1011" s="12" t="s">
        <v>5482</v>
      </c>
      <c r="P1011" s="12"/>
      <c r="Q1011" s="12" t="s">
        <v>5483</v>
      </c>
      <c r="R1011" s="12" t="s">
        <v>5477</v>
      </c>
      <c r="S1011" s="12" t="s">
        <v>5478</v>
      </c>
      <c r="T1011" s="33" t="s">
        <v>95</v>
      </c>
      <c r="U1011" s="34" t="str">
        <f t="shared" si="15"/>
        <v>Bldg 4 Rm 109 NIH, Bethesda, Maryland 20892, U.S.</v>
      </c>
    </row>
    <row r="1012" spans="1:21" ht="57" x14ac:dyDescent="0.45">
      <c r="A1012" s="12" t="s">
        <v>94</v>
      </c>
      <c r="B1012" s="12" t="s">
        <v>95</v>
      </c>
      <c r="C1012" s="12" t="s">
        <v>5484</v>
      </c>
      <c r="D1012" s="12" t="s">
        <v>5462</v>
      </c>
      <c r="E1012" s="12" t="s">
        <v>5463</v>
      </c>
      <c r="F1012" s="12" t="s">
        <v>206</v>
      </c>
      <c r="G1012" s="12" t="s">
        <v>421</v>
      </c>
      <c r="H1012" s="12" t="s">
        <v>455</v>
      </c>
      <c r="I1012" s="12" t="s">
        <v>101</v>
      </c>
      <c r="J1012" s="12"/>
      <c r="K1012" s="12"/>
      <c r="L1012" s="12"/>
      <c r="M1012" s="12" t="s">
        <v>367</v>
      </c>
      <c r="N1012" s="12" t="s">
        <v>5485</v>
      </c>
      <c r="O1012" s="12" t="s">
        <v>5486</v>
      </c>
      <c r="P1012" s="12"/>
      <c r="Q1012" s="12" t="s">
        <v>5487</v>
      </c>
      <c r="R1012" s="12" t="s">
        <v>5488</v>
      </c>
      <c r="S1012" s="12" t="s">
        <v>5489</v>
      </c>
      <c r="T1012" s="33" t="s">
        <v>95</v>
      </c>
      <c r="U1012" s="34" t="str">
        <f t="shared" si="15"/>
        <v>10535 HOSPITAL WAY VA MEDICAL CTR, MATHER, California 95655, U.S.</v>
      </c>
    </row>
    <row r="1013" spans="1:21" ht="57" x14ac:dyDescent="0.45">
      <c r="A1013" s="12" t="s">
        <v>94</v>
      </c>
      <c r="B1013" s="12" t="s">
        <v>95</v>
      </c>
      <c r="C1013" s="12" t="s">
        <v>5490</v>
      </c>
      <c r="D1013" s="12" t="s">
        <v>5462</v>
      </c>
      <c r="E1013" s="12" t="s">
        <v>5463</v>
      </c>
      <c r="F1013" s="12" t="s">
        <v>762</v>
      </c>
      <c r="G1013" s="12" t="s">
        <v>421</v>
      </c>
      <c r="H1013" s="12" t="s">
        <v>455</v>
      </c>
      <c r="I1013" s="12" t="s">
        <v>101</v>
      </c>
      <c r="J1013" s="12"/>
      <c r="K1013" s="12"/>
      <c r="L1013" s="12"/>
      <c r="M1013" s="12" t="s">
        <v>105</v>
      </c>
      <c r="N1013" s="12" t="s">
        <v>5491</v>
      </c>
      <c r="O1013" s="12" t="s">
        <v>5492</v>
      </c>
      <c r="P1013" s="12"/>
      <c r="Q1013" s="12" t="s">
        <v>5493</v>
      </c>
      <c r="R1013" s="12" t="s">
        <v>767</v>
      </c>
      <c r="S1013" s="12" t="s">
        <v>5494</v>
      </c>
      <c r="T1013" s="33" t="s">
        <v>95</v>
      </c>
      <c r="U1013" s="34" t="str">
        <f t="shared" si="15"/>
        <v>700 19TH ST VA MEDICAL CTR RESEARCH, BIRMINGHAM, Alabama 35233, U.S.</v>
      </c>
    </row>
    <row r="1014" spans="1:21" ht="85.5" x14ac:dyDescent="0.45">
      <c r="A1014" s="12" t="s">
        <v>94</v>
      </c>
      <c r="B1014" s="12" t="s">
        <v>95</v>
      </c>
      <c r="C1014" s="12" t="s">
        <v>5495</v>
      </c>
      <c r="D1014" s="12" t="s">
        <v>5462</v>
      </c>
      <c r="E1014" s="12" t="s">
        <v>5463</v>
      </c>
      <c r="F1014" s="12" t="s">
        <v>420</v>
      </c>
      <c r="G1014" s="12" t="s">
        <v>421</v>
      </c>
      <c r="H1014" s="12" t="s">
        <v>455</v>
      </c>
      <c r="I1014" s="12" t="s">
        <v>101</v>
      </c>
      <c r="J1014" s="12"/>
      <c r="K1014" s="12"/>
      <c r="L1014" s="12"/>
      <c r="M1014" s="12" t="s">
        <v>138</v>
      </c>
      <c r="N1014" s="12"/>
      <c r="O1014" s="12"/>
      <c r="P1014" s="12"/>
      <c r="Q1014" s="12" t="s">
        <v>5496</v>
      </c>
      <c r="R1014" s="12" t="s">
        <v>5497</v>
      </c>
      <c r="S1014" s="12" t="s">
        <v>5498</v>
      </c>
      <c r="T1014" s="33" t="s">
        <v>95</v>
      </c>
      <c r="U1014" s="34" t="str">
        <f t="shared" si="15"/>
        <v>12351 SUNRISE VALLEY DR, RESTON, Virginia 20191, U.S.</v>
      </c>
    </row>
    <row r="1015" spans="1:21" ht="85.5" x14ac:dyDescent="0.45">
      <c r="A1015" s="12" t="s">
        <v>94</v>
      </c>
      <c r="B1015" s="12"/>
      <c r="C1015" s="12" t="s">
        <v>5499</v>
      </c>
      <c r="D1015" s="12" t="s">
        <v>5462</v>
      </c>
      <c r="E1015" s="12" t="s">
        <v>5463</v>
      </c>
      <c r="F1015" s="12" t="s">
        <v>1253</v>
      </c>
      <c r="G1015" s="12" t="s">
        <v>421</v>
      </c>
      <c r="H1015" s="12" t="s">
        <v>455</v>
      </c>
      <c r="I1015" s="12" t="s">
        <v>101</v>
      </c>
      <c r="J1015" s="12" t="s">
        <v>5500</v>
      </c>
      <c r="K1015" s="12" t="s">
        <v>209</v>
      </c>
      <c r="L1015" s="12" t="s">
        <v>104</v>
      </c>
      <c r="M1015" s="12" t="s">
        <v>221</v>
      </c>
      <c r="N1015" s="12" t="s">
        <v>5501</v>
      </c>
      <c r="O1015" s="12" t="s">
        <v>5502</v>
      </c>
      <c r="P1015" s="12"/>
      <c r="Q1015" s="12" t="s">
        <v>5503</v>
      </c>
      <c r="R1015" s="12" t="s">
        <v>5504</v>
      </c>
      <c r="S1015" s="12" t="s">
        <v>5505</v>
      </c>
      <c r="T1015" s="33" t="s">
        <v>95</v>
      </c>
      <c r="U1015" s="34" t="str">
        <f t="shared" si="15"/>
        <v>903 South 4th Street, Hamilton, Montana 59840, U.S.</v>
      </c>
    </row>
    <row r="1016" spans="1:21" ht="57" x14ac:dyDescent="0.45">
      <c r="A1016" s="12" t="s">
        <v>94</v>
      </c>
      <c r="B1016" s="12"/>
      <c r="C1016" s="12" t="s">
        <v>5506</v>
      </c>
      <c r="D1016" s="12" t="s">
        <v>5462</v>
      </c>
      <c r="E1016" s="12" t="s">
        <v>5463</v>
      </c>
      <c r="F1016" s="12" t="s">
        <v>2642</v>
      </c>
      <c r="G1016" s="12" t="s">
        <v>421</v>
      </c>
      <c r="H1016" s="12" t="s">
        <v>455</v>
      </c>
      <c r="I1016" s="12" t="s">
        <v>101</v>
      </c>
      <c r="J1016" s="12" t="s">
        <v>5507</v>
      </c>
      <c r="K1016" s="12" t="s">
        <v>209</v>
      </c>
      <c r="L1016" s="12" t="s">
        <v>104</v>
      </c>
      <c r="M1016" s="12" t="s">
        <v>675</v>
      </c>
      <c r="N1016" s="12" t="s">
        <v>5501</v>
      </c>
      <c r="O1016" s="12" t="s">
        <v>5502</v>
      </c>
      <c r="P1016" s="12"/>
      <c r="Q1016" s="12" t="s">
        <v>5508</v>
      </c>
      <c r="R1016" s="12" t="s">
        <v>5509</v>
      </c>
      <c r="S1016" s="12" t="s">
        <v>5469</v>
      </c>
      <c r="T1016" s="33" t="s">
        <v>95</v>
      </c>
      <c r="U1016" s="34" t="str">
        <f t="shared" si="15"/>
        <v>8200 RESEARCH PLAZA RM 1A121P, FREDERICK, Maryland 21702, U.S.</v>
      </c>
    </row>
    <row r="1017" spans="1:21" ht="85.5" x14ac:dyDescent="0.45">
      <c r="A1017" s="12" t="s">
        <v>94</v>
      </c>
      <c r="B1017" s="12" t="s">
        <v>95</v>
      </c>
      <c r="C1017" s="12" t="s">
        <v>5510</v>
      </c>
      <c r="D1017" s="12" t="s">
        <v>5511</v>
      </c>
      <c r="E1017" s="12" t="s">
        <v>5512</v>
      </c>
      <c r="F1017" s="12" t="s">
        <v>136</v>
      </c>
      <c r="G1017" s="12" t="s">
        <v>207</v>
      </c>
      <c r="H1017" s="12" t="s">
        <v>100</v>
      </c>
      <c r="I1017" s="12" t="s">
        <v>166</v>
      </c>
      <c r="J1017" s="12" t="s">
        <v>5513</v>
      </c>
      <c r="K1017" s="12" t="s">
        <v>168</v>
      </c>
      <c r="L1017" s="12" t="s">
        <v>118</v>
      </c>
      <c r="M1017" s="12" t="s">
        <v>169</v>
      </c>
      <c r="N1017" s="12" t="s">
        <v>5514</v>
      </c>
      <c r="O1017" s="12" t="s">
        <v>5515</v>
      </c>
      <c r="P1017" s="12"/>
      <c r="Q1017" s="12" t="s">
        <v>5516</v>
      </c>
      <c r="R1017" s="12" t="s">
        <v>5517</v>
      </c>
      <c r="S1017" s="12" t="s">
        <v>5350</v>
      </c>
      <c r="T1017" s="33" t="s">
        <v>95</v>
      </c>
      <c r="U1017" s="34" t="str">
        <f t="shared" si="15"/>
        <v>300 Lincoln Centre Drive, Foster City, California 94404, U.S.</v>
      </c>
    </row>
    <row r="1018" spans="1:21" ht="99.75" x14ac:dyDescent="0.45">
      <c r="A1018" s="12" t="s">
        <v>94</v>
      </c>
      <c r="B1018" s="12" t="s">
        <v>95</v>
      </c>
      <c r="C1018" s="12" t="s">
        <v>5518</v>
      </c>
      <c r="D1018" s="12" t="s">
        <v>5519</v>
      </c>
      <c r="E1018" s="12" t="s">
        <v>5520</v>
      </c>
      <c r="F1018" s="12" t="s">
        <v>1274</v>
      </c>
      <c r="G1018" s="12"/>
      <c r="H1018" s="12" t="s">
        <v>145</v>
      </c>
      <c r="I1018" s="12" t="s">
        <v>312</v>
      </c>
      <c r="J1018" s="12" t="s">
        <v>5521</v>
      </c>
      <c r="K1018" s="12" t="s">
        <v>233</v>
      </c>
      <c r="L1018" s="12" t="s">
        <v>104</v>
      </c>
      <c r="M1018" s="12" t="s">
        <v>551</v>
      </c>
      <c r="N1018" s="12" t="s">
        <v>5522</v>
      </c>
      <c r="O1018" s="12" t="s">
        <v>5523</v>
      </c>
      <c r="P1018" s="12"/>
      <c r="Q1018" s="12" t="s">
        <v>5524</v>
      </c>
      <c r="R1018" s="12" t="s">
        <v>5525</v>
      </c>
      <c r="S1018" s="12" t="s">
        <v>5526</v>
      </c>
      <c r="T1018" s="33" t="s">
        <v>95</v>
      </c>
      <c r="U1018" s="34" t="str">
        <f t="shared" si="15"/>
        <v>LAKE MICHIGAN CTR 740 W SHORELINE DR, MUSKEGON, Michigan 49441, U.S.</v>
      </c>
    </row>
    <row r="1019" spans="1:21" ht="57" x14ac:dyDescent="0.45">
      <c r="A1019" s="12" t="s">
        <v>94</v>
      </c>
      <c r="B1019" s="12" t="s">
        <v>95</v>
      </c>
      <c r="C1019" s="12" t="s">
        <v>5527</v>
      </c>
      <c r="D1019" s="12" t="s">
        <v>5528</v>
      </c>
      <c r="E1019" s="12" t="s">
        <v>5529</v>
      </c>
      <c r="F1019" s="12" t="s">
        <v>136</v>
      </c>
      <c r="G1019" s="12"/>
      <c r="H1019" s="12" t="s">
        <v>100</v>
      </c>
      <c r="I1019" s="12" t="s">
        <v>101</v>
      </c>
      <c r="J1019" s="12" t="s">
        <v>5530</v>
      </c>
      <c r="K1019" s="12" t="s">
        <v>233</v>
      </c>
      <c r="L1019" s="12" t="s">
        <v>118</v>
      </c>
      <c r="M1019" s="12" t="s">
        <v>234</v>
      </c>
      <c r="N1019" s="12" t="s">
        <v>5531</v>
      </c>
      <c r="O1019" s="12" t="s">
        <v>5532</v>
      </c>
      <c r="P1019" s="12"/>
      <c r="Q1019" s="12" t="s">
        <v>5533</v>
      </c>
      <c r="R1019" s="12" t="s">
        <v>140</v>
      </c>
      <c r="S1019" s="12" t="s">
        <v>141</v>
      </c>
      <c r="T1019" s="33" t="s">
        <v>95</v>
      </c>
      <c r="U1019" s="34" t="str">
        <f t="shared" si="15"/>
        <v>201 HASKINS WAY #210, SOUTH SAN FRANCISCO, California 94080, U.S.</v>
      </c>
    </row>
    <row r="1020" spans="1:21" ht="57" x14ac:dyDescent="0.45">
      <c r="A1020" s="12" t="s">
        <v>94</v>
      </c>
      <c r="B1020" s="12" t="s">
        <v>95</v>
      </c>
      <c r="C1020" s="12" t="s">
        <v>5534</v>
      </c>
      <c r="D1020" s="12" t="s">
        <v>5535</v>
      </c>
      <c r="E1020" s="12" t="s">
        <v>5536</v>
      </c>
      <c r="F1020" s="12" t="s">
        <v>583</v>
      </c>
      <c r="G1020" s="12"/>
      <c r="H1020" s="12" t="s">
        <v>548</v>
      </c>
      <c r="I1020" s="12" t="s">
        <v>538</v>
      </c>
      <c r="J1020" s="12" t="s">
        <v>5537</v>
      </c>
      <c r="K1020" s="12" t="s">
        <v>103</v>
      </c>
      <c r="L1020" s="12" t="s">
        <v>104</v>
      </c>
      <c r="M1020" s="12" t="s">
        <v>178</v>
      </c>
      <c r="N1020" s="12" t="s">
        <v>5538</v>
      </c>
      <c r="O1020" s="12" t="s">
        <v>5539</v>
      </c>
      <c r="P1020" s="12"/>
      <c r="Q1020" s="12" t="s">
        <v>5540</v>
      </c>
      <c r="R1020" s="12" t="s">
        <v>1467</v>
      </c>
      <c r="S1020" s="12" t="s">
        <v>5541</v>
      </c>
      <c r="T1020" s="33" t="s">
        <v>95</v>
      </c>
      <c r="U1020" s="34" t="str">
        <f t="shared" si="15"/>
        <v>125 West End Ave, NEW YORK, New York 10023, U.S.</v>
      </c>
    </row>
    <row r="1021" spans="1:21" ht="85.5" x14ac:dyDescent="0.45">
      <c r="A1021" s="12" t="s">
        <v>94</v>
      </c>
      <c r="B1021" s="12" t="s">
        <v>95</v>
      </c>
      <c r="C1021" s="12" t="s">
        <v>5542</v>
      </c>
      <c r="D1021" s="12" t="s">
        <v>5543</v>
      </c>
      <c r="E1021" s="12" t="s">
        <v>5544</v>
      </c>
      <c r="F1021" s="12" t="s">
        <v>99</v>
      </c>
      <c r="G1021" s="12" t="s">
        <v>164</v>
      </c>
      <c r="H1021" s="12" t="s">
        <v>100</v>
      </c>
      <c r="I1021" s="12" t="s">
        <v>166</v>
      </c>
      <c r="J1021" s="12" t="s">
        <v>5545</v>
      </c>
      <c r="K1021" s="12" t="s">
        <v>168</v>
      </c>
      <c r="L1021" s="12" t="s">
        <v>118</v>
      </c>
      <c r="M1021" s="12" t="s">
        <v>221</v>
      </c>
      <c r="N1021" s="12" t="s">
        <v>5546</v>
      </c>
      <c r="O1021" s="12" t="s">
        <v>5547</v>
      </c>
      <c r="P1021" s="12"/>
      <c r="Q1021" s="12" t="s">
        <v>5548</v>
      </c>
      <c r="R1021" s="12" t="s">
        <v>2716</v>
      </c>
      <c r="S1021" s="12" t="s">
        <v>2717</v>
      </c>
      <c r="T1021" s="33" t="s">
        <v>95</v>
      </c>
      <c r="U1021" s="34" t="str">
        <f t="shared" si="15"/>
        <v>5959 Horton Street Suite #300, Emeryville, California 94608, U.S.</v>
      </c>
    </row>
    <row r="1022" spans="1:21" ht="85.5" x14ac:dyDescent="0.45">
      <c r="A1022" s="12" t="s">
        <v>94</v>
      </c>
      <c r="B1022" s="12" t="s">
        <v>95</v>
      </c>
      <c r="C1022" s="12" t="s">
        <v>5549</v>
      </c>
      <c r="D1022" s="12" t="s">
        <v>5543</v>
      </c>
      <c r="E1022" s="12" t="s">
        <v>5544</v>
      </c>
      <c r="F1022" s="12" t="s">
        <v>124</v>
      </c>
      <c r="G1022" s="12" t="s">
        <v>164</v>
      </c>
      <c r="H1022" s="12" t="s">
        <v>100</v>
      </c>
      <c r="I1022" s="12" t="s">
        <v>166</v>
      </c>
      <c r="J1022" s="12" t="s">
        <v>5550</v>
      </c>
      <c r="K1022" s="12" t="s">
        <v>103</v>
      </c>
      <c r="L1022" s="12" t="s">
        <v>2395</v>
      </c>
      <c r="M1022" s="12" t="s">
        <v>138</v>
      </c>
      <c r="N1022" s="12" t="s">
        <v>5551</v>
      </c>
      <c r="O1022" s="12" t="s">
        <v>5552</v>
      </c>
      <c r="P1022" s="12"/>
      <c r="Q1022" s="12" t="s">
        <v>5553</v>
      </c>
      <c r="R1022" s="12" t="s">
        <v>521</v>
      </c>
      <c r="S1022" s="12" t="s">
        <v>294</v>
      </c>
      <c r="T1022" s="33" t="s">
        <v>95</v>
      </c>
      <c r="U1022" s="34" t="str">
        <f t="shared" si="15"/>
        <v>40 ERIE ST STE 120, CAMBRIDGE, Massachusetts 02139, U.S.</v>
      </c>
    </row>
    <row r="1023" spans="1:21" ht="85.5" x14ac:dyDescent="0.45">
      <c r="A1023" s="12" t="s">
        <v>94</v>
      </c>
      <c r="B1023" s="12" t="s">
        <v>95</v>
      </c>
      <c r="C1023" s="12" t="s">
        <v>5554</v>
      </c>
      <c r="D1023" s="12" t="s">
        <v>5555</v>
      </c>
      <c r="E1023" s="12" t="s">
        <v>5544</v>
      </c>
      <c r="F1023" s="12" t="s">
        <v>124</v>
      </c>
      <c r="G1023" s="12"/>
      <c r="H1023" s="12" t="s">
        <v>125</v>
      </c>
      <c r="I1023" s="12" t="s">
        <v>126</v>
      </c>
      <c r="J1023" s="12" t="s">
        <v>5556</v>
      </c>
      <c r="K1023" s="12" t="s">
        <v>103</v>
      </c>
      <c r="L1023" s="12" t="s">
        <v>118</v>
      </c>
      <c r="M1023" s="12" t="s">
        <v>138</v>
      </c>
      <c r="N1023" s="12" t="s">
        <v>5557</v>
      </c>
      <c r="O1023" s="12" t="s">
        <v>5558</v>
      </c>
      <c r="P1023" s="12"/>
      <c r="Q1023" s="12" t="s">
        <v>5553</v>
      </c>
      <c r="R1023" s="12" t="s">
        <v>521</v>
      </c>
      <c r="S1023" s="12" t="s">
        <v>294</v>
      </c>
      <c r="T1023" s="33" t="s">
        <v>95</v>
      </c>
      <c r="U1023" s="34" t="str">
        <f t="shared" si="15"/>
        <v>40 ERIE ST STE 120, CAMBRIDGE, Massachusetts 02139, U.S.</v>
      </c>
    </row>
    <row r="1024" spans="1:21" ht="42.75" x14ac:dyDescent="0.45">
      <c r="A1024" s="12" t="s">
        <v>94</v>
      </c>
      <c r="B1024" s="12" t="s">
        <v>95</v>
      </c>
      <c r="C1024" s="12" t="s">
        <v>5559</v>
      </c>
      <c r="D1024" s="12" t="s">
        <v>5560</v>
      </c>
      <c r="E1024" s="12" t="s">
        <v>5561</v>
      </c>
      <c r="F1024" s="12"/>
      <c r="G1024" s="12"/>
      <c r="H1024" s="12" t="s">
        <v>125</v>
      </c>
      <c r="I1024" s="12" t="s">
        <v>126</v>
      </c>
      <c r="J1024" s="12"/>
      <c r="K1024" s="12"/>
      <c r="L1024" s="12"/>
      <c r="M1024" s="12" t="s">
        <v>105</v>
      </c>
      <c r="N1024" s="12" t="s">
        <v>5562</v>
      </c>
      <c r="O1024" s="12" t="s">
        <v>5563</v>
      </c>
      <c r="P1024" s="12"/>
      <c r="Q1024" s="12" t="s">
        <v>5564</v>
      </c>
      <c r="R1024" s="12" t="s">
        <v>401</v>
      </c>
      <c r="S1024" s="12" t="s">
        <v>5565</v>
      </c>
      <c r="T1024" s="33" t="s">
        <v>95</v>
      </c>
      <c r="U1024" s="34" t="str">
        <f t="shared" si="15"/>
        <v>101 HARTWELL AVE, LEXINGTON, Massachusetts 02421-3125, U.S.</v>
      </c>
    </row>
    <row r="1025" spans="1:21" ht="85.5" x14ac:dyDescent="0.45">
      <c r="A1025" s="12" t="s">
        <v>94</v>
      </c>
      <c r="B1025" s="12" t="s">
        <v>95</v>
      </c>
      <c r="C1025" s="12" t="s">
        <v>5566</v>
      </c>
      <c r="D1025" s="12" t="s">
        <v>5567</v>
      </c>
      <c r="E1025" s="12" t="s">
        <v>5568</v>
      </c>
      <c r="F1025" s="12" t="s">
        <v>124</v>
      </c>
      <c r="G1025" s="12" t="s">
        <v>197</v>
      </c>
      <c r="H1025" s="12" t="s">
        <v>125</v>
      </c>
      <c r="I1025" s="12" t="s">
        <v>126</v>
      </c>
      <c r="J1025" s="12" t="s">
        <v>5569</v>
      </c>
      <c r="K1025" s="12" t="s">
        <v>168</v>
      </c>
      <c r="L1025" s="12" t="s">
        <v>104</v>
      </c>
      <c r="M1025" s="12" t="s">
        <v>169</v>
      </c>
      <c r="N1025" s="12" t="s">
        <v>5570</v>
      </c>
      <c r="O1025" s="12" t="s">
        <v>5571</v>
      </c>
      <c r="P1025" s="12"/>
      <c r="Q1025" s="12" t="s">
        <v>5572</v>
      </c>
      <c r="R1025" s="12" t="s">
        <v>293</v>
      </c>
      <c r="S1025" s="12" t="s">
        <v>1960</v>
      </c>
      <c r="T1025" s="33" t="s">
        <v>95</v>
      </c>
      <c r="U1025" s="34" t="str">
        <f t="shared" si="15"/>
        <v>237 Putnam Ave, Cambridge, Massachusetts 02129, U.S.</v>
      </c>
    </row>
    <row r="1026" spans="1:21" ht="42.75" x14ac:dyDescent="0.45">
      <c r="A1026" s="12" t="s">
        <v>94</v>
      </c>
      <c r="B1026" s="12" t="s">
        <v>95</v>
      </c>
      <c r="C1026" s="12" t="s">
        <v>5573</v>
      </c>
      <c r="D1026" s="12" t="s">
        <v>5574</v>
      </c>
      <c r="E1026" s="12" t="s">
        <v>5575</v>
      </c>
      <c r="F1026" s="12" t="s">
        <v>1340</v>
      </c>
      <c r="G1026" s="12"/>
      <c r="H1026" s="12"/>
      <c r="I1026" s="12" t="s">
        <v>763</v>
      </c>
      <c r="J1026" s="12"/>
      <c r="K1026" s="12"/>
      <c r="L1026" s="12"/>
      <c r="M1026" s="12" t="s">
        <v>377</v>
      </c>
      <c r="N1026" s="12"/>
      <c r="O1026" s="12"/>
      <c r="P1026" s="12"/>
      <c r="Q1026" s="12" t="s">
        <v>5576</v>
      </c>
      <c r="R1026" s="12" t="s">
        <v>2408</v>
      </c>
      <c r="S1026" s="12" t="s">
        <v>5577</v>
      </c>
      <c r="T1026" s="33" t="s">
        <v>95</v>
      </c>
      <c r="U1026" s="34" t="str">
        <f t="shared" ref="U1026:U1089" si="16">_xlfn.TEXTJOIN(", ", TRUE, Q1026, R1026, S1026, T1026)</f>
        <v>5150 SUGARLOAF PKWY, LAWRENCEVILLE, Georgia 30043, U.S.</v>
      </c>
    </row>
    <row r="1027" spans="1:21" ht="42.75" x14ac:dyDescent="0.45">
      <c r="A1027" s="12" t="s">
        <v>94</v>
      </c>
      <c r="B1027" s="12" t="s">
        <v>95</v>
      </c>
      <c r="C1027" s="12" t="s">
        <v>5578</v>
      </c>
      <c r="D1027" s="12" t="s">
        <v>5579</v>
      </c>
      <c r="E1027" s="12" t="s">
        <v>5580</v>
      </c>
      <c r="F1027" s="12"/>
      <c r="G1027" s="12"/>
      <c r="H1027" s="12"/>
      <c r="I1027" s="12" t="s">
        <v>387</v>
      </c>
      <c r="J1027" s="12"/>
      <c r="K1027" s="12"/>
      <c r="L1027" s="12"/>
      <c r="M1027" s="12" t="s">
        <v>127</v>
      </c>
      <c r="N1027" s="12" t="s">
        <v>5581</v>
      </c>
      <c r="O1027" s="12" t="s">
        <v>5582</v>
      </c>
      <c r="P1027" s="12"/>
      <c r="Q1027" s="12" t="s">
        <v>5583</v>
      </c>
      <c r="R1027" s="12" t="s">
        <v>5584</v>
      </c>
      <c r="S1027" s="12" t="s">
        <v>5585</v>
      </c>
      <c r="T1027" s="33" t="s">
        <v>95</v>
      </c>
      <c r="U1027" s="34" t="str">
        <f t="shared" si="16"/>
        <v>3805 OLD EASTON RD, DOYLESTOWN, Pennsylvania 18902-8400, U.S.</v>
      </c>
    </row>
    <row r="1028" spans="1:21" ht="85.5" x14ac:dyDescent="0.45">
      <c r="A1028" s="12" t="s">
        <v>94</v>
      </c>
      <c r="B1028" s="12" t="s">
        <v>95</v>
      </c>
      <c r="C1028" s="12" t="s">
        <v>5586</v>
      </c>
      <c r="D1028" s="12" t="s">
        <v>5587</v>
      </c>
      <c r="E1028" s="12" t="s">
        <v>5588</v>
      </c>
      <c r="F1028" s="12" t="s">
        <v>1063</v>
      </c>
      <c r="G1028" s="12" t="s">
        <v>853</v>
      </c>
      <c r="H1028" s="12" t="s">
        <v>931</v>
      </c>
      <c r="I1028" s="12" t="s">
        <v>763</v>
      </c>
      <c r="J1028" s="12" t="s">
        <v>5589</v>
      </c>
      <c r="K1028" s="12" t="s">
        <v>168</v>
      </c>
      <c r="L1028" s="12" t="s">
        <v>104</v>
      </c>
      <c r="M1028" s="12" t="s">
        <v>189</v>
      </c>
      <c r="N1028" s="12" t="s">
        <v>5590</v>
      </c>
      <c r="O1028" s="12" t="s">
        <v>5591</v>
      </c>
      <c r="P1028" s="12"/>
      <c r="Q1028" s="12" t="s">
        <v>5592</v>
      </c>
      <c r="R1028" s="12" t="s">
        <v>5593</v>
      </c>
      <c r="S1028" s="12" t="s">
        <v>5594</v>
      </c>
      <c r="T1028" s="33" t="s">
        <v>95</v>
      </c>
      <c r="U1028" s="34" t="str">
        <f t="shared" si="16"/>
        <v>3011 W. Holly Drive Avram Lab â?? MRC 4076 Tampa FL 33612 U.S., Tampa, Florida 33612, U.S.</v>
      </c>
    </row>
    <row r="1029" spans="1:21" ht="85.5" x14ac:dyDescent="0.45">
      <c r="A1029" s="12" t="s">
        <v>94</v>
      </c>
      <c r="B1029" s="12" t="s">
        <v>95</v>
      </c>
      <c r="C1029" s="12" t="s">
        <v>5595</v>
      </c>
      <c r="D1029" s="12" t="s">
        <v>5587</v>
      </c>
      <c r="E1029" s="12" t="s">
        <v>5588</v>
      </c>
      <c r="F1029" s="12" t="s">
        <v>1063</v>
      </c>
      <c r="G1029" s="12" t="s">
        <v>853</v>
      </c>
      <c r="H1029" s="12" t="s">
        <v>931</v>
      </c>
      <c r="I1029" s="12" t="s">
        <v>763</v>
      </c>
      <c r="J1029" s="12" t="s">
        <v>5596</v>
      </c>
      <c r="K1029" s="12" t="s">
        <v>168</v>
      </c>
      <c r="L1029" s="12" t="s">
        <v>104</v>
      </c>
      <c r="M1029" s="12" t="s">
        <v>221</v>
      </c>
      <c r="N1029" s="12" t="s">
        <v>5597</v>
      </c>
      <c r="O1029" s="12" t="s">
        <v>5598</v>
      </c>
      <c r="P1029" s="12"/>
      <c r="Q1029" s="12" t="s">
        <v>5599</v>
      </c>
      <c r="R1029" s="12" t="s">
        <v>5593</v>
      </c>
      <c r="S1029" s="12" t="s">
        <v>5594</v>
      </c>
      <c r="T1029" s="33" t="s">
        <v>95</v>
      </c>
      <c r="U1029" s="34" t="str">
        <f t="shared" si="16"/>
        <v>3011 W. HOLLY DRIVE, Tampa, Florida 33612, U.S.</v>
      </c>
    </row>
    <row r="1030" spans="1:21" ht="85.5" x14ac:dyDescent="0.45">
      <c r="A1030" s="12" t="s">
        <v>94</v>
      </c>
      <c r="B1030" s="12" t="s">
        <v>95</v>
      </c>
      <c r="C1030" s="12" t="s">
        <v>5600</v>
      </c>
      <c r="D1030" s="12" t="s">
        <v>5587</v>
      </c>
      <c r="E1030" s="12" t="s">
        <v>5588</v>
      </c>
      <c r="F1030" s="12" t="s">
        <v>1063</v>
      </c>
      <c r="G1030" s="12" t="s">
        <v>853</v>
      </c>
      <c r="H1030" s="12" t="s">
        <v>931</v>
      </c>
      <c r="I1030" s="12" t="s">
        <v>763</v>
      </c>
      <c r="J1030" s="12" t="s">
        <v>5601</v>
      </c>
      <c r="K1030" s="12" t="s">
        <v>168</v>
      </c>
      <c r="L1030" s="12" t="s">
        <v>104</v>
      </c>
      <c r="M1030" s="12" t="s">
        <v>221</v>
      </c>
      <c r="N1030" s="12" t="s">
        <v>5602</v>
      </c>
      <c r="O1030" s="12" t="s">
        <v>5603</v>
      </c>
      <c r="P1030" s="12"/>
      <c r="Q1030" s="12" t="s">
        <v>5604</v>
      </c>
      <c r="R1030" s="12" t="s">
        <v>5593</v>
      </c>
      <c r="S1030" s="12" t="s">
        <v>5594</v>
      </c>
      <c r="T1030" s="33" t="s">
        <v>95</v>
      </c>
      <c r="U1030" s="34" t="str">
        <f t="shared" si="16"/>
        <v>13131 Magnolia Drive, Tampa, Florida 33612, U.S.</v>
      </c>
    </row>
    <row r="1031" spans="1:21" ht="42.75" x14ac:dyDescent="0.45">
      <c r="A1031" s="12" t="s">
        <v>94</v>
      </c>
      <c r="B1031" s="12" t="s">
        <v>95</v>
      </c>
      <c r="C1031" s="12" t="s">
        <v>5605</v>
      </c>
      <c r="D1031" s="12" t="s">
        <v>5587</v>
      </c>
      <c r="E1031" s="12" t="s">
        <v>5588</v>
      </c>
      <c r="F1031" s="12" t="s">
        <v>1063</v>
      </c>
      <c r="G1031" s="12" t="s">
        <v>853</v>
      </c>
      <c r="H1031" s="12" t="s">
        <v>931</v>
      </c>
      <c r="I1031" s="12" t="s">
        <v>763</v>
      </c>
      <c r="J1031" s="12" t="s">
        <v>5606</v>
      </c>
      <c r="K1031" s="12" t="s">
        <v>209</v>
      </c>
      <c r="L1031" s="12" t="s">
        <v>118</v>
      </c>
      <c r="M1031" s="12" t="s">
        <v>675</v>
      </c>
      <c r="N1031" s="12" t="s">
        <v>5607</v>
      </c>
      <c r="O1031" s="12" t="s">
        <v>5608</v>
      </c>
      <c r="P1031" s="12"/>
      <c r="Q1031" s="12" t="s">
        <v>5609</v>
      </c>
      <c r="R1031" s="12" t="s">
        <v>5593</v>
      </c>
      <c r="S1031" s="12" t="s">
        <v>5594</v>
      </c>
      <c r="T1031" s="33" t="s">
        <v>95</v>
      </c>
      <c r="U1031" s="34" t="str">
        <f t="shared" si="16"/>
        <v>3011 W. Holly Drive, Shari Pilon-Thomas, Tampa, Florida 33612, U.S.</v>
      </c>
    </row>
    <row r="1032" spans="1:21" ht="57" x14ac:dyDescent="0.45">
      <c r="A1032" s="12" t="s">
        <v>94</v>
      </c>
      <c r="B1032" s="12" t="s">
        <v>95</v>
      </c>
      <c r="C1032" s="12" t="s">
        <v>5610</v>
      </c>
      <c r="D1032" s="12" t="s">
        <v>5587</v>
      </c>
      <c r="E1032" s="12" t="s">
        <v>5588</v>
      </c>
      <c r="F1032" s="12" t="s">
        <v>1063</v>
      </c>
      <c r="G1032" s="12" t="s">
        <v>853</v>
      </c>
      <c r="H1032" s="12" t="s">
        <v>931</v>
      </c>
      <c r="I1032" s="12" t="s">
        <v>763</v>
      </c>
      <c r="J1032" s="12" t="s">
        <v>5611</v>
      </c>
      <c r="K1032" s="12" t="s">
        <v>233</v>
      </c>
      <c r="L1032" s="12" t="s">
        <v>104</v>
      </c>
      <c r="M1032" s="12" t="s">
        <v>234</v>
      </c>
      <c r="N1032" s="12" t="s">
        <v>5612</v>
      </c>
      <c r="O1032" s="12" t="s">
        <v>5603</v>
      </c>
      <c r="P1032" s="12"/>
      <c r="Q1032" s="12" t="s">
        <v>5613</v>
      </c>
      <c r="R1032" s="12" t="s">
        <v>5614</v>
      </c>
      <c r="S1032" s="12" t="s">
        <v>5594</v>
      </c>
      <c r="T1032" s="33" t="s">
        <v>95</v>
      </c>
      <c r="U1032" s="34" t="str">
        <f t="shared" si="16"/>
        <v>13131 USF MAGNOLIA DR Room MRC 1295, TAMPA, Florida 33612, U.S.</v>
      </c>
    </row>
    <row r="1033" spans="1:21" ht="57" x14ac:dyDescent="0.45">
      <c r="A1033" s="12" t="s">
        <v>94</v>
      </c>
      <c r="B1033" s="12" t="s">
        <v>95</v>
      </c>
      <c r="C1033" s="12" t="s">
        <v>5615</v>
      </c>
      <c r="D1033" s="12" t="s">
        <v>5587</v>
      </c>
      <c r="E1033" s="12" t="s">
        <v>5588</v>
      </c>
      <c r="F1033" s="12" t="s">
        <v>1063</v>
      </c>
      <c r="G1033" s="12" t="s">
        <v>853</v>
      </c>
      <c r="H1033" s="12" t="s">
        <v>931</v>
      </c>
      <c r="I1033" s="12" t="s">
        <v>763</v>
      </c>
      <c r="J1033" s="12"/>
      <c r="K1033" s="12"/>
      <c r="L1033" s="12"/>
      <c r="M1033" s="12" t="s">
        <v>367</v>
      </c>
      <c r="N1033" s="12" t="s">
        <v>5616</v>
      </c>
      <c r="O1033" s="12" t="s">
        <v>5617</v>
      </c>
      <c r="P1033" s="12"/>
      <c r="Q1033" s="12" t="s">
        <v>5618</v>
      </c>
      <c r="R1033" s="12" t="s">
        <v>5614</v>
      </c>
      <c r="S1033" s="12" t="s">
        <v>5594</v>
      </c>
      <c r="T1033" s="33" t="s">
        <v>95</v>
      </c>
      <c r="U1033" s="34" t="str">
        <f t="shared" si="16"/>
        <v>3011 W HOLLY DR, TAMPA, Florida 33612, U.S.</v>
      </c>
    </row>
    <row r="1034" spans="1:21" ht="57" x14ac:dyDescent="0.45">
      <c r="A1034" s="12" t="s">
        <v>94</v>
      </c>
      <c r="B1034" s="12" t="s">
        <v>95</v>
      </c>
      <c r="C1034" s="12" t="s">
        <v>5619</v>
      </c>
      <c r="D1034" s="12" t="s">
        <v>5620</v>
      </c>
      <c r="E1034" s="12" t="s">
        <v>5621</v>
      </c>
      <c r="F1034" s="12"/>
      <c r="G1034" s="12"/>
      <c r="H1034" s="12" t="s">
        <v>548</v>
      </c>
      <c r="I1034" s="12" t="s">
        <v>538</v>
      </c>
      <c r="J1034" s="12" t="s">
        <v>5622</v>
      </c>
      <c r="K1034" s="12" t="s">
        <v>209</v>
      </c>
      <c r="L1034" s="12" t="s">
        <v>118</v>
      </c>
      <c r="M1034" s="12" t="s">
        <v>367</v>
      </c>
      <c r="N1034" s="12" t="s">
        <v>5623</v>
      </c>
      <c r="O1034" s="12" t="s">
        <v>5624</v>
      </c>
      <c r="P1034" s="12"/>
      <c r="Q1034" s="12" t="s">
        <v>5625</v>
      </c>
      <c r="R1034" s="12" t="s">
        <v>5626</v>
      </c>
      <c r="S1034" s="12" t="s">
        <v>5627</v>
      </c>
      <c r="T1034" s="33" t="s">
        <v>95</v>
      </c>
      <c r="U1034" s="34" t="str">
        <f t="shared" si="16"/>
        <v>123 METRO BLVD HMH-CDI BLDG 123, NUTLEY, New Jersey 07110, U.S.</v>
      </c>
    </row>
    <row r="1035" spans="1:21" ht="85.5" x14ac:dyDescent="0.45">
      <c r="A1035" s="12" t="s">
        <v>94</v>
      </c>
      <c r="B1035" s="12" t="s">
        <v>95</v>
      </c>
      <c r="C1035" s="12" t="s">
        <v>5628</v>
      </c>
      <c r="D1035" s="12" t="s">
        <v>5629</v>
      </c>
      <c r="E1035" s="12" t="s">
        <v>5630</v>
      </c>
      <c r="F1035" s="12" t="s">
        <v>124</v>
      </c>
      <c r="G1035" s="12" t="s">
        <v>197</v>
      </c>
      <c r="H1035" s="12" t="s">
        <v>125</v>
      </c>
      <c r="I1035" s="12" t="s">
        <v>126</v>
      </c>
      <c r="J1035" s="12" t="s">
        <v>5631</v>
      </c>
      <c r="K1035" s="12" t="s">
        <v>168</v>
      </c>
      <c r="L1035" s="12" t="s">
        <v>104</v>
      </c>
      <c r="M1035" s="12" t="s">
        <v>221</v>
      </c>
      <c r="N1035" s="12" t="s">
        <v>5632</v>
      </c>
      <c r="O1035" s="12" t="s">
        <v>5633</v>
      </c>
      <c r="P1035" s="12"/>
      <c r="Q1035" s="12" t="s">
        <v>5634</v>
      </c>
      <c r="R1035" s="12" t="s">
        <v>300</v>
      </c>
      <c r="S1035" s="12" t="s">
        <v>1709</v>
      </c>
      <c r="T1035" s="33" t="s">
        <v>95</v>
      </c>
      <c r="U1035" s="34" t="str">
        <f t="shared" si="16"/>
        <v>60 Fenwood Road, Boston, Massachusetts 02115, U.S.</v>
      </c>
    </row>
    <row r="1036" spans="1:21" ht="42.75" x14ac:dyDescent="0.45">
      <c r="A1036" s="12" t="s">
        <v>94</v>
      </c>
      <c r="B1036" s="12" t="s">
        <v>95</v>
      </c>
      <c r="C1036" s="12" t="s">
        <v>5635</v>
      </c>
      <c r="D1036" s="12" t="s">
        <v>5629</v>
      </c>
      <c r="E1036" s="12" t="s">
        <v>5630</v>
      </c>
      <c r="F1036" s="12" t="s">
        <v>124</v>
      </c>
      <c r="G1036" s="12" t="s">
        <v>197</v>
      </c>
      <c r="H1036" s="12" t="s">
        <v>125</v>
      </c>
      <c r="I1036" s="12" t="s">
        <v>126</v>
      </c>
      <c r="J1036" s="12" t="s">
        <v>5636</v>
      </c>
      <c r="K1036" s="12" t="s">
        <v>168</v>
      </c>
      <c r="L1036" s="12" t="s">
        <v>104</v>
      </c>
      <c r="M1036" s="12" t="s">
        <v>304</v>
      </c>
      <c r="N1036" s="12" t="s">
        <v>5632</v>
      </c>
      <c r="O1036" s="12" t="s">
        <v>5633</v>
      </c>
      <c r="P1036" s="12"/>
      <c r="Q1036" s="12" t="s">
        <v>5637</v>
      </c>
      <c r="R1036" s="12" t="s">
        <v>300</v>
      </c>
      <c r="S1036" s="12" t="s">
        <v>1709</v>
      </c>
      <c r="T1036" s="33" t="s">
        <v>95</v>
      </c>
      <c r="U1036" s="34" t="str">
        <f t="shared" si="16"/>
        <v>60 Fenwood Road; Hale Building; Room 9022B, Boston, Massachusetts 02115, U.S.</v>
      </c>
    </row>
    <row r="1037" spans="1:21" ht="71.25" x14ac:dyDescent="0.45">
      <c r="A1037" s="12" t="s">
        <v>94</v>
      </c>
      <c r="B1037" s="12"/>
      <c r="C1037" s="12" t="s">
        <v>5638</v>
      </c>
      <c r="D1037" s="12" t="s">
        <v>5629</v>
      </c>
      <c r="E1037" s="12" t="s">
        <v>5630</v>
      </c>
      <c r="F1037" s="12"/>
      <c r="G1037" s="12" t="s">
        <v>197</v>
      </c>
      <c r="H1037" s="12" t="s">
        <v>125</v>
      </c>
      <c r="I1037" s="12" t="s">
        <v>126</v>
      </c>
      <c r="J1037" s="12" t="s">
        <v>5639</v>
      </c>
      <c r="K1037" s="12" t="s">
        <v>209</v>
      </c>
      <c r="L1037" s="12" t="s">
        <v>104</v>
      </c>
      <c r="M1037" s="12" t="s">
        <v>241</v>
      </c>
      <c r="N1037" s="12" t="s">
        <v>5632</v>
      </c>
      <c r="O1037" s="12" t="s">
        <v>5633</v>
      </c>
      <c r="P1037" s="12"/>
      <c r="Q1037" s="12" t="s">
        <v>5640</v>
      </c>
      <c r="R1037" s="12" t="s">
        <v>300</v>
      </c>
      <c r="S1037" s="12" t="s">
        <v>1709</v>
      </c>
      <c r="T1037" s="33" t="s">
        <v>95</v>
      </c>
      <c r="U1037" s="34" t="str">
        <f t="shared" si="16"/>
        <v>60 Fenwood Road. 9th Floor Hale Building for Transformative Medicines; Room 9022B, Boston, Massachusetts 02115, U.S.</v>
      </c>
    </row>
    <row r="1038" spans="1:21" ht="85.5" x14ac:dyDescent="0.45">
      <c r="A1038" s="12" t="s">
        <v>94</v>
      </c>
      <c r="B1038" s="12"/>
      <c r="C1038" s="12" t="s">
        <v>5641</v>
      </c>
      <c r="D1038" s="12" t="s">
        <v>5629</v>
      </c>
      <c r="E1038" s="12" t="s">
        <v>5630</v>
      </c>
      <c r="F1038" s="12" t="s">
        <v>124</v>
      </c>
      <c r="G1038" s="12" t="s">
        <v>197</v>
      </c>
      <c r="H1038" s="12" t="s">
        <v>125</v>
      </c>
      <c r="I1038" s="12" t="s">
        <v>126</v>
      </c>
      <c r="J1038" s="12" t="s">
        <v>5642</v>
      </c>
      <c r="K1038" s="12" t="s">
        <v>209</v>
      </c>
      <c r="L1038" s="12" t="s">
        <v>104</v>
      </c>
      <c r="M1038" s="12" t="s">
        <v>221</v>
      </c>
      <c r="N1038" s="12" t="s">
        <v>5632</v>
      </c>
      <c r="O1038" s="12" t="s">
        <v>5633</v>
      </c>
      <c r="P1038" s="12"/>
      <c r="Q1038" s="12" t="s">
        <v>5643</v>
      </c>
      <c r="R1038" s="12" t="s">
        <v>300</v>
      </c>
      <c r="S1038" s="12" t="s">
        <v>1709</v>
      </c>
      <c r="T1038" s="33" t="s">
        <v>95</v>
      </c>
      <c r="U1038" s="34" t="str">
        <f t="shared" si="16"/>
        <v>60 Fenwood Road 9th Floor, Room 9022B, Boston, Massachusetts 02115, U.S.</v>
      </c>
    </row>
    <row r="1039" spans="1:21" ht="57" x14ac:dyDescent="0.45">
      <c r="A1039" s="12" t="s">
        <v>94</v>
      </c>
      <c r="B1039" s="12" t="s">
        <v>95</v>
      </c>
      <c r="C1039" s="12" t="s">
        <v>5644</v>
      </c>
      <c r="D1039" s="12" t="s">
        <v>5645</v>
      </c>
      <c r="E1039" s="12" t="s">
        <v>5646</v>
      </c>
      <c r="F1039" s="12" t="s">
        <v>420</v>
      </c>
      <c r="G1039" s="12"/>
      <c r="H1039" s="12" t="s">
        <v>931</v>
      </c>
      <c r="I1039" s="12" t="s">
        <v>101</v>
      </c>
      <c r="J1039" s="12" t="s">
        <v>5647</v>
      </c>
      <c r="K1039" s="12" t="s">
        <v>354</v>
      </c>
      <c r="L1039" s="12" t="s">
        <v>118</v>
      </c>
      <c r="M1039" s="12" t="s">
        <v>355</v>
      </c>
      <c r="N1039" s="12" t="s">
        <v>5648</v>
      </c>
      <c r="O1039" s="12" t="s">
        <v>5649</v>
      </c>
      <c r="P1039" s="12"/>
      <c r="Q1039" s="12" t="s">
        <v>5650</v>
      </c>
      <c r="R1039" s="12" t="s">
        <v>2522</v>
      </c>
      <c r="S1039" s="12" t="s">
        <v>5651</v>
      </c>
      <c r="T1039" s="33" t="s">
        <v>95</v>
      </c>
      <c r="U1039" s="34" t="str">
        <f t="shared" si="16"/>
        <v>1211 SHERWOOD AVE, RICHMOND, Virginia 23220, U.S.</v>
      </c>
    </row>
    <row r="1040" spans="1:21" ht="57" x14ac:dyDescent="0.45">
      <c r="A1040" s="12" t="s">
        <v>94</v>
      </c>
      <c r="B1040" s="12" t="s">
        <v>95</v>
      </c>
      <c r="C1040" s="12" t="s">
        <v>5652</v>
      </c>
      <c r="D1040" s="12" t="s">
        <v>5653</v>
      </c>
      <c r="E1040" s="12" t="s">
        <v>5654</v>
      </c>
      <c r="F1040" s="12" t="s">
        <v>420</v>
      </c>
      <c r="G1040" s="12"/>
      <c r="H1040" s="12"/>
      <c r="I1040" s="12" t="s">
        <v>101</v>
      </c>
      <c r="J1040" s="12"/>
      <c r="K1040" s="12"/>
      <c r="L1040" s="12"/>
      <c r="M1040" s="12" t="s">
        <v>377</v>
      </c>
      <c r="N1040" s="12" t="s">
        <v>5655</v>
      </c>
      <c r="O1040" s="12" t="s">
        <v>5656</v>
      </c>
      <c r="P1040" s="12"/>
      <c r="Q1040" s="12" t="s">
        <v>5657</v>
      </c>
      <c r="R1040" s="12" t="s">
        <v>5658</v>
      </c>
      <c r="S1040" s="12" t="s">
        <v>5659</v>
      </c>
      <c r="T1040" s="33" t="s">
        <v>95</v>
      </c>
      <c r="U1040" s="34" t="str">
        <f t="shared" si="16"/>
        <v>3 SHORE RD, HAMPTON, Virginia 23668, U.S.</v>
      </c>
    </row>
    <row r="1041" spans="1:21" ht="85.5" x14ac:dyDescent="0.45">
      <c r="A1041" s="12" t="s">
        <v>94</v>
      </c>
      <c r="B1041" s="12" t="s">
        <v>95</v>
      </c>
      <c r="C1041" s="12" t="s">
        <v>5660</v>
      </c>
      <c r="D1041" s="12" t="s">
        <v>5661</v>
      </c>
      <c r="E1041" s="12" t="s">
        <v>5662</v>
      </c>
      <c r="F1041" s="12" t="s">
        <v>124</v>
      </c>
      <c r="G1041" s="12" t="s">
        <v>197</v>
      </c>
      <c r="H1041" s="12" t="s">
        <v>125</v>
      </c>
      <c r="I1041" s="12" t="s">
        <v>126</v>
      </c>
      <c r="J1041" s="12" t="s">
        <v>5663</v>
      </c>
      <c r="K1041" s="12" t="s">
        <v>168</v>
      </c>
      <c r="L1041" s="12" t="s">
        <v>104</v>
      </c>
      <c r="M1041" s="12" t="s">
        <v>1193</v>
      </c>
      <c r="N1041" s="12" t="s">
        <v>5664</v>
      </c>
      <c r="O1041" s="12" t="s">
        <v>5665</v>
      </c>
      <c r="P1041" s="12"/>
      <c r="Q1041" s="12" t="s">
        <v>5666</v>
      </c>
      <c r="R1041" s="12" t="s">
        <v>300</v>
      </c>
      <c r="S1041" s="12" t="s">
        <v>1709</v>
      </c>
      <c r="T1041" s="33" t="s">
        <v>95</v>
      </c>
      <c r="U1041" s="34" t="str">
        <f t="shared" si="16"/>
        <v>77 Avenue Louis Pasteur BHIM770, Boston, Massachusetts 02115, U.S.</v>
      </c>
    </row>
    <row r="1042" spans="1:21" ht="85.5" x14ac:dyDescent="0.45">
      <c r="A1042" s="12" t="s">
        <v>94</v>
      </c>
      <c r="B1042" s="12" t="s">
        <v>95</v>
      </c>
      <c r="C1042" s="12" t="s">
        <v>5667</v>
      </c>
      <c r="D1042" s="12" t="s">
        <v>5661</v>
      </c>
      <c r="E1042" s="12" t="s">
        <v>5662</v>
      </c>
      <c r="F1042" s="12" t="s">
        <v>124</v>
      </c>
      <c r="G1042" s="12" t="s">
        <v>197</v>
      </c>
      <c r="H1042" s="12" t="s">
        <v>125</v>
      </c>
      <c r="I1042" s="12" t="s">
        <v>126</v>
      </c>
      <c r="J1042" s="12" t="s">
        <v>5668</v>
      </c>
      <c r="K1042" s="12" t="s">
        <v>168</v>
      </c>
      <c r="L1042" s="12" t="s">
        <v>104</v>
      </c>
      <c r="M1042" s="12" t="s">
        <v>221</v>
      </c>
      <c r="N1042" s="12" t="s">
        <v>5669</v>
      </c>
      <c r="O1042" s="12" t="s">
        <v>5670</v>
      </c>
      <c r="P1042" s="12"/>
      <c r="Q1042" s="12" t="s">
        <v>5671</v>
      </c>
      <c r="R1042" s="12" t="s">
        <v>300</v>
      </c>
      <c r="S1042" s="12" t="s">
        <v>1709</v>
      </c>
      <c r="T1042" s="33" t="s">
        <v>95</v>
      </c>
      <c r="U1042" s="34" t="str">
        <f t="shared" si="16"/>
        <v>77 Ave Louis Pasteur Rm 855, Boston, Massachusetts 02115, U.S.</v>
      </c>
    </row>
    <row r="1043" spans="1:21" ht="57" x14ac:dyDescent="0.45">
      <c r="A1043" s="12" t="s">
        <v>94</v>
      </c>
      <c r="B1043" s="12" t="s">
        <v>95</v>
      </c>
      <c r="C1043" s="12" t="s">
        <v>5672</v>
      </c>
      <c r="D1043" s="12" t="s">
        <v>5661</v>
      </c>
      <c r="E1043" s="12" t="s">
        <v>5662</v>
      </c>
      <c r="F1043" s="12" t="s">
        <v>124</v>
      </c>
      <c r="G1043" s="12" t="s">
        <v>197</v>
      </c>
      <c r="H1043" s="12" t="s">
        <v>125</v>
      </c>
      <c r="I1043" s="12" t="s">
        <v>126</v>
      </c>
      <c r="J1043" s="12" t="s">
        <v>5673</v>
      </c>
      <c r="K1043" s="12" t="s">
        <v>168</v>
      </c>
      <c r="L1043" s="12" t="s">
        <v>104</v>
      </c>
      <c r="M1043" s="12" t="s">
        <v>304</v>
      </c>
      <c r="N1043" s="12" t="s">
        <v>5669</v>
      </c>
      <c r="O1043" s="12" t="s">
        <v>5670</v>
      </c>
      <c r="P1043" s="12"/>
      <c r="Q1043" s="12" t="s">
        <v>5674</v>
      </c>
      <c r="R1043" s="12" t="s">
        <v>300</v>
      </c>
      <c r="S1043" s="12" t="s">
        <v>1709</v>
      </c>
      <c r="T1043" s="33" t="s">
        <v>95</v>
      </c>
      <c r="U1043" s="34" t="str">
        <f t="shared" si="16"/>
        <v>NRB 938D 77 Avenue Louis Pasteur, Boston, Massachusetts 02115, U.S.</v>
      </c>
    </row>
    <row r="1044" spans="1:21" ht="85.5" x14ac:dyDescent="0.45">
      <c r="A1044" s="12" t="s">
        <v>94</v>
      </c>
      <c r="B1044" s="12" t="s">
        <v>95</v>
      </c>
      <c r="C1044" s="12" t="s">
        <v>5675</v>
      </c>
      <c r="D1044" s="12" t="s">
        <v>5676</v>
      </c>
      <c r="E1044" s="12" t="s">
        <v>5677</v>
      </c>
      <c r="F1044" s="12" t="s">
        <v>124</v>
      </c>
      <c r="G1044" s="12" t="s">
        <v>197</v>
      </c>
      <c r="H1044" s="12" t="s">
        <v>125</v>
      </c>
      <c r="I1044" s="12" t="s">
        <v>126</v>
      </c>
      <c r="J1044" s="12" t="s">
        <v>5678</v>
      </c>
      <c r="K1044" s="12" t="s">
        <v>168</v>
      </c>
      <c r="L1044" s="12" t="s">
        <v>104</v>
      </c>
      <c r="M1044" s="12" t="s">
        <v>221</v>
      </c>
      <c r="N1044" s="12" t="s">
        <v>5679</v>
      </c>
      <c r="O1044" s="12" t="s">
        <v>5680</v>
      </c>
      <c r="P1044" s="12"/>
      <c r="Q1044" s="12" t="s">
        <v>5681</v>
      </c>
      <c r="R1044" s="12" t="s">
        <v>5682</v>
      </c>
      <c r="S1044" s="12" t="s">
        <v>4437</v>
      </c>
      <c r="T1044" s="33" t="s">
        <v>95</v>
      </c>
      <c r="U1044" s="34" t="str">
        <f t="shared" si="16"/>
        <v>150 Western Ave. Rm: LL2.205 Molecular &amp; Cell Biology Core, Allston, Massachusetts 02134, U.S.</v>
      </c>
    </row>
    <row r="1045" spans="1:21" ht="99.75" x14ac:dyDescent="0.45">
      <c r="A1045" s="12" t="s">
        <v>94</v>
      </c>
      <c r="B1045" s="12" t="s">
        <v>95</v>
      </c>
      <c r="C1045" s="12" t="s">
        <v>5683</v>
      </c>
      <c r="D1045" s="12" t="s">
        <v>5684</v>
      </c>
      <c r="E1045" s="12" t="s">
        <v>5685</v>
      </c>
      <c r="F1045" s="12" t="s">
        <v>124</v>
      </c>
      <c r="G1045" s="12" t="s">
        <v>197</v>
      </c>
      <c r="H1045" s="12" t="s">
        <v>125</v>
      </c>
      <c r="I1045" s="12" t="s">
        <v>126</v>
      </c>
      <c r="J1045" s="12" t="s">
        <v>5686</v>
      </c>
      <c r="K1045" s="12" t="s">
        <v>168</v>
      </c>
      <c r="L1045" s="12" t="s">
        <v>104</v>
      </c>
      <c r="M1045" s="12" t="s">
        <v>210</v>
      </c>
      <c r="N1045" s="12" t="s">
        <v>5687</v>
      </c>
      <c r="O1045" s="12" t="s">
        <v>5688</v>
      </c>
      <c r="P1045" s="12"/>
      <c r="Q1045" s="12" t="s">
        <v>5689</v>
      </c>
      <c r="R1045" s="12" t="s">
        <v>300</v>
      </c>
      <c r="S1045" s="12" t="s">
        <v>1709</v>
      </c>
      <c r="T1045" s="33" t="s">
        <v>95</v>
      </c>
      <c r="U1045" s="34" t="str">
        <f t="shared" si="16"/>
        <v>651 Huntington Avenue FXB Room 102, Boston, Massachusetts 02115, U.S.</v>
      </c>
    </row>
    <row r="1046" spans="1:21" ht="99.75" x14ac:dyDescent="0.45">
      <c r="A1046" s="12" t="s">
        <v>94</v>
      </c>
      <c r="B1046" s="12" t="s">
        <v>95</v>
      </c>
      <c r="C1046" s="12" t="s">
        <v>5690</v>
      </c>
      <c r="D1046" s="12" t="s">
        <v>5684</v>
      </c>
      <c r="E1046" s="12" t="s">
        <v>5685</v>
      </c>
      <c r="F1046" s="12" t="s">
        <v>124</v>
      </c>
      <c r="G1046" s="12" t="s">
        <v>197</v>
      </c>
      <c r="H1046" s="12" t="s">
        <v>125</v>
      </c>
      <c r="I1046" s="12" t="s">
        <v>126</v>
      </c>
      <c r="J1046" s="12" t="s">
        <v>5691</v>
      </c>
      <c r="K1046" s="12" t="s">
        <v>168</v>
      </c>
      <c r="L1046" s="12" t="s">
        <v>104</v>
      </c>
      <c r="M1046" s="12" t="s">
        <v>210</v>
      </c>
      <c r="N1046" s="12" t="s">
        <v>5692</v>
      </c>
      <c r="O1046" s="12" t="s">
        <v>5693</v>
      </c>
      <c r="P1046" s="12"/>
      <c r="Q1046" s="12" t="s">
        <v>5694</v>
      </c>
      <c r="R1046" s="12" t="s">
        <v>300</v>
      </c>
      <c r="S1046" s="12" t="s">
        <v>1709</v>
      </c>
      <c r="T1046" s="33" t="s">
        <v>95</v>
      </c>
      <c r="U1046" s="34" t="str">
        <f t="shared" si="16"/>
        <v>Francois-Xavier Bagnoud Building Room 206B 651 Huntington Avenue, Boston, Massachusetts 02115, U.S.</v>
      </c>
    </row>
    <row r="1047" spans="1:21" ht="85.5" x14ac:dyDescent="0.45">
      <c r="A1047" s="12" t="s">
        <v>94</v>
      </c>
      <c r="B1047" s="12" t="s">
        <v>95</v>
      </c>
      <c r="C1047" s="12" t="s">
        <v>5695</v>
      </c>
      <c r="D1047" s="12" t="s">
        <v>5696</v>
      </c>
      <c r="E1047" s="12" t="s">
        <v>5697</v>
      </c>
      <c r="F1047" s="12" t="s">
        <v>124</v>
      </c>
      <c r="G1047" s="12" t="s">
        <v>197</v>
      </c>
      <c r="H1047" s="12" t="s">
        <v>125</v>
      </c>
      <c r="I1047" s="12" t="s">
        <v>126</v>
      </c>
      <c r="J1047" s="12" t="s">
        <v>5698</v>
      </c>
      <c r="K1047" s="12" t="s">
        <v>168</v>
      </c>
      <c r="L1047" s="12" t="s">
        <v>118</v>
      </c>
      <c r="M1047" s="12" t="s">
        <v>221</v>
      </c>
      <c r="N1047" s="12" t="s">
        <v>5699</v>
      </c>
      <c r="O1047" s="12" t="s">
        <v>5700</v>
      </c>
      <c r="P1047" s="12"/>
      <c r="Q1047" s="12" t="s">
        <v>5701</v>
      </c>
      <c r="R1047" s="12" t="s">
        <v>293</v>
      </c>
      <c r="S1047" s="12" t="s">
        <v>1180</v>
      </c>
      <c r="T1047" s="33" t="s">
        <v>95</v>
      </c>
      <c r="U1047" s="34" t="str">
        <f t="shared" si="16"/>
        <v>52 Oxford Street,Northwest Lab, Room B239.2, Cambridge, Massachusetts 02138, U.S.</v>
      </c>
    </row>
    <row r="1048" spans="1:21" ht="57" x14ac:dyDescent="0.45">
      <c r="A1048" s="12" t="s">
        <v>94</v>
      </c>
      <c r="B1048" s="12" t="s">
        <v>95</v>
      </c>
      <c r="C1048" s="12" t="s">
        <v>5702</v>
      </c>
      <c r="D1048" s="12" t="s">
        <v>5696</v>
      </c>
      <c r="E1048" s="12" t="s">
        <v>5697</v>
      </c>
      <c r="F1048" s="12" t="s">
        <v>124</v>
      </c>
      <c r="G1048" s="12" t="s">
        <v>197</v>
      </c>
      <c r="H1048" s="12" t="s">
        <v>125</v>
      </c>
      <c r="I1048" s="12" t="s">
        <v>126</v>
      </c>
      <c r="J1048" s="12"/>
      <c r="K1048" s="12"/>
      <c r="L1048" s="12"/>
      <c r="M1048" s="12" t="s">
        <v>367</v>
      </c>
      <c r="N1048" s="12" t="s">
        <v>5703</v>
      </c>
      <c r="O1048" s="12" t="s">
        <v>5704</v>
      </c>
      <c r="P1048" s="12"/>
      <c r="Q1048" s="12" t="s">
        <v>5705</v>
      </c>
      <c r="R1048" s="12" t="s">
        <v>1715</v>
      </c>
      <c r="S1048" s="12" t="s">
        <v>1709</v>
      </c>
      <c r="T1048" s="33" t="s">
        <v>95</v>
      </c>
      <c r="U1048" s="34" t="str">
        <f t="shared" si="16"/>
        <v>3 BLACKFAN CIR CLSB 2ND FL WYSS CTR LIFE SCIENCE, BOSTON, Massachusetts 02115, U.S.</v>
      </c>
    </row>
    <row r="1049" spans="1:21" ht="42.75" x14ac:dyDescent="0.45">
      <c r="A1049" s="12" t="s">
        <v>94</v>
      </c>
      <c r="B1049" s="12" t="s">
        <v>95</v>
      </c>
      <c r="C1049" s="12" t="s">
        <v>5706</v>
      </c>
      <c r="D1049" s="12" t="s">
        <v>5696</v>
      </c>
      <c r="E1049" s="12" t="s">
        <v>5697</v>
      </c>
      <c r="F1049" s="12" t="s">
        <v>124</v>
      </c>
      <c r="G1049" s="12" t="s">
        <v>197</v>
      </c>
      <c r="H1049" s="12" t="s">
        <v>125</v>
      </c>
      <c r="I1049" s="12" t="s">
        <v>126</v>
      </c>
      <c r="J1049" s="12"/>
      <c r="K1049" s="12"/>
      <c r="L1049" s="12"/>
      <c r="M1049" s="12" t="s">
        <v>127</v>
      </c>
      <c r="N1049" s="12"/>
      <c r="O1049" s="12"/>
      <c r="P1049" s="12"/>
      <c r="Q1049" s="12" t="s">
        <v>5707</v>
      </c>
      <c r="R1049" s="12" t="s">
        <v>521</v>
      </c>
      <c r="S1049" s="12" t="s">
        <v>1647</v>
      </c>
      <c r="T1049" s="33" t="s">
        <v>95</v>
      </c>
      <c r="U1049" s="34" t="str">
        <f t="shared" si="16"/>
        <v>100 EDWIN H LAND BLVD ROWLAND INST, CAMBRIDGE, Massachusetts 02142, U.S.</v>
      </c>
    </row>
    <row r="1050" spans="1:21" ht="42.75" x14ac:dyDescent="0.45">
      <c r="A1050" s="12" t="s">
        <v>94</v>
      </c>
      <c r="B1050" s="12" t="s">
        <v>95</v>
      </c>
      <c r="C1050" s="12" t="s">
        <v>5708</v>
      </c>
      <c r="D1050" s="12" t="s">
        <v>5709</v>
      </c>
      <c r="E1050" s="12" t="s">
        <v>5710</v>
      </c>
      <c r="F1050" s="12" t="s">
        <v>386</v>
      </c>
      <c r="G1050" s="12"/>
      <c r="H1050" s="12"/>
      <c r="I1050" s="12" t="s">
        <v>387</v>
      </c>
      <c r="J1050" s="12"/>
      <c r="K1050" s="12"/>
      <c r="L1050" s="12"/>
      <c r="M1050" s="12" t="s">
        <v>1312</v>
      </c>
      <c r="N1050" s="12" t="s">
        <v>5711</v>
      </c>
      <c r="O1050" s="12" t="s">
        <v>5712</v>
      </c>
      <c r="P1050" s="12"/>
      <c r="Q1050" s="12" t="s">
        <v>5713</v>
      </c>
      <c r="R1050" s="12" t="s">
        <v>5714</v>
      </c>
      <c r="S1050" s="12" t="s">
        <v>5715</v>
      </c>
      <c r="T1050" s="33" t="s">
        <v>95</v>
      </c>
      <c r="U1050" s="34" t="str">
        <f t="shared" si="16"/>
        <v>370 LANCASTER AVE, HAVERFORD, Pennsylvania 19041, U.S.</v>
      </c>
    </row>
    <row r="1051" spans="1:21" ht="85.5" x14ac:dyDescent="0.45">
      <c r="A1051" s="12" t="s">
        <v>94</v>
      </c>
      <c r="B1051" s="12" t="s">
        <v>95</v>
      </c>
      <c r="C1051" s="12" t="s">
        <v>5716</v>
      </c>
      <c r="D1051" s="12" t="s">
        <v>5717</v>
      </c>
      <c r="E1051" s="12" t="s">
        <v>5718</v>
      </c>
      <c r="F1051" s="12" t="s">
        <v>743</v>
      </c>
      <c r="G1051" s="12" t="s">
        <v>672</v>
      </c>
      <c r="H1051" s="12" t="s">
        <v>311</v>
      </c>
      <c r="I1051" s="12" t="s">
        <v>673</v>
      </c>
      <c r="J1051" s="12" t="s">
        <v>5719</v>
      </c>
      <c r="K1051" s="12" t="s">
        <v>168</v>
      </c>
      <c r="L1051" s="12" t="s">
        <v>104</v>
      </c>
      <c r="M1051" s="12" t="s">
        <v>189</v>
      </c>
      <c r="N1051" s="12" t="s">
        <v>4582</v>
      </c>
      <c r="O1051" s="12" t="s">
        <v>5720</v>
      </c>
      <c r="P1051" s="12"/>
      <c r="Q1051" s="12" t="s">
        <v>5721</v>
      </c>
      <c r="R1051" s="12" t="s">
        <v>967</v>
      </c>
      <c r="S1051" s="12" t="s">
        <v>1082</v>
      </c>
      <c r="T1051" s="33" t="s">
        <v>95</v>
      </c>
      <c r="U1051" s="34" t="str">
        <f t="shared" si="16"/>
        <v>6122 Nancy Ridge Dr., San Diego, California 92121, U.S.</v>
      </c>
    </row>
    <row r="1052" spans="1:21" ht="57" x14ac:dyDescent="0.45">
      <c r="A1052" s="12" t="s">
        <v>94</v>
      </c>
      <c r="B1052" s="12" t="s">
        <v>729</v>
      </c>
      <c r="C1052" s="12" t="s">
        <v>5722</v>
      </c>
      <c r="D1052" s="12" t="s">
        <v>5723</v>
      </c>
      <c r="E1052" s="12" t="s">
        <v>5724</v>
      </c>
      <c r="F1052" s="12" t="s">
        <v>2568</v>
      </c>
      <c r="G1052" s="12"/>
      <c r="H1052" s="12"/>
      <c r="I1052" s="12" t="s">
        <v>953</v>
      </c>
      <c r="J1052" s="12" t="s">
        <v>5725</v>
      </c>
      <c r="K1052" s="12" t="s">
        <v>2081</v>
      </c>
      <c r="L1052" s="12" t="s">
        <v>104</v>
      </c>
      <c r="M1052" s="12" t="s">
        <v>234</v>
      </c>
      <c r="N1052" s="12" t="s">
        <v>5726</v>
      </c>
      <c r="O1052" s="12" t="s">
        <v>5727</v>
      </c>
      <c r="P1052" s="12"/>
      <c r="Q1052" s="12" t="s">
        <v>5728</v>
      </c>
      <c r="R1052" s="12" t="s">
        <v>5729</v>
      </c>
      <c r="S1052" s="12" t="s">
        <v>5730</v>
      </c>
      <c r="T1052" s="33" t="s">
        <v>729</v>
      </c>
      <c r="U1052" s="34" t="str">
        <f t="shared" si="16"/>
        <v>775 BROOKFIELD RD RPB STORES, OTTAWA, Ontario K1A 1C1, CA</v>
      </c>
    </row>
    <row r="1053" spans="1:21" ht="99.75" x14ac:dyDescent="0.45">
      <c r="A1053" s="12" t="s">
        <v>94</v>
      </c>
      <c r="B1053" s="12" t="s">
        <v>729</v>
      </c>
      <c r="C1053" s="12" t="s">
        <v>5731</v>
      </c>
      <c r="D1053" s="12" t="s">
        <v>5723</v>
      </c>
      <c r="E1053" s="12" t="s">
        <v>5724</v>
      </c>
      <c r="F1053" s="12" t="s">
        <v>2568</v>
      </c>
      <c r="G1053" s="12"/>
      <c r="H1053" s="12"/>
      <c r="I1053" s="12" t="s">
        <v>953</v>
      </c>
      <c r="J1053" s="12"/>
      <c r="K1053" s="12"/>
      <c r="L1053" s="12"/>
      <c r="M1053" s="12" t="s">
        <v>1506</v>
      </c>
      <c r="N1053" s="12" t="s">
        <v>5726</v>
      </c>
      <c r="O1053" s="12" t="s">
        <v>5727</v>
      </c>
      <c r="P1053" s="12"/>
      <c r="Q1053" s="12" t="s">
        <v>5732</v>
      </c>
      <c r="R1053" s="12" t="s">
        <v>5729</v>
      </c>
      <c r="S1053" s="12" t="s">
        <v>5730</v>
      </c>
      <c r="T1053" s="33" t="s">
        <v>729</v>
      </c>
      <c r="U1053" s="34" t="str">
        <f t="shared" si="16"/>
        <v>775 BROOKFIELD RD, OTTAWA, Ontario K1A 1C1, CA</v>
      </c>
    </row>
    <row r="1054" spans="1:21" ht="57" x14ac:dyDescent="0.45">
      <c r="A1054" s="12" t="s">
        <v>94</v>
      </c>
      <c r="B1054" s="12" t="s">
        <v>95</v>
      </c>
      <c r="C1054" s="12" t="s">
        <v>5733</v>
      </c>
      <c r="D1054" s="12" t="s">
        <v>5734</v>
      </c>
      <c r="E1054" s="12" t="s">
        <v>5735</v>
      </c>
      <c r="F1054" s="12" t="s">
        <v>1741</v>
      </c>
      <c r="G1054" s="12"/>
      <c r="H1054" s="12" t="s">
        <v>564</v>
      </c>
      <c r="I1054" s="12" t="s">
        <v>538</v>
      </c>
      <c r="J1054" s="12"/>
      <c r="K1054" s="12"/>
      <c r="L1054" s="12"/>
      <c r="M1054" s="12" t="s">
        <v>367</v>
      </c>
      <c r="N1054" s="12" t="s">
        <v>5736</v>
      </c>
      <c r="O1054" s="12" t="s">
        <v>5737</v>
      </c>
      <c r="P1054" s="12"/>
      <c r="Q1054" s="12" t="s">
        <v>5738</v>
      </c>
      <c r="R1054" s="12" t="s">
        <v>5739</v>
      </c>
      <c r="S1054" s="12" t="s">
        <v>5740</v>
      </c>
      <c r="T1054" s="33" t="s">
        <v>95</v>
      </c>
      <c r="U1054" s="34" t="str">
        <f t="shared" si="16"/>
        <v>ELM AND CARLTON STS, BUFFALO, New York 14263, U.S.</v>
      </c>
    </row>
    <row r="1055" spans="1:21" ht="85.5" x14ac:dyDescent="0.45">
      <c r="A1055" s="12" t="s">
        <v>94</v>
      </c>
      <c r="B1055" s="12"/>
      <c r="C1055" s="12" t="s">
        <v>5741</v>
      </c>
      <c r="D1055" s="12" t="s">
        <v>5742</v>
      </c>
      <c r="E1055" s="12" t="s">
        <v>5743</v>
      </c>
      <c r="F1055" s="12"/>
      <c r="G1055" s="12"/>
      <c r="H1055" s="12" t="s">
        <v>145</v>
      </c>
      <c r="I1055" s="12" t="s">
        <v>146</v>
      </c>
      <c r="J1055" s="12" t="s">
        <v>5744</v>
      </c>
      <c r="K1055" s="12" t="s">
        <v>209</v>
      </c>
      <c r="L1055" s="12" t="s">
        <v>104</v>
      </c>
      <c r="M1055" s="12" t="s">
        <v>695</v>
      </c>
      <c r="N1055" s="12" t="s">
        <v>5745</v>
      </c>
      <c r="O1055" s="12" t="s">
        <v>5746</v>
      </c>
      <c r="P1055" s="12"/>
      <c r="Q1055" s="12" t="s">
        <v>5747</v>
      </c>
      <c r="R1055" s="12" t="s">
        <v>5748</v>
      </c>
      <c r="S1055" s="12" t="s">
        <v>5749</v>
      </c>
      <c r="T1055" s="33" t="s">
        <v>95</v>
      </c>
      <c r="U1055" s="34" t="str">
        <f t="shared" si="16"/>
        <v>HealthPartners HP Neuroscience Center - 295, Attn: Receiving Dock 295 Phalen Blvd, Saint Paul, Minnesota 55130, U.S.</v>
      </c>
    </row>
    <row r="1056" spans="1:21" ht="57" x14ac:dyDescent="0.45">
      <c r="A1056" s="12" t="s">
        <v>94</v>
      </c>
      <c r="B1056" s="12" t="s">
        <v>95</v>
      </c>
      <c r="C1056" s="12" t="s">
        <v>5750</v>
      </c>
      <c r="D1056" s="12" t="s">
        <v>5751</v>
      </c>
      <c r="E1056" s="12" t="s">
        <v>5752</v>
      </c>
      <c r="F1056" s="12" t="s">
        <v>321</v>
      </c>
      <c r="G1056" s="12"/>
      <c r="H1056" s="12" t="s">
        <v>145</v>
      </c>
      <c r="I1056" s="12" t="s">
        <v>101</v>
      </c>
      <c r="J1056" s="12"/>
      <c r="K1056" s="12"/>
      <c r="L1056" s="12"/>
      <c r="M1056" s="12" t="s">
        <v>367</v>
      </c>
      <c r="N1056" s="12" t="s">
        <v>5753</v>
      </c>
      <c r="O1056" s="12" t="s">
        <v>5754</v>
      </c>
      <c r="P1056" s="12"/>
      <c r="Q1056" s="12" t="s">
        <v>5755</v>
      </c>
      <c r="R1056" s="12" t="s">
        <v>889</v>
      </c>
      <c r="S1056" s="12" t="s">
        <v>5756</v>
      </c>
      <c r="T1056" s="33" t="s">
        <v>95</v>
      </c>
      <c r="U1056" s="34" t="str">
        <f t="shared" si="16"/>
        <v>2225 W HARRISON ST, CHICAGO, Illinois 60612, U.S.</v>
      </c>
    </row>
    <row r="1057" spans="1:21" ht="42.75" x14ac:dyDescent="0.45">
      <c r="A1057" s="12" t="s">
        <v>94</v>
      </c>
      <c r="B1057" s="12"/>
      <c r="C1057" s="12" t="s">
        <v>5757</v>
      </c>
      <c r="D1057" s="12" t="s">
        <v>5751</v>
      </c>
      <c r="E1057" s="12" t="s">
        <v>5752</v>
      </c>
      <c r="F1057" s="12"/>
      <c r="G1057" s="12"/>
      <c r="H1057" s="12" t="s">
        <v>145</v>
      </c>
      <c r="I1057" s="12" t="s">
        <v>101</v>
      </c>
      <c r="J1057" s="12"/>
      <c r="K1057" s="12"/>
      <c r="L1057" s="12"/>
      <c r="M1057" s="12" t="s">
        <v>572</v>
      </c>
      <c r="N1057" s="12" t="s">
        <v>5753</v>
      </c>
      <c r="O1057" s="12" t="s">
        <v>5754</v>
      </c>
      <c r="P1057" s="12"/>
      <c r="Q1057" s="12"/>
      <c r="R1057" s="12"/>
      <c r="S1057" s="12" t="s">
        <v>284</v>
      </c>
      <c r="T1057" s="33" t="s">
        <v>95</v>
      </c>
      <c r="U1057" s="34" t="str">
        <f t="shared" si="16"/>
        <v xml:space="preserve"> , U.S.</v>
      </c>
    </row>
    <row r="1058" spans="1:21" ht="85.5" x14ac:dyDescent="0.45">
      <c r="A1058" s="12" t="s">
        <v>94</v>
      </c>
      <c r="B1058" s="12" t="s">
        <v>95</v>
      </c>
      <c r="C1058" s="12" t="s">
        <v>5758</v>
      </c>
      <c r="D1058" s="12" t="s">
        <v>5759</v>
      </c>
      <c r="E1058" s="12" t="s">
        <v>5760</v>
      </c>
      <c r="F1058" s="12" t="s">
        <v>1007</v>
      </c>
      <c r="G1058" s="12"/>
      <c r="H1058" s="12"/>
      <c r="I1058" s="12" t="s">
        <v>673</v>
      </c>
      <c r="J1058" s="12"/>
      <c r="K1058" s="12"/>
      <c r="L1058" s="12"/>
      <c r="M1058" s="12" t="s">
        <v>2091</v>
      </c>
      <c r="N1058" s="12" t="s">
        <v>5761</v>
      </c>
      <c r="O1058" s="12" t="s">
        <v>5762</v>
      </c>
      <c r="P1058" s="12"/>
      <c r="Q1058" s="12" t="s">
        <v>5763</v>
      </c>
      <c r="R1058" s="12" t="s">
        <v>5764</v>
      </c>
      <c r="S1058" s="12" t="s">
        <v>5765</v>
      </c>
      <c r="T1058" s="33" t="s">
        <v>95</v>
      </c>
      <c r="U1058" s="34" t="str">
        <f t="shared" si="16"/>
        <v>578 E GERMANN RD, GILBERT ARIZONA, Arizona 85297, U.S.</v>
      </c>
    </row>
    <row r="1059" spans="1:21" ht="71.25" x14ac:dyDescent="0.45">
      <c r="A1059" s="12" t="s">
        <v>94</v>
      </c>
      <c r="B1059" s="12" t="s">
        <v>729</v>
      </c>
      <c r="C1059" s="12" t="s">
        <v>5766</v>
      </c>
      <c r="D1059" s="12" t="s">
        <v>5767</v>
      </c>
      <c r="E1059" s="12" t="s">
        <v>5768</v>
      </c>
      <c r="F1059" s="12" t="s">
        <v>733</v>
      </c>
      <c r="G1059" s="12"/>
      <c r="H1059" s="12"/>
      <c r="I1059" s="12" t="s">
        <v>953</v>
      </c>
      <c r="J1059" s="12"/>
      <c r="K1059" s="12"/>
      <c r="L1059" s="12"/>
      <c r="M1059" s="12" t="s">
        <v>432</v>
      </c>
      <c r="N1059" s="12" t="s">
        <v>5769</v>
      </c>
      <c r="O1059" s="12" t="s">
        <v>5770</v>
      </c>
      <c r="P1059" s="12"/>
      <c r="Q1059" s="12" t="s">
        <v>5771</v>
      </c>
      <c r="R1059" s="12" t="s">
        <v>5772</v>
      </c>
      <c r="S1059" s="12" t="s">
        <v>5773</v>
      </c>
      <c r="T1059" s="33" t="s">
        <v>729</v>
      </c>
      <c r="U1059" s="34" t="str">
        <f t="shared" si="16"/>
        <v>1036 PARSONS RD, EDMONTON, Alberta T6X 0J4, CA</v>
      </c>
    </row>
    <row r="1060" spans="1:21" ht="99.75" x14ac:dyDescent="0.45">
      <c r="A1060" s="12" t="s">
        <v>94</v>
      </c>
      <c r="B1060" s="12" t="s">
        <v>95</v>
      </c>
      <c r="C1060" s="12" t="s">
        <v>5774</v>
      </c>
      <c r="D1060" s="12" t="s">
        <v>5775</v>
      </c>
      <c r="E1060" s="12" t="s">
        <v>5776</v>
      </c>
      <c r="F1060" s="12" t="s">
        <v>206</v>
      </c>
      <c r="G1060" s="12" t="s">
        <v>207</v>
      </c>
      <c r="H1060" s="12" t="s">
        <v>100</v>
      </c>
      <c r="I1060" s="12" t="s">
        <v>146</v>
      </c>
      <c r="J1060" s="12" t="s">
        <v>5777</v>
      </c>
      <c r="K1060" s="12" t="s">
        <v>168</v>
      </c>
      <c r="L1060" s="12" t="s">
        <v>104</v>
      </c>
      <c r="M1060" s="12" t="s">
        <v>210</v>
      </c>
      <c r="N1060" s="12" t="s">
        <v>5778</v>
      </c>
      <c r="O1060" s="12" t="s">
        <v>5779</v>
      </c>
      <c r="P1060" s="12"/>
      <c r="Q1060" s="12" t="s">
        <v>5780</v>
      </c>
      <c r="R1060" s="12" t="s">
        <v>5781</v>
      </c>
      <c r="S1060" s="12" t="s">
        <v>5782</v>
      </c>
      <c r="T1060" s="33" t="s">
        <v>95</v>
      </c>
      <c r="U1060" s="34" t="str">
        <f t="shared" si="16"/>
        <v>430 N McCarthy Blvd, Milpitas, California 95035, U.S.</v>
      </c>
    </row>
    <row r="1061" spans="1:21" ht="57" x14ac:dyDescent="0.45">
      <c r="A1061" s="12" t="s">
        <v>94</v>
      </c>
      <c r="B1061" s="12" t="s">
        <v>95</v>
      </c>
      <c r="C1061" s="12" t="s">
        <v>5783</v>
      </c>
      <c r="D1061" s="12" t="s">
        <v>5784</v>
      </c>
      <c r="E1061" s="12" t="s">
        <v>5785</v>
      </c>
      <c r="F1061" s="12" t="s">
        <v>1274</v>
      </c>
      <c r="G1061" s="12"/>
      <c r="H1061" s="12" t="s">
        <v>145</v>
      </c>
      <c r="I1061" s="12" t="s">
        <v>146</v>
      </c>
      <c r="J1061" s="12"/>
      <c r="K1061" s="12"/>
      <c r="L1061" s="12"/>
      <c r="M1061" s="12" t="s">
        <v>234</v>
      </c>
      <c r="N1061" s="12" t="s">
        <v>5786</v>
      </c>
      <c r="O1061" s="12" t="s">
        <v>5787</v>
      </c>
      <c r="P1061" s="12"/>
      <c r="Q1061" s="12" t="s">
        <v>5788</v>
      </c>
      <c r="R1061" s="12" t="s">
        <v>1837</v>
      </c>
      <c r="S1061" s="12" t="s">
        <v>1838</v>
      </c>
      <c r="T1061" s="33" t="s">
        <v>95</v>
      </c>
      <c r="U1061" s="34" t="str">
        <f t="shared" si="16"/>
        <v>1 FORD PL RECEIVING DOCK 1D IMMUNOLOGY/DERMATOLOGY RSRCH LAB, DETROIT, Michigan 48202, U.S.</v>
      </c>
    </row>
    <row r="1062" spans="1:21" ht="85.5" x14ac:dyDescent="0.45">
      <c r="A1062" s="12" t="s">
        <v>94</v>
      </c>
      <c r="B1062" s="12" t="s">
        <v>95</v>
      </c>
      <c r="C1062" s="12" t="s">
        <v>5789</v>
      </c>
      <c r="D1062" s="12" t="s">
        <v>5790</v>
      </c>
      <c r="E1062" s="12" t="s">
        <v>5791</v>
      </c>
      <c r="F1062" s="12" t="s">
        <v>420</v>
      </c>
      <c r="G1062" s="12" t="s">
        <v>421</v>
      </c>
      <c r="H1062" s="12" t="s">
        <v>455</v>
      </c>
      <c r="I1062" s="12" t="s">
        <v>387</v>
      </c>
      <c r="J1062" s="12" t="s">
        <v>5792</v>
      </c>
      <c r="K1062" s="12" t="s">
        <v>168</v>
      </c>
      <c r="L1062" s="12" t="s">
        <v>104</v>
      </c>
      <c r="M1062" s="12" t="s">
        <v>695</v>
      </c>
      <c r="N1062" s="12" t="s">
        <v>5793</v>
      </c>
      <c r="O1062" s="12" t="s">
        <v>5794</v>
      </c>
      <c r="P1062" s="12"/>
      <c r="Q1062" s="12" t="s">
        <v>5795</v>
      </c>
      <c r="R1062" s="12" t="s">
        <v>5796</v>
      </c>
      <c r="S1062" s="12" t="s">
        <v>5797</v>
      </c>
      <c r="T1062" s="33" t="s">
        <v>95</v>
      </c>
      <c r="U1062" s="34" t="str">
        <f t="shared" si="16"/>
        <v>Henry M. Jackson Foundation 503 Robert Grant Ave BL 503, Rm 3E24, Silver Spring, Maryland 20910, U.S.</v>
      </c>
    </row>
    <row r="1063" spans="1:21" ht="57" x14ac:dyDescent="0.45">
      <c r="A1063" s="12" t="s">
        <v>94</v>
      </c>
      <c r="B1063" s="12" t="s">
        <v>95</v>
      </c>
      <c r="C1063" s="12" t="s">
        <v>5798</v>
      </c>
      <c r="D1063" s="12" t="s">
        <v>5790</v>
      </c>
      <c r="E1063" s="12" t="s">
        <v>5791</v>
      </c>
      <c r="F1063" s="12" t="s">
        <v>420</v>
      </c>
      <c r="G1063" s="12" t="s">
        <v>421</v>
      </c>
      <c r="H1063" s="12" t="s">
        <v>455</v>
      </c>
      <c r="I1063" s="12" t="s">
        <v>387</v>
      </c>
      <c r="J1063" s="12"/>
      <c r="K1063" s="12"/>
      <c r="L1063" s="12"/>
      <c r="M1063" s="12" t="s">
        <v>367</v>
      </c>
      <c r="N1063" s="12" t="s">
        <v>5799</v>
      </c>
      <c r="O1063" s="12" t="s">
        <v>5800</v>
      </c>
      <c r="P1063" s="12"/>
      <c r="Q1063" s="12" t="s">
        <v>5801</v>
      </c>
      <c r="R1063" s="12" t="s">
        <v>5802</v>
      </c>
      <c r="S1063" s="12" t="s">
        <v>5803</v>
      </c>
      <c r="T1063" s="33" t="s">
        <v>95</v>
      </c>
      <c r="U1063" s="34" t="str">
        <f t="shared" si="16"/>
        <v>6720-A ROCKLEDGE DR STE 100, BETHESDA, Maryland 20817, U.S.</v>
      </c>
    </row>
    <row r="1064" spans="1:21" ht="57" x14ac:dyDescent="0.45">
      <c r="A1064" s="12" t="s">
        <v>94</v>
      </c>
      <c r="B1064" s="12" t="s">
        <v>95</v>
      </c>
      <c r="C1064" s="12" t="s">
        <v>5804</v>
      </c>
      <c r="D1064" s="12" t="s">
        <v>5790</v>
      </c>
      <c r="E1064" s="12" t="s">
        <v>5791</v>
      </c>
      <c r="F1064" s="12" t="s">
        <v>420</v>
      </c>
      <c r="G1064" s="12" t="s">
        <v>421</v>
      </c>
      <c r="H1064" s="12" t="s">
        <v>455</v>
      </c>
      <c r="I1064" s="12" t="s">
        <v>387</v>
      </c>
      <c r="J1064" s="12" t="s">
        <v>5805</v>
      </c>
      <c r="K1064" s="12" t="s">
        <v>103</v>
      </c>
      <c r="L1064" s="12" t="s">
        <v>104</v>
      </c>
      <c r="M1064" s="12" t="s">
        <v>377</v>
      </c>
      <c r="N1064" s="12" t="s">
        <v>5806</v>
      </c>
      <c r="O1064" s="12" t="s">
        <v>5807</v>
      </c>
      <c r="P1064" s="12"/>
      <c r="Q1064" s="12" t="s">
        <v>5808</v>
      </c>
      <c r="R1064" s="12" t="s">
        <v>460</v>
      </c>
      <c r="S1064" s="12" t="s">
        <v>461</v>
      </c>
      <c r="T1064" s="33" t="s">
        <v>95</v>
      </c>
      <c r="U1064" s="34" t="str">
        <f t="shared" si="16"/>
        <v>13 TAFT CT MHRP STE 101, ROCKVILLE, Maryland 20850, U.S.</v>
      </c>
    </row>
    <row r="1065" spans="1:21" ht="57" x14ac:dyDescent="0.45">
      <c r="A1065" s="12" t="s">
        <v>94</v>
      </c>
      <c r="B1065" s="12" t="s">
        <v>95</v>
      </c>
      <c r="C1065" s="12" t="s">
        <v>5809</v>
      </c>
      <c r="D1065" s="12" t="s">
        <v>5790</v>
      </c>
      <c r="E1065" s="12" t="s">
        <v>5791</v>
      </c>
      <c r="F1065" s="12" t="s">
        <v>420</v>
      </c>
      <c r="G1065" s="12" t="s">
        <v>421</v>
      </c>
      <c r="H1065" s="12" t="s">
        <v>455</v>
      </c>
      <c r="I1065" s="12" t="s">
        <v>387</v>
      </c>
      <c r="J1065" s="12" t="s">
        <v>5810</v>
      </c>
      <c r="K1065" s="12" t="s">
        <v>1297</v>
      </c>
      <c r="L1065" s="12" t="s">
        <v>104</v>
      </c>
      <c r="M1065" s="12" t="s">
        <v>367</v>
      </c>
      <c r="N1065" s="12" t="s">
        <v>5811</v>
      </c>
      <c r="O1065" s="12" t="s">
        <v>5812</v>
      </c>
      <c r="P1065" s="12"/>
      <c r="Q1065" s="12" t="s">
        <v>5813</v>
      </c>
      <c r="R1065" s="12" t="s">
        <v>5814</v>
      </c>
      <c r="S1065" s="12" t="s">
        <v>5797</v>
      </c>
      <c r="T1065" s="33" t="s">
        <v>95</v>
      </c>
      <c r="U1065" s="34" t="str">
        <f t="shared" si="16"/>
        <v>503 ROBERT GRANT AVE Room 1A12, SILVER SPRING, Maryland 20910, U.S.</v>
      </c>
    </row>
    <row r="1066" spans="1:21" ht="57" x14ac:dyDescent="0.45">
      <c r="A1066" s="12" t="s">
        <v>94</v>
      </c>
      <c r="B1066" s="12" t="s">
        <v>95</v>
      </c>
      <c r="C1066" s="12" t="s">
        <v>5815</v>
      </c>
      <c r="D1066" s="12" t="s">
        <v>5790</v>
      </c>
      <c r="E1066" s="12" t="s">
        <v>5791</v>
      </c>
      <c r="F1066" s="12" t="s">
        <v>420</v>
      </c>
      <c r="G1066" s="12" t="s">
        <v>421</v>
      </c>
      <c r="H1066" s="12" t="s">
        <v>455</v>
      </c>
      <c r="I1066" s="12" t="s">
        <v>387</v>
      </c>
      <c r="J1066" s="12" t="s">
        <v>5816</v>
      </c>
      <c r="K1066" s="12" t="s">
        <v>1297</v>
      </c>
      <c r="L1066" s="12" t="s">
        <v>104</v>
      </c>
      <c r="M1066" s="12" t="s">
        <v>367</v>
      </c>
      <c r="N1066" s="12" t="s">
        <v>5817</v>
      </c>
      <c r="O1066" s="12" t="s">
        <v>5818</v>
      </c>
      <c r="P1066" s="12"/>
      <c r="Q1066" s="12" t="s">
        <v>5819</v>
      </c>
      <c r="R1066" s="12" t="s">
        <v>5814</v>
      </c>
      <c r="S1066" s="12" t="s">
        <v>5797</v>
      </c>
      <c r="T1066" s="33" t="s">
        <v>95</v>
      </c>
      <c r="U1066" s="34" t="str">
        <f t="shared" si="16"/>
        <v>503 ROBERT GRANT AVE RM 1N61, SILVER SPRING, Maryland 20910, U.S.</v>
      </c>
    </row>
    <row r="1067" spans="1:21" ht="57" x14ac:dyDescent="0.45">
      <c r="A1067" s="12" t="s">
        <v>94</v>
      </c>
      <c r="B1067" s="12" t="s">
        <v>95</v>
      </c>
      <c r="C1067" s="12" t="s">
        <v>5820</v>
      </c>
      <c r="D1067" s="12" t="s">
        <v>5790</v>
      </c>
      <c r="E1067" s="12" t="s">
        <v>5791</v>
      </c>
      <c r="F1067" s="12" t="s">
        <v>420</v>
      </c>
      <c r="G1067" s="12" t="s">
        <v>421</v>
      </c>
      <c r="H1067" s="12" t="s">
        <v>455</v>
      </c>
      <c r="I1067" s="12" t="s">
        <v>387</v>
      </c>
      <c r="J1067" s="12"/>
      <c r="K1067" s="12"/>
      <c r="L1067" s="12"/>
      <c r="M1067" s="12" t="s">
        <v>367</v>
      </c>
      <c r="N1067" s="12"/>
      <c r="O1067" s="12"/>
      <c r="P1067" s="12"/>
      <c r="Q1067" s="12" t="s">
        <v>5821</v>
      </c>
      <c r="R1067" s="12" t="s">
        <v>5802</v>
      </c>
      <c r="S1067" s="12" t="s">
        <v>5803</v>
      </c>
      <c r="T1067" s="33" t="s">
        <v>95</v>
      </c>
      <c r="U1067" s="34" t="str">
        <f t="shared" si="16"/>
        <v>6720 A ROCKLEDGE, BETHESDA, Maryland 20817, U.S.</v>
      </c>
    </row>
    <row r="1068" spans="1:21" ht="57" x14ac:dyDescent="0.45">
      <c r="A1068" s="12" t="s">
        <v>94</v>
      </c>
      <c r="B1068" s="12" t="s">
        <v>95</v>
      </c>
      <c r="C1068" s="12" t="s">
        <v>5822</v>
      </c>
      <c r="D1068" s="12" t="s">
        <v>5790</v>
      </c>
      <c r="E1068" s="12" t="s">
        <v>5791</v>
      </c>
      <c r="F1068" s="12" t="s">
        <v>420</v>
      </c>
      <c r="G1068" s="12" t="s">
        <v>421</v>
      </c>
      <c r="H1068" s="12" t="s">
        <v>455</v>
      </c>
      <c r="I1068" s="12" t="s">
        <v>387</v>
      </c>
      <c r="J1068" s="12" t="s">
        <v>5823</v>
      </c>
      <c r="K1068" s="12" t="s">
        <v>1297</v>
      </c>
      <c r="L1068" s="12" t="s">
        <v>104</v>
      </c>
      <c r="M1068" s="12" t="s">
        <v>367</v>
      </c>
      <c r="N1068" s="12" t="s">
        <v>5824</v>
      </c>
      <c r="O1068" s="12" t="s">
        <v>5825</v>
      </c>
      <c r="P1068" s="12"/>
      <c r="Q1068" s="12" t="s">
        <v>5826</v>
      </c>
      <c r="R1068" s="12" t="s">
        <v>5814</v>
      </c>
      <c r="S1068" s="12" t="s">
        <v>5797</v>
      </c>
      <c r="T1068" s="33" t="s">
        <v>95</v>
      </c>
      <c r="U1068" s="34" t="str">
        <f t="shared" si="16"/>
        <v>503 ROBERT GRANT AVE Rm 1N56, SILVER SPRING, Maryland 20910, U.S.</v>
      </c>
    </row>
    <row r="1069" spans="1:21" ht="57" x14ac:dyDescent="0.45">
      <c r="A1069" s="12" t="s">
        <v>94</v>
      </c>
      <c r="B1069" s="12" t="s">
        <v>95</v>
      </c>
      <c r="C1069" s="12" t="s">
        <v>5827</v>
      </c>
      <c r="D1069" s="12" t="s">
        <v>5790</v>
      </c>
      <c r="E1069" s="12" t="s">
        <v>5791</v>
      </c>
      <c r="F1069" s="12" t="s">
        <v>420</v>
      </c>
      <c r="G1069" s="12" t="s">
        <v>421</v>
      </c>
      <c r="H1069" s="12" t="s">
        <v>455</v>
      </c>
      <c r="I1069" s="12" t="s">
        <v>387</v>
      </c>
      <c r="J1069" s="12" t="s">
        <v>5828</v>
      </c>
      <c r="K1069" s="12" t="s">
        <v>1297</v>
      </c>
      <c r="L1069" s="12" t="s">
        <v>104</v>
      </c>
      <c r="M1069" s="12" t="s">
        <v>367</v>
      </c>
      <c r="N1069" s="12" t="s">
        <v>5829</v>
      </c>
      <c r="O1069" s="12" t="s">
        <v>5830</v>
      </c>
      <c r="P1069" s="12"/>
      <c r="Q1069" s="12" t="s">
        <v>5831</v>
      </c>
      <c r="R1069" s="12" t="s">
        <v>5814</v>
      </c>
      <c r="S1069" s="12" t="s">
        <v>5797</v>
      </c>
      <c r="T1069" s="33" t="s">
        <v>95</v>
      </c>
      <c r="U1069" s="34" t="str">
        <f t="shared" si="16"/>
        <v>503 ROBERT GRANT AVE, SILVER SPRING, Maryland 20910, U.S.</v>
      </c>
    </row>
    <row r="1070" spans="1:21" ht="85.5" x14ac:dyDescent="0.45">
      <c r="A1070" s="12" t="s">
        <v>94</v>
      </c>
      <c r="B1070" s="12" t="s">
        <v>95</v>
      </c>
      <c r="C1070" s="12" t="s">
        <v>5832</v>
      </c>
      <c r="D1070" s="12" t="s">
        <v>5833</v>
      </c>
      <c r="E1070" s="12" t="s">
        <v>5834</v>
      </c>
      <c r="F1070" s="12" t="s">
        <v>144</v>
      </c>
      <c r="G1070" s="12" t="s">
        <v>322</v>
      </c>
      <c r="H1070" s="12" t="s">
        <v>145</v>
      </c>
      <c r="I1070" s="12" t="s">
        <v>538</v>
      </c>
      <c r="J1070" s="12" t="s">
        <v>5835</v>
      </c>
      <c r="K1070" s="12" t="s">
        <v>168</v>
      </c>
      <c r="L1070" s="12" t="s">
        <v>104</v>
      </c>
      <c r="M1070" s="12" t="s">
        <v>221</v>
      </c>
      <c r="N1070" s="12" t="s">
        <v>5836</v>
      </c>
      <c r="O1070" s="12" t="s">
        <v>5837</v>
      </c>
      <c r="P1070" s="12"/>
      <c r="Q1070" s="12" t="s">
        <v>5838</v>
      </c>
      <c r="R1070" s="12" t="s">
        <v>5839</v>
      </c>
      <c r="S1070" s="12" t="s">
        <v>5840</v>
      </c>
      <c r="T1070" s="33" t="s">
        <v>95</v>
      </c>
      <c r="U1070" s="34" t="str">
        <f t="shared" si="16"/>
        <v>2825 Fairview Ave North, Roseville, Minnesota 55113, U.S.</v>
      </c>
    </row>
    <row r="1071" spans="1:21" ht="85.5" x14ac:dyDescent="0.45">
      <c r="A1071" s="12" t="s">
        <v>94</v>
      </c>
      <c r="B1071" s="12" t="s">
        <v>95</v>
      </c>
      <c r="C1071" s="12" t="s">
        <v>5841</v>
      </c>
      <c r="D1071" s="12" t="s">
        <v>5842</v>
      </c>
      <c r="E1071" s="12" t="s">
        <v>5843</v>
      </c>
      <c r="F1071" s="12" t="s">
        <v>136</v>
      </c>
      <c r="G1071" s="12" t="s">
        <v>207</v>
      </c>
      <c r="H1071" s="12" t="s">
        <v>100</v>
      </c>
      <c r="I1071" s="12" t="s">
        <v>166</v>
      </c>
      <c r="J1071" s="12" t="s">
        <v>5844</v>
      </c>
      <c r="K1071" s="12" t="s">
        <v>268</v>
      </c>
      <c r="L1071" s="12" t="s">
        <v>104</v>
      </c>
      <c r="M1071" s="12" t="s">
        <v>221</v>
      </c>
      <c r="N1071" s="12" t="s">
        <v>5845</v>
      </c>
      <c r="O1071" s="12" t="s">
        <v>5846</v>
      </c>
      <c r="P1071" s="12"/>
      <c r="Q1071" s="12" t="s">
        <v>5847</v>
      </c>
      <c r="R1071" s="12" t="s">
        <v>265</v>
      </c>
      <c r="S1071" s="12" t="s">
        <v>141</v>
      </c>
      <c r="T1071" s="33" t="s">
        <v>95</v>
      </c>
      <c r="U1071" s="34" t="str">
        <f t="shared" si="16"/>
        <v>6000 Shoreline Court, Ste.#304, South San Francisco, California 94080, U.S.</v>
      </c>
    </row>
    <row r="1072" spans="1:21" ht="57" x14ac:dyDescent="0.45">
      <c r="A1072" s="12" t="s">
        <v>94</v>
      </c>
      <c r="B1072" s="12" t="s">
        <v>95</v>
      </c>
      <c r="C1072" s="12" t="s">
        <v>5848</v>
      </c>
      <c r="D1072" s="12" t="s">
        <v>5849</v>
      </c>
      <c r="E1072" s="12" t="s">
        <v>5850</v>
      </c>
      <c r="F1072" s="12" t="s">
        <v>1274</v>
      </c>
      <c r="G1072" s="12"/>
      <c r="H1072" s="12" t="s">
        <v>145</v>
      </c>
      <c r="I1072" s="12" t="s">
        <v>146</v>
      </c>
      <c r="J1072" s="12"/>
      <c r="K1072" s="12"/>
      <c r="L1072" s="12"/>
      <c r="M1072" s="12" t="s">
        <v>367</v>
      </c>
      <c r="N1072" s="12" t="s">
        <v>5851</v>
      </c>
      <c r="O1072" s="12" t="s">
        <v>5852</v>
      </c>
      <c r="P1072" s="12"/>
      <c r="Q1072" s="12" t="s">
        <v>5853</v>
      </c>
      <c r="R1072" s="12" t="s">
        <v>5854</v>
      </c>
      <c r="S1072" s="12" t="s">
        <v>5855</v>
      </c>
      <c r="T1072" s="33" t="s">
        <v>95</v>
      </c>
      <c r="U1072" s="34" t="str">
        <f t="shared" si="16"/>
        <v>278 N WEST ST, HILLSDALE, Michigan 49242, U.S.</v>
      </c>
    </row>
    <row r="1073" spans="1:21" ht="42.75" x14ac:dyDescent="0.45">
      <c r="A1073" s="12" t="s">
        <v>94</v>
      </c>
      <c r="B1073" s="12"/>
      <c r="C1073" s="12" t="s">
        <v>5856</v>
      </c>
      <c r="D1073" s="12" t="s">
        <v>5857</v>
      </c>
      <c r="E1073" s="12" t="s">
        <v>5858</v>
      </c>
      <c r="F1073" s="12"/>
      <c r="G1073" s="12"/>
      <c r="H1073" s="12" t="s">
        <v>100</v>
      </c>
      <c r="I1073" s="12" t="s">
        <v>101</v>
      </c>
      <c r="J1073" s="12"/>
      <c r="K1073" s="12"/>
      <c r="L1073" s="12"/>
      <c r="M1073" s="12" t="s">
        <v>105</v>
      </c>
      <c r="N1073" s="12" t="s">
        <v>5859</v>
      </c>
      <c r="O1073" s="12" t="s">
        <v>5860</v>
      </c>
      <c r="P1073" s="12"/>
      <c r="Q1073" s="12"/>
      <c r="R1073" s="12"/>
      <c r="S1073" s="12" t="s">
        <v>284</v>
      </c>
      <c r="T1073" s="33" t="s">
        <v>95</v>
      </c>
      <c r="U1073" s="34" t="str">
        <f t="shared" si="16"/>
        <v xml:space="preserve"> , U.S.</v>
      </c>
    </row>
    <row r="1074" spans="1:21" ht="28.5" x14ac:dyDescent="0.45">
      <c r="A1074" s="12" t="s">
        <v>94</v>
      </c>
      <c r="B1074" s="12"/>
      <c r="C1074" s="12" t="s">
        <v>5861</v>
      </c>
      <c r="D1074" s="12" t="s">
        <v>5862</v>
      </c>
      <c r="E1074" s="12" t="s">
        <v>5863</v>
      </c>
      <c r="F1074" s="12"/>
      <c r="G1074" s="12"/>
      <c r="H1074" s="12"/>
      <c r="I1074" s="12" t="s">
        <v>312</v>
      </c>
      <c r="J1074" s="12"/>
      <c r="K1074" s="12"/>
      <c r="L1074" s="12"/>
      <c r="M1074" s="12"/>
      <c r="N1074" s="12"/>
      <c r="O1074" s="12"/>
      <c r="P1074" s="12"/>
      <c r="Q1074" s="12"/>
      <c r="R1074" s="12"/>
      <c r="S1074" s="12" t="s">
        <v>284</v>
      </c>
      <c r="T1074" s="33"/>
      <c r="U1074" s="34" t="str">
        <f t="shared" si="16"/>
        <v xml:space="preserve"> </v>
      </c>
    </row>
    <row r="1075" spans="1:21" ht="85.5" x14ac:dyDescent="0.45">
      <c r="A1075" s="12" t="s">
        <v>94</v>
      </c>
      <c r="B1075" s="12" t="s">
        <v>729</v>
      </c>
      <c r="C1075" s="12" t="s">
        <v>5864</v>
      </c>
      <c r="D1075" s="12" t="s">
        <v>5865</v>
      </c>
      <c r="E1075" s="12" t="s">
        <v>5866</v>
      </c>
      <c r="F1075" s="12" t="s">
        <v>952</v>
      </c>
      <c r="G1075" s="12" t="s">
        <v>773</v>
      </c>
      <c r="H1075" s="12" t="s">
        <v>125</v>
      </c>
      <c r="I1075" s="12" t="s">
        <v>953</v>
      </c>
      <c r="J1075" s="12" t="s">
        <v>5867</v>
      </c>
      <c r="K1075" s="12" t="s">
        <v>168</v>
      </c>
      <c r="L1075" s="12" t="s">
        <v>104</v>
      </c>
      <c r="M1075" s="12" t="s">
        <v>221</v>
      </c>
      <c r="N1075" s="12" t="s">
        <v>5868</v>
      </c>
      <c r="O1075" s="12" t="s">
        <v>5869</v>
      </c>
      <c r="P1075" s="12"/>
      <c r="Q1075" s="12" t="s">
        <v>5870</v>
      </c>
      <c r="R1075" s="12" t="s">
        <v>2863</v>
      </c>
      <c r="S1075" s="12" t="s">
        <v>5871</v>
      </c>
      <c r="T1075" s="33" t="s">
        <v>729</v>
      </c>
      <c r="U1075" s="34" t="str">
        <f t="shared" si="16"/>
        <v>5415, boulevard de lâ??Assomption, Montreal, Quebec H1T 2M4, CA</v>
      </c>
    </row>
    <row r="1076" spans="1:21" ht="57" x14ac:dyDescent="0.45">
      <c r="A1076" s="12" t="s">
        <v>94</v>
      </c>
      <c r="B1076" s="12" t="s">
        <v>729</v>
      </c>
      <c r="C1076" s="12" t="s">
        <v>5872</v>
      </c>
      <c r="D1076" s="12" t="s">
        <v>5865</v>
      </c>
      <c r="E1076" s="12" t="s">
        <v>5866</v>
      </c>
      <c r="F1076" s="12" t="s">
        <v>952</v>
      </c>
      <c r="G1076" s="12" t="s">
        <v>773</v>
      </c>
      <c r="H1076" s="12" t="s">
        <v>125</v>
      </c>
      <c r="I1076" s="12" t="s">
        <v>953</v>
      </c>
      <c r="J1076" s="12" t="s">
        <v>5873</v>
      </c>
      <c r="K1076" s="12" t="s">
        <v>168</v>
      </c>
      <c r="L1076" s="12" t="s">
        <v>104</v>
      </c>
      <c r="M1076" s="12" t="s">
        <v>304</v>
      </c>
      <c r="N1076" s="12" t="s">
        <v>5868</v>
      </c>
      <c r="O1076" s="12" t="s">
        <v>5869</v>
      </c>
      <c r="P1076" s="12"/>
      <c r="Q1076" s="12" t="s">
        <v>5870</v>
      </c>
      <c r="R1076" s="12" t="s">
        <v>2863</v>
      </c>
      <c r="S1076" s="12" t="s">
        <v>5871</v>
      </c>
      <c r="T1076" s="33" t="s">
        <v>729</v>
      </c>
      <c r="U1076" s="34" t="str">
        <f t="shared" si="16"/>
        <v>5415, boulevard de lâ??Assomption, Montreal, Quebec H1T 2M4, CA</v>
      </c>
    </row>
    <row r="1077" spans="1:21" ht="57" x14ac:dyDescent="0.45">
      <c r="A1077" s="12" t="s">
        <v>94</v>
      </c>
      <c r="B1077" s="12" t="s">
        <v>729</v>
      </c>
      <c r="C1077" s="12" t="s">
        <v>5874</v>
      </c>
      <c r="D1077" s="12" t="s">
        <v>5875</v>
      </c>
      <c r="E1077" s="12" t="s">
        <v>5876</v>
      </c>
      <c r="F1077" s="12" t="s">
        <v>2568</v>
      </c>
      <c r="G1077" s="12"/>
      <c r="H1077" s="12" t="s">
        <v>125</v>
      </c>
      <c r="I1077" s="12" t="s">
        <v>953</v>
      </c>
      <c r="J1077" s="12"/>
      <c r="K1077" s="12"/>
      <c r="L1077" s="12"/>
      <c r="M1077" s="12" t="s">
        <v>367</v>
      </c>
      <c r="N1077" s="12" t="s">
        <v>5877</v>
      </c>
      <c r="O1077" s="12" t="s">
        <v>5878</v>
      </c>
      <c r="P1077" s="12"/>
      <c r="Q1077" s="12" t="s">
        <v>5879</v>
      </c>
      <c r="R1077" s="12" t="s">
        <v>2573</v>
      </c>
      <c r="S1077" s="12" t="s">
        <v>5880</v>
      </c>
      <c r="T1077" s="33" t="s">
        <v>729</v>
      </c>
      <c r="U1077" s="34" t="str">
        <f t="shared" si="16"/>
        <v>72 ELM ST, TORONTO, Ontario M5G 1H3, CA</v>
      </c>
    </row>
    <row r="1078" spans="1:21" ht="57" x14ac:dyDescent="0.45">
      <c r="A1078" s="12" t="s">
        <v>94</v>
      </c>
      <c r="B1078" s="12" t="s">
        <v>95</v>
      </c>
      <c r="C1078" s="12" t="s">
        <v>5881</v>
      </c>
      <c r="D1078" s="12" t="s">
        <v>5882</v>
      </c>
      <c r="E1078" s="12" t="s">
        <v>5883</v>
      </c>
      <c r="F1078" s="12" t="s">
        <v>583</v>
      </c>
      <c r="G1078" s="12"/>
      <c r="H1078" s="12"/>
      <c r="I1078" s="12" t="s">
        <v>538</v>
      </c>
      <c r="J1078" s="12"/>
      <c r="K1078" s="12"/>
      <c r="L1078" s="12"/>
      <c r="M1078" s="12" t="s">
        <v>367</v>
      </c>
      <c r="N1078" s="12" t="s">
        <v>5884</v>
      </c>
      <c r="O1078" s="12" t="s">
        <v>5885</v>
      </c>
      <c r="P1078" s="12"/>
      <c r="Q1078" s="12" t="s">
        <v>5886</v>
      </c>
      <c r="R1078" s="12" t="s">
        <v>1467</v>
      </c>
      <c r="S1078" s="12" t="s">
        <v>3703</v>
      </c>
      <c r="T1078" s="33" t="s">
        <v>95</v>
      </c>
      <c r="U1078" s="34" t="str">
        <f t="shared" si="16"/>
        <v>516-520 E 71ST ST, NEW YORK, New York 10021, U.S.</v>
      </c>
    </row>
    <row r="1079" spans="1:21" ht="57" x14ac:dyDescent="0.45">
      <c r="A1079" s="12" t="s">
        <v>94</v>
      </c>
      <c r="B1079" s="12" t="s">
        <v>95</v>
      </c>
      <c r="C1079" s="12" t="s">
        <v>5887</v>
      </c>
      <c r="D1079" s="12" t="s">
        <v>5888</v>
      </c>
      <c r="E1079" s="12" t="s">
        <v>5889</v>
      </c>
      <c r="F1079" s="12" t="s">
        <v>691</v>
      </c>
      <c r="G1079" s="12" t="s">
        <v>692</v>
      </c>
      <c r="H1079" s="12" t="s">
        <v>693</v>
      </c>
      <c r="I1079" s="12" t="s">
        <v>475</v>
      </c>
      <c r="J1079" s="12" t="s">
        <v>5890</v>
      </c>
      <c r="K1079" s="12" t="s">
        <v>268</v>
      </c>
      <c r="L1079" s="12" t="s">
        <v>104</v>
      </c>
      <c r="M1079" s="12" t="s">
        <v>675</v>
      </c>
      <c r="N1079" s="12" t="s">
        <v>5891</v>
      </c>
      <c r="O1079" s="12" t="s">
        <v>5892</v>
      </c>
      <c r="P1079" s="12"/>
      <c r="Q1079" s="12" t="s">
        <v>5893</v>
      </c>
      <c r="R1079" s="12" t="s">
        <v>1528</v>
      </c>
      <c r="S1079" s="12" t="s">
        <v>1535</v>
      </c>
      <c r="T1079" s="33" t="s">
        <v>95</v>
      </c>
      <c r="U1079" s="34" t="str">
        <f t="shared" si="16"/>
        <v>6670 Bertner Ave. R1-407, Houston, Texas 77030, U.S.</v>
      </c>
    </row>
    <row r="1080" spans="1:21" ht="99.75" x14ac:dyDescent="0.45">
      <c r="A1080" s="12" t="s">
        <v>94</v>
      </c>
      <c r="B1080" s="12" t="s">
        <v>95</v>
      </c>
      <c r="C1080" s="12" t="s">
        <v>5894</v>
      </c>
      <c r="D1080" s="12" t="s">
        <v>5888</v>
      </c>
      <c r="E1080" s="12" t="s">
        <v>5889</v>
      </c>
      <c r="F1080" s="12" t="s">
        <v>691</v>
      </c>
      <c r="G1080" s="12" t="s">
        <v>692</v>
      </c>
      <c r="H1080" s="12" t="s">
        <v>693</v>
      </c>
      <c r="I1080" s="12" t="s">
        <v>475</v>
      </c>
      <c r="J1080" s="12" t="s">
        <v>5895</v>
      </c>
      <c r="K1080" s="12" t="s">
        <v>268</v>
      </c>
      <c r="L1080" s="12" t="s">
        <v>104</v>
      </c>
      <c r="M1080" s="12" t="s">
        <v>210</v>
      </c>
      <c r="N1080" s="12" t="s">
        <v>5891</v>
      </c>
      <c r="O1080" s="12" t="s">
        <v>5892</v>
      </c>
      <c r="P1080" s="12"/>
      <c r="Q1080" s="12" t="s">
        <v>5893</v>
      </c>
      <c r="R1080" s="12" t="s">
        <v>1528</v>
      </c>
      <c r="S1080" s="12" t="s">
        <v>1535</v>
      </c>
      <c r="T1080" s="33" t="s">
        <v>95</v>
      </c>
      <c r="U1080" s="34" t="str">
        <f t="shared" si="16"/>
        <v>6670 Bertner Ave. R1-407, Houston, Texas 77030, U.S.</v>
      </c>
    </row>
    <row r="1081" spans="1:21" ht="99.75" x14ac:dyDescent="0.45">
      <c r="A1081" s="12" t="s">
        <v>94</v>
      </c>
      <c r="B1081" s="12" t="s">
        <v>95</v>
      </c>
      <c r="C1081" s="12" t="s">
        <v>5896</v>
      </c>
      <c r="D1081" s="12" t="s">
        <v>5888</v>
      </c>
      <c r="E1081" s="12" t="s">
        <v>5889</v>
      </c>
      <c r="F1081" s="12" t="s">
        <v>691</v>
      </c>
      <c r="G1081" s="12" t="s">
        <v>692</v>
      </c>
      <c r="H1081" s="12" t="s">
        <v>693</v>
      </c>
      <c r="I1081" s="12" t="s">
        <v>475</v>
      </c>
      <c r="J1081" s="12"/>
      <c r="K1081" s="12"/>
      <c r="L1081" s="12"/>
      <c r="M1081" s="12" t="s">
        <v>1506</v>
      </c>
      <c r="N1081" s="12" t="s">
        <v>5897</v>
      </c>
      <c r="O1081" s="12" t="s">
        <v>5898</v>
      </c>
      <c r="P1081" s="12"/>
      <c r="Q1081" s="12" t="s">
        <v>5899</v>
      </c>
      <c r="R1081" s="12" t="s">
        <v>1556</v>
      </c>
      <c r="S1081" s="12" t="s">
        <v>1535</v>
      </c>
      <c r="T1081" s="33" t="s">
        <v>95</v>
      </c>
      <c r="U1081" s="34" t="str">
        <f t="shared" si="16"/>
        <v>6670 BERTNER AVE R6-214, HOUSTON, Texas 77030, U.S.</v>
      </c>
    </row>
    <row r="1082" spans="1:21" ht="57" x14ac:dyDescent="0.45">
      <c r="A1082" s="12" t="s">
        <v>94</v>
      </c>
      <c r="B1082" s="12" t="s">
        <v>95</v>
      </c>
      <c r="C1082" s="12" t="s">
        <v>5900</v>
      </c>
      <c r="D1082" s="12" t="s">
        <v>5888</v>
      </c>
      <c r="E1082" s="12" t="s">
        <v>5889</v>
      </c>
      <c r="F1082" s="12" t="s">
        <v>691</v>
      </c>
      <c r="G1082" s="12" t="s">
        <v>692</v>
      </c>
      <c r="H1082" s="12" t="s">
        <v>693</v>
      </c>
      <c r="I1082" s="12" t="s">
        <v>475</v>
      </c>
      <c r="J1082" s="12" t="s">
        <v>5901</v>
      </c>
      <c r="K1082" s="12" t="s">
        <v>209</v>
      </c>
      <c r="L1082" s="12" t="s">
        <v>118</v>
      </c>
      <c r="M1082" s="12" t="s">
        <v>572</v>
      </c>
      <c r="N1082" s="12" t="s">
        <v>5902</v>
      </c>
      <c r="O1082" s="12" t="s">
        <v>5903</v>
      </c>
      <c r="P1082" s="12"/>
      <c r="Q1082" s="12" t="s">
        <v>5904</v>
      </c>
      <c r="R1082" s="12" t="s">
        <v>1556</v>
      </c>
      <c r="S1082" s="12" t="s">
        <v>1535</v>
      </c>
      <c r="T1082" s="33" t="s">
        <v>95</v>
      </c>
      <c r="U1082" s="34" t="str">
        <f t="shared" si="16"/>
        <v>6670 BERTNER AVE R1 407, HOUSTON, Texas 77030, U.S.</v>
      </c>
    </row>
    <row r="1083" spans="1:21" ht="57" x14ac:dyDescent="0.45">
      <c r="A1083" s="12" t="s">
        <v>94</v>
      </c>
      <c r="B1083" s="12" t="s">
        <v>95</v>
      </c>
      <c r="C1083" s="12" t="s">
        <v>5905</v>
      </c>
      <c r="D1083" s="12" t="s">
        <v>5888</v>
      </c>
      <c r="E1083" s="12" t="s">
        <v>5889</v>
      </c>
      <c r="F1083" s="12" t="s">
        <v>691</v>
      </c>
      <c r="G1083" s="12" t="s">
        <v>692</v>
      </c>
      <c r="H1083" s="12" t="s">
        <v>693</v>
      </c>
      <c r="I1083" s="12" t="s">
        <v>475</v>
      </c>
      <c r="J1083" s="12"/>
      <c r="K1083" s="12"/>
      <c r="L1083" s="12"/>
      <c r="M1083" s="12" t="s">
        <v>127</v>
      </c>
      <c r="N1083" s="12" t="s">
        <v>5906</v>
      </c>
      <c r="O1083" s="12" t="s">
        <v>5907</v>
      </c>
      <c r="P1083" s="12"/>
      <c r="Q1083" s="12" t="s">
        <v>5908</v>
      </c>
      <c r="R1083" s="12" t="s">
        <v>1556</v>
      </c>
      <c r="S1083" s="12" t="s">
        <v>1535</v>
      </c>
      <c r="T1083" s="33" t="s">
        <v>95</v>
      </c>
      <c r="U1083" s="34" t="str">
        <f t="shared" si="16"/>
        <v>6670 BERTNER AVE, HOUSTON, Texas 77030, U.S.</v>
      </c>
    </row>
    <row r="1084" spans="1:21" ht="71.25" x14ac:dyDescent="0.45">
      <c r="A1084" s="12" t="s">
        <v>94</v>
      </c>
      <c r="B1084" s="12"/>
      <c r="C1084" s="12" t="s">
        <v>5909</v>
      </c>
      <c r="D1084" s="12" t="s">
        <v>5888</v>
      </c>
      <c r="E1084" s="12" t="s">
        <v>5889</v>
      </c>
      <c r="F1084" s="12"/>
      <c r="G1084" s="12" t="s">
        <v>692</v>
      </c>
      <c r="H1084" s="12" t="s">
        <v>693</v>
      </c>
      <c r="I1084" s="12" t="s">
        <v>475</v>
      </c>
      <c r="J1084" s="12" t="s">
        <v>5910</v>
      </c>
      <c r="K1084" s="12" t="s">
        <v>209</v>
      </c>
      <c r="L1084" s="12" t="s">
        <v>104</v>
      </c>
      <c r="M1084" s="12" t="s">
        <v>241</v>
      </c>
      <c r="N1084" s="12" t="s">
        <v>5906</v>
      </c>
      <c r="O1084" s="12" t="s">
        <v>5907</v>
      </c>
      <c r="P1084" s="12"/>
      <c r="Q1084" s="12" t="s">
        <v>5911</v>
      </c>
      <c r="R1084" s="12" t="s">
        <v>1528</v>
      </c>
      <c r="S1084" s="12" t="s">
        <v>1535</v>
      </c>
      <c r="T1084" s="33" t="s">
        <v>95</v>
      </c>
      <c r="U1084" s="34" t="str">
        <f t="shared" si="16"/>
        <v>6670 BERTNER AVE RIRRSEARCH R1-407 / PO#: R000211326, Houston, Texas 77030, U.S.</v>
      </c>
    </row>
    <row r="1085" spans="1:21" ht="57" x14ac:dyDescent="0.45">
      <c r="A1085" s="12" t="s">
        <v>94</v>
      </c>
      <c r="B1085" s="12" t="s">
        <v>95</v>
      </c>
      <c r="C1085" s="12" t="s">
        <v>5912</v>
      </c>
      <c r="D1085" s="12" t="s">
        <v>5913</v>
      </c>
      <c r="E1085" s="12" t="s">
        <v>5914</v>
      </c>
      <c r="F1085" s="12" t="s">
        <v>386</v>
      </c>
      <c r="G1085" s="12"/>
      <c r="H1085" s="12"/>
      <c r="I1085" s="12" t="s">
        <v>387</v>
      </c>
      <c r="J1085" s="12"/>
      <c r="K1085" s="12"/>
      <c r="L1085" s="12"/>
      <c r="M1085" s="12" t="s">
        <v>377</v>
      </c>
      <c r="N1085" s="12"/>
      <c r="O1085" s="12"/>
      <c r="P1085" s="12"/>
      <c r="Q1085" s="12" t="s">
        <v>5915</v>
      </c>
      <c r="R1085" s="12" t="s">
        <v>3178</v>
      </c>
      <c r="S1085" s="12" t="s">
        <v>2143</v>
      </c>
      <c r="T1085" s="33" t="s">
        <v>95</v>
      </c>
      <c r="U1085" s="34" t="str">
        <f t="shared" si="16"/>
        <v>415 CURIE BLVD, PHILADELPHIA, Pennsylvania 19104, U.S.</v>
      </c>
    </row>
    <row r="1086" spans="1:21" ht="42.75" x14ac:dyDescent="0.45">
      <c r="A1086" s="12" t="s">
        <v>94</v>
      </c>
      <c r="B1086" s="12" t="s">
        <v>95</v>
      </c>
      <c r="C1086" s="12" t="s">
        <v>5916</v>
      </c>
      <c r="D1086" s="12" t="s">
        <v>5917</v>
      </c>
      <c r="E1086" s="12" t="s">
        <v>5914</v>
      </c>
      <c r="F1086" s="12" t="s">
        <v>376</v>
      </c>
      <c r="G1086" s="12" t="s">
        <v>5918</v>
      </c>
      <c r="H1086" s="12" t="s">
        <v>125</v>
      </c>
      <c r="I1086" s="12" t="s">
        <v>101</v>
      </c>
      <c r="J1086" s="12"/>
      <c r="K1086" s="12"/>
      <c r="L1086" s="12"/>
      <c r="M1086" s="12" t="s">
        <v>1008</v>
      </c>
      <c r="N1086" s="12" t="s">
        <v>5919</v>
      </c>
      <c r="O1086" s="12" t="s">
        <v>5920</v>
      </c>
      <c r="P1086" s="12"/>
      <c r="Q1086" s="12" t="s">
        <v>5921</v>
      </c>
      <c r="R1086" s="12" t="s">
        <v>5922</v>
      </c>
      <c r="S1086" s="12" t="s">
        <v>5923</v>
      </c>
      <c r="T1086" s="33" t="s">
        <v>95</v>
      </c>
      <c r="U1086" s="34" t="str">
        <f t="shared" si="16"/>
        <v>309 N ORCHARD ST NEWMARK LAB, MADISON, Wisconsin 53715, U.S.</v>
      </c>
    </row>
    <row r="1087" spans="1:21" ht="42.75" x14ac:dyDescent="0.45">
      <c r="A1087" s="12" t="s">
        <v>94</v>
      </c>
      <c r="B1087" s="12" t="s">
        <v>95</v>
      </c>
      <c r="C1087" s="12" t="s">
        <v>5924</v>
      </c>
      <c r="D1087" s="12" t="s">
        <v>5917</v>
      </c>
      <c r="E1087" s="12" t="s">
        <v>5914</v>
      </c>
      <c r="F1087" s="12" t="s">
        <v>2642</v>
      </c>
      <c r="G1087" s="12" t="s">
        <v>5918</v>
      </c>
      <c r="H1087" s="12" t="s">
        <v>125</v>
      </c>
      <c r="I1087" s="12" t="s">
        <v>101</v>
      </c>
      <c r="J1087" s="12"/>
      <c r="K1087" s="12"/>
      <c r="L1087" s="12"/>
      <c r="M1087" s="12" t="s">
        <v>1008</v>
      </c>
      <c r="N1087" s="12" t="s">
        <v>5925</v>
      </c>
      <c r="O1087" s="12" t="s">
        <v>5926</v>
      </c>
      <c r="P1087" s="12"/>
      <c r="Q1087" s="12" t="s">
        <v>5927</v>
      </c>
      <c r="R1087" s="12" t="s">
        <v>2647</v>
      </c>
      <c r="S1087" s="12" t="s">
        <v>5928</v>
      </c>
      <c r="T1087" s="33" t="s">
        <v>95</v>
      </c>
      <c r="U1087" s="34" t="str">
        <f t="shared" si="16"/>
        <v>725 N WOLFE ST, BALTIMORE, Maryland 21205, U.S.</v>
      </c>
    </row>
    <row r="1088" spans="1:21" ht="42.75" x14ac:dyDescent="0.45">
      <c r="A1088" s="12" t="s">
        <v>94</v>
      </c>
      <c r="B1088" s="12" t="s">
        <v>95</v>
      </c>
      <c r="C1088" s="12" t="s">
        <v>5929</v>
      </c>
      <c r="D1088" s="12" t="s">
        <v>5917</v>
      </c>
      <c r="E1088" s="12" t="s">
        <v>5914</v>
      </c>
      <c r="F1088" s="12"/>
      <c r="G1088" s="12" t="s">
        <v>5918</v>
      </c>
      <c r="H1088" s="12" t="s">
        <v>125</v>
      </c>
      <c r="I1088" s="12" t="s">
        <v>101</v>
      </c>
      <c r="J1088" s="12"/>
      <c r="K1088" s="12"/>
      <c r="L1088" s="12"/>
      <c r="M1088" s="12" t="s">
        <v>127</v>
      </c>
      <c r="N1088" s="12" t="s">
        <v>5930</v>
      </c>
      <c r="O1088" s="12" t="s">
        <v>5931</v>
      </c>
      <c r="P1088" s="12"/>
      <c r="Q1088" s="12" t="s">
        <v>5932</v>
      </c>
      <c r="R1088" s="12" t="s">
        <v>5933</v>
      </c>
      <c r="S1088" s="12" t="s">
        <v>2613</v>
      </c>
      <c r="T1088" s="33" t="s">
        <v>95</v>
      </c>
      <c r="U1088" s="34" t="str">
        <f t="shared" si="16"/>
        <v>3181 SW SAM JACKSON PARK RD, PORTLAND, Oregon 97239, U.S.</v>
      </c>
    </row>
    <row r="1089" spans="1:21" ht="57" x14ac:dyDescent="0.45">
      <c r="A1089" s="12" t="s">
        <v>94</v>
      </c>
      <c r="B1089" s="12" t="s">
        <v>95</v>
      </c>
      <c r="C1089" s="12" t="s">
        <v>5934</v>
      </c>
      <c r="D1089" s="12" t="s">
        <v>5917</v>
      </c>
      <c r="E1089" s="12" t="s">
        <v>5914</v>
      </c>
      <c r="F1089" s="12"/>
      <c r="G1089" s="12" t="s">
        <v>5918</v>
      </c>
      <c r="H1089" s="12" t="s">
        <v>125</v>
      </c>
      <c r="I1089" s="12" t="s">
        <v>101</v>
      </c>
      <c r="J1089" s="12"/>
      <c r="K1089" s="12"/>
      <c r="L1089" s="12"/>
      <c r="M1089" s="12" t="s">
        <v>367</v>
      </c>
      <c r="N1089" s="12"/>
      <c r="O1089" s="12"/>
      <c r="P1089" s="12"/>
      <c r="Q1089" s="12" t="s">
        <v>5935</v>
      </c>
      <c r="R1089" s="12" t="s">
        <v>747</v>
      </c>
      <c r="S1089" s="12" t="s">
        <v>5936</v>
      </c>
      <c r="T1089" s="33" t="s">
        <v>95</v>
      </c>
      <c r="U1089" s="34" t="str">
        <f t="shared" si="16"/>
        <v>9500 GILMAN DR, LA JOLLA, California 92093-0647, U.S.</v>
      </c>
    </row>
    <row r="1090" spans="1:21" ht="42.75" x14ac:dyDescent="0.45">
      <c r="A1090" s="12" t="s">
        <v>94</v>
      </c>
      <c r="B1090" s="12" t="s">
        <v>95</v>
      </c>
      <c r="C1090" s="12" t="s">
        <v>5937</v>
      </c>
      <c r="D1090" s="12" t="s">
        <v>5917</v>
      </c>
      <c r="E1090" s="12" t="s">
        <v>5914</v>
      </c>
      <c r="F1090" s="12"/>
      <c r="G1090" s="12" t="s">
        <v>5918</v>
      </c>
      <c r="H1090" s="12" t="s">
        <v>125</v>
      </c>
      <c r="I1090" s="12" t="s">
        <v>101</v>
      </c>
      <c r="J1090" s="12"/>
      <c r="K1090" s="12"/>
      <c r="L1090" s="12"/>
      <c r="M1090" s="12" t="s">
        <v>127</v>
      </c>
      <c r="N1090" s="12"/>
      <c r="O1090" s="12"/>
      <c r="P1090" s="12"/>
      <c r="Q1090" s="12" t="s">
        <v>5935</v>
      </c>
      <c r="R1090" s="12" t="s">
        <v>747</v>
      </c>
      <c r="S1090" s="12" t="s">
        <v>5936</v>
      </c>
      <c r="T1090" s="33" t="s">
        <v>95</v>
      </c>
      <c r="U1090" s="34" t="str">
        <f t="shared" ref="U1090:U1153" si="17">_xlfn.TEXTJOIN(", ", TRUE, Q1090, R1090, S1090, T1090)</f>
        <v>9500 GILMAN DR, LA JOLLA, California 92093-0647, U.S.</v>
      </c>
    </row>
    <row r="1091" spans="1:21" ht="42.75" x14ac:dyDescent="0.45">
      <c r="A1091" s="12" t="s">
        <v>94</v>
      </c>
      <c r="B1091" s="12"/>
      <c r="C1091" s="12" t="s">
        <v>5938</v>
      </c>
      <c r="D1091" s="12" t="s">
        <v>5917</v>
      </c>
      <c r="E1091" s="12" t="s">
        <v>5914</v>
      </c>
      <c r="F1091" s="12"/>
      <c r="G1091" s="12" t="s">
        <v>5918</v>
      </c>
      <c r="H1091" s="12" t="s">
        <v>125</v>
      </c>
      <c r="I1091" s="12" t="s">
        <v>101</v>
      </c>
      <c r="J1091" s="12"/>
      <c r="K1091" s="12"/>
      <c r="L1091" s="12"/>
      <c r="M1091" s="12"/>
      <c r="N1091" s="12"/>
      <c r="O1091" s="12"/>
      <c r="P1091" s="12"/>
      <c r="Q1091" s="12"/>
      <c r="R1091" s="12"/>
      <c r="S1091" s="12" t="s">
        <v>284</v>
      </c>
      <c r="T1091" s="33"/>
      <c r="U1091" s="34" t="str">
        <f t="shared" si="17"/>
        <v xml:space="preserve"> </v>
      </c>
    </row>
    <row r="1092" spans="1:21" ht="99.75" x14ac:dyDescent="0.45">
      <c r="A1092" s="12" t="s">
        <v>94</v>
      </c>
      <c r="B1092" s="12" t="s">
        <v>95</v>
      </c>
      <c r="C1092" s="12" t="s">
        <v>5939</v>
      </c>
      <c r="D1092" s="12" t="s">
        <v>5940</v>
      </c>
      <c r="E1092" s="12" t="s">
        <v>5941</v>
      </c>
      <c r="F1092" s="12" t="s">
        <v>376</v>
      </c>
      <c r="G1092" s="12"/>
      <c r="H1092" s="12" t="s">
        <v>145</v>
      </c>
      <c r="I1092" s="12" t="s">
        <v>312</v>
      </c>
      <c r="J1092" s="12" t="s">
        <v>5942</v>
      </c>
      <c r="K1092" s="12" t="s">
        <v>233</v>
      </c>
      <c r="L1092" s="12" t="s">
        <v>118</v>
      </c>
      <c r="M1092" s="12" t="s">
        <v>551</v>
      </c>
      <c r="N1092" s="12" t="s">
        <v>5943</v>
      </c>
      <c r="O1092" s="12" t="s">
        <v>5944</v>
      </c>
      <c r="P1092" s="12"/>
      <c r="Q1092" s="12" t="s">
        <v>5945</v>
      </c>
      <c r="R1092" s="12" t="s">
        <v>5946</v>
      </c>
      <c r="S1092" s="12" t="s">
        <v>5947</v>
      </c>
      <c r="T1092" s="33" t="s">
        <v>95</v>
      </c>
      <c r="U1092" s="34" t="str">
        <f t="shared" si="17"/>
        <v>2706 County Road East, Mount Horeb, Wisconsin 53572, U.S.</v>
      </c>
    </row>
    <row r="1093" spans="1:21" ht="85.5" x14ac:dyDescent="0.45">
      <c r="A1093" s="12" t="s">
        <v>94</v>
      </c>
      <c r="B1093" s="12" t="s">
        <v>95</v>
      </c>
      <c r="C1093" s="12" t="s">
        <v>5948</v>
      </c>
      <c r="D1093" s="12" t="s">
        <v>5949</v>
      </c>
      <c r="E1093" s="12" t="s">
        <v>5950</v>
      </c>
      <c r="F1093" s="12" t="s">
        <v>537</v>
      </c>
      <c r="G1093" s="12" t="s">
        <v>3268</v>
      </c>
      <c r="H1093" s="12" t="s">
        <v>548</v>
      </c>
      <c r="I1093" s="12" t="s">
        <v>538</v>
      </c>
      <c r="J1093" s="12" t="s">
        <v>5951</v>
      </c>
      <c r="K1093" s="12" t="s">
        <v>209</v>
      </c>
      <c r="L1093" s="12" t="s">
        <v>118</v>
      </c>
      <c r="M1093" s="12" t="s">
        <v>3542</v>
      </c>
      <c r="N1093" s="12" t="s">
        <v>5952</v>
      </c>
      <c r="O1093" s="12" t="s">
        <v>5953</v>
      </c>
      <c r="P1093" s="12"/>
      <c r="Q1093" s="12" t="s">
        <v>5954</v>
      </c>
      <c r="R1093" s="12" t="s">
        <v>5955</v>
      </c>
      <c r="S1093" s="12" t="s">
        <v>5956</v>
      </c>
      <c r="T1093" s="33" t="s">
        <v>95</v>
      </c>
      <c r="U1093" s="34" t="str">
        <f t="shared" si="17"/>
        <v>80 Vandenburgh Ave Central Receiving Department, Troy, New York 12180, U.S.</v>
      </c>
    </row>
    <row r="1094" spans="1:21" ht="42.75" x14ac:dyDescent="0.45">
      <c r="A1094" s="12" t="s">
        <v>94</v>
      </c>
      <c r="B1094" s="12" t="s">
        <v>95</v>
      </c>
      <c r="C1094" s="12" t="s">
        <v>5957</v>
      </c>
      <c r="D1094" s="12" t="s">
        <v>5958</v>
      </c>
      <c r="E1094" s="12" t="s">
        <v>5959</v>
      </c>
      <c r="F1094" s="12" t="s">
        <v>639</v>
      </c>
      <c r="G1094" s="12"/>
      <c r="H1094" s="12" t="s">
        <v>422</v>
      </c>
      <c r="I1094" s="12" t="s">
        <v>763</v>
      </c>
      <c r="J1094" s="12"/>
      <c r="K1094" s="12"/>
      <c r="L1094" s="12"/>
      <c r="M1094" s="12" t="s">
        <v>105</v>
      </c>
      <c r="N1094" s="12" t="s">
        <v>5960</v>
      </c>
      <c r="O1094" s="12" t="s">
        <v>5961</v>
      </c>
      <c r="P1094" s="12"/>
      <c r="Q1094" s="12" t="s">
        <v>5962</v>
      </c>
      <c r="R1094" s="12" t="s">
        <v>1136</v>
      </c>
      <c r="S1094" s="12" t="s">
        <v>5963</v>
      </c>
      <c r="T1094" s="33" t="s">
        <v>95</v>
      </c>
      <c r="U1094" s="34" t="str">
        <f t="shared" si="17"/>
        <v>2525 E. NC Highway 54, Durham, North Carolina 27713, U.S.</v>
      </c>
    </row>
    <row r="1095" spans="1:21" ht="42.75" x14ac:dyDescent="0.45">
      <c r="A1095" s="12" t="s">
        <v>94</v>
      </c>
      <c r="B1095" s="12" t="s">
        <v>95</v>
      </c>
      <c r="C1095" s="12" t="s">
        <v>5964</v>
      </c>
      <c r="D1095" s="12" t="s">
        <v>5965</v>
      </c>
      <c r="E1095" s="12" t="s">
        <v>5834</v>
      </c>
      <c r="F1095" s="12" t="s">
        <v>1091</v>
      </c>
      <c r="G1095" s="12"/>
      <c r="H1095" s="12"/>
      <c r="I1095" s="12" t="s">
        <v>166</v>
      </c>
      <c r="J1095" s="12"/>
      <c r="K1095" s="12"/>
      <c r="L1095" s="12"/>
      <c r="M1095" s="12" t="s">
        <v>105</v>
      </c>
      <c r="N1095" s="12" t="s">
        <v>5966</v>
      </c>
      <c r="O1095" s="12" t="s">
        <v>5967</v>
      </c>
      <c r="P1095" s="12"/>
      <c r="Q1095" s="12" t="s">
        <v>5968</v>
      </c>
      <c r="R1095" s="12" t="s">
        <v>4292</v>
      </c>
      <c r="S1095" s="12" t="s">
        <v>5969</v>
      </c>
      <c r="T1095" s="33" t="s">
        <v>95</v>
      </c>
      <c r="U1095" s="34" t="str">
        <f t="shared" si="17"/>
        <v>2000 CIR OF HOPE, SALT LAKE CITY, Utah 84112, U.S.</v>
      </c>
    </row>
    <row r="1096" spans="1:21" ht="57" x14ac:dyDescent="0.45">
      <c r="A1096" s="12" t="s">
        <v>94</v>
      </c>
      <c r="B1096" s="12" t="s">
        <v>729</v>
      </c>
      <c r="C1096" s="12" t="s">
        <v>5970</v>
      </c>
      <c r="D1096" s="12" t="s">
        <v>5971</v>
      </c>
      <c r="E1096" s="12" t="s">
        <v>5972</v>
      </c>
      <c r="F1096" s="12" t="s">
        <v>952</v>
      </c>
      <c r="G1096" s="12"/>
      <c r="H1096" s="12"/>
      <c r="I1096" s="12" t="s">
        <v>126</v>
      </c>
      <c r="J1096" s="12"/>
      <c r="K1096" s="12"/>
      <c r="L1096" s="12"/>
      <c r="M1096" s="12" t="s">
        <v>367</v>
      </c>
      <c r="N1096" s="12"/>
      <c r="O1096" s="12"/>
      <c r="P1096" s="12"/>
      <c r="Q1096" s="12"/>
      <c r="R1096" s="12"/>
      <c r="S1096" s="12" t="s">
        <v>284</v>
      </c>
      <c r="T1096" s="33" t="s">
        <v>729</v>
      </c>
      <c r="U1096" s="34" t="str">
        <f t="shared" si="17"/>
        <v xml:space="preserve"> , CA</v>
      </c>
    </row>
    <row r="1097" spans="1:21" ht="85.5" x14ac:dyDescent="0.45">
      <c r="A1097" s="12" t="s">
        <v>94</v>
      </c>
      <c r="B1097" s="12" t="s">
        <v>95</v>
      </c>
      <c r="C1097" s="12" t="s">
        <v>5973</v>
      </c>
      <c r="D1097" s="12" t="s">
        <v>5974</v>
      </c>
      <c r="E1097" s="12" t="s">
        <v>5975</v>
      </c>
      <c r="F1097" s="12" t="s">
        <v>583</v>
      </c>
      <c r="G1097" s="12" t="s">
        <v>3268</v>
      </c>
      <c r="H1097" s="12" t="s">
        <v>548</v>
      </c>
      <c r="I1097" s="12" t="s">
        <v>538</v>
      </c>
      <c r="J1097" s="12" t="s">
        <v>5976</v>
      </c>
      <c r="K1097" s="12" t="s">
        <v>168</v>
      </c>
      <c r="L1097" s="12" t="s">
        <v>104</v>
      </c>
      <c r="M1097" s="12" t="s">
        <v>221</v>
      </c>
      <c r="N1097" s="12" t="s">
        <v>5977</v>
      </c>
      <c r="O1097" s="12" t="s">
        <v>5978</v>
      </c>
      <c r="P1097" s="12"/>
      <c r="Q1097" s="12" t="s">
        <v>5979</v>
      </c>
      <c r="R1097" s="12" t="s">
        <v>3274</v>
      </c>
      <c r="S1097" s="12" t="s">
        <v>5980</v>
      </c>
      <c r="T1097" s="33" t="s">
        <v>95</v>
      </c>
      <c r="U1097" s="34" t="str">
        <f t="shared" si="17"/>
        <v>1425 Madison Ave, Rm 1305 {see notes CPU password}, New York, New York 10029, U.S.</v>
      </c>
    </row>
    <row r="1098" spans="1:21" ht="85.5" x14ac:dyDescent="0.45">
      <c r="A1098" s="12" t="s">
        <v>94</v>
      </c>
      <c r="B1098" s="12" t="s">
        <v>95</v>
      </c>
      <c r="C1098" s="12" t="s">
        <v>5981</v>
      </c>
      <c r="D1098" s="12" t="s">
        <v>5974</v>
      </c>
      <c r="E1098" s="12" t="s">
        <v>5975</v>
      </c>
      <c r="F1098" s="12" t="s">
        <v>583</v>
      </c>
      <c r="G1098" s="12" t="s">
        <v>3268</v>
      </c>
      <c r="H1098" s="12" t="s">
        <v>548</v>
      </c>
      <c r="I1098" s="12" t="s">
        <v>538</v>
      </c>
      <c r="J1098" s="12" t="s">
        <v>5982</v>
      </c>
      <c r="K1098" s="12" t="s">
        <v>168</v>
      </c>
      <c r="L1098" s="12" t="s">
        <v>104</v>
      </c>
      <c r="M1098" s="12" t="s">
        <v>221</v>
      </c>
      <c r="N1098" s="12" t="s">
        <v>5983</v>
      </c>
      <c r="O1098" s="12" t="s">
        <v>5984</v>
      </c>
      <c r="P1098" s="12"/>
      <c r="Q1098" s="12" t="s">
        <v>5985</v>
      </c>
      <c r="R1098" s="12" t="s">
        <v>5986</v>
      </c>
      <c r="S1098" s="12" t="s">
        <v>3274</v>
      </c>
      <c r="T1098" s="33" t="s">
        <v>5980</v>
      </c>
      <c r="U1098" s="34" t="str">
        <f t="shared" si="17"/>
        <v>1468 Madison Ave (Annenberg Bldg RM 14-17) - ,  see password CPU notes, New York, New York 10029</v>
      </c>
    </row>
    <row r="1099" spans="1:21" ht="85.5" x14ac:dyDescent="0.45">
      <c r="A1099" s="12" t="s">
        <v>94</v>
      </c>
      <c r="B1099" s="12" t="s">
        <v>95</v>
      </c>
      <c r="C1099" s="12" t="s">
        <v>5987</v>
      </c>
      <c r="D1099" s="12" t="s">
        <v>5974</v>
      </c>
      <c r="E1099" s="12" t="s">
        <v>5975</v>
      </c>
      <c r="F1099" s="12" t="s">
        <v>583</v>
      </c>
      <c r="G1099" s="12" t="s">
        <v>3268</v>
      </c>
      <c r="H1099" s="12" t="s">
        <v>548</v>
      </c>
      <c r="I1099" s="12" t="s">
        <v>538</v>
      </c>
      <c r="J1099" s="12" t="s">
        <v>5988</v>
      </c>
      <c r="K1099" s="12" t="s">
        <v>168</v>
      </c>
      <c r="L1099" s="12" t="s">
        <v>104</v>
      </c>
      <c r="M1099" s="12" t="s">
        <v>221</v>
      </c>
      <c r="N1099" s="12" t="s">
        <v>5977</v>
      </c>
      <c r="O1099" s="12" t="s">
        <v>5978</v>
      </c>
      <c r="P1099" s="12"/>
      <c r="Q1099" s="12" t="s">
        <v>5989</v>
      </c>
      <c r="R1099" s="12" t="s">
        <v>3274</v>
      </c>
      <c r="S1099" s="12" t="s">
        <v>5990</v>
      </c>
      <c r="T1099" s="33" t="s">
        <v>95</v>
      </c>
      <c r="U1099" s="34" t="str">
        <f t="shared" si="17"/>
        <v>787 11th Ave, Rm 600H (CPU Password: See Asset notes), New York, New York 10019, U.S.</v>
      </c>
    </row>
    <row r="1100" spans="1:21" ht="85.5" x14ac:dyDescent="0.45">
      <c r="A1100" s="12" t="s">
        <v>94</v>
      </c>
      <c r="B1100" s="12" t="s">
        <v>95</v>
      </c>
      <c r="C1100" s="12" t="s">
        <v>5991</v>
      </c>
      <c r="D1100" s="12" t="s">
        <v>5974</v>
      </c>
      <c r="E1100" s="12" t="s">
        <v>5992</v>
      </c>
      <c r="F1100" s="12" t="s">
        <v>583</v>
      </c>
      <c r="G1100" s="12" t="s">
        <v>3268</v>
      </c>
      <c r="H1100" s="12" t="s">
        <v>548</v>
      </c>
      <c r="I1100" s="12" t="s">
        <v>538</v>
      </c>
      <c r="J1100" s="12" t="s">
        <v>5993</v>
      </c>
      <c r="K1100" s="12" t="s">
        <v>268</v>
      </c>
      <c r="L1100" s="12" t="s">
        <v>104</v>
      </c>
      <c r="M1100" s="12" t="s">
        <v>221</v>
      </c>
      <c r="N1100" s="12" t="s">
        <v>5994</v>
      </c>
      <c r="O1100" s="12" t="s">
        <v>5995</v>
      </c>
      <c r="P1100" s="12"/>
      <c r="Q1100" s="12" t="s">
        <v>5996</v>
      </c>
      <c r="R1100" s="12" t="s">
        <v>3274</v>
      </c>
      <c r="S1100" s="12" t="s">
        <v>5980</v>
      </c>
      <c r="T1100" s="33" t="s">
        <v>95</v>
      </c>
      <c r="U1100" s="34" t="str">
        <f t="shared" si="17"/>
        <v>101 Street between Madison and Fifth Ave (Hess Science Bldg - 7th Floor RM 202), New York, New York 10029, U.S.</v>
      </c>
    </row>
    <row r="1101" spans="1:21" ht="85.5" x14ac:dyDescent="0.45">
      <c r="A1101" s="12" t="s">
        <v>94</v>
      </c>
      <c r="B1101" s="12" t="s">
        <v>95</v>
      </c>
      <c r="C1101" s="12" t="s">
        <v>5997</v>
      </c>
      <c r="D1101" s="12" t="s">
        <v>5974</v>
      </c>
      <c r="E1101" s="12" t="s">
        <v>5992</v>
      </c>
      <c r="F1101" s="12" t="s">
        <v>583</v>
      </c>
      <c r="G1101" s="12" t="s">
        <v>3268</v>
      </c>
      <c r="H1101" s="12" t="s">
        <v>548</v>
      </c>
      <c r="I1101" s="12" t="s">
        <v>538</v>
      </c>
      <c r="J1101" s="12" t="s">
        <v>5998</v>
      </c>
      <c r="K1101" s="12" t="s">
        <v>168</v>
      </c>
      <c r="L1101" s="12" t="s">
        <v>104</v>
      </c>
      <c r="M1101" s="12" t="s">
        <v>221</v>
      </c>
      <c r="N1101" s="12" t="s">
        <v>5999</v>
      </c>
      <c r="O1101" s="12" t="s">
        <v>6000</v>
      </c>
      <c r="P1101" s="12"/>
      <c r="Q1101" s="12" t="s">
        <v>6001</v>
      </c>
      <c r="R1101" s="12" t="s">
        <v>3274</v>
      </c>
      <c r="S1101" s="12" t="s">
        <v>5980</v>
      </c>
      <c r="T1101" s="33" t="s">
        <v>95</v>
      </c>
      <c r="U1101" s="34" t="str">
        <f t="shared" si="17"/>
        <v>1425 Madison Ave (Icahn Bldg) - 13th Floor 13-76, New York, New York 10029, U.S.</v>
      </c>
    </row>
    <row r="1102" spans="1:21" ht="85.5" x14ac:dyDescent="0.45">
      <c r="A1102" s="12" t="s">
        <v>94</v>
      </c>
      <c r="B1102" s="12" t="s">
        <v>95</v>
      </c>
      <c r="C1102" s="12" t="s">
        <v>6002</v>
      </c>
      <c r="D1102" s="12" t="s">
        <v>5974</v>
      </c>
      <c r="E1102" s="12" t="s">
        <v>5992</v>
      </c>
      <c r="F1102" s="12" t="s">
        <v>583</v>
      </c>
      <c r="G1102" s="12" t="s">
        <v>3268</v>
      </c>
      <c r="H1102" s="12" t="s">
        <v>548</v>
      </c>
      <c r="I1102" s="12" t="s">
        <v>538</v>
      </c>
      <c r="J1102" s="12" t="s">
        <v>6003</v>
      </c>
      <c r="K1102" s="12" t="s">
        <v>168</v>
      </c>
      <c r="L1102" s="12" t="s">
        <v>104</v>
      </c>
      <c r="M1102" s="12" t="s">
        <v>221</v>
      </c>
      <c r="N1102" s="12" t="s">
        <v>6004</v>
      </c>
      <c r="O1102" s="12" t="s">
        <v>6005</v>
      </c>
      <c r="P1102" s="12"/>
      <c r="Q1102" s="12" t="s">
        <v>6006</v>
      </c>
      <c r="R1102" s="12" t="s">
        <v>3274</v>
      </c>
      <c r="S1102" s="12" t="s">
        <v>5980</v>
      </c>
      <c r="T1102" s="33" t="s">
        <v>95</v>
      </c>
      <c r="U1102" s="34" t="str">
        <f t="shared" si="17"/>
        <v>1470 Madison Ave, HESS Bldg Rm 6-204, New York, New York 10029, U.S.</v>
      </c>
    </row>
    <row r="1103" spans="1:21" ht="57" x14ac:dyDescent="0.45">
      <c r="A1103" s="12" t="s">
        <v>94</v>
      </c>
      <c r="B1103" s="12" t="s">
        <v>95</v>
      </c>
      <c r="C1103" s="12" t="s">
        <v>6007</v>
      </c>
      <c r="D1103" s="12" t="s">
        <v>5974</v>
      </c>
      <c r="E1103" s="12" t="s">
        <v>5992</v>
      </c>
      <c r="F1103" s="12" t="s">
        <v>583</v>
      </c>
      <c r="G1103" s="12" t="s">
        <v>3268</v>
      </c>
      <c r="H1103" s="12" t="s">
        <v>548</v>
      </c>
      <c r="I1103" s="12" t="s">
        <v>538</v>
      </c>
      <c r="J1103" s="12" t="s">
        <v>6008</v>
      </c>
      <c r="K1103" s="12" t="s">
        <v>168</v>
      </c>
      <c r="L1103" s="12" t="s">
        <v>104</v>
      </c>
      <c r="M1103" s="12" t="s">
        <v>304</v>
      </c>
      <c r="N1103" s="12" t="s">
        <v>5977</v>
      </c>
      <c r="O1103" s="12" t="s">
        <v>5978</v>
      </c>
      <c r="P1103" s="12"/>
      <c r="Q1103" s="12" t="s">
        <v>6009</v>
      </c>
      <c r="R1103" s="12" t="s">
        <v>3274</v>
      </c>
      <c r="S1103" s="12" t="s">
        <v>5980</v>
      </c>
      <c r="T1103" s="33" t="s">
        <v>95</v>
      </c>
      <c r="U1103" s="34" t="str">
        <f t="shared" si="17"/>
        <v>1425 Madison Avenue 13th Floor; Room 13-52A (See notes computer password), New York, New York 10029, U.S.</v>
      </c>
    </row>
    <row r="1104" spans="1:21" ht="99.75" x14ac:dyDescent="0.45">
      <c r="A1104" s="12" t="s">
        <v>94</v>
      </c>
      <c r="B1104" s="12" t="s">
        <v>95</v>
      </c>
      <c r="C1104" s="12" t="s">
        <v>6010</v>
      </c>
      <c r="D1104" s="12" t="s">
        <v>5974</v>
      </c>
      <c r="E1104" s="12" t="s">
        <v>5992</v>
      </c>
      <c r="F1104" s="12" t="s">
        <v>583</v>
      </c>
      <c r="G1104" s="12" t="s">
        <v>3268</v>
      </c>
      <c r="H1104" s="12" t="s">
        <v>548</v>
      </c>
      <c r="I1104" s="12" t="s">
        <v>538</v>
      </c>
      <c r="J1104" s="12" t="s">
        <v>6011</v>
      </c>
      <c r="K1104" s="12" t="s">
        <v>168</v>
      </c>
      <c r="L1104" s="12" t="s">
        <v>104</v>
      </c>
      <c r="M1104" s="12" t="s">
        <v>210</v>
      </c>
      <c r="N1104" s="12" t="s">
        <v>6012</v>
      </c>
      <c r="O1104" s="12" t="s">
        <v>6013</v>
      </c>
      <c r="P1104" s="12"/>
      <c r="Q1104" s="12" t="s">
        <v>6014</v>
      </c>
      <c r="R1104" s="12" t="s">
        <v>3274</v>
      </c>
      <c r="S1104" s="12" t="s">
        <v>5980</v>
      </c>
      <c r="T1104" s="33" t="s">
        <v>95</v>
      </c>
      <c r="U1104" s="34" t="str">
        <f t="shared" si="17"/>
        <v>1425 Madison Avenue Icahn 13-002, New York, New York 10029, U.S.</v>
      </c>
    </row>
    <row r="1105" spans="1:21" ht="85.5" x14ac:dyDescent="0.45">
      <c r="A1105" s="12" t="s">
        <v>94</v>
      </c>
      <c r="B1105" s="12" t="s">
        <v>95</v>
      </c>
      <c r="C1105" s="12" t="s">
        <v>6015</v>
      </c>
      <c r="D1105" s="12" t="s">
        <v>5974</v>
      </c>
      <c r="E1105" s="12" t="s">
        <v>5992</v>
      </c>
      <c r="F1105" s="12" t="s">
        <v>583</v>
      </c>
      <c r="G1105" s="12" t="s">
        <v>3268</v>
      </c>
      <c r="H1105" s="12" t="s">
        <v>548</v>
      </c>
      <c r="I1105" s="12" t="s">
        <v>538</v>
      </c>
      <c r="J1105" s="12" t="s">
        <v>6016</v>
      </c>
      <c r="K1105" s="12" t="s">
        <v>268</v>
      </c>
      <c r="L1105" s="12" t="s">
        <v>104</v>
      </c>
      <c r="M1105" s="12" t="s">
        <v>3542</v>
      </c>
      <c r="N1105" s="12" t="s">
        <v>6017</v>
      </c>
      <c r="O1105" s="12" t="s">
        <v>6018</v>
      </c>
      <c r="P1105" s="12"/>
      <c r="Q1105" s="12" t="s">
        <v>6019</v>
      </c>
      <c r="R1105" s="12" t="s">
        <v>3274</v>
      </c>
      <c r="S1105" s="12" t="s">
        <v>5980</v>
      </c>
      <c r="T1105" s="33" t="s">
        <v>95</v>
      </c>
      <c r="U1105" s="34" t="str">
        <f t="shared" si="17"/>
        <v>1468 Madison Ave, Rm A17-271, Annenberg Bldg, New York, New York 10029, U.S.</v>
      </c>
    </row>
    <row r="1106" spans="1:21" ht="99.75" x14ac:dyDescent="0.45">
      <c r="A1106" s="12" t="s">
        <v>94</v>
      </c>
      <c r="B1106" s="12" t="s">
        <v>95</v>
      </c>
      <c r="C1106" s="12" t="s">
        <v>6020</v>
      </c>
      <c r="D1106" s="12" t="s">
        <v>5974</v>
      </c>
      <c r="E1106" s="12" t="s">
        <v>5992</v>
      </c>
      <c r="F1106" s="12" t="s">
        <v>583</v>
      </c>
      <c r="G1106" s="12" t="s">
        <v>3268</v>
      </c>
      <c r="H1106" s="12" t="s">
        <v>548</v>
      </c>
      <c r="I1106" s="12" t="s">
        <v>538</v>
      </c>
      <c r="J1106" s="12"/>
      <c r="K1106" s="12"/>
      <c r="L1106" s="12"/>
      <c r="M1106" s="12" t="s">
        <v>551</v>
      </c>
      <c r="N1106" s="12" t="s">
        <v>5977</v>
      </c>
      <c r="O1106" s="12" t="s">
        <v>5978</v>
      </c>
      <c r="P1106" s="12"/>
      <c r="Q1106" s="12" t="s">
        <v>6021</v>
      </c>
      <c r="R1106" s="12" t="s">
        <v>1467</v>
      </c>
      <c r="S1106" s="12" t="s">
        <v>5980</v>
      </c>
      <c r="T1106" s="33" t="s">
        <v>95</v>
      </c>
      <c r="U1106" s="34" t="str">
        <f t="shared" si="17"/>
        <v>1425 MADISON ICAHN MEDICAL INST BLDG 13-05, NEW YORK, New York 10029, U.S.</v>
      </c>
    </row>
    <row r="1107" spans="1:21" ht="42.75" x14ac:dyDescent="0.45">
      <c r="A1107" s="12" t="s">
        <v>94</v>
      </c>
      <c r="B1107" s="12" t="s">
        <v>95</v>
      </c>
      <c r="C1107" s="12" t="s">
        <v>6022</v>
      </c>
      <c r="D1107" s="12" t="s">
        <v>5974</v>
      </c>
      <c r="E1107" s="12" t="s">
        <v>5992</v>
      </c>
      <c r="F1107" s="12" t="s">
        <v>583</v>
      </c>
      <c r="G1107" s="12" t="s">
        <v>3268</v>
      </c>
      <c r="H1107" s="12" t="s">
        <v>548</v>
      </c>
      <c r="I1107" s="12" t="s">
        <v>538</v>
      </c>
      <c r="J1107" s="12"/>
      <c r="K1107" s="12"/>
      <c r="L1107" s="12"/>
      <c r="M1107" s="12" t="s">
        <v>1152</v>
      </c>
      <c r="N1107" s="12" t="s">
        <v>6023</v>
      </c>
      <c r="O1107" s="12" t="s">
        <v>6024</v>
      </c>
      <c r="P1107" s="12"/>
      <c r="Q1107" s="12" t="s">
        <v>6025</v>
      </c>
      <c r="R1107" s="12" t="s">
        <v>1467</v>
      </c>
      <c r="S1107" s="12" t="s">
        <v>5980</v>
      </c>
      <c r="T1107" s="33" t="s">
        <v>95</v>
      </c>
      <c r="U1107" s="34" t="str">
        <f t="shared" si="17"/>
        <v>1468 MADISON AVE ANNENBERG BLDG 18-50, NEW YORK, New York 10029, U.S.</v>
      </c>
    </row>
    <row r="1108" spans="1:21" ht="57" x14ac:dyDescent="0.45">
      <c r="A1108" s="12" t="s">
        <v>94</v>
      </c>
      <c r="B1108" s="12" t="s">
        <v>95</v>
      </c>
      <c r="C1108" s="12" t="s">
        <v>6026</v>
      </c>
      <c r="D1108" s="12" t="s">
        <v>5974</v>
      </c>
      <c r="E1108" s="12" t="s">
        <v>5992</v>
      </c>
      <c r="F1108" s="12" t="s">
        <v>583</v>
      </c>
      <c r="G1108" s="12" t="s">
        <v>3268</v>
      </c>
      <c r="H1108" s="12" t="s">
        <v>548</v>
      </c>
      <c r="I1108" s="12" t="s">
        <v>538</v>
      </c>
      <c r="J1108" s="12"/>
      <c r="K1108" s="12"/>
      <c r="L1108" s="12"/>
      <c r="M1108" s="12" t="s">
        <v>367</v>
      </c>
      <c r="N1108" s="12" t="s">
        <v>6027</v>
      </c>
      <c r="O1108" s="12" t="s">
        <v>6028</v>
      </c>
      <c r="P1108" s="12"/>
      <c r="Q1108" s="12" t="s">
        <v>6029</v>
      </c>
      <c r="R1108" s="12" t="s">
        <v>1467</v>
      </c>
      <c r="S1108" s="12" t="s">
        <v>5980</v>
      </c>
      <c r="T1108" s="33" t="s">
        <v>95</v>
      </c>
      <c r="U1108" s="34" t="str">
        <f t="shared" si="17"/>
        <v>1425 Madison Ave, Bldg 15-52, NEW YORK, New York 10029, U.S.</v>
      </c>
    </row>
    <row r="1109" spans="1:21" ht="57" x14ac:dyDescent="0.45">
      <c r="A1109" s="12" t="s">
        <v>94</v>
      </c>
      <c r="B1109" s="12" t="s">
        <v>95</v>
      </c>
      <c r="C1109" s="12" t="s">
        <v>6030</v>
      </c>
      <c r="D1109" s="12" t="s">
        <v>5974</v>
      </c>
      <c r="E1109" s="12" t="s">
        <v>5992</v>
      </c>
      <c r="F1109" s="12" t="s">
        <v>583</v>
      </c>
      <c r="G1109" s="12" t="s">
        <v>3268</v>
      </c>
      <c r="H1109" s="12" t="s">
        <v>548</v>
      </c>
      <c r="I1109" s="12" t="s">
        <v>538</v>
      </c>
      <c r="J1109" s="12"/>
      <c r="K1109" s="12"/>
      <c r="L1109" s="12"/>
      <c r="M1109" s="12" t="s">
        <v>367</v>
      </c>
      <c r="N1109" s="12" t="s">
        <v>6031</v>
      </c>
      <c r="O1109" s="12" t="s">
        <v>6032</v>
      </c>
      <c r="P1109" s="12"/>
      <c r="Q1109" s="12" t="s">
        <v>6033</v>
      </c>
      <c r="R1109" s="12" t="s">
        <v>1467</v>
      </c>
      <c r="S1109" s="12" t="s">
        <v>5980</v>
      </c>
      <c r="T1109" s="33" t="s">
        <v>95</v>
      </c>
      <c r="U1109" s="34" t="str">
        <f t="shared" si="17"/>
        <v>101ST ST 5TH AVE AND MADISON AVE, NEW YORK, New York 10029, U.S.</v>
      </c>
    </row>
    <row r="1110" spans="1:21" ht="57" x14ac:dyDescent="0.45">
      <c r="A1110" s="12" t="s">
        <v>94</v>
      </c>
      <c r="B1110" s="12" t="s">
        <v>95</v>
      </c>
      <c r="C1110" s="12" t="s">
        <v>6034</v>
      </c>
      <c r="D1110" s="12" t="s">
        <v>5974</v>
      </c>
      <c r="E1110" s="12" t="s">
        <v>5992</v>
      </c>
      <c r="F1110" s="12" t="s">
        <v>583</v>
      </c>
      <c r="G1110" s="12" t="s">
        <v>3268</v>
      </c>
      <c r="H1110" s="12" t="s">
        <v>548</v>
      </c>
      <c r="I1110" s="12" t="s">
        <v>538</v>
      </c>
      <c r="J1110" s="12"/>
      <c r="K1110" s="12"/>
      <c r="L1110" s="12"/>
      <c r="M1110" s="12" t="s">
        <v>367</v>
      </c>
      <c r="N1110" s="12" t="s">
        <v>6035</v>
      </c>
      <c r="O1110" s="12" t="s">
        <v>6036</v>
      </c>
      <c r="P1110" s="12"/>
      <c r="Q1110" s="12" t="s">
        <v>6037</v>
      </c>
      <c r="R1110" s="12" t="s">
        <v>3274</v>
      </c>
      <c r="S1110" s="12" t="s">
        <v>5980</v>
      </c>
      <c r="T1110" s="33" t="s">
        <v>95</v>
      </c>
      <c r="U1110" s="34" t="str">
        <f t="shared" si="17"/>
        <v>1470 Madison Avenue Office S5-102, New York, New York 10029, U.S.</v>
      </c>
    </row>
    <row r="1111" spans="1:21" ht="42.75" x14ac:dyDescent="0.45">
      <c r="A1111" s="12" t="s">
        <v>94</v>
      </c>
      <c r="B1111" s="12" t="s">
        <v>95</v>
      </c>
      <c r="C1111" s="12" t="s">
        <v>6038</v>
      </c>
      <c r="D1111" s="12" t="s">
        <v>5974</v>
      </c>
      <c r="E1111" s="12" t="s">
        <v>5992</v>
      </c>
      <c r="F1111" s="12" t="s">
        <v>583</v>
      </c>
      <c r="G1111" s="12" t="s">
        <v>3268</v>
      </c>
      <c r="H1111" s="12" t="s">
        <v>548</v>
      </c>
      <c r="I1111" s="12" t="s">
        <v>538</v>
      </c>
      <c r="J1111" s="12"/>
      <c r="K1111" s="12"/>
      <c r="L1111" s="12"/>
      <c r="M1111" s="12" t="s">
        <v>127</v>
      </c>
      <c r="N1111" s="12"/>
      <c r="O1111" s="12"/>
      <c r="P1111" s="12"/>
      <c r="Q1111" s="12" t="s">
        <v>6039</v>
      </c>
      <c r="R1111" s="12" t="s">
        <v>1467</v>
      </c>
      <c r="S1111" s="12" t="s">
        <v>5980</v>
      </c>
      <c r="T1111" s="33" t="s">
        <v>95</v>
      </c>
      <c r="U1111" s="34" t="str">
        <f t="shared" si="17"/>
        <v>1470 MADISON AVE HESS BLDG 6TH FL RM 115, NEW YORK, New York 10029, U.S.</v>
      </c>
    </row>
    <row r="1112" spans="1:21" ht="42.75" x14ac:dyDescent="0.45">
      <c r="A1112" s="12" t="s">
        <v>94</v>
      </c>
      <c r="B1112" s="12"/>
      <c r="C1112" s="12" t="s">
        <v>6040</v>
      </c>
      <c r="D1112" s="12" t="s">
        <v>5974</v>
      </c>
      <c r="E1112" s="12" t="s">
        <v>5992</v>
      </c>
      <c r="F1112" s="12"/>
      <c r="G1112" s="12" t="s">
        <v>3268</v>
      </c>
      <c r="H1112" s="12" t="s">
        <v>548</v>
      </c>
      <c r="I1112" s="12" t="s">
        <v>538</v>
      </c>
      <c r="J1112" s="12"/>
      <c r="K1112" s="12"/>
      <c r="L1112" s="12"/>
      <c r="M1112" s="12"/>
      <c r="N1112" s="12" t="s">
        <v>6035</v>
      </c>
      <c r="O1112" s="12" t="s">
        <v>6036</v>
      </c>
      <c r="P1112" s="12"/>
      <c r="Q1112" s="12"/>
      <c r="R1112" s="12"/>
      <c r="S1112" s="12" t="s">
        <v>284</v>
      </c>
      <c r="T1112" s="33"/>
      <c r="U1112" s="34" t="str">
        <f t="shared" si="17"/>
        <v xml:space="preserve"> </v>
      </c>
    </row>
    <row r="1113" spans="1:21" ht="28.5" x14ac:dyDescent="0.45">
      <c r="A1113" s="12" t="s">
        <v>94</v>
      </c>
      <c r="B1113" s="12"/>
      <c r="C1113" s="12" t="s">
        <v>6041</v>
      </c>
      <c r="D1113" s="12" t="s">
        <v>5974</v>
      </c>
      <c r="E1113" s="12" t="s">
        <v>5992</v>
      </c>
      <c r="F1113" s="12"/>
      <c r="G1113" s="12" t="s">
        <v>3268</v>
      </c>
      <c r="H1113" s="12" t="s">
        <v>548</v>
      </c>
      <c r="I1113" s="12" t="s">
        <v>538</v>
      </c>
      <c r="J1113" s="12"/>
      <c r="K1113" s="12"/>
      <c r="L1113" s="12"/>
      <c r="M1113" s="12"/>
      <c r="N1113" s="12"/>
      <c r="O1113" s="12"/>
      <c r="P1113" s="12"/>
      <c r="Q1113" s="12"/>
      <c r="R1113" s="12"/>
      <c r="S1113" s="12" t="s">
        <v>284</v>
      </c>
      <c r="T1113" s="33"/>
      <c r="U1113" s="34" t="str">
        <f t="shared" si="17"/>
        <v xml:space="preserve"> </v>
      </c>
    </row>
    <row r="1114" spans="1:21" ht="370.5" x14ac:dyDescent="0.45">
      <c r="A1114" s="12" t="s">
        <v>94</v>
      </c>
      <c r="B1114" s="12"/>
      <c r="C1114" s="12" t="s">
        <v>6042</v>
      </c>
      <c r="D1114" s="12" t="s">
        <v>6043</v>
      </c>
      <c r="E1114" s="12" t="s">
        <v>6044</v>
      </c>
      <c r="F1114" s="12"/>
      <c r="G1114" s="12"/>
      <c r="H1114" s="12" t="s">
        <v>145</v>
      </c>
      <c r="I1114" s="12" t="s">
        <v>146</v>
      </c>
      <c r="J1114" s="12" t="s">
        <v>6045</v>
      </c>
      <c r="K1114" s="12" t="s">
        <v>209</v>
      </c>
      <c r="L1114" s="12" t="s">
        <v>104</v>
      </c>
      <c r="M1114" s="12" t="s">
        <v>221</v>
      </c>
      <c r="N1114" s="12" t="s">
        <v>6046</v>
      </c>
      <c r="O1114" s="12" t="s">
        <v>6047</v>
      </c>
      <c r="P1114" s="12" t="s">
        <v>6048</v>
      </c>
      <c r="Q1114" s="12" t="s">
        <v>6049</v>
      </c>
      <c r="R1114" s="12" t="s">
        <v>4671</v>
      </c>
      <c r="S1114" s="12" t="s">
        <v>6050</v>
      </c>
      <c r="T1114" s="33" t="s">
        <v>95</v>
      </c>
      <c r="U1114" s="34" t="str">
        <f t="shared" si="17"/>
        <v>PRA Health Sciences 10836 Strang Line Road, Lenexa, Kansas 66215, U.S.</v>
      </c>
    </row>
    <row r="1115" spans="1:21" ht="370.5" x14ac:dyDescent="0.45">
      <c r="A1115" s="12" t="s">
        <v>94</v>
      </c>
      <c r="B1115" s="12"/>
      <c r="C1115" s="12" t="s">
        <v>6051</v>
      </c>
      <c r="D1115" s="12" t="s">
        <v>6043</v>
      </c>
      <c r="E1115" s="12" t="s">
        <v>6044</v>
      </c>
      <c r="F1115" s="12"/>
      <c r="G1115" s="12"/>
      <c r="H1115" s="12" t="s">
        <v>145</v>
      </c>
      <c r="I1115" s="12" t="s">
        <v>146</v>
      </c>
      <c r="J1115" s="12" t="s">
        <v>6052</v>
      </c>
      <c r="K1115" s="12" t="s">
        <v>209</v>
      </c>
      <c r="L1115" s="12" t="s">
        <v>104</v>
      </c>
      <c r="M1115" s="12" t="s">
        <v>221</v>
      </c>
      <c r="N1115" s="12" t="s">
        <v>6046</v>
      </c>
      <c r="O1115" s="12" t="s">
        <v>6047</v>
      </c>
      <c r="P1115" s="12" t="s">
        <v>6048</v>
      </c>
      <c r="Q1115" s="12" t="s">
        <v>6049</v>
      </c>
      <c r="R1115" s="12" t="s">
        <v>4671</v>
      </c>
      <c r="S1115" s="12" t="s">
        <v>6050</v>
      </c>
      <c r="T1115" s="33" t="s">
        <v>95</v>
      </c>
      <c r="U1115" s="34" t="str">
        <f t="shared" si="17"/>
        <v>PRA Health Sciences 10836 Strang Line Road, Lenexa, Kansas 66215, U.S.</v>
      </c>
    </row>
    <row r="1116" spans="1:21" ht="57" x14ac:dyDescent="0.45">
      <c r="A1116" s="12" t="s">
        <v>94</v>
      </c>
      <c r="B1116" s="12" t="s">
        <v>95</v>
      </c>
      <c r="C1116" s="12" t="s">
        <v>6053</v>
      </c>
      <c r="D1116" s="12" t="s">
        <v>6054</v>
      </c>
      <c r="E1116" s="12" t="s">
        <v>6044</v>
      </c>
      <c r="F1116" s="12" t="s">
        <v>583</v>
      </c>
      <c r="G1116" s="12"/>
      <c r="H1116" s="12" t="s">
        <v>548</v>
      </c>
      <c r="I1116" s="12" t="s">
        <v>538</v>
      </c>
      <c r="J1116" s="12" t="s">
        <v>6055</v>
      </c>
      <c r="K1116" s="12" t="s">
        <v>1297</v>
      </c>
      <c r="L1116" s="12" t="s">
        <v>104</v>
      </c>
      <c r="M1116" s="12" t="s">
        <v>367</v>
      </c>
      <c r="N1116" s="12" t="s">
        <v>6056</v>
      </c>
      <c r="O1116" s="12" t="s">
        <v>6057</v>
      </c>
      <c r="P1116" s="12"/>
      <c r="Q1116" s="12" t="s">
        <v>6058</v>
      </c>
      <c r="R1116" s="12" t="s">
        <v>6059</v>
      </c>
      <c r="S1116" s="12" t="s">
        <v>6060</v>
      </c>
      <c r="T1116" s="33" t="s">
        <v>95</v>
      </c>
      <c r="U1116" s="34" t="str">
        <f t="shared" si="17"/>
        <v>123 SMITH ST, FARMINGDALE, New York 11735, U.S.</v>
      </c>
    </row>
    <row r="1117" spans="1:21" ht="57" x14ac:dyDescent="0.45">
      <c r="A1117" s="12" t="s">
        <v>94</v>
      </c>
      <c r="B1117" s="12" t="s">
        <v>95</v>
      </c>
      <c r="C1117" s="12" t="s">
        <v>6061</v>
      </c>
      <c r="D1117" s="12" t="s">
        <v>6054</v>
      </c>
      <c r="E1117" s="12" t="s">
        <v>6044</v>
      </c>
      <c r="F1117" s="12" t="s">
        <v>583</v>
      </c>
      <c r="G1117" s="12"/>
      <c r="H1117" s="12" t="s">
        <v>548</v>
      </c>
      <c r="I1117" s="12" t="s">
        <v>538</v>
      </c>
      <c r="J1117" s="12" t="s">
        <v>6062</v>
      </c>
      <c r="K1117" s="12" t="s">
        <v>1297</v>
      </c>
      <c r="L1117" s="12" t="s">
        <v>104</v>
      </c>
      <c r="M1117" s="12" t="s">
        <v>367</v>
      </c>
      <c r="N1117" s="12" t="s">
        <v>6056</v>
      </c>
      <c r="O1117" s="12" t="s">
        <v>6057</v>
      </c>
      <c r="P1117" s="12"/>
      <c r="Q1117" s="12" t="s">
        <v>6058</v>
      </c>
      <c r="R1117" s="12" t="s">
        <v>6059</v>
      </c>
      <c r="S1117" s="12" t="s">
        <v>6060</v>
      </c>
      <c r="T1117" s="33" t="s">
        <v>95</v>
      </c>
      <c r="U1117" s="34" t="str">
        <f t="shared" si="17"/>
        <v>123 SMITH ST, FARMINGDALE, New York 11735, U.S.</v>
      </c>
    </row>
    <row r="1118" spans="1:21" ht="99.75" x14ac:dyDescent="0.45">
      <c r="A1118" s="12" t="s">
        <v>94</v>
      </c>
      <c r="B1118" s="12" t="s">
        <v>95</v>
      </c>
      <c r="C1118" s="12" t="s">
        <v>6063</v>
      </c>
      <c r="D1118" s="12" t="s">
        <v>6064</v>
      </c>
      <c r="E1118" s="12" t="s">
        <v>6065</v>
      </c>
      <c r="F1118" s="12" t="s">
        <v>743</v>
      </c>
      <c r="G1118" s="12" t="s">
        <v>812</v>
      </c>
      <c r="H1118" s="12" t="s">
        <v>311</v>
      </c>
      <c r="I1118" s="12" t="s">
        <v>673</v>
      </c>
      <c r="J1118" s="12" t="s">
        <v>6066</v>
      </c>
      <c r="K1118" s="12" t="s">
        <v>268</v>
      </c>
      <c r="L1118" s="12" t="s">
        <v>118</v>
      </c>
      <c r="M1118" s="12" t="s">
        <v>210</v>
      </c>
      <c r="N1118" s="12" t="s">
        <v>6067</v>
      </c>
      <c r="O1118" s="12" t="s">
        <v>6068</v>
      </c>
      <c r="P1118" s="12"/>
      <c r="Q1118" s="12" t="s">
        <v>6069</v>
      </c>
      <c r="R1118" s="12" t="s">
        <v>967</v>
      </c>
      <c r="S1118" s="12" t="s">
        <v>1082</v>
      </c>
      <c r="T1118" s="33" t="s">
        <v>95</v>
      </c>
      <c r="U1118" s="34" t="str">
        <f t="shared" si="17"/>
        <v>5601 Oberlin Drive, Suite 110,, San Diego, California 92121, U.S.</v>
      </c>
    </row>
    <row r="1119" spans="1:21" ht="85.5" x14ac:dyDescent="0.45">
      <c r="A1119" s="12" t="s">
        <v>94</v>
      </c>
      <c r="B1119" s="12" t="s">
        <v>95</v>
      </c>
      <c r="C1119" s="12" t="s">
        <v>6070</v>
      </c>
      <c r="D1119" s="12" t="s">
        <v>6071</v>
      </c>
      <c r="E1119" s="12" t="s">
        <v>6072</v>
      </c>
      <c r="F1119" s="12" t="s">
        <v>691</v>
      </c>
      <c r="G1119" s="12" t="s">
        <v>692</v>
      </c>
      <c r="H1119" s="12" t="s">
        <v>693</v>
      </c>
      <c r="I1119" s="12" t="s">
        <v>475</v>
      </c>
      <c r="J1119" s="12" t="s">
        <v>6073</v>
      </c>
      <c r="K1119" s="12" t="s">
        <v>168</v>
      </c>
      <c r="L1119" s="12" t="s">
        <v>104</v>
      </c>
      <c r="M1119" s="12" t="s">
        <v>221</v>
      </c>
      <c r="N1119" s="12" t="s">
        <v>6074</v>
      </c>
      <c r="O1119" s="12" t="s">
        <v>6075</v>
      </c>
      <c r="P1119" s="12"/>
      <c r="Q1119" s="12" t="s">
        <v>6076</v>
      </c>
      <c r="R1119" s="12" t="s">
        <v>1528</v>
      </c>
      <c r="S1119" s="12" t="s">
        <v>1535</v>
      </c>
      <c r="T1119" s="33" t="s">
        <v>95</v>
      </c>
      <c r="U1119" s="34" t="str">
        <f t="shared" si="17"/>
        <v>2130 W. Holcombe Blvd. Suite 11.3000, Houston, Texas 77030, U.S.</v>
      </c>
    </row>
    <row r="1120" spans="1:21" ht="85.5" x14ac:dyDescent="0.45">
      <c r="A1120" s="12" t="s">
        <v>94</v>
      </c>
      <c r="B1120" s="12" t="s">
        <v>95</v>
      </c>
      <c r="C1120" s="12" t="s">
        <v>6077</v>
      </c>
      <c r="D1120" s="12" t="s">
        <v>6078</v>
      </c>
      <c r="E1120" s="12" t="s">
        <v>6079</v>
      </c>
      <c r="F1120" s="12" t="s">
        <v>583</v>
      </c>
      <c r="G1120" s="12" t="s">
        <v>563</v>
      </c>
      <c r="H1120" s="12" t="s">
        <v>548</v>
      </c>
      <c r="I1120" s="12" t="s">
        <v>538</v>
      </c>
      <c r="J1120" s="12" t="s">
        <v>6080</v>
      </c>
      <c r="K1120" s="12" t="s">
        <v>168</v>
      </c>
      <c r="L1120" s="12" t="s">
        <v>104</v>
      </c>
      <c r="M1120" s="12" t="s">
        <v>221</v>
      </c>
      <c r="N1120" s="12" t="s">
        <v>6081</v>
      </c>
      <c r="O1120" s="12" t="s">
        <v>6082</v>
      </c>
      <c r="P1120" s="12"/>
      <c r="Q1120" s="12" t="s">
        <v>6083</v>
      </c>
      <c r="R1120" s="12" t="s">
        <v>3274</v>
      </c>
      <c r="S1120" s="12" t="s">
        <v>4344</v>
      </c>
      <c r="T1120" s="33" t="s">
        <v>95</v>
      </c>
      <c r="U1120" s="34" t="str">
        <f t="shared" si="17"/>
        <v>ACLS West Tower, Suite 1150 430 E 29th St., New York, New York 10016, U.S.</v>
      </c>
    </row>
    <row r="1121" spans="1:21" ht="85.5" x14ac:dyDescent="0.45">
      <c r="A1121" s="12" t="s">
        <v>94</v>
      </c>
      <c r="B1121" s="12" t="s">
        <v>95</v>
      </c>
      <c r="C1121" s="12" t="s">
        <v>6084</v>
      </c>
      <c r="D1121" s="12" t="s">
        <v>6078</v>
      </c>
      <c r="E1121" s="12" t="s">
        <v>6079</v>
      </c>
      <c r="F1121" s="12" t="s">
        <v>583</v>
      </c>
      <c r="G1121" s="12" t="s">
        <v>563</v>
      </c>
      <c r="H1121" s="12" t="s">
        <v>548</v>
      </c>
      <c r="I1121" s="12" t="s">
        <v>538</v>
      </c>
      <c r="J1121" s="12" t="s">
        <v>6085</v>
      </c>
      <c r="K1121" s="12" t="s">
        <v>168</v>
      </c>
      <c r="L1121" s="12" t="s">
        <v>104</v>
      </c>
      <c r="M1121" s="12" t="s">
        <v>221</v>
      </c>
      <c r="N1121" s="12" t="s">
        <v>6081</v>
      </c>
      <c r="O1121" s="12" t="s">
        <v>6082</v>
      </c>
      <c r="P1121" s="12"/>
      <c r="Q1121" s="12" t="s">
        <v>6086</v>
      </c>
      <c r="R1121" s="12" t="s">
        <v>3274</v>
      </c>
      <c r="S1121" s="12" t="s">
        <v>4344</v>
      </c>
      <c r="T1121" s="33" t="s">
        <v>95</v>
      </c>
      <c r="U1121" s="34" t="str">
        <f t="shared" si="17"/>
        <v>430 East 29th Street, Suite 1150, New York, New York 10016, U.S.</v>
      </c>
    </row>
    <row r="1122" spans="1:21" ht="99.75" x14ac:dyDescent="0.45">
      <c r="A1122" s="12" t="s">
        <v>94</v>
      </c>
      <c r="B1122" s="12" t="s">
        <v>95</v>
      </c>
      <c r="C1122" s="12" t="s">
        <v>6087</v>
      </c>
      <c r="D1122" s="12" t="s">
        <v>6078</v>
      </c>
      <c r="E1122" s="12" t="s">
        <v>6079</v>
      </c>
      <c r="F1122" s="12" t="s">
        <v>583</v>
      </c>
      <c r="G1122" s="12" t="s">
        <v>563</v>
      </c>
      <c r="H1122" s="12" t="s">
        <v>548</v>
      </c>
      <c r="I1122" s="12" t="s">
        <v>538</v>
      </c>
      <c r="J1122" s="12" t="s">
        <v>6088</v>
      </c>
      <c r="K1122" s="12" t="s">
        <v>168</v>
      </c>
      <c r="L1122" s="12" t="s">
        <v>104</v>
      </c>
      <c r="M1122" s="12" t="s">
        <v>210</v>
      </c>
      <c r="N1122" s="12" t="s">
        <v>6089</v>
      </c>
      <c r="O1122" s="12" t="s">
        <v>6090</v>
      </c>
      <c r="P1122" s="12"/>
      <c r="Q1122" s="12" t="s">
        <v>6091</v>
      </c>
      <c r="R1122" s="12" t="s">
        <v>3274</v>
      </c>
      <c r="S1122" s="12" t="s">
        <v>4344</v>
      </c>
      <c r="T1122" s="33" t="s">
        <v>95</v>
      </c>
      <c r="U1122" s="34" t="str">
        <f t="shared" si="17"/>
        <v>430 E. 29th St., ACLS West Tower, Ste. 1150, New York, New York 10016, U.S.</v>
      </c>
    </row>
    <row r="1123" spans="1:21" ht="71.25" x14ac:dyDescent="0.45">
      <c r="A1123" s="12" t="s">
        <v>94</v>
      </c>
      <c r="B1123" s="12"/>
      <c r="C1123" s="12" t="s">
        <v>6092</v>
      </c>
      <c r="D1123" s="12" t="s">
        <v>6093</v>
      </c>
      <c r="E1123" s="12" t="s">
        <v>6094</v>
      </c>
      <c r="F1123" s="12"/>
      <c r="G1123" s="12" t="s">
        <v>6095</v>
      </c>
      <c r="H1123" s="12" t="s">
        <v>165</v>
      </c>
      <c r="I1123" s="12" t="s">
        <v>137</v>
      </c>
      <c r="J1123" s="12" t="s">
        <v>6096</v>
      </c>
      <c r="K1123" s="12" t="s">
        <v>209</v>
      </c>
      <c r="L1123" s="12" t="s">
        <v>104</v>
      </c>
      <c r="M1123" s="12" t="s">
        <v>241</v>
      </c>
      <c r="N1123" s="12" t="s">
        <v>6097</v>
      </c>
      <c r="O1123" s="12" t="s">
        <v>6098</v>
      </c>
      <c r="P1123" s="12"/>
      <c r="Q1123" s="12" t="s">
        <v>6099</v>
      </c>
      <c r="R1123" s="12" t="s">
        <v>2054</v>
      </c>
      <c r="S1123" s="12" t="s">
        <v>2055</v>
      </c>
      <c r="T1123" s="33" t="s">
        <v>95</v>
      </c>
      <c r="U1123" s="34" t="str">
        <f t="shared" si="17"/>
        <v>800 Chesapeake Drive, Redwood City, California 94063, U.S.</v>
      </c>
    </row>
    <row r="1124" spans="1:21" ht="28.5" x14ac:dyDescent="0.45">
      <c r="A1124" s="12" t="s">
        <v>94</v>
      </c>
      <c r="B1124" s="12"/>
      <c r="C1124" s="12" t="s">
        <v>6100</v>
      </c>
      <c r="D1124" s="12" t="s">
        <v>6101</v>
      </c>
      <c r="E1124" s="12" t="s">
        <v>6102</v>
      </c>
      <c r="F1124" s="12"/>
      <c r="G1124" s="12"/>
      <c r="H1124" s="12"/>
      <c r="I1124" s="12" t="s">
        <v>126</v>
      </c>
      <c r="J1124" s="12"/>
      <c r="K1124" s="12"/>
      <c r="L1124" s="12"/>
      <c r="M1124" s="12"/>
      <c r="N1124" s="12"/>
      <c r="O1124" s="12"/>
      <c r="P1124" s="12"/>
      <c r="Q1124" s="12"/>
      <c r="R1124" s="12"/>
      <c r="S1124" s="12" t="s">
        <v>284</v>
      </c>
      <c r="T1124" s="33"/>
      <c r="U1124" s="34" t="str">
        <f t="shared" si="17"/>
        <v xml:space="preserve"> </v>
      </c>
    </row>
    <row r="1125" spans="1:21" ht="99.75" x14ac:dyDescent="0.45">
      <c r="A1125" s="12" t="s">
        <v>94</v>
      </c>
      <c r="B1125" s="12" t="s">
        <v>95</v>
      </c>
      <c r="C1125" s="12" t="s">
        <v>6103</v>
      </c>
      <c r="D1125" s="12" t="s">
        <v>6104</v>
      </c>
      <c r="E1125" s="12" t="s">
        <v>6105</v>
      </c>
      <c r="F1125" s="12"/>
      <c r="G1125" s="12"/>
      <c r="H1125" s="12" t="s">
        <v>311</v>
      </c>
      <c r="I1125" s="12" t="s">
        <v>673</v>
      </c>
      <c r="J1125" s="12" t="s">
        <v>6106</v>
      </c>
      <c r="K1125" s="12" t="s">
        <v>209</v>
      </c>
      <c r="L1125" s="12" t="s">
        <v>104</v>
      </c>
      <c r="M1125" s="12" t="s">
        <v>210</v>
      </c>
      <c r="N1125" s="12" t="s">
        <v>6107</v>
      </c>
      <c r="O1125" s="12" t="s">
        <v>6108</v>
      </c>
      <c r="P1125" s="12"/>
      <c r="Q1125" s="12" t="s">
        <v>6109</v>
      </c>
      <c r="R1125" s="12" t="s">
        <v>6110</v>
      </c>
      <c r="S1125" s="12" t="s">
        <v>6111</v>
      </c>
      <c r="T1125" s="33" t="s">
        <v>95</v>
      </c>
      <c r="U1125" s="34" t="str">
        <f t="shared" si="17"/>
        <v>9920 Jefferson Blvd, Culver City, California 90232, U.S.</v>
      </c>
    </row>
    <row r="1126" spans="1:21" ht="99.75" x14ac:dyDescent="0.45">
      <c r="A1126" s="12" t="s">
        <v>94</v>
      </c>
      <c r="B1126" s="12" t="s">
        <v>95</v>
      </c>
      <c r="C1126" s="12" t="s">
        <v>6112</v>
      </c>
      <c r="D1126" s="12" t="s">
        <v>6104</v>
      </c>
      <c r="E1126" s="12" t="s">
        <v>6105</v>
      </c>
      <c r="F1126" s="12"/>
      <c r="G1126" s="12"/>
      <c r="H1126" s="12" t="s">
        <v>311</v>
      </c>
      <c r="I1126" s="12" t="s">
        <v>673</v>
      </c>
      <c r="J1126" s="12" t="s">
        <v>6113</v>
      </c>
      <c r="K1126" s="12" t="s">
        <v>209</v>
      </c>
      <c r="L1126" s="12" t="s">
        <v>104</v>
      </c>
      <c r="M1126" s="12" t="s">
        <v>210</v>
      </c>
      <c r="N1126" s="12" t="s">
        <v>6114</v>
      </c>
      <c r="O1126" s="12" t="s">
        <v>6115</v>
      </c>
      <c r="P1126" s="12"/>
      <c r="Q1126" s="12" t="s">
        <v>6116</v>
      </c>
      <c r="R1126" s="12" t="s">
        <v>6117</v>
      </c>
      <c r="S1126" s="12" t="s">
        <v>6118</v>
      </c>
      <c r="T1126" s="33" t="s">
        <v>95</v>
      </c>
      <c r="U1126" s="34" t="str">
        <f t="shared" si="17"/>
        <v>430 Duley Road, El Segundo, California 90245, U.S.</v>
      </c>
    </row>
    <row r="1127" spans="1:21" ht="99.75" x14ac:dyDescent="0.45">
      <c r="A1127" s="12" t="s">
        <v>94</v>
      </c>
      <c r="B1127" s="12" t="s">
        <v>95</v>
      </c>
      <c r="C1127" s="12" t="s">
        <v>6119</v>
      </c>
      <c r="D1127" s="12" t="s">
        <v>6104</v>
      </c>
      <c r="E1127" s="12" t="s">
        <v>6105</v>
      </c>
      <c r="F1127" s="12" t="s">
        <v>743</v>
      </c>
      <c r="G1127" s="12"/>
      <c r="H1127" s="12" t="s">
        <v>311</v>
      </c>
      <c r="I1127" s="12" t="s">
        <v>673</v>
      </c>
      <c r="J1127" s="12" t="s">
        <v>6120</v>
      </c>
      <c r="K1127" s="12" t="s">
        <v>209</v>
      </c>
      <c r="L1127" s="12" t="s">
        <v>104</v>
      </c>
      <c r="M1127" s="12" t="s">
        <v>210</v>
      </c>
      <c r="N1127" s="12" t="s">
        <v>6121</v>
      </c>
      <c r="O1127" s="12" t="s">
        <v>6122</v>
      </c>
      <c r="P1127" s="12"/>
      <c r="Q1127" s="12" t="s">
        <v>6123</v>
      </c>
      <c r="R1127" s="12" t="s">
        <v>967</v>
      </c>
      <c r="S1127" s="12" t="s">
        <v>1082</v>
      </c>
      <c r="T1127" s="33" t="s">
        <v>95</v>
      </c>
      <c r="U1127" s="34" t="str">
        <f t="shared" si="17"/>
        <v>3530 John Hopkins Court, San Diego, California 92121, U.S.</v>
      </c>
    </row>
    <row r="1128" spans="1:21" ht="99.75" x14ac:dyDescent="0.45">
      <c r="A1128" s="12" t="s">
        <v>94</v>
      </c>
      <c r="B1128" s="12" t="s">
        <v>95</v>
      </c>
      <c r="C1128" s="12" t="s">
        <v>6124</v>
      </c>
      <c r="D1128" s="12" t="s">
        <v>6104</v>
      </c>
      <c r="E1128" s="12" t="s">
        <v>6105</v>
      </c>
      <c r="F1128" s="12" t="s">
        <v>743</v>
      </c>
      <c r="G1128" s="12"/>
      <c r="H1128" s="12" t="s">
        <v>311</v>
      </c>
      <c r="I1128" s="12" t="s">
        <v>673</v>
      </c>
      <c r="J1128" s="12" t="s">
        <v>6125</v>
      </c>
      <c r="K1128" s="12" t="s">
        <v>209</v>
      </c>
      <c r="L1128" s="12" t="s">
        <v>104</v>
      </c>
      <c r="M1128" s="12" t="s">
        <v>210</v>
      </c>
      <c r="N1128" s="12" t="s">
        <v>6121</v>
      </c>
      <c r="O1128" s="12" t="s">
        <v>6122</v>
      </c>
      <c r="P1128" s="12"/>
      <c r="Q1128" s="12" t="s">
        <v>6123</v>
      </c>
      <c r="R1128" s="12" t="s">
        <v>967</v>
      </c>
      <c r="S1128" s="12" t="s">
        <v>1082</v>
      </c>
      <c r="T1128" s="33" t="s">
        <v>95</v>
      </c>
      <c r="U1128" s="34" t="str">
        <f t="shared" si="17"/>
        <v>3530 John Hopkins Court, San Diego, California 92121, U.S.</v>
      </c>
    </row>
    <row r="1129" spans="1:21" ht="99.75" x14ac:dyDescent="0.45">
      <c r="A1129" s="12" t="s">
        <v>94</v>
      </c>
      <c r="B1129" s="12" t="s">
        <v>95</v>
      </c>
      <c r="C1129" s="12" t="s">
        <v>6126</v>
      </c>
      <c r="D1129" s="12" t="s">
        <v>6127</v>
      </c>
      <c r="E1129" s="12" t="s">
        <v>6128</v>
      </c>
      <c r="F1129" s="12" t="s">
        <v>420</v>
      </c>
      <c r="G1129" s="12" t="s">
        <v>421</v>
      </c>
      <c r="H1129" s="12" t="s">
        <v>455</v>
      </c>
      <c r="I1129" s="12" t="s">
        <v>387</v>
      </c>
      <c r="J1129" s="12" t="s">
        <v>6129</v>
      </c>
      <c r="K1129" s="12" t="s">
        <v>209</v>
      </c>
      <c r="L1129" s="12" t="s">
        <v>118</v>
      </c>
      <c r="M1129" s="12" t="s">
        <v>210</v>
      </c>
      <c r="N1129" s="12" t="s">
        <v>6130</v>
      </c>
      <c r="O1129" s="12" t="s">
        <v>6131</v>
      </c>
      <c r="P1129" s="12"/>
      <c r="Q1129" s="12" t="s">
        <v>6132</v>
      </c>
      <c r="R1129" s="12" t="s">
        <v>976</v>
      </c>
      <c r="S1129" s="12" t="s">
        <v>461</v>
      </c>
      <c r="T1129" s="33" t="s">
        <v>95</v>
      </c>
      <c r="U1129" s="34" t="str">
        <f t="shared" si="17"/>
        <v>15010 Broschart Road, Suite 250, Rockville, Maryland 20850, U.S.</v>
      </c>
    </row>
    <row r="1130" spans="1:21" ht="99.75" x14ac:dyDescent="0.45">
      <c r="A1130" s="12" t="s">
        <v>94</v>
      </c>
      <c r="B1130" s="12"/>
      <c r="C1130" s="12" t="s">
        <v>6133</v>
      </c>
      <c r="D1130" s="12" t="s">
        <v>6134</v>
      </c>
      <c r="E1130" s="12" t="s">
        <v>6135</v>
      </c>
      <c r="F1130" s="12"/>
      <c r="G1130" s="12"/>
      <c r="H1130" s="12" t="s">
        <v>693</v>
      </c>
      <c r="I1130" s="12" t="s">
        <v>166</v>
      </c>
      <c r="J1130" s="12" t="s">
        <v>6136</v>
      </c>
      <c r="K1130" s="12" t="s">
        <v>209</v>
      </c>
      <c r="L1130" s="12" t="s">
        <v>104</v>
      </c>
      <c r="M1130" s="12" t="s">
        <v>210</v>
      </c>
      <c r="N1130" s="12" t="s">
        <v>6137</v>
      </c>
      <c r="O1130" s="12" t="s">
        <v>6138</v>
      </c>
      <c r="P1130" s="12"/>
      <c r="Q1130" s="12" t="s">
        <v>6139</v>
      </c>
      <c r="R1130" s="12" t="s">
        <v>1630</v>
      </c>
      <c r="S1130" s="12" t="s">
        <v>6140</v>
      </c>
      <c r="T1130" s="33" t="s">
        <v>729</v>
      </c>
      <c r="U1130" s="34" t="str">
        <f t="shared" si="17"/>
        <v>Unit 3204 Markham St Victoria, British Columbia V8Z 7X8 CA, Victoria, British Columbia V9E 2C1, CA</v>
      </c>
    </row>
    <row r="1131" spans="1:21" ht="85.5" x14ac:dyDescent="0.45">
      <c r="A1131" s="12" t="s">
        <v>94</v>
      </c>
      <c r="B1131" s="12"/>
      <c r="C1131" s="12" t="s">
        <v>6141</v>
      </c>
      <c r="D1131" s="12" t="s">
        <v>6142</v>
      </c>
      <c r="E1131" s="12" t="s">
        <v>6143</v>
      </c>
      <c r="F1131" s="12"/>
      <c r="G1131" s="12"/>
      <c r="H1131" s="12" t="s">
        <v>406</v>
      </c>
      <c r="I1131" s="12" t="s">
        <v>166</v>
      </c>
      <c r="J1131" s="12" t="s">
        <v>6144</v>
      </c>
      <c r="K1131" s="12" t="s">
        <v>209</v>
      </c>
      <c r="L1131" s="12" t="s">
        <v>104</v>
      </c>
      <c r="M1131" s="12" t="s">
        <v>169</v>
      </c>
      <c r="N1131" s="12" t="s">
        <v>6145</v>
      </c>
      <c r="O1131" s="12" t="s">
        <v>6146</v>
      </c>
      <c r="P1131" s="12"/>
      <c r="Q1131" s="12" t="s">
        <v>6147</v>
      </c>
      <c r="R1131" s="12" t="s">
        <v>412</v>
      </c>
      <c r="S1131" s="12" t="s">
        <v>6148</v>
      </c>
      <c r="T1131" s="33" t="s">
        <v>95</v>
      </c>
      <c r="U1131" s="34" t="str">
        <f t="shared" si="17"/>
        <v>454 N 34th St., Seattle, Washington 98103, U.S.</v>
      </c>
    </row>
    <row r="1132" spans="1:21" ht="71.25" x14ac:dyDescent="0.45">
      <c r="A1132" s="12" t="s">
        <v>94</v>
      </c>
      <c r="B1132" s="12" t="s">
        <v>95</v>
      </c>
      <c r="C1132" s="12" t="s">
        <v>6149</v>
      </c>
      <c r="D1132" s="12" t="s">
        <v>6150</v>
      </c>
      <c r="E1132" s="12" t="s">
        <v>6151</v>
      </c>
      <c r="F1132" s="12" t="s">
        <v>136</v>
      </c>
      <c r="G1132" s="12"/>
      <c r="H1132" s="12" t="s">
        <v>6152</v>
      </c>
      <c r="I1132" s="12" t="s">
        <v>166</v>
      </c>
      <c r="J1132" s="12"/>
      <c r="K1132" s="12"/>
      <c r="L1132" s="12"/>
      <c r="M1132" s="12" t="s">
        <v>432</v>
      </c>
      <c r="N1132" s="12" t="s">
        <v>6153</v>
      </c>
      <c r="O1132" s="12" t="s">
        <v>6154</v>
      </c>
      <c r="P1132" s="12"/>
      <c r="Q1132" s="12" t="s">
        <v>6155</v>
      </c>
      <c r="R1132" s="12" t="s">
        <v>1286</v>
      </c>
      <c r="S1132" s="12" t="s">
        <v>1287</v>
      </c>
      <c r="T1132" s="33" t="s">
        <v>95</v>
      </c>
      <c r="U1132" s="34" t="str">
        <f t="shared" si="17"/>
        <v>4030 FABIAN WAY, PALO ALTO, California 94303, U.S.</v>
      </c>
    </row>
    <row r="1133" spans="1:21" ht="42.75" x14ac:dyDescent="0.45">
      <c r="A1133" s="12" t="s">
        <v>94</v>
      </c>
      <c r="B1133" s="12" t="s">
        <v>95</v>
      </c>
      <c r="C1133" s="12" t="s">
        <v>6156</v>
      </c>
      <c r="D1133" s="12" t="s">
        <v>6157</v>
      </c>
      <c r="E1133" s="12" t="s">
        <v>6158</v>
      </c>
      <c r="F1133" s="12" t="s">
        <v>144</v>
      </c>
      <c r="G1133" s="12"/>
      <c r="H1133" s="12"/>
      <c r="I1133" s="12" t="s">
        <v>166</v>
      </c>
      <c r="J1133" s="12"/>
      <c r="K1133" s="12"/>
      <c r="L1133" s="12"/>
      <c r="M1133" s="12" t="s">
        <v>377</v>
      </c>
      <c r="N1133" s="12"/>
      <c r="O1133" s="12"/>
      <c r="P1133" s="12"/>
      <c r="Q1133" s="12" t="s">
        <v>6159</v>
      </c>
      <c r="R1133" s="12" t="s">
        <v>6160</v>
      </c>
      <c r="S1133" s="12" t="s">
        <v>6161</v>
      </c>
      <c r="T1133" s="33" t="s">
        <v>95</v>
      </c>
      <c r="U1133" s="34" t="str">
        <f t="shared" si="17"/>
        <v>11725 95TH AVE N, MAPLE GROVE, Minnesota 55369, U.S.</v>
      </c>
    </row>
    <row r="1134" spans="1:21" ht="71.25" x14ac:dyDescent="0.45">
      <c r="A1134" s="12" t="s">
        <v>94</v>
      </c>
      <c r="B1134" s="12" t="s">
        <v>6162</v>
      </c>
      <c r="C1134" s="12" t="s">
        <v>6163</v>
      </c>
      <c r="D1134" s="12" t="s">
        <v>6164</v>
      </c>
      <c r="E1134" s="12" t="s">
        <v>6165</v>
      </c>
      <c r="F1134" s="12"/>
      <c r="G1134" s="12" t="s">
        <v>6166</v>
      </c>
      <c r="H1134" s="12" t="s">
        <v>6167</v>
      </c>
      <c r="I1134" s="12" t="s">
        <v>6167</v>
      </c>
      <c r="J1134" s="12"/>
      <c r="K1134" s="12"/>
      <c r="L1134" s="12"/>
      <c r="M1134" s="12" t="s">
        <v>6168</v>
      </c>
      <c r="N1134" s="12"/>
      <c r="O1134" s="12"/>
      <c r="P1134" s="12"/>
      <c r="Q1134" s="12"/>
      <c r="R1134" s="12" t="s">
        <v>6169</v>
      </c>
      <c r="S1134" s="12" t="s">
        <v>284</v>
      </c>
      <c r="T1134" s="33" t="s">
        <v>6162</v>
      </c>
      <c r="U1134" s="34" t="str">
        <f t="shared" si="17"/>
        <v>Seoul,  , South Korea</v>
      </c>
    </row>
    <row r="1135" spans="1:21" ht="85.5" x14ac:dyDescent="0.45">
      <c r="A1135" s="12" t="s">
        <v>94</v>
      </c>
      <c r="B1135" s="12" t="s">
        <v>95</v>
      </c>
      <c r="C1135" s="12" t="s">
        <v>6170</v>
      </c>
      <c r="D1135" s="12" t="s">
        <v>6171</v>
      </c>
      <c r="E1135" s="12" t="s">
        <v>6172</v>
      </c>
      <c r="F1135" s="12" t="s">
        <v>386</v>
      </c>
      <c r="G1135" s="12" t="s">
        <v>421</v>
      </c>
      <c r="H1135" s="12" t="s">
        <v>422</v>
      </c>
      <c r="I1135" s="12" t="s">
        <v>387</v>
      </c>
      <c r="J1135" s="12" t="s">
        <v>6173</v>
      </c>
      <c r="K1135" s="12" t="s">
        <v>168</v>
      </c>
      <c r="L1135" s="12" t="s">
        <v>104</v>
      </c>
      <c r="M1135" s="12" t="s">
        <v>221</v>
      </c>
      <c r="N1135" s="12" t="s">
        <v>6174</v>
      </c>
      <c r="O1135" s="12" t="s">
        <v>6175</v>
      </c>
      <c r="P1135" s="12"/>
      <c r="Q1135" s="12" t="s">
        <v>6176</v>
      </c>
      <c r="R1135" s="12" t="s">
        <v>6177</v>
      </c>
      <c r="S1135" s="12">
        <v>19803</v>
      </c>
      <c r="T1135" s="33" t="s">
        <v>95</v>
      </c>
      <c r="U1135" s="34" t="str">
        <f t="shared" si="17"/>
        <v>1801 Augustine Cut-off Wilmington, DE 19803, Wilmiington, 19803, U.S.</v>
      </c>
    </row>
    <row r="1136" spans="1:21" ht="85.5" x14ac:dyDescent="0.45">
      <c r="A1136" s="12" t="s">
        <v>94</v>
      </c>
      <c r="B1136" s="12" t="s">
        <v>95</v>
      </c>
      <c r="C1136" s="12" t="s">
        <v>6178</v>
      </c>
      <c r="D1136" s="12" t="s">
        <v>6171</v>
      </c>
      <c r="E1136" s="12" t="s">
        <v>6172</v>
      </c>
      <c r="F1136" s="12" t="s">
        <v>386</v>
      </c>
      <c r="G1136" s="12" t="s">
        <v>421</v>
      </c>
      <c r="H1136" s="12" t="s">
        <v>422</v>
      </c>
      <c r="I1136" s="12" t="s">
        <v>387</v>
      </c>
      <c r="J1136" s="12" t="s">
        <v>6179</v>
      </c>
      <c r="K1136" s="12" t="s">
        <v>168</v>
      </c>
      <c r="L1136" s="12" t="s">
        <v>104</v>
      </c>
      <c r="M1136" s="12" t="s">
        <v>221</v>
      </c>
      <c r="N1136" s="12" t="s">
        <v>6180</v>
      </c>
      <c r="O1136" s="12" t="s">
        <v>6181</v>
      </c>
      <c r="P1136" s="12"/>
      <c r="Q1136" s="12" t="s">
        <v>6182</v>
      </c>
      <c r="R1136" s="12" t="s">
        <v>6183</v>
      </c>
      <c r="S1136" s="12" t="s">
        <v>6184</v>
      </c>
      <c r="T1136" s="33" t="s">
        <v>95</v>
      </c>
      <c r="U1136" s="34" t="str">
        <f t="shared" si="17"/>
        <v>Lab #2204 1801 Augustine Cut-off, Wilmington, Delaware 19803, U.S.</v>
      </c>
    </row>
    <row r="1137" spans="1:21" ht="57" x14ac:dyDescent="0.45">
      <c r="A1137" s="12" t="s">
        <v>94</v>
      </c>
      <c r="B1137" s="12" t="s">
        <v>95</v>
      </c>
      <c r="C1137" s="12" t="s">
        <v>6185</v>
      </c>
      <c r="D1137" s="12" t="s">
        <v>6171</v>
      </c>
      <c r="E1137" s="12" t="s">
        <v>6172</v>
      </c>
      <c r="F1137" s="12" t="s">
        <v>386</v>
      </c>
      <c r="G1137" s="12" t="s">
        <v>421</v>
      </c>
      <c r="H1137" s="12" t="s">
        <v>422</v>
      </c>
      <c r="I1137" s="12" t="s">
        <v>387</v>
      </c>
      <c r="J1137" s="12" t="s">
        <v>6186</v>
      </c>
      <c r="K1137" s="12" t="s">
        <v>233</v>
      </c>
      <c r="L1137" s="12" t="s">
        <v>104</v>
      </c>
      <c r="M1137" s="12" t="s">
        <v>234</v>
      </c>
      <c r="N1137" s="12" t="s">
        <v>6187</v>
      </c>
      <c r="O1137" s="12" t="s">
        <v>6188</v>
      </c>
      <c r="P1137" s="12"/>
      <c r="Q1137" s="12" t="s">
        <v>6189</v>
      </c>
      <c r="R1137" s="12" t="s">
        <v>6190</v>
      </c>
      <c r="S1137" s="12" t="s">
        <v>6184</v>
      </c>
      <c r="T1137" s="33" t="s">
        <v>95</v>
      </c>
      <c r="U1137" s="34" t="str">
        <f t="shared" si="17"/>
        <v>1801 AUGUSTINE CUT-OFF, WILMINGTON, Delaware 19803, U.S.</v>
      </c>
    </row>
    <row r="1138" spans="1:21" ht="57" x14ac:dyDescent="0.45">
      <c r="A1138" s="12" t="s">
        <v>94</v>
      </c>
      <c r="B1138" s="12" t="s">
        <v>95</v>
      </c>
      <c r="C1138" s="12" t="s">
        <v>6191</v>
      </c>
      <c r="D1138" s="12" t="s">
        <v>6171</v>
      </c>
      <c r="E1138" s="12" t="s">
        <v>6172</v>
      </c>
      <c r="F1138" s="12" t="s">
        <v>386</v>
      </c>
      <c r="G1138" s="12" t="s">
        <v>421</v>
      </c>
      <c r="H1138" s="12" t="s">
        <v>422</v>
      </c>
      <c r="I1138" s="12" t="s">
        <v>387</v>
      </c>
      <c r="J1138" s="12"/>
      <c r="K1138" s="12"/>
      <c r="L1138" s="12"/>
      <c r="M1138" s="12" t="s">
        <v>1152</v>
      </c>
      <c r="N1138" s="12" t="s">
        <v>6192</v>
      </c>
      <c r="O1138" s="12" t="s">
        <v>6193</v>
      </c>
      <c r="P1138" s="12"/>
      <c r="Q1138" s="12"/>
      <c r="R1138" s="12"/>
      <c r="S1138" s="12" t="s">
        <v>284</v>
      </c>
      <c r="T1138" s="33" t="s">
        <v>95</v>
      </c>
      <c r="U1138" s="34" t="str">
        <f t="shared" si="17"/>
        <v xml:space="preserve"> , U.S.</v>
      </c>
    </row>
    <row r="1139" spans="1:21" ht="57" x14ac:dyDescent="0.45">
      <c r="A1139" s="12" t="s">
        <v>94</v>
      </c>
      <c r="B1139" s="12" t="s">
        <v>95</v>
      </c>
      <c r="C1139" s="12" t="s">
        <v>6194</v>
      </c>
      <c r="D1139" s="12" t="s">
        <v>6171</v>
      </c>
      <c r="E1139" s="12" t="s">
        <v>6172</v>
      </c>
      <c r="F1139" s="12" t="s">
        <v>386</v>
      </c>
      <c r="G1139" s="12" t="s">
        <v>421</v>
      </c>
      <c r="H1139" s="12" t="s">
        <v>422</v>
      </c>
      <c r="I1139" s="12" t="s">
        <v>387</v>
      </c>
      <c r="J1139" s="12"/>
      <c r="K1139" s="12"/>
      <c r="L1139" s="12"/>
      <c r="M1139" s="12" t="s">
        <v>105</v>
      </c>
      <c r="N1139" s="12" t="s">
        <v>6195</v>
      </c>
      <c r="O1139" s="12" t="s">
        <v>6196</v>
      </c>
      <c r="P1139" s="12"/>
      <c r="Q1139" s="12" t="s">
        <v>6197</v>
      </c>
      <c r="R1139" s="12" t="s">
        <v>6190</v>
      </c>
      <c r="S1139" s="12" t="s">
        <v>6184</v>
      </c>
      <c r="T1139" s="33" t="s">
        <v>95</v>
      </c>
      <c r="U1139" s="34" t="str">
        <f t="shared" si="17"/>
        <v>1801 AUGUSTINE CUT OFF, WILMINGTON, Delaware 19803, U.S.</v>
      </c>
    </row>
    <row r="1140" spans="1:21" ht="114" x14ac:dyDescent="0.45">
      <c r="A1140" s="12" t="s">
        <v>94</v>
      </c>
      <c r="B1140" s="12" t="s">
        <v>95</v>
      </c>
      <c r="C1140" s="12" t="s">
        <v>6198</v>
      </c>
      <c r="D1140" s="12" t="s">
        <v>6199</v>
      </c>
      <c r="E1140" s="12" t="s">
        <v>6200</v>
      </c>
      <c r="F1140" s="12" t="s">
        <v>691</v>
      </c>
      <c r="G1140" s="12" t="s">
        <v>692</v>
      </c>
      <c r="H1140" s="12" t="s">
        <v>693</v>
      </c>
      <c r="I1140" s="12" t="s">
        <v>475</v>
      </c>
      <c r="J1140" s="12" t="s">
        <v>6201</v>
      </c>
      <c r="K1140" s="12" t="s">
        <v>209</v>
      </c>
      <c r="L1140" s="12" t="s">
        <v>104</v>
      </c>
      <c r="M1140" s="12" t="s">
        <v>288</v>
      </c>
      <c r="N1140" s="12" t="s">
        <v>6202</v>
      </c>
      <c r="O1140" s="12" t="s">
        <v>6203</v>
      </c>
      <c r="P1140" s="12"/>
      <c r="Q1140" s="12" t="s">
        <v>6204</v>
      </c>
      <c r="R1140" s="12" t="s">
        <v>1528</v>
      </c>
      <c r="S1140" s="12" t="s">
        <v>6205</v>
      </c>
      <c r="T1140" s="33" t="s">
        <v>95</v>
      </c>
      <c r="U1140" s="34" t="str">
        <f t="shared" si="17"/>
        <v>Indapta Therapeutics 5000 Gulf Fwy Building 4 Room 118, Houston, Texas 77023, U.S.</v>
      </c>
    </row>
    <row r="1141" spans="1:21" ht="85.5" x14ac:dyDescent="0.45">
      <c r="A1141" s="12" t="s">
        <v>94</v>
      </c>
      <c r="B1141" s="12" t="s">
        <v>95</v>
      </c>
      <c r="C1141" s="12" t="s">
        <v>6206</v>
      </c>
      <c r="D1141" s="12" t="s">
        <v>6207</v>
      </c>
      <c r="E1141" s="12" t="s">
        <v>6208</v>
      </c>
      <c r="F1141" s="12" t="s">
        <v>2491</v>
      </c>
      <c r="G1141" s="12" t="s">
        <v>322</v>
      </c>
      <c r="H1141" s="12" t="s">
        <v>145</v>
      </c>
      <c r="I1141" s="12" t="s">
        <v>101</v>
      </c>
      <c r="J1141" s="12" t="s">
        <v>6209</v>
      </c>
      <c r="K1141" s="12" t="s">
        <v>168</v>
      </c>
      <c r="L1141" s="12" t="s">
        <v>104</v>
      </c>
      <c r="M1141" s="12" t="s">
        <v>169</v>
      </c>
      <c r="N1141" s="12" t="s">
        <v>6210</v>
      </c>
      <c r="O1141" s="12" t="s">
        <v>6211</v>
      </c>
      <c r="P1141" s="12"/>
      <c r="Q1141" s="12" t="s">
        <v>6212</v>
      </c>
      <c r="R1141" s="12" t="s">
        <v>4380</v>
      </c>
      <c r="S1141" s="12" t="s">
        <v>6213</v>
      </c>
      <c r="T1141" s="33" t="s">
        <v>95</v>
      </c>
      <c r="U1141" s="34" t="str">
        <f t="shared" si="17"/>
        <v>Indiana Biosciences Research Institute, 1210 Waterway Blvd., Ste. 2000, Indianapolis, Indiana 46202, U.S.</v>
      </c>
    </row>
    <row r="1142" spans="1:21" ht="85.5" x14ac:dyDescent="0.45">
      <c r="A1142" s="12" t="s">
        <v>94</v>
      </c>
      <c r="B1142" s="12" t="s">
        <v>95</v>
      </c>
      <c r="C1142" s="12" t="s">
        <v>6214</v>
      </c>
      <c r="D1142" s="12" t="s">
        <v>6215</v>
      </c>
      <c r="E1142" s="12" t="s">
        <v>6216</v>
      </c>
      <c r="F1142" s="12" t="s">
        <v>2491</v>
      </c>
      <c r="G1142" s="12" t="s">
        <v>1940</v>
      </c>
      <c r="H1142" s="12" t="s">
        <v>145</v>
      </c>
      <c r="I1142" s="12" t="s">
        <v>101</v>
      </c>
      <c r="J1142" s="12" t="s">
        <v>6217</v>
      </c>
      <c r="K1142" s="12" t="s">
        <v>188</v>
      </c>
      <c r="L1142" s="12" t="s">
        <v>104</v>
      </c>
      <c r="M1142" s="12" t="s">
        <v>169</v>
      </c>
      <c r="N1142" s="12" t="s">
        <v>6218</v>
      </c>
      <c r="O1142" s="12" t="s">
        <v>6219</v>
      </c>
      <c r="P1142" s="12"/>
      <c r="Q1142" s="12" t="s">
        <v>6220</v>
      </c>
      <c r="R1142" s="12" t="s">
        <v>6221</v>
      </c>
      <c r="S1142" s="12" t="s">
        <v>6222</v>
      </c>
      <c r="T1142" s="33" t="s">
        <v>95</v>
      </c>
      <c r="U1142" s="34" t="str">
        <f t="shared" si="17"/>
        <v>620 Chestnut St. Holmstedt Hall, Room 0025, Terre Haute, Indiana 47809, U.S.</v>
      </c>
    </row>
    <row r="1143" spans="1:21" ht="57" x14ac:dyDescent="0.45">
      <c r="A1143" s="12" t="s">
        <v>94</v>
      </c>
      <c r="B1143" s="12" t="s">
        <v>95</v>
      </c>
      <c r="C1143" s="12" t="s">
        <v>6223</v>
      </c>
      <c r="D1143" s="12" t="s">
        <v>6215</v>
      </c>
      <c r="E1143" s="12" t="s">
        <v>6216</v>
      </c>
      <c r="F1143" s="12" t="s">
        <v>2491</v>
      </c>
      <c r="G1143" s="12" t="s">
        <v>1940</v>
      </c>
      <c r="H1143" s="12" t="s">
        <v>145</v>
      </c>
      <c r="I1143" s="12" t="s">
        <v>101</v>
      </c>
      <c r="J1143" s="12" t="s">
        <v>6224</v>
      </c>
      <c r="K1143" s="12" t="s">
        <v>794</v>
      </c>
      <c r="L1143" s="12" t="s">
        <v>118</v>
      </c>
      <c r="M1143" s="12" t="s">
        <v>127</v>
      </c>
      <c r="N1143" s="12" t="s">
        <v>6225</v>
      </c>
      <c r="O1143" s="12" t="s">
        <v>6226</v>
      </c>
      <c r="P1143" s="12"/>
      <c r="Q1143" s="12" t="s">
        <v>6227</v>
      </c>
      <c r="R1143" s="12" t="s">
        <v>6228</v>
      </c>
      <c r="S1143" s="12" t="s">
        <v>6222</v>
      </c>
      <c r="T1143" s="33" t="s">
        <v>95</v>
      </c>
      <c r="U1143" s="34" t="str">
        <f t="shared" si="17"/>
        <v>620 CHESTNUT ST HH 135, TERRE HAUTE, Indiana 47809, U.S.</v>
      </c>
    </row>
    <row r="1144" spans="1:21" ht="99.75" x14ac:dyDescent="0.45">
      <c r="A1144" s="12" t="s">
        <v>94</v>
      </c>
      <c r="B1144" s="12" t="s">
        <v>95</v>
      </c>
      <c r="C1144" s="12" t="s">
        <v>6229</v>
      </c>
      <c r="D1144" s="12" t="s">
        <v>6230</v>
      </c>
      <c r="E1144" s="12" t="s">
        <v>6231</v>
      </c>
      <c r="F1144" s="12" t="s">
        <v>2491</v>
      </c>
      <c r="G1144" s="12"/>
      <c r="H1144" s="12" t="s">
        <v>145</v>
      </c>
      <c r="I1144" s="12" t="s">
        <v>101</v>
      </c>
      <c r="J1144" s="12"/>
      <c r="K1144" s="12"/>
      <c r="L1144" s="12"/>
      <c r="M1144" s="12" t="s">
        <v>551</v>
      </c>
      <c r="N1144" s="12" t="s">
        <v>6232</v>
      </c>
      <c r="O1144" s="12" t="s">
        <v>6233</v>
      </c>
      <c r="P1144" s="12"/>
      <c r="Q1144" s="12" t="s">
        <v>6234</v>
      </c>
      <c r="R1144" s="12" t="s">
        <v>4380</v>
      </c>
      <c r="S1144" s="12" t="s">
        <v>6213</v>
      </c>
      <c r="T1144" s="33" t="s">
        <v>95</v>
      </c>
      <c r="U1144" s="34" t="str">
        <f t="shared" si="17"/>
        <v>980 W. Walnut Street Walther Hall, R3, Rm C360, Indianapolis, Indiana 46202, U.S.</v>
      </c>
    </row>
    <row r="1145" spans="1:21" ht="57" x14ac:dyDescent="0.45">
      <c r="A1145" s="12" t="s">
        <v>94</v>
      </c>
      <c r="B1145" s="12" t="s">
        <v>95</v>
      </c>
      <c r="C1145" s="12" t="s">
        <v>6235</v>
      </c>
      <c r="D1145" s="12" t="s">
        <v>6230</v>
      </c>
      <c r="E1145" s="12" t="s">
        <v>6231</v>
      </c>
      <c r="F1145" s="12" t="s">
        <v>2491</v>
      </c>
      <c r="G1145" s="12"/>
      <c r="H1145" s="12" t="s">
        <v>145</v>
      </c>
      <c r="I1145" s="12" t="s">
        <v>101</v>
      </c>
      <c r="J1145" s="12" t="s">
        <v>6236</v>
      </c>
      <c r="K1145" s="12" t="s">
        <v>103</v>
      </c>
      <c r="L1145" s="12" t="s">
        <v>104</v>
      </c>
      <c r="M1145" s="12" t="s">
        <v>377</v>
      </c>
      <c r="N1145" s="12" t="s">
        <v>6237</v>
      </c>
      <c r="O1145" s="12" t="s">
        <v>6238</v>
      </c>
      <c r="P1145" s="12"/>
      <c r="Q1145" s="12" t="s">
        <v>6239</v>
      </c>
      <c r="R1145" s="12" t="s">
        <v>2495</v>
      </c>
      <c r="S1145" s="12" t="s">
        <v>6213</v>
      </c>
      <c r="T1145" s="33" t="s">
        <v>95</v>
      </c>
      <c r="U1145" s="34" t="str">
        <f t="shared" si="17"/>
        <v>980 W WALNUT ST WALTHER HALL RM R3-C560, INDIANAPOLIS, Indiana 46202, U.S.</v>
      </c>
    </row>
    <row r="1146" spans="1:21" ht="57" x14ac:dyDescent="0.45">
      <c r="A1146" s="12" t="s">
        <v>94</v>
      </c>
      <c r="B1146" s="12" t="s">
        <v>95</v>
      </c>
      <c r="C1146" s="12" t="s">
        <v>6240</v>
      </c>
      <c r="D1146" s="12" t="s">
        <v>6241</v>
      </c>
      <c r="E1146" s="12" t="s">
        <v>6231</v>
      </c>
      <c r="F1146" s="12" t="s">
        <v>2491</v>
      </c>
      <c r="G1146" s="12"/>
      <c r="H1146" s="12" t="s">
        <v>145</v>
      </c>
      <c r="I1146" s="12" t="s">
        <v>101</v>
      </c>
      <c r="J1146" s="12"/>
      <c r="K1146" s="12"/>
      <c r="L1146" s="12"/>
      <c r="M1146" s="12" t="s">
        <v>367</v>
      </c>
      <c r="N1146" s="12" t="s">
        <v>6242</v>
      </c>
      <c r="O1146" s="12" t="s">
        <v>6243</v>
      </c>
      <c r="P1146" s="12"/>
      <c r="Q1146" s="12" t="s">
        <v>6244</v>
      </c>
      <c r="R1146" s="12" t="s">
        <v>6245</v>
      </c>
      <c r="S1146" s="12" t="s">
        <v>6246</v>
      </c>
      <c r="T1146" s="33" t="s">
        <v>95</v>
      </c>
      <c r="U1146" s="34" t="str">
        <f t="shared" si="17"/>
        <v>2101 COLISEUM BLVD E, FORT WAYNE, Indiana 46805, U.S.</v>
      </c>
    </row>
    <row r="1147" spans="1:21" ht="85.5" x14ac:dyDescent="0.45">
      <c r="A1147" s="12" t="s">
        <v>94</v>
      </c>
      <c r="B1147" s="12" t="s">
        <v>95</v>
      </c>
      <c r="C1147" s="12" t="s">
        <v>6247</v>
      </c>
      <c r="D1147" s="12" t="s">
        <v>6248</v>
      </c>
      <c r="E1147" s="12" t="s">
        <v>6231</v>
      </c>
      <c r="F1147" s="12" t="s">
        <v>2491</v>
      </c>
      <c r="G1147" s="12"/>
      <c r="H1147" s="12" t="s">
        <v>145</v>
      </c>
      <c r="I1147" s="12" t="s">
        <v>101</v>
      </c>
      <c r="J1147" s="12"/>
      <c r="K1147" s="12"/>
      <c r="L1147" s="12"/>
      <c r="M1147" s="12" t="s">
        <v>138</v>
      </c>
      <c r="N1147" s="12"/>
      <c r="O1147" s="12"/>
      <c r="P1147" s="12"/>
      <c r="Q1147" s="12" t="s">
        <v>6249</v>
      </c>
      <c r="R1147" s="12" t="s">
        <v>6250</v>
      </c>
      <c r="S1147" s="12" t="s">
        <v>6251</v>
      </c>
      <c r="T1147" s="33" t="s">
        <v>95</v>
      </c>
      <c r="U1147" s="34" t="str">
        <f t="shared" si="17"/>
        <v>1825 NORTHSIDE BLVD RIVERSIDE HALL, SOUTH BEND, Indiana 46615, U.S.</v>
      </c>
    </row>
    <row r="1148" spans="1:21" ht="85.5" x14ac:dyDescent="0.45">
      <c r="A1148" s="12" t="s">
        <v>94</v>
      </c>
      <c r="B1148" s="12" t="s">
        <v>95</v>
      </c>
      <c r="C1148" s="12" t="s">
        <v>6252</v>
      </c>
      <c r="D1148" s="12" t="s">
        <v>6253</v>
      </c>
      <c r="E1148" s="12" t="s">
        <v>6254</v>
      </c>
      <c r="F1148" s="12" t="s">
        <v>2491</v>
      </c>
      <c r="G1148" s="12" t="s">
        <v>322</v>
      </c>
      <c r="H1148" s="12" t="s">
        <v>145</v>
      </c>
      <c r="I1148" s="12" t="s">
        <v>101</v>
      </c>
      <c r="J1148" s="12" t="s">
        <v>6255</v>
      </c>
      <c r="K1148" s="12" t="s">
        <v>168</v>
      </c>
      <c r="L1148" s="12" t="s">
        <v>104</v>
      </c>
      <c r="M1148" s="12" t="s">
        <v>1193</v>
      </c>
      <c r="N1148" s="12" t="s">
        <v>6256</v>
      </c>
      <c r="O1148" s="12" t="s">
        <v>6257</v>
      </c>
      <c r="P1148" s="12"/>
      <c r="Q1148" s="12" t="s">
        <v>6258</v>
      </c>
      <c r="R1148" s="12" t="s">
        <v>4380</v>
      </c>
      <c r="S1148" s="12" t="s">
        <v>6213</v>
      </c>
      <c r="T1148" s="33" t="s">
        <v>95</v>
      </c>
      <c r="U1148" s="34" t="str">
        <f t="shared" si="17"/>
        <v>Building Joseph E. Walther Hall Room# R3 C360 980 W Walnut St, Indianapolis, Indiana 46202, U.S.</v>
      </c>
    </row>
    <row r="1149" spans="1:21" ht="85.5" x14ac:dyDescent="0.45">
      <c r="A1149" s="12" t="s">
        <v>94</v>
      </c>
      <c r="B1149" s="12" t="s">
        <v>95</v>
      </c>
      <c r="C1149" s="12" t="s">
        <v>6259</v>
      </c>
      <c r="D1149" s="12" t="s">
        <v>6253</v>
      </c>
      <c r="E1149" s="12" t="s">
        <v>6254</v>
      </c>
      <c r="F1149" s="12" t="s">
        <v>2491</v>
      </c>
      <c r="G1149" s="12" t="s">
        <v>322</v>
      </c>
      <c r="H1149" s="12" t="s">
        <v>145</v>
      </c>
      <c r="I1149" s="12" t="s">
        <v>101</v>
      </c>
      <c r="J1149" s="12" t="s">
        <v>6260</v>
      </c>
      <c r="K1149" s="12" t="s">
        <v>168</v>
      </c>
      <c r="L1149" s="12" t="s">
        <v>104</v>
      </c>
      <c r="M1149" s="12" t="s">
        <v>169</v>
      </c>
      <c r="N1149" s="12" t="s">
        <v>6261</v>
      </c>
      <c r="O1149" s="12" t="s">
        <v>6262</v>
      </c>
      <c r="P1149" s="12"/>
      <c r="Q1149" s="12" t="s">
        <v>6263</v>
      </c>
      <c r="R1149" s="12" t="s">
        <v>4380</v>
      </c>
      <c r="S1149" s="12" t="s">
        <v>6213</v>
      </c>
      <c r="T1149" s="33" t="s">
        <v>95</v>
      </c>
      <c r="U1149" s="34" t="str">
        <f t="shared" si="17"/>
        <v>Herman B Wells Center for Research, 1044 W Walnut St., R4 W251, Indianapolis, Indiana 46202, U.S.</v>
      </c>
    </row>
    <row r="1150" spans="1:21" ht="99.75" x14ac:dyDescent="0.45">
      <c r="A1150" s="12" t="s">
        <v>94</v>
      </c>
      <c r="B1150" s="12" t="s">
        <v>95</v>
      </c>
      <c r="C1150" s="12" t="s">
        <v>6264</v>
      </c>
      <c r="D1150" s="12" t="s">
        <v>6253</v>
      </c>
      <c r="E1150" s="12" t="s">
        <v>6254</v>
      </c>
      <c r="F1150" s="12" t="s">
        <v>2491</v>
      </c>
      <c r="G1150" s="12" t="s">
        <v>322</v>
      </c>
      <c r="H1150" s="12" t="s">
        <v>145</v>
      </c>
      <c r="I1150" s="12" t="s">
        <v>101</v>
      </c>
      <c r="J1150" s="12" t="s">
        <v>6265</v>
      </c>
      <c r="K1150" s="12" t="s">
        <v>168</v>
      </c>
      <c r="L1150" s="12" t="s">
        <v>104</v>
      </c>
      <c r="M1150" s="12" t="s">
        <v>210</v>
      </c>
      <c r="N1150" s="12" t="s">
        <v>6266</v>
      </c>
      <c r="O1150" s="12" t="s">
        <v>6267</v>
      </c>
      <c r="P1150" s="12"/>
      <c r="Q1150" s="12" t="s">
        <v>6268</v>
      </c>
      <c r="R1150" s="12" t="s">
        <v>4380</v>
      </c>
      <c r="S1150" s="12" t="s">
        <v>6213</v>
      </c>
      <c r="T1150" s="33" t="s">
        <v>95</v>
      </c>
      <c r="U1150" s="34" t="str">
        <f t="shared" si="17"/>
        <v>Building Medical Research &amp; Amp; Library Room #550 975 W. Walnut St, Indianapolis, Indiana 46202, U.S.</v>
      </c>
    </row>
    <row r="1151" spans="1:21" ht="99.75" x14ac:dyDescent="0.45">
      <c r="A1151" s="12" t="s">
        <v>94</v>
      </c>
      <c r="B1151" s="12"/>
      <c r="C1151" s="12" t="s">
        <v>6269</v>
      </c>
      <c r="D1151" s="12" t="s">
        <v>6253</v>
      </c>
      <c r="E1151" s="12" t="s">
        <v>6254</v>
      </c>
      <c r="F1151" s="12" t="s">
        <v>2491</v>
      </c>
      <c r="G1151" s="12" t="s">
        <v>322</v>
      </c>
      <c r="H1151" s="12" t="s">
        <v>145</v>
      </c>
      <c r="I1151" s="12" t="s">
        <v>101</v>
      </c>
      <c r="J1151" s="12" t="s">
        <v>6270</v>
      </c>
      <c r="K1151" s="12" t="s">
        <v>209</v>
      </c>
      <c r="L1151" s="12" t="s">
        <v>104</v>
      </c>
      <c r="M1151" s="12" t="s">
        <v>210</v>
      </c>
      <c r="N1151" s="12" t="s">
        <v>6271</v>
      </c>
      <c r="O1151" s="12" t="s">
        <v>6272</v>
      </c>
      <c r="P1151" s="12"/>
      <c r="Q1151" s="12" t="s">
        <v>6273</v>
      </c>
      <c r="R1151" s="12" t="s">
        <v>4380</v>
      </c>
      <c r="S1151" s="12" t="s">
        <v>6213</v>
      </c>
      <c r="T1151" s="33" t="s">
        <v>95</v>
      </c>
      <c r="U1151" s="34" t="str">
        <f t="shared" si="17"/>
        <v>Microbiology and Immunology Indiana University School of Medicine - Indianapolis 635 Barnhill Drive, MS 268, Indianapolis, Indiana 46202, U.S.</v>
      </c>
    </row>
    <row r="1152" spans="1:21" ht="57" x14ac:dyDescent="0.45">
      <c r="A1152" s="12" t="s">
        <v>94</v>
      </c>
      <c r="B1152" s="12" t="s">
        <v>95</v>
      </c>
      <c r="C1152" s="12" t="s">
        <v>6274</v>
      </c>
      <c r="D1152" s="12" t="s">
        <v>6275</v>
      </c>
      <c r="E1152" s="12" t="s">
        <v>6276</v>
      </c>
      <c r="F1152" s="12" t="s">
        <v>2491</v>
      </c>
      <c r="G1152" s="12"/>
      <c r="H1152" s="12" t="s">
        <v>145</v>
      </c>
      <c r="I1152" s="12" t="s">
        <v>101</v>
      </c>
      <c r="J1152" s="12"/>
      <c r="K1152" s="12"/>
      <c r="L1152" s="12"/>
      <c r="M1152" s="12" t="s">
        <v>367</v>
      </c>
      <c r="N1152" s="12" t="s">
        <v>6277</v>
      </c>
      <c r="O1152" s="12" t="s">
        <v>6278</v>
      </c>
      <c r="P1152" s="12"/>
      <c r="Q1152" s="12" t="s">
        <v>6279</v>
      </c>
      <c r="R1152" s="12" t="s">
        <v>2495</v>
      </c>
      <c r="S1152" s="12" t="s">
        <v>6213</v>
      </c>
      <c r="T1152" s="33" t="s">
        <v>95</v>
      </c>
      <c r="U1152" s="34" t="str">
        <f t="shared" si="17"/>
        <v>1044 W WALNUT ST, INDIANAPOLIS, Indiana 46202, U.S.</v>
      </c>
    </row>
    <row r="1153" spans="1:21" ht="99.75" x14ac:dyDescent="0.45">
      <c r="A1153" s="12" t="s">
        <v>94</v>
      </c>
      <c r="B1153" s="12" t="s">
        <v>95</v>
      </c>
      <c r="C1153" s="12" t="s">
        <v>6280</v>
      </c>
      <c r="D1153" s="12" t="s">
        <v>6281</v>
      </c>
      <c r="E1153" s="12" t="s">
        <v>6282</v>
      </c>
      <c r="F1153" s="12"/>
      <c r="G1153" s="12" t="s">
        <v>980</v>
      </c>
      <c r="H1153" s="12" t="s">
        <v>406</v>
      </c>
      <c r="I1153" s="12" t="s">
        <v>166</v>
      </c>
      <c r="J1153" s="12" t="s">
        <v>6283</v>
      </c>
      <c r="K1153" s="12" t="s">
        <v>168</v>
      </c>
      <c r="L1153" s="12" t="s">
        <v>104</v>
      </c>
      <c r="M1153" s="12" t="s">
        <v>210</v>
      </c>
      <c r="N1153" s="12" t="s">
        <v>6284</v>
      </c>
      <c r="O1153" s="12" t="s">
        <v>6285</v>
      </c>
      <c r="P1153" s="12"/>
      <c r="Q1153" s="12" t="s">
        <v>6286</v>
      </c>
      <c r="R1153" s="12" t="s">
        <v>412</v>
      </c>
      <c r="S1153" s="12" t="s">
        <v>1701</v>
      </c>
      <c r="T1153" s="33" t="s">
        <v>95</v>
      </c>
      <c r="U1153" s="34" t="str">
        <f t="shared" si="17"/>
        <v>1930 Boren Ave., Suite 200, Seattle, Washington 98101, U.S.</v>
      </c>
    </row>
    <row r="1154" spans="1:21" ht="42.75" x14ac:dyDescent="0.45">
      <c r="A1154" s="12" t="s">
        <v>94</v>
      </c>
      <c r="B1154" s="12" t="s">
        <v>95</v>
      </c>
      <c r="C1154" s="12" t="s">
        <v>6287</v>
      </c>
      <c r="D1154" s="12" t="s">
        <v>6288</v>
      </c>
      <c r="E1154" s="12" t="s">
        <v>6289</v>
      </c>
      <c r="F1154" s="12" t="s">
        <v>99</v>
      </c>
      <c r="G1154" s="12"/>
      <c r="H1154" s="12" t="s">
        <v>165</v>
      </c>
      <c r="I1154" s="12" t="s">
        <v>166</v>
      </c>
      <c r="J1154" s="12"/>
      <c r="K1154" s="12"/>
      <c r="L1154" s="12"/>
      <c r="M1154" s="12" t="s">
        <v>127</v>
      </c>
      <c r="N1154" s="12" t="s">
        <v>6290</v>
      </c>
      <c r="O1154" s="12" t="s">
        <v>6291</v>
      </c>
      <c r="P1154" s="12"/>
      <c r="Q1154" s="12" t="s">
        <v>6292</v>
      </c>
      <c r="R1154" s="12" t="s">
        <v>4734</v>
      </c>
      <c r="S1154" s="12" t="s">
        <v>4735</v>
      </c>
      <c r="T1154" s="33" t="s">
        <v>95</v>
      </c>
      <c r="U1154" s="34" t="str">
        <f t="shared" ref="U1154:U1217" si="18">_xlfn.TEXTJOIN(", ", TRUE, Q1154, R1154, S1154, T1154)</f>
        <v>1600 Harbor Bay Pkwy Suite 150, Alameda, California 94502, U.S.</v>
      </c>
    </row>
    <row r="1155" spans="1:21" ht="42.75" x14ac:dyDescent="0.45">
      <c r="A1155" s="12" t="s">
        <v>94</v>
      </c>
      <c r="B1155" s="12" t="s">
        <v>95</v>
      </c>
      <c r="C1155" s="12" t="s">
        <v>6293</v>
      </c>
      <c r="D1155" s="12" t="s">
        <v>6294</v>
      </c>
      <c r="E1155" s="12" t="s">
        <v>6295</v>
      </c>
      <c r="F1155" s="12" t="s">
        <v>124</v>
      </c>
      <c r="G1155" s="12"/>
      <c r="H1155" s="12" t="s">
        <v>125</v>
      </c>
      <c r="I1155" s="12" t="s">
        <v>126</v>
      </c>
      <c r="J1155" s="12"/>
      <c r="K1155" s="12"/>
      <c r="L1155" s="12"/>
      <c r="M1155" s="12" t="s">
        <v>105</v>
      </c>
      <c r="N1155" s="12" t="s">
        <v>6296</v>
      </c>
      <c r="O1155" s="12" t="s">
        <v>6297</v>
      </c>
      <c r="P1155" s="12"/>
      <c r="Q1155" s="12" t="s">
        <v>6298</v>
      </c>
      <c r="R1155" s="12" t="s">
        <v>526</v>
      </c>
      <c r="S1155" s="12" t="s">
        <v>527</v>
      </c>
      <c r="T1155" s="33" t="s">
        <v>95</v>
      </c>
      <c r="U1155" s="34" t="str">
        <f t="shared" si="18"/>
        <v>100 CUMMINGS CTR, BEVERLY, Massachusetts 01915, U.S.</v>
      </c>
    </row>
    <row r="1156" spans="1:21" ht="71.25" x14ac:dyDescent="0.45">
      <c r="A1156" s="12" t="s">
        <v>94</v>
      </c>
      <c r="B1156" s="12" t="s">
        <v>729</v>
      </c>
      <c r="C1156" s="12" t="s">
        <v>6299</v>
      </c>
      <c r="D1156" s="12" t="s">
        <v>6300</v>
      </c>
      <c r="E1156" s="12" t="s">
        <v>6301</v>
      </c>
      <c r="F1156" s="12" t="s">
        <v>952</v>
      </c>
      <c r="G1156" s="12"/>
      <c r="H1156" s="12" t="s">
        <v>125</v>
      </c>
      <c r="I1156" s="12" t="s">
        <v>953</v>
      </c>
      <c r="J1156" s="12" t="s">
        <v>6302</v>
      </c>
      <c r="K1156" s="12" t="s">
        <v>209</v>
      </c>
      <c r="L1156" s="12" t="s">
        <v>104</v>
      </c>
      <c r="M1156" s="12" t="s">
        <v>304</v>
      </c>
      <c r="N1156" s="12" t="s">
        <v>6303</v>
      </c>
      <c r="O1156" s="12" t="s">
        <v>6304</v>
      </c>
      <c r="P1156" s="12"/>
      <c r="Q1156" s="12" t="s">
        <v>6305</v>
      </c>
      <c r="R1156" s="12" t="s">
        <v>3744</v>
      </c>
      <c r="S1156" s="12" t="s">
        <v>6306</v>
      </c>
      <c r="T1156" s="33" t="s">
        <v>729</v>
      </c>
      <c r="U1156" s="34" t="str">
        <f t="shared" si="18"/>
        <v>INRS - Armand-Frappier SantÃ© Biotech. (70), 531, Boulevard des Prairies-Ed#70,, Laval, Quebec H7V 1B7, CA</v>
      </c>
    </row>
    <row r="1157" spans="1:21" ht="99.75" x14ac:dyDescent="0.45">
      <c r="A1157" s="12" t="s">
        <v>94</v>
      </c>
      <c r="B1157" s="12" t="s">
        <v>729</v>
      </c>
      <c r="C1157" s="12" t="s">
        <v>6307</v>
      </c>
      <c r="D1157" s="12" t="s">
        <v>6300</v>
      </c>
      <c r="E1157" s="12" t="s">
        <v>6301</v>
      </c>
      <c r="F1157" s="12" t="s">
        <v>952</v>
      </c>
      <c r="G1157" s="12"/>
      <c r="H1157" s="12" t="s">
        <v>125</v>
      </c>
      <c r="I1157" s="12" t="s">
        <v>953</v>
      </c>
      <c r="J1157" s="12" t="s">
        <v>6308</v>
      </c>
      <c r="K1157" s="12" t="s">
        <v>209</v>
      </c>
      <c r="L1157" s="12" t="s">
        <v>104</v>
      </c>
      <c r="M1157" s="12" t="s">
        <v>210</v>
      </c>
      <c r="N1157" s="12" t="s">
        <v>6303</v>
      </c>
      <c r="O1157" s="12" t="s">
        <v>6304</v>
      </c>
      <c r="P1157" s="12"/>
      <c r="Q1157" s="12" t="s">
        <v>6305</v>
      </c>
      <c r="R1157" s="12" t="s">
        <v>3744</v>
      </c>
      <c r="S1157" s="12" t="s">
        <v>6306</v>
      </c>
      <c r="T1157" s="33" t="s">
        <v>729</v>
      </c>
      <c r="U1157" s="34" t="str">
        <f t="shared" si="18"/>
        <v>INRS - Armand-Frappier SantÃ© Biotech. (70), 531, Boulevard des Prairies-Ed#70,, Laval, Quebec H7V 1B7, CA</v>
      </c>
    </row>
    <row r="1158" spans="1:21" ht="57" x14ac:dyDescent="0.45">
      <c r="A1158" s="12" t="s">
        <v>94</v>
      </c>
      <c r="B1158" s="12" t="s">
        <v>729</v>
      </c>
      <c r="C1158" s="12" t="s">
        <v>6309</v>
      </c>
      <c r="D1158" s="12" t="s">
        <v>6300</v>
      </c>
      <c r="E1158" s="12" t="s">
        <v>6301</v>
      </c>
      <c r="F1158" s="12" t="s">
        <v>952</v>
      </c>
      <c r="G1158" s="12"/>
      <c r="H1158" s="12" t="s">
        <v>125</v>
      </c>
      <c r="I1158" s="12" t="s">
        <v>953</v>
      </c>
      <c r="J1158" s="12" t="s">
        <v>6310</v>
      </c>
      <c r="K1158" s="12" t="s">
        <v>209</v>
      </c>
      <c r="L1158" s="12" t="s">
        <v>104</v>
      </c>
      <c r="M1158" s="12" t="s">
        <v>367</v>
      </c>
      <c r="N1158" s="12" t="s">
        <v>6303</v>
      </c>
      <c r="O1158" s="12" t="s">
        <v>6304</v>
      </c>
      <c r="P1158" s="12"/>
      <c r="Q1158" s="12" t="s">
        <v>6311</v>
      </c>
      <c r="R1158" s="12" t="s">
        <v>6312</v>
      </c>
      <c r="S1158" s="12" t="s">
        <v>6306</v>
      </c>
      <c r="T1158" s="33" t="s">
        <v>729</v>
      </c>
      <c r="U1158" s="34" t="str">
        <f t="shared" si="18"/>
        <v>531 Boul. Des Prairies-Ed#70 Room D002/D010, LAVAL, Quebec H7V 1B7, CA</v>
      </c>
    </row>
    <row r="1159" spans="1:21" ht="99.75" x14ac:dyDescent="0.45">
      <c r="A1159" s="12" t="s">
        <v>94</v>
      </c>
      <c r="B1159" s="12" t="s">
        <v>729</v>
      </c>
      <c r="C1159" s="12" t="s">
        <v>6313</v>
      </c>
      <c r="D1159" s="12" t="s">
        <v>6314</v>
      </c>
      <c r="E1159" s="12" t="s">
        <v>6301</v>
      </c>
      <c r="F1159" s="12" t="s">
        <v>952</v>
      </c>
      <c r="G1159" s="12"/>
      <c r="H1159" s="12"/>
      <c r="I1159" s="12" t="s">
        <v>312</v>
      </c>
      <c r="J1159" s="12"/>
      <c r="K1159" s="12"/>
      <c r="L1159" s="12"/>
      <c r="M1159" s="12" t="s">
        <v>551</v>
      </c>
      <c r="N1159" s="12" t="s">
        <v>6315</v>
      </c>
      <c r="O1159" s="12" t="s">
        <v>6316</v>
      </c>
      <c r="P1159" s="12"/>
      <c r="Q1159" s="12"/>
      <c r="R1159" s="12"/>
      <c r="S1159" s="12" t="s">
        <v>284</v>
      </c>
      <c r="T1159" s="33" t="s">
        <v>729</v>
      </c>
      <c r="U1159" s="34" t="str">
        <f t="shared" si="18"/>
        <v xml:space="preserve"> , CA</v>
      </c>
    </row>
    <row r="1160" spans="1:21" ht="99.75" x14ac:dyDescent="0.45">
      <c r="A1160" s="12" t="s">
        <v>94</v>
      </c>
      <c r="B1160" s="12" t="s">
        <v>95</v>
      </c>
      <c r="C1160" s="12" t="s">
        <v>6317</v>
      </c>
      <c r="D1160" s="12" t="s">
        <v>6318</v>
      </c>
      <c r="E1160" s="12" t="s">
        <v>6319</v>
      </c>
      <c r="F1160" s="12" t="s">
        <v>124</v>
      </c>
      <c r="G1160" s="12" t="s">
        <v>1171</v>
      </c>
      <c r="H1160" s="12" t="s">
        <v>125</v>
      </c>
      <c r="I1160" s="12" t="s">
        <v>126</v>
      </c>
      <c r="J1160" s="12" t="s">
        <v>6320</v>
      </c>
      <c r="K1160" s="12" t="s">
        <v>168</v>
      </c>
      <c r="L1160" s="12" t="s">
        <v>104</v>
      </c>
      <c r="M1160" s="12" t="s">
        <v>210</v>
      </c>
      <c r="N1160" s="12" t="s">
        <v>6321</v>
      </c>
      <c r="O1160" s="12" t="s">
        <v>6322</v>
      </c>
      <c r="P1160" s="12"/>
      <c r="Q1160" s="12" t="s">
        <v>6323</v>
      </c>
      <c r="R1160" s="12" t="s">
        <v>3893</v>
      </c>
      <c r="S1160" s="12" t="s">
        <v>3894</v>
      </c>
      <c r="T1160" s="33" t="s">
        <v>95</v>
      </c>
      <c r="U1160" s="34" t="str">
        <f t="shared" si="18"/>
        <v>One Medical Center Drive Borwell Building, Level 7, Room 710W, Lebanon, New Hampshire 03756, U.S.</v>
      </c>
    </row>
    <row r="1161" spans="1:21" ht="99.75" x14ac:dyDescent="0.45">
      <c r="A1161" s="12" t="s">
        <v>94</v>
      </c>
      <c r="B1161" s="12" t="s">
        <v>95</v>
      </c>
      <c r="C1161" s="12" t="s">
        <v>6324</v>
      </c>
      <c r="D1161" s="12" t="s">
        <v>6318</v>
      </c>
      <c r="E1161" s="12" t="s">
        <v>6319</v>
      </c>
      <c r="F1161" s="12" t="s">
        <v>124</v>
      </c>
      <c r="G1161" s="12" t="s">
        <v>1171</v>
      </c>
      <c r="H1161" s="12" t="s">
        <v>125</v>
      </c>
      <c r="I1161" s="12" t="s">
        <v>126</v>
      </c>
      <c r="J1161" s="12" t="s">
        <v>6325</v>
      </c>
      <c r="K1161" s="12" t="s">
        <v>168</v>
      </c>
      <c r="L1161" s="12" t="s">
        <v>104</v>
      </c>
      <c r="M1161" s="12" t="s">
        <v>210</v>
      </c>
      <c r="N1161" s="12" t="s">
        <v>6326</v>
      </c>
      <c r="O1161" s="12" t="s">
        <v>6327</v>
      </c>
      <c r="P1161" s="12"/>
      <c r="Q1161" s="12" t="s">
        <v>6323</v>
      </c>
      <c r="R1161" s="12" t="s">
        <v>3893</v>
      </c>
      <c r="S1161" s="12" t="s">
        <v>3894</v>
      </c>
      <c r="T1161" s="33" t="s">
        <v>95</v>
      </c>
      <c r="U1161" s="34" t="str">
        <f t="shared" si="18"/>
        <v>One Medical Center Drive Borwell Building, Level 7, Room 710W, Lebanon, New Hampshire 03756, U.S.</v>
      </c>
    </row>
    <row r="1162" spans="1:21" ht="42.75" x14ac:dyDescent="0.45">
      <c r="A1162" s="12" t="s">
        <v>94</v>
      </c>
      <c r="B1162" s="12" t="s">
        <v>95</v>
      </c>
      <c r="C1162" s="12" t="s">
        <v>6328</v>
      </c>
      <c r="D1162" s="12" t="s">
        <v>6318</v>
      </c>
      <c r="E1162" s="12" t="s">
        <v>6319</v>
      </c>
      <c r="F1162" s="12"/>
      <c r="G1162" s="12" t="s">
        <v>1171</v>
      </c>
      <c r="H1162" s="12" t="s">
        <v>125</v>
      </c>
      <c r="I1162" s="12" t="s">
        <v>126</v>
      </c>
      <c r="J1162" s="12" t="s">
        <v>6329</v>
      </c>
      <c r="K1162" s="12" t="s">
        <v>209</v>
      </c>
      <c r="L1162" s="12" t="s">
        <v>118</v>
      </c>
      <c r="M1162" s="12" t="s">
        <v>408</v>
      </c>
      <c r="N1162" s="12" t="s">
        <v>6330</v>
      </c>
      <c r="O1162" s="12" t="s">
        <v>6331</v>
      </c>
      <c r="P1162" s="12"/>
      <c r="Q1162" s="12" t="s">
        <v>6332</v>
      </c>
      <c r="R1162" s="12" t="s">
        <v>6333</v>
      </c>
      <c r="S1162" s="12" t="s">
        <v>2851</v>
      </c>
      <c r="T1162" s="33" t="s">
        <v>95</v>
      </c>
      <c r="U1162" s="34" t="str">
        <f t="shared" si="18"/>
        <v>1019 US Highway 202/206 Building K, BRIDGEWATER, New Jersey 08807, U.S.</v>
      </c>
    </row>
    <row r="1163" spans="1:21" ht="42.75" x14ac:dyDescent="0.45">
      <c r="A1163" s="12" t="s">
        <v>94</v>
      </c>
      <c r="B1163" s="12" t="s">
        <v>95</v>
      </c>
      <c r="C1163" s="12" t="s">
        <v>6334</v>
      </c>
      <c r="D1163" s="12" t="s">
        <v>6318</v>
      </c>
      <c r="E1163" s="12" t="s">
        <v>6319</v>
      </c>
      <c r="F1163" s="12" t="s">
        <v>124</v>
      </c>
      <c r="G1163" s="12" t="s">
        <v>1171</v>
      </c>
      <c r="H1163" s="12" t="s">
        <v>125</v>
      </c>
      <c r="I1163" s="12" t="s">
        <v>126</v>
      </c>
      <c r="J1163" s="12"/>
      <c r="K1163" s="12"/>
      <c r="L1163" s="12"/>
      <c r="M1163" s="12" t="s">
        <v>105</v>
      </c>
      <c r="N1163" s="12" t="s">
        <v>6335</v>
      </c>
      <c r="O1163" s="12" t="s">
        <v>6336</v>
      </c>
      <c r="P1163" s="12"/>
      <c r="Q1163" s="12" t="s">
        <v>6337</v>
      </c>
      <c r="R1163" s="12" t="s">
        <v>2762</v>
      </c>
      <c r="S1163" s="12" t="s">
        <v>2763</v>
      </c>
      <c r="T1163" s="33" t="s">
        <v>95</v>
      </c>
      <c r="U1163" s="34" t="str">
        <f t="shared" si="18"/>
        <v>16 CAVENDISH CT RM 229, LEBANON, New Hampshire 03766, U.S.</v>
      </c>
    </row>
    <row r="1164" spans="1:21" ht="99.75" x14ac:dyDescent="0.45">
      <c r="A1164" s="12" t="s">
        <v>94</v>
      </c>
      <c r="B1164" s="12" t="s">
        <v>729</v>
      </c>
      <c r="C1164" s="12" t="s">
        <v>6338</v>
      </c>
      <c r="D1164" s="12" t="s">
        <v>6339</v>
      </c>
      <c r="E1164" s="12" t="s">
        <v>6340</v>
      </c>
      <c r="F1164" s="12" t="s">
        <v>952</v>
      </c>
      <c r="G1164" s="12"/>
      <c r="H1164" s="12"/>
      <c r="I1164" s="12" t="s">
        <v>312</v>
      </c>
      <c r="J1164" s="12"/>
      <c r="K1164" s="12"/>
      <c r="L1164" s="12"/>
      <c r="M1164" s="12" t="s">
        <v>1506</v>
      </c>
      <c r="N1164" s="12" t="s">
        <v>6341</v>
      </c>
      <c r="O1164" s="12" t="s">
        <v>6342</v>
      </c>
      <c r="P1164" s="12"/>
      <c r="Q1164" s="12"/>
      <c r="R1164" s="12"/>
      <c r="S1164" s="12" t="s">
        <v>284</v>
      </c>
      <c r="T1164" s="33" t="s">
        <v>729</v>
      </c>
      <c r="U1164" s="34" t="str">
        <f t="shared" si="18"/>
        <v xml:space="preserve"> , CA</v>
      </c>
    </row>
    <row r="1165" spans="1:21" ht="85.5" x14ac:dyDescent="0.45">
      <c r="A1165" s="12" t="s">
        <v>94</v>
      </c>
      <c r="B1165" s="12" t="s">
        <v>95</v>
      </c>
      <c r="C1165" s="12" t="s">
        <v>6343</v>
      </c>
      <c r="D1165" s="12" t="s">
        <v>6344</v>
      </c>
      <c r="E1165" s="12" t="s">
        <v>6345</v>
      </c>
      <c r="F1165" s="12" t="s">
        <v>420</v>
      </c>
      <c r="G1165" s="12"/>
      <c r="H1165" s="12"/>
      <c r="I1165" s="12" t="s">
        <v>387</v>
      </c>
      <c r="J1165" s="12"/>
      <c r="K1165" s="12"/>
      <c r="L1165" s="12"/>
      <c r="M1165" s="12" t="s">
        <v>138</v>
      </c>
      <c r="N1165" s="12"/>
      <c r="O1165" s="12"/>
      <c r="P1165" s="12"/>
      <c r="Q1165" s="12" t="s">
        <v>6346</v>
      </c>
      <c r="R1165" s="12" t="s">
        <v>2655</v>
      </c>
      <c r="S1165" s="12" t="s">
        <v>428</v>
      </c>
      <c r="T1165" s="33" t="s">
        <v>95</v>
      </c>
      <c r="U1165" s="34" t="str">
        <f t="shared" si="18"/>
        <v>30 W WATKINS MILL RD STE 100, GAITHERSBURG, Maryland 20878, U.S.</v>
      </c>
    </row>
    <row r="1166" spans="1:21" ht="57" x14ac:dyDescent="0.45">
      <c r="A1166" s="12" t="s">
        <v>94</v>
      </c>
      <c r="B1166" s="12"/>
      <c r="C1166" s="12" t="s">
        <v>6347</v>
      </c>
      <c r="D1166" s="12" t="s">
        <v>6348</v>
      </c>
      <c r="E1166" s="12" t="s">
        <v>6349</v>
      </c>
      <c r="F1166" s="12"/>
      <c r="G1166" s="12"/>
      <c r="H1166" s="12"/>
      <c r="I1166" s="12" t="s">
        <v>718</v>
      </c>
      <c r="J1166" s="12"/>
      <c r="K1166" s="12"/>
      <c r="L1166" s="12"/>
      <c r="M1166" s="12"/>
      <c r="N1166" s="12" t="s">
        <v>6350</v>
      </c>
      <c r="O1166" s="12" t="s">
        <v>6351</v>
      </c>
      <c r="P1166" s="12"/>
      <c r="Q1166" s="12"/>
      <c r="R1166" s="12"/>
      <c r="S1166" s="12" t="s">
        <v>284</v>
      </c>
      <c r="T1166" s="33"/>
      <c r="U1166" s="34" t="str">
        <f t="shared" si="18"/>
        <v xml:space="preserve"> </v>
      </c>
    </row>
    <row r="1167" spans="1:21" ht="71.25" x14ac:dyDescent="0.45">
      <c r="A1167" s="12" t="s">
        <v>94</v>
      </c>
      <c r="B1167" s="12" t="s">
        <v>95</v>
      </c>
      <c r="C1167" s="12" t="s">
        <v>6352</v>
      </c>
      <c r="D1167" s="12" t="s">
        <v>6353</v>
      </c>
      <c r="E1167" s="12" t="s">
        <v>6354</v>
      </c>
      <c r="F1167" s="12" t="s">
        <v>420</v>
      </c>
      <c r="G1167" s="12"/>
      <c r="H1167" s="12"/>
      <c r="I1167" s="12" t="s">
        <v>387</v>
      </c>
      <c r="J1167" s="12"/>
      <c r="K1167" s="12"/>
      <c r="L1167" s="12"/>
      <c r="M1167" s="12" t="s">
        <v>355</v>
      </c>
      <c r="N1167" s="12" t="s">
        <v>6355</v>
      </c>
      <c r="O1167" s="12" t="s">
        <v>6356</v>
      </c>
      <c r="P1167" s="12"/>
      <c r="Q1167" s="12" t="s">
        <v>6357</v>
      </c>
      <c r="R1167" s="12" t="s">
        <v>460</v>
      </c>
      <c r="S1167" s="12" t="s">
        <v>461</v>
      </c>
      <c r="T1167" s="33" t="s">
        <v>95</v>
      </c>
      <c r="U1167" s="34" t="str">
        <f t="shared" si="18"/>
        <v>4 RESEARCH CT STE 300, ROCKVILLE, Maryland 20850, U.S.</v>
      </c>
    </row>
    <row r="1168" spans="1:21" ht="57" x14ac:dyDescent="0.45">
      <c r="A1168" s="12" t="s">
        <v>94</v>
      </c>
      <c r="B1168" s="12" t="s">
        <v>95</v>
      </c>
      <c r="C1168" s="12" t="s">
        <v>6358</v>
      </c>
      <c r="D1168" s="12" t="s">
        <v>6359</v>
      </c>
      <c r="E1168" s="12" t="s">
        <v>6360</v>
      </c>
      <c r="F1168" s="12" t="s">
        <v>583</v>
      </c>
      <c r="G1168" s="12"/>
      <c r="H1168" s="12"/>
      <c r="I1168" s="12" t="s">
        <v>538</v>
      </c>
      <c r="J1168" s="12"/>
      <c r="K1168" s="12"/>
      <c r="L1168" s="12"/>
      <c r="M1168" s="12" t="s">
        <v>367</v>
      </c>
      <c r="N1168" s="12"/>
      <c r="O1168" s="12"/>
      <c r="P1168" s="12"/>
      <c r="Q1168" s="12" t="s">
        <v>6361</v>
      </c>
      <c r="R1168" s="12" t="s">
        <v>1467</v>
      </c>
      <c r="S1168" s="12" t="s">
        <v>6362</v>
      </c>
      <c r="T1168" s="33" t="s">
        <v>95</v>
      </c>
      <c r="U1168" s="34" t="str">
        <f t="shared" si="18"/>
        <v>460 PARK AVE 17TH FL, NEW YORK, New York 10022, U.S.</v>
      </c>
    </row>
    <row r="1169" spans="1:21" ht="57" x14ac:dyDescent="0.45">
      <c r="A1169" s="12" t="s">
        <v>94</v>
      </c>
      <c r="B1169" s="12" t="s">
        <v>3010</v>
      </c>
      <c r="C1169" s="12" t="s">
        <v>6363</v>
      </c>
      <c r="D1169" s="12" t="s">
        <v>6364</v>
      </c>
      <c r="E1169" s="12" t="s">
        <v>6365</v>
      </c>
      <c r="F1169" s="12"/>
      <c r="G1169" s="12"/>
      <c r="H1169" s="12"/>
      <c r="I1169" s="12" t="s">
        <v>3818</v>
      </c>
      <c r="J1169" s="12"/>
      <c r="K1169" s="12"/>
      <c r="L1169" s="12"/>
      <c r="M1169" s="12" t="s">
        <v>367</v>
      </c>
      <c r="N1169" s="12"/>
      <c r="O1169" s="12"/>
      <c r="P1169" s="12"/>
      <c r="Q1169" s="12"/>
      <c r="R1169" s="12"/>
      <c r="S1169" s="12" t="s">
        <v>284</v>
      </c>
      <c r="T1169" s="33" t="s">
        <v>95</v>
      </c>
      <c r="U1169" s="34" t="str">
        <f t="shared" si="18"/>
        <v xml:space="preserve"> , U.S.</v>
      </c>
    </row>
    <row r="1170" spans="1:21" ht="57" x14ac:dyDescent="0.45">
      <c r="A1170" s="12" t="s">
        <v>94</v>
      </c>
      <c r="B1170" s="12" t="s">
        <v>3010</v>
      </c>
      <c r="C1170" s="12" t="s">
        <v>6366</v>
      </c>
      <c r="D1170" s="12" t="s">
        <v>6364</v>
      </c>
      <c r="E1170" s="12" t="s">
        <v>6365</v>
      </c>
      <c r="F1170" s="12"/>
      <c r="G1170" s="12"/>
      <c r="H1170" s="12"/>
      <c r="I1170" s="12" t="s">
        <v>3818</v>
      </c>
      <c r="J1170" s="12"/>
      <c r="K1170" s="12"/>
      <c r="L1170" s="12"/>
      <c r="M1170" s="12" t="s">
        <v>367</v>
      </c>
      <c r="N1170" s="12" t="s">
        <v>6367</v>
      </c>
      <c r="O1170" s="12" t="s">
        <v>6368</v>
      </c>
      <c r="P1170" s="12"/>
      <c r="Q1170" s="12"/>
      <c r="R1170" s="12"/>
      <c r="S1170" s="12" t="s">
        <v>284</v>
      </c>
      <c r="T1170" s="33" t="s">
        <v>95</v>
      </c>
      <c r="U1170" s="34" t="str">
        <f t="shared" si="18"/>
        <v xml:space="preserve"> , U.S.</v>
      </c>
    </row>
    <row r="1171" spans="1:21" ht="57" x14ac:dyDescent="0.45">
      <c r="A1171" s="12" t="s">
        <v>94</v>
      </c>
      <c r="B1171" s="12" t="s">
        <v>3010</v>
      </c>
      <c r="C1171" s="12" t="s">
        <v>6369</v>
      </c>
      <c r="D1171" s="12" t="s">
        <v>6364</v>
      </c>
      <c r="E1171" s="12" t="s">
        <v>6365</v>
      </c>
      <c r="F1171" s="12"/>
      <c r="G1171" s="12"/>
      <c r="H1171" s="12"/>
      <c r="I1171" s="12" t="s">
        <v>3818</v>
      </c>
      <c r="J1171" s="12"/>
      <c r="K1171" s="12"/>
      <c r="L1171" s="12"/>
      <c r="M1171" s="12" t="s">
        <v>367</v>
      </c>
      <c r="N1171" s="12" t="s">
        <v>6370</v>
      </c>
      <c r="O1171" s="12" t="s">
        <v>6371</v>
      </c>
      <c r="P1171" s="12"/>
      <c r="Q1171" s="12"/>
      <c r="R1171" s="12"/>
      <c r="S1171" s="12" t="s">
        <v>284</v>
      </c>
      <c r="T1171" s="33" t="s">
        <v>95</v>
      </c>
      <c r="U1171" s="34" t="str">
        <f t="shared" si="18"/>
        <v xml:space="preserve"> , U.S.</v>
      </c>
    </row>
    <row r="1172" spans="1:21" ht="42.75" x14ac:dyDescent="0.45">
      <c r="A1172" s="12" t="s">
        <v>94</v>
      </c>
      <c r="B1172" s="12" t="s">
        <v>95</v>
      </c>
      <c r="C1172" s="12" t="s">
        <v>6372</v>
      </c>
      <c r="D1172" s="12" t="s">
        <v>6373</v>
      </c>
      <c r="E1172" s="12" t="s">
        <v>6374</v>
      </c>
      <c r="F1172" s="12" t="s">
        <v>743</v>
      </c>
      <c r="G1172" s="12"/>
      <c r="H1172" s="12"/>
      <c r="I1172" s="12" t="s">
        <v>673</v>
      </c>
      <c r="J1172" s="12"/>
      <c r="K1172" s="12"/>
      <c r="L1172" s="12"/>
      <c r="M1172" s="12" t="s">
        <v>105</v>
      </c>
      <c r="N1172" s="12" t="s">
        <v>6375</v>
      </c>
      <c r="O1172" s="12" t="s">
        <v>6376</v>
      </c>
      <c r="P1172" s="12"/>
      <c r="Q1172" s="12" t="s">
        <v>6377</v>
      </c>
      <c r="R1172" s="12" t="s">
        <v>1923</v>
      </c>
      <c r="S1172" s="12" t="s">
        <v>1082</v>
      </c>
      <c r="T1172" s="33" t="s">
        <v>95</v>
      </c>
      <c r="U1172" s="34" t="str">
        <f t="shared" si="18"/>
        <v>10420 WATERIDGE CIR, SAN DIEGO, California 92121, U.S.</v>
      </c>
    </row>
    <row r="1173" spans="1:21" ht="42.75" x14ac:dyDescent="0.45">
      <c r="A1173" s="12" t="s">
        <v>94</v>
      </c>
      <c r="B1173" s="12"/>
      <c r="C1173" s="12" t="s">
        <v>6378</v>
      </c>
      <c r="D1173" s="12" t="s">
        <v>6373</v>
      </c>
      <c r="E1173" s="12" t="s">
        <v>6374</v>
      </c>
      <c r="F1173" s="12"/>
      <c r="G1173" s="12"/>
      <c r="H1173" s="12"/>
      <c r="I1173" s="12" t="s">
        <v>673</v>
      </c>
      <c r="J1173" s="12"/>
      <c r="K1173" s="12"/>
      <c r="L1173" s="12"/>
      <c r="M1173" s="12"/>
      <c r="N1173" s="12" t="s">
        <v>6379</v>
      </c>
      <c r="O1173" s="12" t="s">
        <v>6380</v>
      </c>
      <c r="P1173" s="12"/>
      <c r="Q1173" s="12"/>
      <c r="R1173" s="12"/>
      <c r="S1173" s="12" t="s">
        <v>284</v>
      </c>
      <c r="T1173" s="33"/>
      <c r="U1173" s="34" t="str">
        <f t="shared" si="18"/>
        <v xml:space="preserve"> </v>
      </c>
    </row>
    <row r="1174" spans="1:21" ht="42.75" x14ac:dyDescent="0.45">
      <c r="A1174" s="12" t="s">
        <v>94</v>
      </c>
      <c r="B1174" s="12" t="s">
        <v>95</v>
      </c>
      <c r="C1174" s="12" t="s">
        <v>6381</v>
      </c>
      <c r="D1174" s="12" t="s">
        <v>6382</v>
      </c>
      <c r="E1174" s="12" t="s">
        <v>6383</v>
      </c>
      <c r="F1174" s="12"/>
      <c r="G1174" s="12"/>
      <c r="H1174" s="12"/>
      <c r="I1174" s="12" t="s">
        <v>166</v>
      </c>
      <c r="J1174" s="12"/>
      <c r="K1174" s="12"/>
      <c r="L1174" s="12"/>
      <c r="M1174" s="12" t="s">
        <v>355</v>
      </c>
      <c r="N1174" s="12" t="s">
        <v>6384</v>
      </c>
      <c r="O1174" s="12" t="s">
        <v>6385</v>
      </c>
      <c r="P1174" s="12"/>
      <c r="Q1174" s="12" t="s">
        <v>6386</v>
      </c>
      <c r="R1174" s="12" t="s">
        <v>6387</v>
      </c>
      <c r="S1174" s="12" t="s">
        <v>6388</v>
      </c>
      <c r="T1174" s="33" t="s">
        <v>95</v>
      </c>
      <c r="U1174" s="34" t="str">
        <f t="shared" si="18"/>
        <v>18133 NE 68TH ST STE D150, REDMOND, Washington 98052, U.S.</v>
      </c>
    </row>
    <row r="1175" spans="1:21" ht="142.5" x14ac:dyDescent="0.45">
      <c r="A1175" s="12" t="s">
        <v>94</v>
      </c>
      <c r="B1175" s="12" t="s">
        <v>95</v>
      </c>
      <c r="C1175" s="12" t="s">
        <v>6389</v>
      </c>
      <c r="D1175" s="12" t="s">
        <v>6390</v>
      </c>
      <c r="E1175" s="12" t="s">
        <v>6391</v>
      </c>
      <c r="F1175" s="12" t="s">
        <v>136</v>
      </c>
      <c r="G1175" s="12"/>
      <c r="H1175" s="12" t="s">
        <v>165</v>
      </c>
      <c r="I1175" s="12" t="s">
        <v>137</v>
      </c>
      <c r="J1175" s="12" t="s">
        <v>6392</v>
      </c>
      <c r="K1175" s="12" t="s">
        <v>209</v>
      </c>
      <c r="L1175" s="12" t="s">
        <v>104</v>
      </c>
      <c r="M1175" s="12" t="s">
        <v>2843</v>
      </c>
      <c r="N1175" s="12" t="s">
        <v>6393</v>
      </c>
      <c r="O1175" s="12" t="s">
        <v>6394</v>
      </c>
      <c r="P1175" s="12" t="s">
        <v>6395</v>
      </c>
      <c r="Q1175" s="12" t="s">
        <v>6396</v>
      </c>
      <c r="R1175" s="12" t="s">
        <v>2840</v>
      </c>
      <c r="S1175" s="12" t="s">
        <v>6397</v>
      </c>
      <c r="T1175" s="33" t="s">
        <v>95</v>
      </c>
      <c r="U1175" s="34" t="str">
        <f t="shared" si="18"/>
        <v>953 Indiana St, San Francisco, California 94107, U.S.</v>
      </c>
    </row>
    <row r="1176" spans="1:21" ht="57" x14ac:dyDescent="0.45">
      <c r="A1176" s="12" t="s">
        <v>94</v>
      </c>
      <c r="B1176" s="12" t="s">
        <v>95</v>
      </c>
      <c r="C1176" s="12" t="s">
        <v>6398</v>
      </c>
      <c r="D1176" s="12" t="s">
        <v>6399</v>
      </c>
      <c r="E1176" s="12" t="s">
        <v>6216</v>
      </c>
      <c r="F1176" s="12"/>
      <c r="G1176" s="12"/>
      <c r="H1176" s="12" t="s">
        <v>145</v>
      </c>
      <c r="I1176" s="12" t="s">
        <v>146</v>
      </c>
      <c r="J1176" s="12" t="s">
        <v>6400</v>
      </c>
      <c r="K1176" s="12" t="s">
        <v>233</v>
      </c>
      <c r="L1176" s="12" t="s">
        <v>118</v>
      </c>
      <c r="M1176" s="12" t="s">
        <v>234</v>
      </c>
      <c r="N1176" s="12" t="s">
        <v>6401</v>
      </c>
      <c r="O1176" s="12" t="s">
        <v>6402</v>
      </c>
      <c r="P1176" s="12"/>
      <c r="Q1176" s="12" t="s">
        <v>6403</v>
      </c>
      <c r="R1176" s="12" t="s">
        <v>6404</v>
      </c>
      <c r="S1176" s="12" t="s">
        <v>6405</v>
      </c>
      <c r="T1176" s="33" t="s">
        <v>95</v>
      </c>
      <c r="U1176" s="34" t="str">
        <f t="shared" si="18"/>
        <v>806 STANGE RD KILDEE HALL RM 2356D, AMES, Iowa 50011, U.S.</v>
      </c>
    </row>
    <row r="1177" spans="1:21" ht="99.75" x14ac:dyDescent="0.45">
      <c r="A1177" s="12" t="s">
        <v>94</v>
      </c>
      <c r="B1177" s="12" t="s">
        <v>95</v>
      </c>
      <c r="C1177" s="12" t="s">
        <v>6406</v>
      </c>
      <c r="D1177" s="12" t="s">
        <v>6399</v>
      </c>
      <c r="E1177" s="12" t="s">
        <v>6216</v>
      </c>
      <c r="F1177" s="12"/>
      <c r="G1177" s="12"/>
      <c r="H1177" s="12" t="s">
        <v>145</v>
      </c>
      <c r="I1177" s="12" t="s">
        <v>146</v>
      </c>
      <c r="J1177" s="12" t="s">
        <v>6407</v>
      </c>
      <c r="K1177" s="12" t="s">
        <v>233</v>
      </c>
      <c r="L1177" s="12" t="s">
        <v>104</v>
      </c>
      <c r="M1177" s="12" t="s">
        <v>551</v>
      </c>
      <c r="N1177" s="12" t="s">
        <v>6401</v>
      </c>
      <c r="O1177" s="12" t="s">
        <v>6402</v>
      </c>
      <c r="P1177" s="12"/>
      <c r="Q1177" s="12" t="s">
        <v>6408</v>
      </c>
      <c r="R1177" s="12" t="s">
        <v>6404</v>
      </c>
      <c r="S1177" s="12" t="s">
        <v>6405</v>
      </c>
      <c r="T1177" s="33" t="s">
        <v>95</v>
      </c>
      <c r="U1177" s="34" t="str">
        <f t="shared" si="18"/>
        <v>806 STANGE RD. KILDEE HALL RM 2356D, AMES, Iowa 50011, U.S.</v>
      </c>
    </row>
    <row r="1178" spans="1:21" ht="57" x14ac:dyDescent="0.45">
      <c r="A1178" s="12" t="s">
        <v>94</v>
      </c>
      <c r="B1178" s="12" t="s">
        <v>95</v>
      </c>
      <c r="C1178" s="12" t="s">
        <v>6409</v>
      </c>
      <c r="D1178" s="12" t="s">
        <v>6399</v>
      </c>
      <c r="E1178" s="12" t="s">
        <v>6216</v>
      </c>
      <c r="F1178" s="12"/>
      <c r="G1178" s="12"/>
      <c r="H1178" s="12" t="s">
        <v>145</v>
      </c>
      <c r="I1178" s="12" t="s">
        <v>146</v>
      </c>
      <c r="J1178" s="12"/>
      <c r="K1178" s="12"/>
      <c r="L1178" s="12"/>
      <c r="M1178" s="12" t="s">
        <v>367</v>
      </c>
      <c r="N1178" s="12"/>
      <c r="O1178" s="12"/>
      <c r="P1178" s="12"/>
      <c r="Q1178" s="12" t="s">
        <v>6410</v>
      </c>
      <c r="R1178" s="12" t="s">
        <v>6404</v>
      </c>
      <c r="S1178" s="12" t="s">
        <v>6405</v>
      </c>
      <c r="T1178" s="33" t="s">
        <v>95</v>
      </c>
      <c r="U1178" s="34" t="str">
        <f t="shared" si="18"/>
        <v>2088 BLACK, AMES, Iowa 50011, U.S.</v>
      </c>
    </row>
    <row r="1179" spans="1:21" ht="42.75" x14ac:dyDescent="0.45">
      <c r="A1179" s="12" t="s">
        <v>94</v>
      </c>
      <c r="B1179" s="12"/>
      <c r="C1179" s="12" t="s">
        <v>6411</v>
      </c>
      <c r="D1179" s="12" t="s">
        <v>6412</v>
      </c>
      <c r="E1179" s="12" t="s">
        <v>6413</v>
      </c>
      <c r="F1179" s="12"/>
      <c r="G1179" s="12"/>
      <c r="H1179" s="12"/>
      <c r="I1179" s="12" t="s">
        <v>312</v>
      </c>
      <c r="J1179" s="12"/>
      <c r="K1179" s="12"/>
      <c r="L1179" s="12"/>
      <c r="M1179" s="12"/>
      <c r="N1179" s="12" t="s">
        <v>6414</v>
      </c>
      <c r="O1179" s="12" t="s">
        <v>6415</v>
      </c>
      <c r="P1179" s="12"/>
      <c r="Q1179" s="12"/>
      <c r="R1179" s="12"/>
      <c r="S1179" s="12" t="s">
        <v>284</v>
      </c>
      <c r="T1179" s="33"/>
      <c r="U1179" s="34" t="str">
        <f t="shared" si="18"/>
        <v xml:space="preserve"> </v>
      </c>
    </row>
    <row r="1180" spans="1:21" ht="85.5" x14ac:dyDescent="0.45">
      <c r="A1180" s="12" t="s">
        <v>94</v>
      </c>
      <c r="B1180" s="12" t="s">
        <v>95</v>
      </c>
      <c r="C1180" s="12" t="s">
        <v>6416</v>
      </c>
      <c r="D1180" s="12" t="s">
        <v>6417</v>
      </c>
      <c r="E1180" s="12" t="s">
        <v>6418</v>
      </c>
      <c r="F1180" s="12" t="s">
        <v>124</v>
      </c>
      <c r="G1180" s="12"/>
      <c r="H1180" s="12" t="s">
        <v>125</v>
      </c>
      <c r="I1180" s="12" t="s">
        <v>126</v>
      </c>
      <c r="J1180" s="12"/>
      <c r="K1180" s="12"/>
      <c r="L1180" s="12"/>
      <c r="M1180" s="12" t="s">
        <v>138</v>
      </c>
      <c r="N1180" s="12"/>
      <c r="O1180" s="12"/>
      <c r="P1180" s="12"/>
      <c r="Q1180" s="12" t="s">
        <v>6419</v>
      </c>
      <c r="R1180" s="12" t="s">
        <v>521</v>
      </c>
      <c r="S1180" s="12" t="s">
        <v>294</v>
      </c>
      <c r="T1180" s="33" t="s">
        <v>95</v>
      </c>
      <c r="U1180" s="34" t="str">
        <f t="shared" si="18"/>
        <v>400 TECHNOLOGY SQ, CAMBRIDGE, Massachusetts 02139, U.S.</v>
      </c>
    </row>
    <row r="1181" spans="1:21" ht="42.75" x14ac:dyDescent="0.45">
      <c r="A1181" s="12" t="s">
        <v>94</v>
      </c>
      <c r="B1181" s="12"/>
      <c r="C1181" s="12" t="s">
        <v>6420</v>
      </c>
      <c r="D1181" s="12" t="s">
        <v>6417</v>
      </c>
      <c r="E1181" s="12" t="s">
        <v>6418</v>
      </c>
      <c r="F1181" s="12"/>
      <c r="G1181" s="12"/>
      <c r="H1181" s="12" t="s">
        <v>125</v>
      </c>
      <c r="I1181" s="12" t="s">
        <v>126</v>
      </c>
      <c r="J1181" s="12"/>
      <c r="K1181" s="12"/>
      <c r="L1181" s="12"/>
      <c r="M1181" s="12"/>
      <c r="N1181" s="12"/>
      <c r="O1181" s="12"/>
      <c r="P1181" s="12"/>
      <c r="Q1181" s="12"/>
      <c r="R1181" s="12"/>
      <c r="S1181" s="12" t="s">
        <v>284</v>
      </c>
      <c r="T1181" s="33"/>
      <c r="U1181" s="34" t="str">
        <f t="shared" si="18"/>
        <v xml:space="preserve"> </v>
      </c>
    </row>
    <row r="1182" spans="1:21" ht="85.5" x14ac:dyDescent="0.45">
      <c r="A1182" s="12" t="s">
        <v>94</v>
      </c>
      <c r="B1182" s="12" t="s">
        <v>95</v>
      </c>
      <c r="C1182" s="12" t="s">
        <v>6421</v>
      </c>
      <c r="D1182" s="12" t="s">
        <v>6422</v>
      </c>
      <c r="E1182" s="12" t="s">
        <v>6423</v>
      </c>
      <c r="F1182" s="12" t="s">
        <v>639</v>
      </c>
      <c r="G1182" s="12" t="s">
        <v>1131</v>
      </c>
      <c r="H1182" s="12" t="s">
        <v>422</v>
      </c>
      <c r="I1182" s="12" t="s">
        <v>763</v>
      </c>
      <c r="J1182" s="12" t="s">
        <v>6424</v>
      </c>
      <c r="K1182" s="12" t="s">
        <v>168</v>
      </c>
      <c r="L1182" s="12" t="s">
        <v>104</v>
      </c>
      <c r="M1182" s="12" t="s">
        <v>221</v>
      </c>
      <c r="N1182" s="12" t="s">
        <v>6425</v>
      </c>
      <c r="O1182" s="12" t="s">
        <v>6426</v>
      </c>
      <c r="P1182" s="12"/>
      <c r="Q1182" s="12" t="s">
        <v>6427</v>
      </c>
      <c r="R1182" s="12" t="s">
        <v>1136</v>
      </c>
      <c r="S1182" s="12" t="s">
        <v>4137</v>
      </c>
      <c r="T1182" s="33" t="s">
        <v>95</v>
      </c>
      <c r="U1182" s="34" t="str">
        <f t="shared" si="18"/>
        <v>2400 Ellis Road, Durham, North Carolina 27703, U.S.</v>
      </c>
    </row>
    <row r="1183" spans="1:21" ht="85.5" x14ac:dyDescent="0.45">
      <c r="A1183" s="12" t="s">
        <v>94</v>
      </c>
      <c r="B1183" s="12" t="s">
        <v>95</v>
      </c>
      <c r="C1183" s="12" t="s">
        <v>6428</v>
      </c>
      <c r="D1183" s="12" t="s">
        <v>6422</v>
      </c>
      <c r="E1183" s="12" t="s">
        <v>6423</v>
      </c>
      <c r="F1183" s="12" t="s">
        <v>639</v>
      </c>
      <c r="G1183" s="12" t="s">
        <v>1131</v>
      </c>
      <c r="H1183" s="12" t="s">
        <v>422</v>
      </c>
      <c r="I1183" s="12" t="s">
        <v>763</v>
      </c>
      <c r="J1183" s="12" t="s">
        <v>6429</v>
      </c>
      <c r="K1183" s="12" t="s">
        <v>168</v>
      </c>
      <c r="L1183" s="12" t="s">
        <v>104</v>
      </c>
      <c r="M1183" s="12" t="s">
        <v>221</v>
      </c>
      <c r="N1183" s="12" t="s">
        <v>6430</v>
      </c>
      <c r="O1183" s="12" t="s">
        <v>6431</v>
      </c>
      <c r="P1183" s="12"/>
      <c r="Q1183" s="12" t="s">
        <v>6427</v>
      </c>
      <c r="R1183" s="12" t="s">
        <v>1136</v>
      </c>
      <c r="S1183" s="12" t="s">
        <v>4137</v>
      </c>
      <c r="T1183" s="33" t="s">
        <v>95</v>
      </c>
      <c r="U1183" s="34" t="str">
        <f t="shared" si="18"/>
        <v>2400 Ellis Road, Durham, North Carolina 27703, U.S.</v>
      </c>
    </row>
    <row r="1184" spans="1:21" ht="85.5" x14ac:dyDescent="0.45">
      <c r="A1184" s="12" t="s">
        <v>94</v>
      </c>
      <c r="B1184" s="12" t="s">
        <v>95</v>
      </c>
      <c r="C1184" s="12" t="s">
        <v>6432</v>
      </c>
      <c r="D1184" s="12" t="s">
        <v>6422</v>
      </c>
      <c r="E1184" s="12" t="s">
        <v>6423</v>
      </c>
      <c r="F1184" s="12" t="s">
        <v>639</v>
      </c>
      <c r="G1184" s="12" t="s">
        <v>1131</v>
      </c>
      <c r="H1184" s="12" t="s">
        <v>422</v>
      </c>
      <c r="I1184" s="12" t="s">
        <v>763</v>
      </c>
      <c r="J1184" s="12" t="s">
        <v>6433</v>
      </c>
      <c r="K1184" s="12" t="s">
        <v>168</v>
      </c>
      <c r="L1184" s="12" t="s">
        <v>104</v>
      </c>
      <c r="M1184" s="12" t="s">
        <v>221</v>
      </c>
      <c r="N1184" s="12" t="s">
        <v>6434</v>
      </c>
      <c r="O1184" s="12" t="s">
        <v>6435</v>
      </c>
      <c r="P1184" s="12"/>
      <c r="Q1184" s="12" t="s">
        <v>6427</v>
      </c>
      <c r="R1184" s="12" t="s">
        <v>1136</v>
      </c>
      <c r="S1184" s="12" t="s">
        <v>4137</v>
      </c>
      <c r="T1184" s="33" t="s">
        <v>95</v>
      </c>
      <c r="U1184" s="34" t="str">
        <f t="shared" si="18"/>
        <v>2400 Ellis Road, Durham, North Carolina 27703, U.S.</v>
      </c>
    </row>
    <row r="1185" spans="1:21" ht="71.25" x14ac:dyDescent="0.45">
      <c r="A1185" s="12" t="s">
        <v>94</v>
      </c>
      <c r="B1185" s="12" t="s">
        <v>95</v>
      </c>
      <c r="C1185" s="12" t="s">
        <v>6436</v>
      </c>
      <c r="D1185" s="12" t="s">
        <v>6422</v>
      </c>
      <c r="E1185" s="12" t="s">
        <v>6423</v>
      </c>
      <c r="F1185" s="12" t="s">
        <v>639</v>
      </c>
      <c r="G1185" s="12" t="s">
        <v>1131</v>
      </c>
      <c r="H1185" s="12" t="s">
        <v>422</v>
      </c>
      <c r="I1185" s="12" t="s">
        <v>763</v>
      </c>
      <c r="J1185" s="12" t="s">
        <v>6437</v>
      </c>
      <c r="K1185" s="12" t="s">
        <v>168</v>
      </c>
      <c r="L1185" s="12" t="s">
        <v>104</v>
      </c>
      <c r="M1185" s="12" t="s">
        <v>304</v>
      </c>
      <c r="N1185" s="12" t="s">
        <v>6434</v>
      </c>
      <c r="O1185" s="12" t="s">
        <v>6435</v>
      </c>
      <c r="P1185" s="12"/>
      <c r="Q1185" s="12" t="s">
        <v>6427</v>
      </c>
      <c r="R1185" s="12" t="s">
        <v>1136</v>
      </c>
      <c r="S1185" s="12" t="s">
        <v>4137</v>
      </c>
      <c r="T1185" s="33" t="s">
        <v>95</v>
      </c>
      <c r="U1185" s="34" t="str">
        <f t="shared" si="18"/>
        <v>2400 Ellis Road, Durham, North Carolina 27703, U.S.</v>
      </c>
    </row>
    <row r="1186" spans="1:21" ht="85.5" x14ac:dyDescent="0.45">
      <c r="A1186" s="12" t="s">
        <v>94</v>
      </c>
      <c r="B1186" s="12" t="s">
        <v>95</v>
      </c>
      <c r="C1186" s="12" t="s">
        <v>6438</v>
      </c>
      <c r="D1186" s="12" t="s">
        <v>6439</v>
      </c>
      <c r="E1186" s="12" t="s">
        <v>6423</v>
      </c>
      <c r="F1186" s="12" t="s">
        <v>1340</v>
      </c>
      <c r="G1186" s="12" t="s">
        <v>1327</v>
      </c>
      <c r="H1186" s="12" t="s">
        <v>931</v>
      </c>
      <c r="I1186" s="12" t="s">
        <v>763</v>
      </c>
      <c r="J1186" s="12" t="s">
        <v>6440</v>
      </c>
      <c r="K1186" s="12" t="s">
        <v>168</v>
      </c>
      <c r="L1186" s="12" t="s">
        <v>104</v>
      </c>
      <c r="M1186" s="12" t="s">
        <v>221</v>
      </c>
      <c r="N1186" s="12" t="s">
        <v>6441</v>
      </c>
      <c r="O1186" s="12" t="s">
        <v>6442</v>
      </c>
      <c r="P1186" s="12" t="s">
        <v>6443</v>
      </c>
      <c r="Q1186" s="12" t="s">
        <v>6444</v>
      </c>
      <c r="R1186" s="12" t="s">
        <v>6445</v>
      </c>
      <c r="S1186" s="12" t="s">
        <v>6446</v>
      </c>
      <c r="T1186" s="33" t="s">
        <v>95</v>
      </c>
      <c r="U1186" s="34" t="str">
        <f t="shared" si="18"/>
        <v>1600 Terrell Mill Road Suite 100, Marietta, Georgia 30067, U.S.</v>
      </c>
    </row>
    <row r="1187" spans="1:21" ht="85.5" x14ac:dyDescent="0.45">
      <c r="A1187" s="12" t="s">
        <v>94</v>
      </c>
      <c r="B1187" s="12" t="s">
        <v>95</v>
      </c>
      <c r="C1187" s="12" t="s">
        <v>6447</v>
      </c>
      <c r="D1187" s="12" t="s">
        <v>6439</v>
      </c>
      <c r="E1187" s="12" t="s">
        <v>6423</v>
      </c>
      <c r="F1187" s="12" t="s">
        <v>1340</v>
      </c>
      <c r="G1187" s="12" t="s">
        <v>1327</v>
      </c>
      <c r="H1187" s="12" t="s">
        <v>931</v>
      </c>
      <c r="I1187" s="12" t="s">
        <v>763</v>
      </c>
      <c r="J1187" s="12" t="s">
        <v>6448</v>
      </c>
      <c r="K1187" s="12" t="s">
        <v>168</v>
      </c>
      <c r="L1187" s="12" t="s">
        <v>104</v>
      </c>
      <c r="M1187" s="12" t="s">
        <v>221</v>
      </c>
      <c r="N1187" s="12" t="s">
        <v>6449</v>
      </c>
      <c r="O1187" s="12" t="s">
        <v>6450</v>
      </c>
      <c r="P1187" s="12" t="s">
        <v>6443</v>
      </c>
      <c r="Q1187" s="12" t="s">
        <v>6444</v>
      </c>
      <c r="R1187" s="12" t="s">
        <v>6445</v>
      </c>
      <c r="S1187" s="12" t="s">
        <v>6446</v>
      </c>
      <c r="T1187" s="33" t="s">
        <v>95</v>
      </c>
      <c r="U1187" s="34" t="str">
        <f t="shared" si="18"/>
        <v>1600 Terrell Mill Road Suite 100, Marietta, Georgia 30067, U.S.</v>
      </c>
    </row>
    <row r="1188" spans="1:21" ht="85.5" x14ac:dyDescent="0.45">
      <c r="A1188" s="12" t="s">
        <v>94</v>
      </c>
      <c r="B1188" s="12" t="s">
        <v>95</v>
      </c>
      <c r="C1188" s="12" t="s">
        <v>6451</v>
      </c>
      <c r="D1188" s="12" t="s">
        <v>6439</v>
      </c>
      <c r="E1188" s="12" t="s">
        <v>6423</v>
      </c>
      <c r="F1188" s="12" t="s">
        <v>1340</v>
      </c>
      <c r="G1188" s="12" t="s">
        <v>1327</v>
      </c>
      <c r="H1188" s="12" t="s">
        <v>931</v>
      </c>
      <c r="I1188" s="12" t="s">
        <v>763</v>
      </c>
      <c r="J1188" s="12" t="s">
        <v>6452</v>
      </c>
      <c r="K1188" s="12" t="s">
        <v>168</v>
      </c>
      <c r="L1188" s="12" t="s">
        <v>104</v>
      </c>
      <c r="M1188" s="12" t="s">
        <v>221</v>
      </c>
      <c r="N1188" s="12" t="s">
        <v>6453</v>
      </c>
      <c r="O1188" s="12" t="s">
        <v>6454</v>
      </c>
      <c r="P1188" s="12" t="s">
        <v>6443</v>
      </c>
      <c r="Q1188" s="12" t="s">
        <v>6444</v>
      </c>
      <c r="R1188" s="12" t="s">
        <v>6445</v>
      </c>
      <c r="S1188" s="12" t="s">
        <v>6446</v>
      </c>
      <c r="T1188" s="33" t="s">
        <v>95</v>
      </c>
      <c r="U1188" s="34" t="str">
        <f t="shared" si="18"/>
        <v>1600 Terrell Mill Road Suite 100, Marietta, Georgia 30067, U.S.</v>
      </c>
    </row>
    <row r="1189" spans="1:21" ht="85.5" x14ac:dyDescent="0.45">
      <c r="A1189" s="12" t="s">
        <v>94</v>
      </c>
      <c r="B1189" s="12" t="s">
        <v>95</v>
      </c>
      <c r="C1189" s="12" t="s">
        <v>6455</v>
      </c>
      <c r="D1189" s="12" t="s">
        <v>6439</v>
      </c>
      <c r="E1189" s="12" t="s">
        <v>6423</v>
      </c>
      <c r="F1189" s="12" t="s">
        <v>1340</v>
      </c>
      <c r="G1189" s="12" t="s">
        <v>1327</v>
      </c>
      <c r="H1189" s="12" t="s">
        <v>931</v>
      </c>
      <c r="I1189" s="12" t="s">
        <v>763</v>
      </c>
      <c r="J1189" s="12" t="s">
        <v>6456</v>
      </c>
      <c r="K1189" s="12" t="s">
        <v>168</v>
      </c>
      <c r="L1189" s="12" t="s">
        <v>104</v>
      </c>
      <c r="M1189" s="12" t="s">
        <v>221</v>
      </c>
      <c r="N1189" s="12" t="s">
        <v>6449</v>
      </c>
      <c r="O1189" s="12" t="s">
        <v>6450</v>
      </c>
      <c r="P1189" s="12" t="s">
        <v>6443</v>
      </c>
      <c r="Q1189" s="12" t="s">
        <v>6444</v>
      </c>
      <c r="R1189" s="12" t="s">
        <v>6445</v>
      </c>
      <c r="S1189" s="12" t="s">
        <v>6446</v>
      </c>
      <c r="T1189" s="33" t="s">
        <v>95</v>
      </c>
      <c r="U1189" s="34" t="str">
        <f t="shared" si="18"/>
        <v>1600 Terrell Mill Road Suite 100, Marietta, Georgia 30067, U.S.</v>
      </c>
    </row>
    <row r="1190" spans="1:21" ht="85.5" x14ac:dyDescent="0.45">
      <c r="A1190" s="12" t="s">
        <v>94</v>
      </c>
      <c r="B1190" s="12" t="s">
        <v>95</v>
      </c>
      <c r="C1190" s="12" t="s">
        <v>6457</v>
      </c>
      <c r="D1190" s="12" t="s">
        <v>6439</v>
      </c>
      <c r="E1190" s="12" t="s">
        <v>6423</v>
      </c>
      <c r="F1190" s="12" t="s">
        <v>1340</v>
      </c>
      <c r="G1190" s="12" t="s">
        <v>1327</v>
      </c>
      <c r="H1190" s="12" t="s">
        <v>931</v>
      </c>
      <c r="I1190" s="12" t="s">
        <v>763</v>
      </c>
      <c r="J1190" s="12" t="s">
        <v>6458</v>
      </c>
      <c r="K1190" s="12" t="s">
        <v>168</v>
      </c>
      <c r="L1190" s="12" t="s">
        <v>104</v>
      </c>
      <c r="M1190" s="12" t="s">
        <v>221</v>
      </c>
      <c r="N1190" s="12" t="s">
        <v>6449</v>
      </c>
      <c r="O1190" s="12" t="s">
        <v>6450</v>
      </c>
      <c r="P1190" s="12" t="s">
        <v>6443</v>
      </c>
      <c r="Q1190" s="12" t="s">
        <v>6444</v>
      </c>
      <c r="R1190" s="12" t="s">
        <v>6445</v>
      </c>
      <c r="S1190" s="12" t="s">
        <v>6446</v>
      </c>
      <c r="T1190" s="33" t="s">
        <v>95</v>
      </c>
      <c r="U1190" s="34" t="str">
        <f t="shared" si="18"/>
        <v>1600 Terrell Mill Road Suite 100, Marietta, Georgia 30067, U.S.</v>
      </c>
    </row>
    <row r="1191" spans="1:21" ht="85.5" x14ac:dyDescent="0.45">
      <c r="A1191" s="12" t="s">
        <v>94</v>
      </c>
      <c r="B1191" s="12" t="s">
        <v>95</v>
      </c>
      <c r="C1191" s="12" t="s">
        <v>6459</v>
      </c>
      <c r="D1191" s="12" t="s">
        <v>6439</v>
      </c>
      <c r="E1191" s="12" t="s">
        <v>6423</v>
      </c>
      <c r="F1191" s="12" t="s">
        <v>1340</v>
      </c>
      <c r="G1191" s="12" t="s">
        <v>1327</v>
      </c>
      <c r="H1191" s="12" t="s">
        <v>931</v>
      </c>
      <c r="I1191" s="12" t="s">
        <v>763</v>
      </c>
      <c r="J1191" s="12" t="s">
        <v>6460</v>
      </c>
      <c r="K1191" s="12" t="s">
        <v>168</v>
      </c>
      <c r="L1191" s="12" t="s">
        <v>104</v>
      </c>
      <c r="M1191" s="12" t="s">
        <v>221</v>
      </c>
      <c r="N1191" s="12" t="s">
        <v>6449</v>
      </c>
      <c r="O1191" s="12" t="s">
        <v>6450</v>
      </c>
      <c r="P1191" s="12" t="s">
        <v>6443</v>
      </c>
      <c r="Q1191" s="12" t="s">
        <v>6444</v>
      </c>
      <c r="R1191" s="12" t="s">
        <v>6445</v>
      </c>
      <c r="S1191" s="12" t="s">
        <v>6446</v>
      </c>
      <c r="T1191" s="33" t="s">
        <v>95</v>
      </c>
      <c r="U1191" s="34" t="str">
        <f t="shared" si="18"/>
        <v>1600 Terrell Mill Road Suite 100, Marietta, Georgia 30067, U.S.</v>
      </c>
    </row>
    <row r="1192" spans="1:21" ht="85.5" x14ac:dyDescent="0.45">
      <c r="A1192" s="12" t="s">
        <v>94</v>
      </c>
      <c r="B1192" s="12" t="s">
        <v>95</v>
      </c>
      <c r="C1192" s="12" t="s">
        <v>6461</v>
      </c>
      <c r="D1192" s="12" t="s">
        <v>6439</v>
      </c>
      <c r="E1192" s="12" t="s">
        <v>6423</v>
      </c>
      <c r="F1192" s="12" t="s">
        <v>1340</v>
      </c>
      <c r="G1192" s="12" t="s">
        <v>1327</v>
      </c>
      <c r="H1192" s="12" t="s">
        <v>931</v>
      </c>
      <c r="I1192" s="12" t="s">
        <v>763</v>
      </c>
      <c r="J1192" s="12" t="s">
        <v>6462</v>
      </c>
      <c r="K1192" s="12" t="s">
        <v>168</v>
      </c>
      <c r="L1192" s="12" t="s">
        <v>104</v>
      </c>
      <c r="M1192" s="12" t="s">
        <v>221</v>
      </c>
      <c r="N1192" s="12" t="s">
        <v>6449</v>
      </c>
      <c r="O1192" s="12" t="s">
        <v>6450</v>
      </c>
      <c r="P1192" s="12" t="s">
        <v>6443</v>
      </c>
      <c r="Q1192" s="12" t="s">
        <v>6444</v>
      </c>
      <c r="R1192" s="12" t="s">
        <v>6445</v>
      </c>
      <c r="S1192" s="12" t="s">
        <v>6446</v>
      </c>
      <c r="T1192" s="33" t="s">
        <v>95</v>
      </c>
      <c r="U1192" s="34" t="str">
        <f t="shared" si="18"/>
        <v>1600 Terrell Mill Road Suite 100, Marietta, Georgia 30067, U.S.</v>
      </c>
    </row>
    <row r="1193" spans="1:21" ht="85.5" x14ac:dyDescent="0.45">
      <c r="A1193" s="12" t="s">
        <v>94</v>
      </c>
      <c r="B1193" s="12" t="s">
        <v>95</v>
      </c>
      <c r="C1193" s="12" t="s">
        <v>6463</v>
      </c>
      <c r="D1193" s="12" t="s">
        <v>6439</v>
      </c>
      <c r="E1193" s="12" t="s">
        <v>6423</v>
      </c>
      <c r="F1193" s="12" t="s">
        <v>1340</v>
      </c>
      <c r="G1193" s="12" t="s">
        <v>1327</v>
      </c>
      <c r="H1193" s="12" t="s">
        <v>931</v>
      </c>
      <c r="I1193" s="12" t="s">
        <v>763</v>
      </c>
      <c r="J1193" s="12" t="s">
        <v>6464</v>
      </c>
      <c r="K1193" s="12" t="s">
        <v>168</v>
      </c>
      <c r="L1193" s="12" t="s">
        <v>104</v>
      </c>
      <c r="M1193" s="12" t="s">
        <v>221</v>
      </c>
      <c r="N1193" s="12" t="s">
        <v>6449</v>
      </c>
      <c r="O1193" s="12" t="s">
        <v>6450</v>
      </c>
      <c r="P1193" s="12" t="s">
        <v>6443</v>
      </c>
      <c r="Q1193" s="12" t="s">
        <v>6444</v>
      </c>
      <c r="R1193" s="12" t="s">
        <v>6445</v>
      </c>
      <c r="S1193" s="12" t="s">
        <v>6446</v>
      </c>
      <c r="T1193" s="33" t="s">
        <v>95</v>
      </c>
      <c r="U1193" s="34" t="str">
        <f t="shared" si="18"/>
        <v>1600 Terrell Mill Road Suite 100, Marietta, Georgia 30067, U.S.</v>
      </c>
    </row>
    <row r="1194" spans="1:21" ht="85.5" x14ac:dyDescent="0.45">
      <c r="A1194" s="12" t="s">
        <v>94</v>
      </c>
      <c r="B1194" s="12" t="s">
        <v>95</v>
      </c>
      <c r="C1194" s="12" t="s">
        <v>6465</v>
      </c>
      <c r="D1194" s="12" t="s">
        <v>6439</v>
      </c>
      <c r="E1194" s="12" t="s">
        <v>6423</v>
      </c>
      <c r="F1194" s="12" t="s">
        <v>1340</v>
      </c>
      <c r="G1194" s="12" t="s">
        <v>1327</v>
      </c>
      <c r="H1194" s="12" t="s">
        <v>931</v>
      </c>
      <c r="I1194" s="12" t="s">
        <v>763</v>
      </c>
      <c r="J1194" s="12" t="s">
        <v>6466</v>
      </c>
      <c r="K1194" s="12" t="s">
        <v>168</v>
      </c>
      <c r="L1194" s="12" t="s">
        <v>104</v>
      </c>
      <c r="M1194" s="12" t="s">
        <v>221</v>
      </c>
      <c r="N1194" s="12" t="s">
        <v>6449</v>
      </c>
      <c r="O1194" s="12" t="s">
        <v>6450</v>
      </c>
      <c r="P1194" s="12" t="s">
        <v>6443</v>
      </c>
      <c r="Q1194" s="12" t="s">
        <v>6444</v>
      </c>
      <c r="R1194" s="12" t="s">
        <v>6445</v>
      </c>
      <c r="S1194" s="12" t="s">
        <v>6446</v>
      </c>
      <c r="T1194" s="33" t="s">
        <v>95</v>
      </c>
      <c r="U1194" s="34" t="str">
        <f t="shared" si="18"/>
        <v>1600 Terrell Mill Road Suite 100, Marietta, Georgia 30067, U.S.</v>
      </c>
    </row>
    <row r="1195" spans="1:21" ht="85.5" x14ac:dyDescent="0.45">
      <c r="A1195" s="12" t="s">
        <v>94</v>
      </c>
      <c r="B1195" s="12" t="s">
        <v>95</v>
      </c>
      <c r="C1195" s="12" t="s">
        <v>6467</v>
      </c>
      <c r="D1195" s="12" t="s">
        <v>6439</v>
      </c>
      <c r="E1195" s="12" t="s">
        <v>6423</v>
      </c>
      <c r="F1195" s="12" t="s">
        <v>1340</v>
      </c>
      <c r="G1195" s="12" t="s">
        <v>1327</v>
      </c>
      <c r="H1195" s="12" t="s">
        <v>931</v>
      </c>
      <c r="I1195" s="12" t="s">
        <v>763</v>
      </c>
      <c r="J1195" s="12" t="s">
        <v>6468</v>
      </c>
      <c r="K1195" s="12" t="s">
        <v>168</v>
      </c>
      <c r="L1195" s="12" t="s">
        <v>104</v>
      </c>
      <c r="M1195" s="12" t="s">
        <v>221</v>
      </c>
      <c r="N1195" s="12" t="s">
        <v>6449</v>
      </c>
      <c r="O1195" s="12" t="s">
        <v>6450</v>
      </c>
      <c r="P1195" s="12" t="s">
        <v>6443</v>
      </c>
      <c r="Q1195" s="12" t="s">
        <v>6469</v>
      </c>
      <c r="R1195" s="12" t="s">
        <v>6445</v>
      </c>
      <c r="S1195" s="12" t="s">
        <v>6446</v>
      </c>
      <c r="T1195" s="33" t="s">
        <v>95</v>
      </c>
      <c r="U1195" s="34" t="str">
        <f t="shared" si="18"/>
        <v>1600 Terrell Mill Road, Marietta, Georgia 30067, U.S.</v>
      </c>
    </row>
    <row r="1196" spans="1:21" ht="85.5" x14ac:dyDescent="0.45">
      <c r="A1196" s="12" t="s">
        <v>94</v>
      </c>
      <c r="B1196" s="12" t="s">
        <v>95</v>
      </c>
      <c r="C1196" s="12" t="s">
        <v>6470</v>
      </c>
      <c r="D1196" s="12" t="s">
        <v>6439</v>
      </c>
      <c r="E1196" s="12" t="s">
        <v>6423</v>
      </c>
      <c r="F1196" s="12" t="s">
        <v>1340</v>
      </c>
      <c r="G1196" s="12" t="s">
        <v>1327</v>
      </c>
      <c r="H1196" s="12" t="s">
        <v>931</v>
      </c>
      <c r="I1196" s="12" t="s">
        <v>763</v>
      </c>
      <c r="J1196" s="12" t="s">
        <v>6471</v>
      </c>
      <c r="K1196" s="12" t="s">
        <v>168</v>
      </c>
      <c r="L1196" s="12" t="s">
        <v>104</v>
      </c>
      <c r="M1196" s="12" t="s">
        <v>221</v>
      </c>
      <c r="N1196" s="12" t="s">
        <v>6441</v>
      </c>
      <c r="O1196" s="12" t="s">
        <v>6442</v>
      </c>
      <c r="P1196" s="12" t="s">
        <v>6443</v>
      </c>
      <c r="Q1196" s="12" t="s">
        <v>6472</v>
      </c>
      <c r="R1196" s="12" t="s">
        <v>6445</v>
      </c>
      <c r="S1196" s="12" t="s">
        <v>6446</v>
      </c>
      <c r="T1196" s="33" t="s">
        <v>95</v>
      </c>
      <c r="U1196" s="34" t="str">
        <f t="shared" si="18"/>
        <v>A Quintiles IMS and Quest Joint Venture,1600 Terrell Mill Road Suite 100, Marietta, Georgia 30067, U.S.</v>
      </c>
    </row>
    <row r="1197" spans="1:21" ht="85.5" x14ac:dyDescent="0.45">
      <c r="A1197" s="12" t="s">
        <v>94</v>
      </c>
      <c r="B1197" s="12" t="s">
        <v>95</v>
      </c>
      <c r="C1197" s="12" t="s">
        <v>6473</v>
      </c>
      <c r="D1197" s="12" t="s">
        <v>6439</v>
      </c>
      <c r="E1197" s="12" t="s">
        <v>6423</v>
      </c>
      <c r="F1197" s="12" t="s">
        <v>1340</v>
      </c>
      <c r="G1197" s="12" t="s">
        <v>1327</v>
      </c>
      <c r="H1197" s="12" t="s">
        <v>931</v>
      </c>
      <c r="I1197" s="12" t="s">
        <v>763</v>
      </c>
      <c r="J1197" s="12" t="s">
        <v>6474</v>
      </c>
      <c r="K1197" s="12" t="s">
        <v>168</v>
      </c>
      <c r="L1197" s="12" t="s">
        <v>104</v>
      </c>
      <c r="M1197" s="12" t="s">
        <v>221</v>
      </c>
      <c r="N1197" s="12" t="s">
        <v>6441</v>
      </c>
      <c r="O1197" s="12" t="s">
        <v>6442</v>
      </c>
      <c r="P1197" s="12" t="s">
        <v>6443</v>
      </c>
      <c r="Q1197" s="12" t="s">
        <v>6475</v>
      </c>
      <c r="R1197" s="12" t="s">
        <v>6445</v>
      </c>
      <c r="S1197" s="12" t="s">
        <v>6446</v>
      </c>
      <c r="T1197" s="33" t="s">
        <v>95</v>
      </c>
      <c r="U1197" s="34" t="str">
        <f t="shared" si="18"/>
        <v>A Quintiles IMS and Quest Joint Venture, 1600 Terrell Mill Road, Marietta, Georgia 30067, U.S.</v>
      </c>
    </row>
    <row r="1198" spans="1:21" ht="85.5" x14ac:dyDescent="0.45">
      <c r="A1198" s="12" t="s">
        <v>94</v>
      </c>
      <c r="B1198" s="12" t="s">
        <v>95</v>
      </c>
      <c r="C1198" s="12" t="s">
        <v>6476</v>
      </c>
      <c r="D1198" s="12" t="s">
        <v>6477</v>
      </c>
      <c r="E1198" s="12" t="s">
        <v>6423</v>
      </c>
      <c r="F1198" s="12"/>
      <c r="G1198" s="12" t="s">
        <v>812</v>
      </c>
      <c r="H1198" s="12" t="s">
        <v>931</v>
      </c>
      <c r="I1198" s="12" t="s">
        <v>673</v>
      </c>
      <c r="J1198" s="12" t="s">
        <v>6478</v>
      </c>
      <c r="K1198" s="12" t="s">
        <v>168</v>
      </c>
      <c r="L1198" s="12" t="s">
        <v>104</v>
      </c>
      <c r="M1198" s="12" t="s">
        <v>221</v>
      </c>
      <c r="N1198" s="12" t="s">
        <v>6479</v>
      </c>
      <c r="O1198" s="12" t="s">
        <v>6480</v>
      </c>
      <c r="P1198" s="12"/>
      <c r="Q1198" s="12" t="s">
        <v>6481</v>
      </c>
      <c r="R1198" s="12" t="s">
        <v>6482</v>
      </c>
      <c r="S1198" s="12" t="s">
        <v>6483</v>
      </c>
      <c r="T1198" s="33" t="s">
        <v>95</v>
      </c>
      <c r="U1198" s="34" t="str">
        <f t="shared" si="18"/>
        <v>27027 Tourney Road, Suite 2E, Valencia, California 91355, U.S.</v>
      </c>
    </row>
    <row r="1199" spans="1:21" ht="85.5" x14ac:dyDescent="0.45">
      <c r="A1199" s="12" t="s">
        <v>94</v>
      </c>
      <c r="B1199" s="12" t="s">
        <v>95</v>
      </c>
      <c r="C1199" s="12" t="s">
        <v>6484</v>
      </c>
      <c r="D1199" s="12" t="s">
        <v>6477</v>
      </c>
      <c r="E1199" s="12" t="s">
        <v>6423</v>
      </c>
      <c r="F1199" s="12"/>
      <c r="G1199" s="12" t="s">
        <v>812</v>
      </c>
      <c r="H1199" s="12" t="s">
        <v>931</v>
      </c>
      <c r="I1199" s="12" t="s">
        <v>673</v>
      </c>
      <c r="J1199" s="12" t="s">
        <v>6485</v>
      </c>
      <c r="K1199" s="12" t="s">
        <v>168</v>
      </c>
      <c r="L1199" s="12" t="s">
        <v>104</v>
      </c>
      <c r="M1199" s="12" t="s">
        <v>221</v>
      </c>
      <c r="N1199" s="12" t="s">
        <v>6479</v>
      </c>
      <c r="O1199" s="12" t="s">
        <v>6480</v>
      </c>
      <c r="P1199" s="12"/>
      <c r="Q1199" s="12" t="s">
        <v>6481</v>
      </c>
      <c r="R1199" s="12" t="s">
        <v>6482</v>
      </c>
      <c r="S1199" s="12" t="s">
        <v>6483</v>
      </c>
      <c r="T1199" s="33" t="s">
        <v>95</v>
      </c>
      <c r="U1199" s="34" t="str">
        <f t="shared" si="18"/>
        <v>27027 Tourney Road, Suite 2E, Valencia, California 91355, U.S.</v>
      </c>
    </row>
    <row r="1200" spans="1:21" ht="85.5" x14ac:dyDescent="0.45">
      <c r="A1200" s="12" t="s">
        <v>94</v>
      </c>
      <c r="B1200" s="12" t="s">
        <v>95</v>
      </c>
      <c r="C1200" s="12" t="s">
        <v>6486</v>
      </c>
      <c r="D1200" s="12" t="s">
        <v>6477</v>
      </c>
      <c r="E1200" s="12" t="s">
        <v>6423</v>
      </c>
      <c r="F1200" s="12"/>
      <c r="G1200" s="12" t="s">
        <v>812</v>
      </c>
      <c r="H1200" s="12" t="s">
        <v>931</v>
      </c>
      <c r="I1200" s="12" t="s">
        <v>673</v>
      </c>
      <c r="J1200" s="12" t="s">
        <v>6487</v>
      </c>
      <c r="K1200" s="12" t="s">
        <v>168</v>
      </c>
      <c r="L1200" s="12" t="s">
        <v>104</v>
      </c>
      <c r="M1200" s="12" t="s">
        <v>221</v>
      </c>
      <c r="N1200" s="12" t="s">
        <v>6488</v>
      </c>
      <c r="O1200" s="12" t="s">
        <v>6489</v>
      </c>
      <c r="P1200" s="12"/>
      <c r="Q1200" s="12" t="s">
        <v>6490</v>
      </c>
      <c r="R1200" s="12" t="s">
        <v>6482</v>
      </c>
      <c r="S1200" s="12" t="s">
        <v>6483</v>
      </c>
      <c r="T1200" s="33" t="s">
        <v>95</v>
      </c>
      <c r="U1200" s="34" t="str">
        <f t="shared" si="18"/>
        <v>27027 Tourney Road, Valencia, California 91355, U.S.</v>
      </c>
    </row>
    <row r="1201" spans="1:21" ht="85.5" x14ac:dyDescent="0.45">
      <c r="A1201" s="12" t="s">
        <v>94</v>
      </c>
      <c r="B1201" s="12" t="s">
        <v>95</v>
      </c>
      <c r="C1201" s="12" t="s">
        <v>6491</v>
      </c>
      <c r="D1201" s="12" t="s">
        <v>6477</v>
      </c>
      <c r="E1201" s="12" t="s">
        <v>6423</v>
      </c>
      <c r="F1201" s="12"/>
      <c r="G1201" s="12" t="s">
        <v>812</v>
      </c>
      <c r="H1201" s="12" t="s">
        <v>931</v>
      </c>
      <c r="I1201" s="12" t="s">
        <v>673</v>
      </c>
      <c r="J1201" s="12" t="s">
        <v>6492</v>
      </c>
      <c r="K1201" s="12" t="s">
        <v>168</v>
      </c>
      <c r="L1201" s="12" t="s">
        <v>104</v>
      </c>
      <c r="M1201" s="12" t="s">
        <v>221</v>
      </c>
      <c r="N1201" s="12" t="s">
        <v>6479</v>
      </c>
      <c r="O1201" s="12" t="s">
        <v>6480</v>
      </c>
      <c r="P1201" s="12"/>
      <c r="Q1201" s="12" t="s">
        <v>6493</v>
      </c>
      <c r="R1201" s="12" t="s">
        <v>6482</v>
      </c>
      <c r="S1201" s="12" t="s">
        <v>6483</v>
      </c>
      <c r="T1201" s="33" t="s">
        <v>95</v>
      </c>
      <c r="U1201" s="34" t="str">
        <f t="shared" si="18"/>
        <v>28454 Livingston Ave, Valencia, California 91355, U.S.</v>
      </c>
    </row>
    <row r="1202" spans="1:21" ht="57" x14ac:dyDescent="0.45">
      <c r="A1202" s="12" t="s">
        <v>94</v>
      </c>
      <c r="B1202" s="12" t="s">
        <v>95</v>
      </c>
      <c r="C1202" s="12" t="s">
        <v>6494</v>
      </c>
      <c r="D1202" s="12" t="s">
        <v>6495</v>
      </c>
      <c r="E1202" s="12" t="s">
        <v>6423</v>
      </c>
      <c r="F1202" s="12" t="s">
        <v>1340</v>
      </c>
      <c r="G1202" s="12"/>
      <c r="H1202" s="12"/>
      <c r="I1202" s="12" t="s">
        <v>6496</v>
      </c>
      <c r="J1202" s="12"/>
      <c r="K1202" s="12"/>
      <c r="L1202" s="12"/>
      <c r="M1202" s="12" t="s">
        <v>367</v>
      </c>
      <c r="N1202" s="12" t="s">
        <v>6497</v>
      </c>
      <c r="O1202" s="12" t="s">
        <v>6498</v>
      </c>
      <c r="P1202" s="12"/>
      <c r="Q1202" s="12" t="s">
        <v>6499</v>
      </c>
      <c r="R1202" s="12" t="s">
        <v>6500</v>
      </c>
      <c r="S1202" s="12" t="s">
        <v>6446</v>
      </c>
      <c r="T1202" s="33" t="s">
        <v>95</v>
      </c>
      <c r="U1202" s="34" t="str">
        <f t="shared" si="18"/>
        <v>1600 TERRELL MILL RD, MARIETTA, Georgia 30067, U.S.</v>
      </c>
    </row>
    <row r="1203" spans="1:21" ht="57" x14ac:dyDescent="0.45">
      <c r="A1203" s="12" t="s">
        <v>94</v>
      </c>
      <c r="B1203" s="12" t="s">
        <v>95</v>
      </c>
      <c r="C1203" s="12" t="s">
        <v>6501</v>
      </c>
      <c r="D1203" s="12" t="s">
        <v>6502</v>
      </c>
      <c r="E1203" s="12" t="s">
        <v>6503</v>
      </c>
      <c r="F1203" s="12" t="s">
        <v>491</v>
      </c>
      <c r="G1203" s="12"/>
      <c r="H1203" s="12" t="s">
        <v>145</v>
      </c>
      <c r="I1203" s="12" t="s">
        <v>126</v>
      </c>
      <c r="J1203" s="12"/>
      <c r="K1203" s="12"/>
      <c r="L1203" s="12"/>
      <c r="M1203" s="12" t="s">
        <v>367</v>
      </c>
      <c r="N1203" s="12"/>
      <c r="O1203" s="12"/>
      <c r="P1203" s="12"/>
      <c r="Q1203" s="12" t="s">
        <v>6504</v>
      </c>
      <c r="R1203" s="12" t="s">
        <v>496</v>
      </c>
      <c r="S1203" s="12" t="s">
        <v>497</v>
      </c>
      <c r="T1203" s="33" t="s">
        <v>95</v>
      </c>
      <c r="U1203" s="34" t="str">
        <f t="shared" si="18"/>
        <v>1155 OLIVETTE EXECUTIVE PKWY, SAINT LOUIS, Missouri 63132, U.S.</v>
      </c>
    </row>
    <row r="1204" spans="1:21" ht="85.5" x14ac:dyDescent="0.45">
      <c r="A1204" s="12" t="s">
        <v>94</v>
      </c>
      <c r="B1204" s="12" t="s">
        <v>95</v>
      </c>
      <c r="C1204" s="12" t="s">
        <v>6505</v>
      </c>
      <c r="D1204" s="12" t="s">
        <v>6506</v>
      </c>
      <c r="E1204" s="12" t="s">
        <v>6507</v>
      </c>
      <c r="F1204" s="12" t="s">
        <v>1741</v>
      </c>
      <c r="G1204" s="12" t="s">
        <v>1742</v>
      </c>
      <c r="H1204" s="12" t="s">
        <v>548</v>
      </c>
      <c r="I1204" s="12" t="s">
        <v>538</v>
      </c>
      <c r="J1204" s="12"/>
      <c r="K1204" s="12"/>
      <c r="L1204" s="12"/>
      <c r="M1204" s="12" t="s">
        <v>695</v>
      </c>
      <c r="N1204" s="12" t="s">
        <v>6508</v>
      </c>
      <c r="O1204" s="12" t="s">
        <v>6509</v>
      </c>
      <c r="P1204" s="12"/>
      <c r="Q1204" s="12" t="s">
        <v>6510</v>
      </c>
      <c r="R1204" s="12" t="s">
        <v>3697</v>
      </c>
      <c r="S1204" s="12" t="s">
        <v>3698</v>
      </c>
      <c r="T1204" s="33" t="s">
        <v>95</v>
      </c>
      <c r="U1204" s="34" t="str">
        <f t="shared" si="18"/>
        <v>953 Danby Road, Ithaca, New York 14850, U.S.</v>
      </c>
    </row>
    <row r="1205" spans="1:21" ht="99.75" x14ac:dyDescent="0.45">
      <c r="A1205" s="12" t="s">
        <v>94</v>
      </c>
      <c r="B1205" s="12" t="s">
        <v>95</v>
      </c>
      <c r="C1205" s="12" t="s">
        <v>6511</v>
      </c>
      <c r="D1205" s="12" t="s">
        <v>6512</v>
      </c>
      <c r="E1205" s="12" t="s">
        <v>6513</v>
      </c>
      <c r="F1205" s="12" t="s">
        <v>124</v>
      </c>
      <c r="G1205" s="12"/>
      <c r="H1205" s="12" t="s">
        <v>125</v>
      </c>
      <c r="I1205" s="12" t="s">
        <v>126</v>
      </c>
      <c r="J1205" s="12"/>
      <c r="K1205" s="12"/>
      <c r="L1205" s="12"/>
      <c r="M1205" s="12" t="s">
        <v>1506</v>
      </c>
      <c r="N1205" s="12" t="s">
        <v>6514</v>
      </c>
      <c r="O1205" s="12" t="s">
        <v>6515</v>
      </c>
      <c r="P1205" s="12"/>
      <c r="Q1205" s="12" t="s">
        <v>6516</v>
      </c>
      <c r="R1205" s="12" t="s">
        <v>6517</v>
      </c>
      <c r="S1205" s="12" t="s">
        <v>6518</v>
      </c>
      <c r="T1205" s="33" t="s">
        <v>95</v>
      </c>
      <c r="U1205" s="34" t="str">
        <f t="shared" si="18"/>
        <v>600-610 MAIN ST, BAR HARBOR, Maine 04609, U.S.</v>
      </c>
    </row>
    <row r="1206" spans="1:21" ht="85.5" x14ac:dyDescent="0.45">
      <c r="A1206" s="12" t="s">
        <v>94</v>
      </c>
      <c r="B1206" s="12" t="s">
        <v>95</v>
      </c>
      <c r="C1206" s="12" t="s">
        <v>6519</v>
      </c>
      <c r="D1206" s="12" t="s">
        <v>6520</v>
      </c>
      <c r="E1206" s="12" t="s">
        <v>6513</v>
      </c>
      <c r="F1206" s="12" t="s">
        <v>366</v>
      </c>
      <c r="G1206" s="12" t="s">
        <v>612</v>
      </c>
      <c r="H1206" s="12" t="s">
        <v>548</v>
      </c>
      <c r="I1206" s="12" t="s">
        <v>538</v>
      </c>
      <c r="J1206" s="12" t="s">
        <v>6521</v>
      </c>
      <c r="K1206" s="12" t="s">
        <v>168</v>
      </c>
      <c r="L1206" s="12" t="s">
        <v>104</v>
      </c>
      <c r="M1206" s="12" t="s">
        <v>221</v>
      </c>
      <c r="N1206" s="12" t="s">
        <v>6522</v>
      </c>
      <c r="O1206" s="12" t="s">
        <v>6523</v>
      </c>
      <c r="P1206" s="12"/>
      <c r="Q1206" s="12" t="s">
        <v>6524</v>
      </c>
      <c r="R1206" s="12" t="s">
        <v>6525</v>
      </c>
      <c r="S1206" s="12" t="s">
        <v>6526</v>
      </c>
      <c r="T1206" s="33" t="s">
        <v>95</v>
      </c>
      <c r="U1206" s="34" t="str">
        <f t="shared" si="18"/>
        <v>10 Discovery Drive, Farmington, Connecticut 06032, U.S.</v>
      </c>
    </row>
    <row r="1207" spans="1:21" ht="85.5" x14ac:dyDescent="0.45">
      <c r="A1207" s="12" t="s">
        <v>94</v>
      </c>
      <c r="B1207" s="12"/>
      <c r="C1207" s="12" t="s">
        <v>6527</v>
      </c>
      <c r="D1207" s="12" t="s">
        <v>6520</v>
      </c>
      <c r="E1207" s="12" t="s">
        <v>6513</v>
      </c>
      <c r="F1207" s="12" t="s">
        <v>366</v>
      </c>
      <c r="G1207" s="12" t="s">
        <v>612</v>
      </c>
      <c r="H1207" s="12" t="s">
        <v>548</v>
      </c>
      <c r="I1207" s="12" t="s">
        <v>538</v>
      </c>
      <c r="J1207" s="12" t="s">
        <v>6528</v>
      </c>
      <c r="K1207" s="12" t="s">
        <v>209</v>
      </c>
      <c r="L1207" s="12" t="s">
        <v>104</v>
      </c>
      <c r="M1207" s="12" t="s">
        <v>221</v>
      </c>
      <c r="N1207" s="12" t="s">
        <v>6529</v>
      </c>
      <c r="O1207" s="12" t="s">
        <v>6515</v>
      </c>
      <c r="P1207" s="12"/>
      <c r="Q1207" s="12" t="s">
        <v>6524</v>
      </c>
      <c r="R1207" s="12" t="s">
        <v>6525</v>
      </c>
      <c r="S1207" s="12" t="s">
        <v>6526</v>
      </c>
      <c r="T1207" s="33" t="s">
        <v>95</v>
      </c>
      <c r="U1207" s="34" t="str">
        <f t="shared" si="18"/>
        <v>10 Discovery Drive, Farmington, Connecticut 06032, U.S.</v>
      </c>
    </row>
    <row r="1208" spans="1:21" ht="42.75" x14ac:dyDescent="0.45">
      <c r="A1208" s="12" t="s">
        <v>94</v>
      </c>
      <c r="B1208" s="12" t="s">
        <v>95</v>
      </c>
      <c r="C1208" s="12" t="s">
        <v>6530</v>
      </c>
      <c r="D1208" s="12" t="s">
        <v>6531</v>
      </c>
      <c r="E1208" s="12" t="s">
        <v>6532</v>
      </c>
      <c r="F1208" s="12" t="s">
        <v>124</v>
      </c>
      <c r="G1208" s="12"/>
      <c r="H1208" s="12"/>
      <c r="I1208" s="12" t="s">
        <v>126</v>
      </c>
      <c r="J1208" s="12"/>
      <c r="K1208" s="12"/>
      <c r="L1208" s="12"/>
      <c r="M1208" s="12" t="s">
        <v>105</v>
      </c>
      <c r="N1208" s="12" t="s">
        <v>6533</v>
      </c>
      <c r="O1208" s="12" t="s">
        <v>6534</v>
      </c>
      <c r="P1208" s="12"/>
      <c r="Q1208" s="12" t="s">
        <v>6535</v>
      </c>
      <c r="R1208" s="12" t="s">
        <v>401</v>
      </c>
      <c r="S1208" s="12" t="s">
        <v>402</v>
      </c>
      <c r="T1208" s="33" t="s">
        <v>95</v>
      </c>
      <c r="U1208" s="34" t="str">
        <f t="shared" si="18"/>
        <v>99 HAYDEN AVE BLDG C, LEXINGTON, Massachusetts 02421, U.S.</v>
      </c>
    </row>
    <row r="1209" spans="1:21" ht="57" x14ac:dyDescent="0.45">
      <c r="A1209" s="12" t="s">
        <v>94</v>
      </c>
      <c r="B1209" s="12" t="s">
        <v>95</v>
      </c>
      <c r="C1209" s="12" t="s">
        <v>6536</v>
      </c>
      <c r="D1209" s="12" t="s">
        <v>6537</v>
      </c>
      <c r="E1209" s="12" t="s">
        <v>6538</v>
      </c>
      <c r="F1209" s="12" t="s">
        <v>420</v>
      </c>
      <c r="G1209" s="12"/>
      <c r="H1209" s="12" t="s">
        <v>422</v>
      </c>
      <c r="I1209" s="12" t="s">
        <v>101</v>
      </c>
      <c r="J1209" s="12" t="s">
        <v>6539</v>
      </c>
      <c r="K1209" s="12" t="s">
        <v>3961</v>
      </c>
      <c r="L1209" s="12" t="s">
        <v>118</v>
      </c>
      <c r="M1209" s="12" t="s">
        <v>367</v>
      </c>
      <c r="N1209" s="12" t="s">
        <v>6540</v>
      </c>
      <c r="O1209" s="12" t="s">
        <v>6541</v>
      </c>
      <c r="P1209" s="12"/>
      <c r="Q1209" s="12" t="s">
        <v>6542</v>
      </c>
      <c r="R1209" s="12" t="s">
        <v>6543</v>
      </c>
      <c r="S1209" s="12" t="s">
        <v>6544</v>
      </c>
      <c r="T1209" s="33" t="s">
        <v>95</v>
      </c>
      <c r="U1209" s="34" t="str">
        <f t="shared" si="18"/>
        <v>820 MADISON DR RM 350 BURRUS HALL, HARRISONBURG, Virginia 22807, U.S.</v>
      </c>
    </row>
    <row r="1210" spans="1:21" ht="85.5" x14ac:dyDescent="0.45">
      <c r="A1210" s="12" t="s">
        <v>94</v>
      </c>
      <c r="B1210" s="12" t="s">
        <v>95</v>
      </c>
      <c r="C1210" s="12" t="s">
        <v>6545</v>
      </c>
      <c r="D1210" s="12" t="s">
        <v>6546</v>
      </c>
      <c r="E1210" s="12" t="s">
        <v>6547</v>
      </c>
      <c r="F1210" s="12" t="s">
        <v>124</v>
      </c>
      <c r="G1210" s="12" t="s">
        <v>1171</v>
      </c>
      <c r="H1210" s="12" t="s">
        <v>125</v>
      </c>
      <c r="I1210" s="12" t="s">
        <v>126</v>
      </c>
      <c r="J1210" s="12" t="s">
        <v>6548</v>
      </c>
      <c r="K1210" s="12" t="s">
        <v>168</v>
      </c>
      <c r="L1210" s="12" t="s">
        <v>104</v>
      </c>
      <c r="M1210" s="12" t="s">
        <v>221</v>
      </c>
      <c r="N1210" s="12" t="s">
        <v>6549</v>
      </c>
      <c r="O1210" s="12" t="s">
        <v>6550</v>
      </c>
      <c r="P1210" s="12"/>
      <c r="Q1210" s="12" t="s">
        <v>6551</v>
      </c>
      <c r="R1210" s="12" t="s">
        <v>293</v>
      </c>
      <c r="S1210" s="12" t="s">
        <v>1647</v>
      </c>
      <c r="T1210" s="33" t="s">
        <v>95</v>
      </c>
      <c r="U1210" s="34" t="str">
        <f t="shared" si="18"/>
        <v>301 Binney Street, Cambridge, Massachusetts 02142, U.S.</v>
      </c>
    </row>
    <row r="1211" spans="1:21" ht="85.5" x14ac:dyDescent="0.45">
      <c r="A1211" s="12" t="s">
        <v>94</v>
      </c>
      <c r="B1211" s="12" t="s">
        <v>95</v>
      </c>
      <c r="C1211" s="12" t="s">
        <v>6552</v>
      </c>
      <c r="D1211" s="12" t="s">
        <v>6546</v>
      </c>
      <c r="E1211" s="12" t="s">
        <v>6547</v>
      </c>
      <c r="F1211" s="12" t="s">
        <v>124</v>
      </c>
      <c r="G1211" s="12" t="s">
        <v>1171</v>
      </c>
      <c r="H1211" s="12" t="s">
        <v>125</v>
      </c>
      <c r="I1211" s="12" t="s">
        <v>126</v>
      </c>
      <c r="J1211" s="12" t="s">
        <v>6553</v>
      </c>
      <c r="K1211" s="12" t="s">
        <v>168</v>
      </c>
      <c r="L1211" s="12" t="s">
        <v>104</v>
      </c>
      <c r="M1211" s="12" t="s">
        <v>221</v>
      </c>
      <c r="N1211" s="12" t="s">
        <v>6554</v>
      </c>
      <c r="O1211" s="12" t="s">
        <v>6555</v>
      </c>
      <c r="P1211" s="12"/>
      <c r="Q1211" s="12" t="s">
        <v>6556</v>
      </c>
      <c r="R1211" s="12" t="s">
        <v>293</v>
      </c>
      <c r="S1211" s="12" t="s">
        <v>1647</v>
      </c>
      <c r="T1211" s="33" t="s">
        <v>95</v>
      </c>
      <c r="U1211" s="34" t="str">
        <f t="shared" si="18"/>
        <v>301 Binney St., Cambridge, Massachusetts 02142, U.S.</v>
      </c>
    </row>
    <row r="1212" spans="1:21" ht="85.5" x14ac:dyDescent="0.45">
      <c r="A1212" s="12" t="s">
        <v>94</v>
      </c>
      <c r="B1212" s="12" t="s">
        <v>95</v>
      </c>
      <c r="C1212" s="12" t="s">
        <v>6557</v>
      </c>
      <c r="D1212" s="12" t="s">
        <v>6546</v>
      </c>
      <c r="E1212" s="12" t="s">
        <v>6547</v>
      </c>
      <c r="F1212" s="12" t="s">
        <v>124</v>
      </c>
      <c r="G1212" s="12" t="s">
        <v>1171</v>
      </c>
      <c r="H1212" s="12" t="s">
        <v>125</v>
      </c>
      <c r="I1212" s="12" t="s">
        <v>126</v>
      </c>
      <c r="J1212" s="12" t="s">
        <v>6558</v>
      </c>
      <c r="K1212" s="12" t="s">
        <v>168</v>
      </c>
      <c r="L1212" s="12" t="s">
        <v>104</v>
      </c>
      <c r="M1212" s="12" t="s">
        <v>221</v>
      </c>
      <c r="N1212" s="12" t="s">
        <v>6554</v>
      </c>
      <c r="O1212" s="12" t="s">
        <v>6555</v>
      </c>
      <c r="P1212" s="12"/>
      <c r="Q1212" s="12" t="s">
        <v>6559</v>
      </c>
      <c r="R1212" s="12" t="s">
        <v>293</v>
      </c>
      <c r="S1212" s="12" t="s">
        <v>1647</v>
      </c>
      <c r="T1212" s="33" t="s">
        <v>95</v>
      </c>
      <c r="U1212" s="34" t="str">
        <f t="shared" si="18"/>
        <v>675 W Kendall St, Cambridge, Massachusetts 02142, U.S.</v>
      </c>
    </row>
    <row r="1213" spans="1:21" ht="128.25" x14ac:dyDescent="0.45">
      <c r="A1213" s="12" t="s">
        <v>94</v>
      </c>
      <c r="B1213" s="12" t="s">
        <v>95</v>
      </c>
      <c r="C1213" s="12" t="s">
        <v>6560</v>
      </c>
      <c r="D1213" s="12" t="s">
        <v>6561</v>
      </c>
      <c r="E1213" s="12" t="s">
        <v>6547</v>
      </c>
      <c r="F1213" s="12" t="s">
        <v>386</v>
      </c>
      <c r="G1213" s="12" t="s">
        <v>902</v>
      </c>
      <c r="H1213" s="12" t="s">
        <v>422</v>
      </c>
      <c r="I1213" s="12" t="s">
        <v>387</v>
      </c>
      <c r="J1213" s="12" t="s">
        <v>6562</v>
      </c>
      <c r="K1213" s="12" t="s">
        <v>168</v>
      </c>
      <c r="L1213" s="12" t="s">
        <v>104</v>
      </c>
      <c r="M1213" s="12" t="s">
        <v>221</v>
      </c>
      <c r="N1213" s="12" t="s">
        <v>6563</v>
      </c>
      <c r="O1213" s="12" t="s">
        <v>6564</v>
      </c>
      <c r="P1213" s="12" t="s">
        <v>6565</v>
      </c>
      <c r="Q1213" s="12" t="s">
        <v>6566</v>
      </c>
      <c r="R1213" s="12" t="s">
        <v>6567</v>
      </c>
      <c r="S1213" s="12" t="s">
        <v>6568</v>
      </c>
      <c r="T1213" s="33" t="s">
        <v>95</v>
      </c>
      <c r="U1213" s="34" t="str">
        <f t="shared" si="18"/>
        <v>8 Headley Place, Fallsington, Pennsylvania 19054, U.S.</v>
      </c>
    </row>
    <row r="1214" spans="1:21" ht="128.25" x14ac:dyDescent="0.45">
      <c r="A1214" s="12" t="s">
        <v>94</v>
      </c>
      <c r="B1214" s="12" t="s">
        <v>95</v>
      </c>
      <c r="C1214" s="12" t="s">
        <v>6569</v>
      </c>
      <c r="D1214" s="12" t="s">
        <v>6561</v>
      </c>
      <c r="E1214" s="12" t="s">
        <v>6547</v>
      </c>
      <c r="F1214" s="12" t="s">
        <v>386</v>
      </c>
      <c r="G1214" s="12" t="s">
        <v>902</v>
      </c>
      <c r="H1214" s="12" t="s">
        <v>422</v>
      </c>
      <c r="I1214" s="12" t="s">
        <v>387</v>
      </c>
      <c r="J1214" s="12" t="s">
        <v>6570</v>
      </c>
      <c r="K1214" s="12" t="s">
        <v>168</v>
      </c>
      <c r="L1214" s="12" t="s">
        <v>104</v>
      </c>
      <c r="M1214" s="12" t="s">
        <v>221</v>
      </c>
      <c r="N1214" s="12" t="s">
        <v>6571</v>
      </c>
      <c r="O1214" s="12" t="s">
        <v>6572</v>
      </c>
      <c r="P1214" s="12" t="s">
        <v>6565</v>
      </c>
      <c r="Q1214" s="12" t="s">
        <v>6573</v>
      </c>
      <c r="R1214" s="12" t="s">
        <v>6574</v>
      </c>
      <c r="S1214" s="12" t="s">
        <v>6575</v>
      </c>
      <c r="T1214" s="33" t="s">
        <v>95</v>
      </c>
      <c r="U1214" s="34" t="str">
        <f t="shared" si="18"/>
        <v>200 Great Valley Parkway Building 1, Lab 1509, Malvern, Pennsylvania 19355, U.S.</v>
      </c>
    </row>
    <row r="1215" spans="1:21" ht="85.5" x14ac:dyDescent="0.45">
      <c r="A1215" s="12" t="s">
        <v>94</v>
      </c>
      <c r="B1215" s="12" t="s">
        <v>95</v>
      </c>
      <c r="C1215" s="12" t="s">
        <v>6576</v>
      </c>
      <c r="D1215" s="12" t="s">
        <v>6561</v>
      </c>
      <c r="E1215" s="12" t="s">
        <v>6547</v>
      </c>
      <c r="F1215" s="12" t="s">
        <v>386</v>
      </c>
      <c r="G1215" s="12" t="s">
        <v>902</v>
      </c>
      <c r="H1215" s="12" t="s">
        <v>422</v>
      </c>
      <c r="I1215" s="12" t="s">
        <v>387</v>
      </c>
      <c r="J1215" s="12" t="s">
        <v>6577</v>
      </c>
      <c r="K1215" s="12" t="s">
        <v>168</v>
      </c>
      <c r="L1215" s="12" t="s">
        <v>104</v>
      </c>
      <c r="M1215" s="12" t="s">
        <v>221</v>
      </c>
      <c r="N1215" s="12" t="s">
        <v>6578</v>
      </c>
      <c r="O1215" s="12" t="s">
        <v>6579</v>
      </c>
      <c r="P1215" s="12"/>
      <c r="Q1215" s="12" t="s">
        <v>6580</v>
      </c>
      <c r="R1215" s="12" t="s">
        <v>6581</v>
      </c>
      <c r="S1215" s="12" t="s">
        <v>6582</v>
      </c>
      <c r="T1215" s="33" t="s">
        <v>95</v>
      </c>
      <c r="U1215" s="34" t="str">
        <f t="shared" si="18"/>
        <v>Welsh &amp; McKean Roads Main Dock 3-4 1400 McKean Rd, Spring House, Pennsylvania 19477, U.S.</v>
      </c>
    </row>
    <row r="1216" spans="1:21" ht="85.5" x14ac:dyDescent="0.45">
      <c r="A1216" s="12" t="s">
        <v>94</v>
      </c>
      <c r="B1216" s="12" t="s">
        <v>95</v>
      </c>
      <c r="C1216" s="12" t="s">
        <v>6583</v>
      </c>
      <c r="D1216" s="12" t="s">
        <v>6561</v>
      </c>
      <c r="E1216" s="12" t="s">
        <v>6547</v>
      </c>
      <c r="F1216" s="12"/>
      <c r="G1216" s="12" t="s">
        <v>902</v>
      </c>
      <c r="H1216" s="12" t="s">
        <v>422</v>
      </c>
      <c r="I1216" s="12" t="s">
        <v>387</v>
      </c>
      <c r="J1216" s="12" t="s">
        <v>6584</v>
      </c>
      <c r="K1216" s="12" t="s">
        <v>168</v>
      </c>
      <c r="L1216" s="12" t="s">
        <v>104</v>
      </c>
      <c r="M1216" s="12" t="s">
        <v>221</v>
      </c>
      <c r="N1216" s="12" t="s">
        <v>6578</v>
      </c>
      <c r="O1216" s="12" t="s">
        <v>6579</v>
      </c>
      <c r="P1216" s="12"/>
      <c r="Q1216" s="12" t="s">
        <v>6585</v>
      </c>
      <c r="R1216" s="12" t="s">
        <v>6581</v>
      </c>
      <c r="S1216" s="12" t="s">
        <v>6586</v>
      </c>
      <c r="T1216" s="33" t="s">
        <v>95</v>
      </c>
      <c r="U1216" s="34" t="str">
        <f t="shared" si="18"/>
        <v>J&amp;JPRD, L.L.C. - Spring House Main Dock 3-4 Welsh &amp; McKean Roads, Spring House, Pennsylvania 19477-0776, U.S.</v>
      </c>
    </row>
    <row r="1217" spans="1:21" ht="85.5" x14ac:dyDescent="0.45">
      <c r="A1217" s="12" t="s">
        <v>94</v>
      </c>
      <c r="B1217" s="12" t="s">
        <v>95</v>
      </c>
      <c r="C1217" s="12" t="s">
        <v>6587</v>
      </c>
      <c r="D1217" s="12" t="s">
        <v>6561</v>
      </c>
      <c r="E1217" s="12" t="s">
        <v>6547</v>
      </c>
      <c r="F1217" s="12" t="s">
        <v>386</v>
      </c>
      <c r="G1217" s="12" t="s">
        <v>902</v>
      </c>
      <c r="H1217" s="12" t="s">
        <v>422</v>
      </c>
      <c r="I1217" s="12" t="s">
        <v>387</v>
      </c>
      <c r="J1217" s="12" t="s">
        <v>6588</v>
      </c>
      <c r="K1217" s="12" t="s">
        <v>168</v>
      </c>
      <c r="L1217" s="12" t="s">
        <v>104</v>
      </c>
      <c r="M1217" s="12" t="s">
        <v>221</v>
      </c>
      <c r="N1217" s="12" t="s">
        <v>6589</v>
      </c>
      <c r="O1217" s="12" t="s">
        <v>6590</v>
      </c>
      <c r="P1217" s="12"/>
      <c r="Q1217" s="12" t="s">
        <v>6591</v>
      </c>
      <c r="R1217" s="12" t="s">
        <v>6581</v>
      </c>
      <c r="S1217" s="12" t="s">
        <v>6582</v>
      </c>
      <c r="T1217" s="33" t="s">
        <v>95</v>
      </c>
      <c r="U1217" s="34" t="str">
        <f t="shared" si="18"/>
        <v>Spring House Dock 5, J&amp;JPRD, L.L.C. - Spring House Dock 5 Welsh &amp; McKean Roads, Spring House, Pennsylvania 19477, U.S.</v>
      </c>
    </row>
    <row r="1218" spans="1:21" ht="128.25" x14ac:dyDescent="0.45">
      <c r="A1218" s="12" t="s">
        <v>94</v>
      </c>
      <c r="B1218" s="12" t="s">
        <v>95</v>
      </c>
      <c r="C1218" s="12" t="s">
        <v>6592</v>
      </c>
      <c r="D1218" s="12" t="s">
        <v>6561</v>
      </c>
      <c r="E1218" s="12" t="s">
        <v>6547</v>
      </c>
      <c r="F1218" s="12" t="s">
        <v>386</v>
      </c>
      <c r="G1218" s="12" t="s">
        <v>902</v>
      </c>
      <c r="H1218" s="12" t="s">
        <v>422</v>
      </c>
      <c r="I1218" s="12" t="s">
        <v>387</v>
      </c>
      <c r="J1218" s="12" t="s">
        <v>6593</v>
      </c>
      <c r="K1218" s="12" t="s">
        <v>168</v>
      </c>
      <c r="L1218" s="12" t="s">
        <v>104</v>
      </c>
      <c r="M1218" s="12" t="s">
        <v>221</v>
      </c>
      <c r="N1218" s="12" t="s">
        <v>6594</v>
      </c>
      <c r="O1218" s="12" t="s">
        <v>6595</v>
      </c>
      <c r="P1218" s="12" t="s">
        <v>6565</v>
      </c>
      <c r="Q1218" s="12" t="s">
        <v>6596</v>
      </c>
      <c r="R1218" s="12" t="s">
        <v>6574</v>
      </c>
      <c r="S1218" s="12" t="s">
        <v>6575</v>
      </c>
      <c r="T1218" s="33" t="s">
        <v>95</v>
      </c>
      <c r="U1218" s="34" t="str">
        <f t="shared" ref="U1218:U1281" si="19">_xlfn.TEXTJOIN(", ", TRUE, Q1218, R1218, S1218, T1218)</f>
        <v>200 Great Valley Parkway - Building 2 (Lab 2024), Malvern, Pennsylvania 19355, U.S.</v>
      </c>
    </row>
    <row r="1219" spans="1:21" ht="128.25" x14ac:dyDescent="0.45">
      <c r="A1219" s="12" t="s">
        <v>94</v>
      </c>
      <c r="B1219" s="12"/>
      <c r="C1219" s="12" t="s">
        <v>6597</v>
      </c>
      <c r="D1219" s="12" t="s">
        <v>6561</v>
      </c>
      <c r="E1219" s="12" t="s">
        <v>6547</v>
      </c>
      <c r="F1219" s="12" t="s">
        <v>386</v>
      </c>
      <c r="G1219" s="12" t="s">
        <v>902</v>
      </c>
      <c r="H1219" s="12" t="s">
        <v>422</v>
      </c>
      <c r="I1219" s="12" t="s">
        <v>387</v>
      </c>
      <c r="J1219" s="12" t="s">
        <v>6598</v>
      </c>
      <c r="K1219" s="12" t="s">
        <v>209</v>
      </c>
      <c r="L1219" s="12" t="s">
        <v>104</v>
      </c>
      <c r="M1219" s="12" t="s">
        <v>1596</v>
      </c>
      <c r="N1219" s="12" t="s">
        <v>6563</v>
      </c>
      <c r="O1219" s="12" t="s">
        <v>6564</v>
      </c>
      <c r="P1219" s="12" t="s">
        <v>6565</v>
      </c>
      <c r="Q1219" s="12" t="s">
        <v>6599</v>
      </c>
      <c r="R1219" s="12" t="s">
        <v>6574</v>
      </c>
      <c r="S1219" s="12" t="s">
        <v>6575</v>
      </c>
      <c r="T1219" s="33" t="s">
        <v>95</v>
      </c>
      <c r="U1219" s="34" t="str">
        <f t="shared" si="19"/>
        <v>200 Great Valley Parkway Building 9 - Lab 9033, Malvern, Pennsylvania 19355, U.S.</v>
      </c>
    </row>
    <row r="1220" spans="1:21" ht="85.5" x14ac:dyDescent="0.45">
      <c r="A1220" s="12" t="s">
        <v>94</v>
      </c>
      <c r="B1220" s="12" t="s">
        <v>95</v>
      </c>
      <c r="C1220" s="12" t="s">
        <v>6600</v>
      </c>
      <c r="D1220" s="12" t="s">
        <v>6601</v>
      </c>
      <c r="E1220" s="12" t="s">
        <v>6547</v>
      </c>
      <c r="F1220" s="12" t="s">
        <v>743</v>
      </c>
      <c r="G1220" s="12" t="s">
        <v>672</v>
      </c>
      <c r="H1220" s="12" t="s">
        <v>311</v>
      </c>
      <c r="I1220" s="12" t="s">
        <v>673</v>
      </c>
      <c r="J1220" s="12" t="s">
        <v>6602</v>
      </c>
      <c r="K1220" s="12" t="s">
        <v>168</v>
      </c>
      <c r="L1220" s="12" t="s">
        <v>104</v>
      </c>
      <c r="M1220" s="12" t="s">
        <v>189</v>
      </c>
      <c r="N1220" s="12" t="s">
        <v>6603</v>
      </c>
      <c r="O1220" s="12" t="s">
        <v>6604</v>
      </c>
      <c r="P1220" s="12"/>
      <c r="Q1220" s="12" t="s">
        <v>6605</v>
      </c>
      <c r="R1220" s="12" t="s">
        <v>967</v>
      </c>
      <c r="S1220" s="12" t="s">
        <v>1082</v>
      </c>
      <c r="T1220" s="33" t="s">
        <v>95</v>
      </c>
      <c r="U1220" s="34" t="str">
        <f t="shared" si="19"/>
        <v>3210 Merryfield Row, San Diego, California 92121, U.S.</v>
      </c>
    </row>
    <row r="1221" spans="1:21" ht="85.5" x14ac:dyDescent="0.45">
      <c r="A1221" s="12" t="s">
        <v>94</v>
      </c>
      <c r="B1221" s="12" t="s">
        <v>95</v>
      </c>
      <c r="C1221" s="12" t="s">
        <v>6606</v>
      </c>
      <c r="D1221" s="12" t="s">
        <v>6601</v>
      </c>
      <c r="E1221" s="12" t="s">
        <v>6547</v>
      </c>
      <c r="F1221" s="12" t="s">
        <v>743</v>
      </c>
      <c r="G1221" s="12" t="s">
        <v>672</v>
      </c>
      <c r="H1221" s="12" t="s">
        <v>311</v>
      </c>
      <c r="I1221" s="12" t="s">
        <v>673</v>
      </c>
      <c r="J1221" s="12" t="s">
        <v>6607</v>
      </c>
      <c r="K1221" s="12" t="s">
        <v>168</v>
      </c>
      <c r="L1221" s="12" t="s">
        <v>104</v>
      </c>
      <c r="M1221" s="12" t="s">
        <v>221</v>
      </c>
      <c r="N1221" s="12" t="s">
        <v>6608</v>
      </c>
      <c r="O1221" s="12" t="s">
        <v>6609</v>
      </c>
      <c r="P1221" s="12"/>
      <c r="Q1221" s="12" t="s">
        <v>6610</v>
      </c>
      <c r="R1221" s="12" t="s">
        <v>967</v>
      </c>
      <c r="S1221" s="12" t="s">
        <v>1082</v>
      </c>
      <c r="T1221" s="33" t="s">
        <v>95</v>
      </c>
      <c r="U1221" s="34" t="str">
        <f t="shared" si="19"/>
        <v>J&amp;JPRD, LLC 3210 Merryfield Row, San Diego, California 92121, U.S.</v>
      </c>
    </row>
    <row r="1222" spans="1:21" ht="85.5" x14ac:dyDescent="0.45">
      <c r="A1222" s="12" t="s">
        <v>94</v>
      </c>
      <c r="B1222" s="12" t="s">
        <v>95</v>
      </c>
      <c r="C1222" s="12" t="s">
        <v>6611</v>
      </c>
      <c r="D1222" s="12" t="s">
        <v>6601</v>
      </c>
      <c r="E1222" s="12" t="s">
        <v>6547</v>
      </c>
      <c r="F1222" s="12" t="s">
        <v>743</v>
      </c>
      <c r="G1222" s="12" t="s">
        <v>672</v>
      </c>
      <c r="H1222" s="12" t="s">
        <v>311</v>
      </c>
      <c r="I1222" s="12" t="s">
        <v>673</v>
      </c>
      <c r="J1222" s="12" t="s">
        <v>6612</v>
      </c>
      <c r="K1222" s="12" t="s">
        <v>168</v>
      </c>
      <c r="L1222" s="12" t="s">
        <v>104</v>
      </c>
      <c r="M1222" s="12" t="s">
        <v>221</v>
      </c>
      <c r="N1222" s="12" t="s">
        <v>6613</v>
      </c>
      <c r="O1222" s="12" t="s">
        <v>6614</v>
      </c>
      <c r="P1222" s="12"/>
      <c r="Q1222" s="12" t="s">
        <v>6605</v>
      </c>
      <c r="R1222" s="12" t="s">
        <v>967</v>
      </c>
      <c r="S1222" s="12" t="s">
        <v>1082</v>
      </c>
      <c r="T1222" s="33" t="s">
        <v>95</v>
      </c>
      <c r="U1222" s="34" t="str">
        <f t="shared" si="19"/>
        <v>3210 Merryfield Row, San Diego, California 92121, U.S.</v>
      </c>
    </row>
    <row r="1223" spans="1:21" ht="42.75" x14ac:dyDescent="0.45">
      <c r="A1223" s="12" t="s">
        <v>94</v>
      </c>
      <c r="B1223" s="12" t="s">
        <v>95</v>
      </c>
      <c r="C1223" s="12" t="s">
        <v>6615</v>
      </c>
      <c r="D1223" s="12" t="s">
        <v>6601</v>
      </c>
      <c r="E1223" s="12" t="s">
        <v>6547</v>
      </c>
      <c r="F1223" s="12" t="s">
        <v>743</v>
      </c>
      <c r="G1223" s="12" t="s">
        <v>672</v>
      </c>
      <c r="H1223" s="12" t="s">
        <v>311</v>
      </c>
      <c r="I1223" s="12" t="s">
        <v>673</v>
      </c>
      <c r="J1223" s="12" t="s">
        <v>6616</v>
      </c>
      <c r="K1223" s="12" t="s">
        <v>168</v>
      </c>
      <c r="L1223" s="12" t="s">
        <v>104</v>
      </c>
      <c r="M1223" s="12" t="s">
        <v>304</v>
      </c>
      <c r="N1223" s="12" t="s">
        <v>6617</v>
      </c>
      <c r="O1223" s="12" t="s">
        <v>6618</v>
      </c>
      <c r="P1223" s="12"/>
      <c r="Q1223" s="12" t="s">
        <v>6605</v>
      </c>
      <c r="R1223" s="12" t="s">
        <v>967</v>
      </c>
      <c r="S1223" s="12" t="s">
        <v>1082</v>
      </c>
      <c r="T1223" s="33" t="s">
        <v>95</v>
      </c>
      <c r="U1223" s="34" t="str">
        <f t="shared" si="19"/>
        <v>3210 Merryfield Row, San Diego, California 92121, U.S.</v>
      </c>
    </row>
    <row r="1224" spans="1:21" ht="42.75" x14ac:dyDescent="0.45">
      <c r="A1224" s="12" t="s">
        <v>94</v>
      </c>
      <c r="B1224" s="12" t="s">
        <v>95</v>
      </c>
      <c r="C1224" s="12" t="s">
        <v>6619</v>
      </c>
      <c r="D1224" s="12" t="s">
        <v>6601</v>
      </c>
      <c r="E1224" s="12" t="s">
        <v>6547</v>
      </c>
      <c r="F1224" s="12" t="s">
        <v>743</v>
      </c>
      <c r="G1224" s="12" t="s">
        <v>672</v>
      </c>
      <c r="H1224" s="12" t="s">
        <v>311</v>
      </c>
      <c r="I1224" s="12" t="s">
        <v>673</v>
      </c>
      <c r="J1224" s="12" t="s">
        <v>6620</v>
      </c>
      <c r="K1224" s="12" t="s">
        <v>168</v>
      </c>
      <c r="L1224" s="12" t="s">
        <v>104</v>
      </c>
      <c r="M1224" s="12" t="s">
        <v>304</v>
      </c>
      <c r="N1224" s="12" t="s">
        <v>6621</v>
      </c>
      <c r="O1224" s="12" t="s">
        <v>6622</v>
      </c>
      <c r="P1224" s="12"/>
      <c r="Q1224" s="12" t="s">
        <v>6605</v>
      </c>
      <c r="R1224" s="12" t="s">
        <v>967</v>
      </c>
      <c r="S1224" s="12" t="s">
        <v>1082</v>
      </c>
      <c r="T1224" s="33" t="s">
        <v>95</v>
      </c>
      <c r="U1224" s="34" t="str">
        <f t="shared" si="19"/>
        <v>3210 Merryfield Row, San Diego, California 92121, U.S.</v>
      </c>
    </row>
    <row r="1225" spans="1:21" ht="57" x14ac:dyDescent="0.45">
      <c r="A1225" s="12" t="s">
        <v>94</v>
      </c>
      <c r="B1225" s="12" t="s">
        <v>95</v>
      </c>
      <c r="C1225" s="12" t="s">
        <v>6623</v>
      </c>
      <c r="D1225" s="12" t="s">
        <v>6624</v>
      </c>
      <c r="E1225" s="12" t="s">
        <v>6547</v>
      </c>
      <c r="F1225" s="12" t="s">
        <v>386</v>
      </c>
      <c r="G1225" s="12"/>
      <c r="H1225" s="12" t="s">
        <v>422</v>
      </c>
      <c r="I1225" s="12" t="s">
        <v>312</v>
      </c>
      <c r="J1225" s="12"/>
      <c r="K1225" s="12"/>
      <c r="L1225" s="12"/>
      <c r="M1225" s="12" t="s">
        <v>234</v>
      </c>
      <c r="N1225" s="12" t="s">
        <v>6625</v>
      </c>
      <c r="O1225" s="12" t="s">
        <v>6626</v>
      </c>
      <c r="P1225" s="12"/>
      <c r="Q1225" s="12" t="s">
        <v>6627</v>
      </c>
      <c r="R1225" s="12"/>
      <c r="S1225" s="12" t="s">
        <v>6628</v>
      </c>
      <c r="T1225" s="33" t="s">
        <v>95</v>
      </c>
      <c r="U1225" s="34" t="str">
        <f t="shared" si="19"/>
        <v>1400 McKean Road, Pennsylvania 19002, U.S.</v>
      </c>
    </row>
    <row r="1226" spans="1:21" ht="57" x14ac:dyDescent="0.45">
      <c r="A1226" s="12" t="s">
        <v>94</v>
      </c>
      <c r="B1226" s="12" t="s">
        <v>95</v>
      </c>
      <c r="C1226" s="12" t="s">
        <v>6629</v>
      </c>
      <c r="D1226" s="12" t="s">
        <v>6624</v>
      </c>
      <c r="E1226" s="12" t="s">
        <v>6547</v>
      </c>
      <c r="F1226" s="12"/>
      <c r="G1226" s="12"/>
      <c r="H1226" s="12" t="s">
        <v>422</v>
      </c>
      <c r="I1226" s="12" t="s">
        <v>312</v>
      </c>
      <c r="J1226" s="12" t="s">
        <v>6630</v>
      </c>
      <c r="K1226" s="12" t="s">
        <v>233</v>
      </c>
      <c r="L1226" s="12" t="s">
        <v>104</v>
      </c>
      <c r="M1226" s="12" t="s">
        <v>234</v>
      </c>
      <c r="N1226" s="12" t="s">
        <v>6631</v>
      </c>
      <c r="O1226" s="12" t="s">
        <v>6632</v>
      </c>
      <c r="P1226" s="12"/>
      <c r="Q1226" s="12" t="s">
        <v>6633</v>
      </c>
      <c r="R1226" s="12" t="s">
        <v>6634</v>
      </c>
      <c r="S1226" s="12" t="s">
        <v>6586</v>
      </c>
      <c r="T1226" s="33" t="s">
        <v>95</v>
      </c>
      <c r="U1226" s="34" t="str">
        <f t="shared" si="19"/>
        <v>1400 MCKEAN RD ENTRANCE A BLDG 42 RM 2120, SPRING HOUSE, Pennsylvania 19477-0776, U.S.</v>
      </c>
    </row>
    <row r="1227" spans="1:21" ht="42.75" x14ac:dyDescent="0.45">
      <c r="A1227" s="12" t="s">
        <v>94</v>
      </c>
      <c r="B1227" s="12" t="s">
        <v>95</v>
      </c>
      <c r="C1227" s="12" t="s">
        <v>6635</v>
      </c>
      <c r="D1227" s="12" t="s">
        <v>6624</v>
      </c>
      <c r="E1227" s="12" t="s">
        <v>6547</v>
      </c>
      <c r="F1227" s="12" t="s">
        <v>136</v>
      </c>
      <c r="G1227" s="12"/>
      <c r="H1227" s="12" t="s">
        <v>422</v>
      </c>
      <c r="I1227" s="12" t="s">
        <v>312</v>
      </c>
      <c r="J1227" s="12" t="s">
        <v>6636</v>
      </c>
      <c r="K1227" s="12" t="s">
        <v>209</v>
      </c>
      <c r="L1227" s="12" t="s">
        <v>118</v>
      </c>
      <c r="M1227" s="12" t="s">
        <v>355</v>
      </c>
      <c r="N1227" s="12" t="s">
        <v>6637</v>
      </c>
      <c r="O1227" s="12"/>
      <c r="P1227" s="12"/>
      <c r="Q1227" s="12" t="s">
        <v>6638</v>
      </c>
      <c r="R1227" s="12" t="s">
        <v>2187</v>
      </c>
      <c r="S1227" s="12" t="s">
        <v>2188</v>
      </c>
      <c r="T1227" s="33" t="s">
        <v>95</v>
      </c>
      <c r="U1227" s="34" t="str">
        <f t="shared" si="19"/>
        <v>1600 Sierra Point Pkwy., Brisbane, California 94005, U.S.</v>
      </c>
    </row>
    <row r="1228" spans="1:21" ht="85.5" x14ac:dyDescent="0.45">
      <c r="A1228" s="12" t="s">
        <v>94</v>
      </c>
      <c r="B1228" s="12" t="s">
        <v>95</v>
      </c>
      <c r="C1228" s="12" t="s">
        <v>6639</v>
      </c>
      <c r="D1228" s="12" t="s">
        <v>6624</v>
      </c>
      <c r="E1228" s="12" t="s">
        <v>6547</v>
      </c>
      <c r="F1228" s="12" t="s">
        <v>386</v>
      </c>
      <c r="G1228" s="12"/>
      <c r="H1228" s="12" t="s">
        <v>422</v>
      </c>
      <c r="I1228" s="12" t="s">
        <v>312</v>
      </c>
      <c r="J1228" s="12"/>
      <c r="K1228" s="12"/>
      <c r="L1228" s="12"/>
      <c r="M1228" s="12" t="s">
        <v>138</v>
      </c>
      <c r="N1228" s="12" t="s">
        <v>6640</v>
      </c>
      <c r="O1228" s="12" t="s">
        <v>6641</v>
      </c>
      <c r="P1228" s="12"/>
      <c r="Q1228" s="12" t="s">
        <v>6642</v>
      </c>
      <c r="R1228" s="12" t="s">
        <v>6634</v>
      </c>
      <c r="S1228" s="12" t="s">
        <v>6582</v>
      </c>
      <c r="T1228" s="33" t="s">
        <v>95</v>
      </c>
      <c r="U1228" s="34" t="str">
        <f t="shared" si="19"/>
        <v>WELSH AND MCKEAN RD SPRING HOUSE MAIN DOCK 3-4, SPRING HOUSE, Pennsylvania 19477, U.S.</v>
      </c>
    </row>
    <row r="1229" spans="1:21" ht="85.5" x14ac:dyDescent="0.45">
      <c r="A1229" s="12" t="s">
        <v>94</v>
      </c>
      <c r="B1229" s="12" t="s">
        <v>95</v>
      </c>
      <c r="C1229" s="12" t="s">
        <v>6643</v>
      </c>
      <c r="D1229" s="12" t="s">
        <v>6624</v>
      </c>
      <c r="E1229" s="12" t="s">
        <v>6547</v>
      </c>
      <c r="F1229" s="12"/>
      <c r="G1229" s="12"/>
      <c r="H1229" s="12" t="s">
        <v>422</v>
      </c>
      <c r="I1229" s="12" t="s">
        <v>312</v>
      </c>
      <c r="J1229" s="12"/>
      <c r="K1229" s="12"/>
      <c r="L1229" s="12"/>
      <c r="M1229" s="12" t="s">
        <v>138</v>
      </c>
      <c r="N1229" s="12"/>
      <c r="O1229" s="12"/>
      <c r="P1229" s="12"/>
      <c r="Q1229" s="12" t="s">
        <v>6644</v>
      </c>
      <c r="R1229" s="12" t="s">
        <v>6634</v>
      </c>
      <c r="S1229" s="12" t="s">
        <v>6586</v>
      </c>
      <c r="T1229" s="33" t="s">
        <v>95</v>
      </c>
      <c r="U1229" s="34" t="str">
        <f t="shared" si="19"/>
        <v>WELSH &amp; MCKEAN ROAD DOCK 5, SPRING HOUSE, Pennsylvania 19477-0776, U.S.</v>
      </c>
    </row>
    <row r="1230" spans="1:21" ht="85.5" x14ac:dyDescent="0.45">
      <c r="A1230" s="12" t="s">
        <v>94</v>
      </c>
      <c r="B1230" s="12"/>
      <c r="C1230" s="12" t="s">
        <v>6645</v>
      </c>
      <c r="D1230" s="12" t="s">
        <v>6624</v>
      </c>
      <c r="E1230" s="12" t="s">
        <v>6547</v>
      </c>
      <c r="F1230" s="12" t="s">
        <v>386</v>
      </c>
      <c r="G1230" s="12"/>
      <c r="H1230" s="12" t="s">
        <v>422</v>
      </c>
      <c r="I1230" s="12" t="s">
        <v>312</v>
      </c>
      <c r="J1230" s="12" t="s">
        <v>6646</v>
      </c>
      <c r="K1230" s="12" t="s">
        <v>209</v>
      </c>
      <c r="L1230" s="12" t="s">
        <v>104</v>
      </c>
      <c r="M1230" s="12" t="s">
        <v>221</v>
      </c>
      <c r="N1230" s="12" t="s">
        <v>6647</v>
      </c>
      <c r="O1230" s="12" t="s">
        <v>6648</v>
      </c>
      <c r="P1230" s="12"/>
      <c r="Q1230" s="12" t="s">
        <v>6649</v>
      </c>
      <c r="R1230" s="12" t="s">
        <v>6634</v>
      </c>
      <c r="S1230" s="12" t="s">
        <v>6582</v>
      </c>
      <c r="T1230" s="33" t="s">
        <v>95</v>
      </c>
      <c r="U1230" s="34" t="str">
        <f t="shared" si="19"/>
        <v>1400 MCKEAN RD, SPRING HOUSE, Pennsylvania 19477, U.S.</v>
      </c>
    </row>
    <row r="1231" spans="1:21" ht="42.75" x14ac:dyDescent="0.45">
      <c r="A1231" s="12" t="s">
        <v>94</v>
      </c>
      <c r="B1231" s="12" t="s">
        <v>95</v>
      </c>
      <c r="C1231" s="12" t="s">
        <v>6650</v>
      </c>
      <c r="D1231" s="12" t="s">
        <v>6651</v>
      </c>
      <c r="E1231" s="12" t="s">
        <v>6652</v>
      </c>
      <c r="F1231" s="12" t="s">
        <v>1396</v>
      </c>
      <c r="G1231" s="12"/>
      <c r="H1231" s="12" t="s">
        <v>693</v>
      </c>
      <c r="I1231" s="12" t="s">
        <v>475</v>
      </c>
      <c r="J1231" s="12" t="s">
        <v>6653</v>
      </c>
      <c r="K1231" s="12" t="s">
        <v>354</v>
      </c>
      <c r="L1231" s="12" t="s">
        <v>104</v>
      </c>
      <c r="M1231" s="12" t="s">
        <v>408</v>
      </c>
      <c r="N1231" s="12" t="s">
        <v>6654</v>
      </c>
      <c r="O1231" s="12" t="s">
        <v>6655</v>
      </c>
      <c r="P1231" s="12"/>
      <c r="Q1231" s="12" t="s">
        <v>6656</v>
      </c>
      <c r="R1231" s="12" t="s">
        <v>6657</v>
      </c>
      <c r="S1231" s="12" t="s">
        <v>6658</v>
      </c>
      <c r="T1231" s="33" t="s">
        <v>95</v>
      </c>
      <c r="U1231" s="34" t="str">
        <f t="shared" si="19"/>
        <v>1470 Highway 80 East, Hawkins, Texas 75765, U.S.</v>
      </c>
    </row>
    <row r="1232" spans="1:21" ht="85.5" x14ac:dyDescent="0.45">
      <c r="A1232" s="12" t="s">
        <v>94</v>
      </c>
      <c r="B1232" s="12" t="s">
        <v>95</v>
      </c>
      <c r="C1232" s="12" t="s">
        <v>6659</v>
      </c>
      <c r="D1232" s="12" t="s">
        <v>6660</v>
      </c>
      <c r="E1232" s="12" t="s">
        <v>6661</v>
      </c>
      <c r="F1232" s="12" t="s">
        <v>124</v>
      </c>
      <c r="G1232" s="12"/>
      <c r="H1232" s="12"/>
      <c r="I1232" s="12" t="s">
        <v>126</v>
      </c>
      <c r="J1232" s="12"/>
      <c r="K1232" s="12"/>
      <c r="L1232" s="12"/>
      <c r="M1232" s="12" t="s">
        <v>138</v>
      </c>
      <c r="N1232" s="12"/>
      <c r="O1232" s="12"/>
      <c r="P1232" s="12"/>
      <c r="Q1232" s="12" t="s">
        <v>6662</v>
      </c>
      <c r="R1232" s="12" t="s">
        <v>6663</v>
      </c>
      <c r="S1232" s="12" t="s">
        <v>6664</v>
      </c>
      <c r="T1232" s="33" t="s">
        <v>95</v>
      </c>
      <c r="U1232" s="34" t="str">
        <f t="shared" si="19"/>
        <v>15 BONAZZOLI AVE STE 2, HUDSON, Massachusetts 01749, U.S.</v>
      </c>
    </row>
    <row r="1233" spans="1:21" ht="85.5" x14ac:dyDescent="0.45">
      <c r="A1233" s="12" t="s">
        <v>94</v>
      </c>
      <c r="B1233" s="12" t="s">
        <v>95</v>
      </c>
      <c r="C1233" s="12" t="s">
        <v>6665</v>
      </c>
      <c r="D1233" s="12" t="s">
        <v>6660</v>
      </c>
      <c r="E1233" s="12" t="s">
        <v>6661</v>
      </c>
      <c r="F1233" s="12" t="s">
        <v>124</v>
      </c>
      <c r="G1233" s="12"/>
      <c r="H1233" s="12"/>
      <c r="I1233" s="12" t="s">
        <v>126</v>
      </c>
      <c r="J1233" s="12"/>
      <c r="K1233" s="12"/>
      <c r="L1233" s="12"/>
      <c r="M1233" s="12" t="s">
        <v>6666</v>
      </c>
      <c r="N1233" s="12"/>
      <c r="O1233" s="12"/>
      <c r="P1233" s="12"/>
      <c r="Q1233" s="12" t="s">
        <v>6662</v>
      </c>
      <c r="R1233" s="12" t="s">
        <v>6663</v>
      </c>
      <c r="S1233" s="12" t="s">
        <v>6664</v>
      </c>
      <c r="T1233" s="33" t="s">
        <v>95</v>
      </c>
      <c r="U1233" s="34" t="str">
        <f t="shared" si="19"/>
        <v>15 BONAZZOLI AVE STE 2, HUDSON, Massachusetts 01749, U.S.</v>
      </c>
    </row>
    <row r="1234" spans="1:21" ht="85.5" x14ac:dyDescent="0.45">
      <c r="A1234" s="12" t="s">
        <v>94</v>
      </c>
      <c r="B1234" s="12" t="s">
        <v>95</v>
      </c>
      <c r="C1234" s="12" t="s">
        <v>6667</v>
      </c>
      <c r="D1234" s="12" t="s">
        <v>6668</v>
      </c>
      <c r="E1234" s="12" t="s">
        <v>6669</v>
      </c>
      <c r="F1234" s="12" t="s">
        <v>2642</v>
      </c>
      <c r="G1234" s="12" t="s">
        <v>1202</v>
      </c>
      <c r="H1234" s="12" t="s">
        <v>455</v>
      </c>
      <c r="I1234" s="12" t="s">
        <v>387</v>
      </c>
      <c r="J1234" s="12" t="s">
        <v>6670</v>
      </c>
      <c r="K1234" s="12" t="s">
        <v>168</v>
      </c>
      <c r="L1234" s="12" t="s">
        <v>104</v>
      </c>
      <c r="M1234" s="12" t="s">
        <v>221</v>
      </c>
      <c r="N1234" s="12" t="s">
        <v>6671</v>
      </c>
      <c r="O1234" s="12" t="s">
        <v>6672</v>
      </c>
      <c r="P1234" s="12"/>
      <c r="Q1234" s="12" t="s">
        <v>6673</v>
      </c>
      <c r="R1234" s="12" t="s">
        <v>6674</v>
      </c>
      <c r="S1234" s="12" t="s">
        <v>6675</v>
      </c>
      <c r="T1234" s="33" t="s">
        <v>95</v>
      </c>
      <c r="U1234" s="34" t="str">
        <f t="shared" si="19"/>
        <v>5200 Eastern Ave Rm413, 5th Floor MFL Center, Baltimore, Maryland 21224, U.S.</v>
      </c>
    </row>
    <row r="1235" spans="1:21" ht="57" x14ac:dyDescent="0.45">
      <c r="A1235" s="12" t="s">
        <v>94</v>
      </c>
      <c r="B1235" s="12" t="s">
        <v>95</v>
      </c>
      <c r="C1235" s="12" t="s">
        <v>6676</v>
      </c>
      <c r="D1235" s="12" t="s">
        <v>6677</v>
      </c>
      <c r="E1235" s="12" t="s">
        <v>6678</v>
      </c>
      <c r="F1235" s="12" t="s">
        <v>2642</v>
      </c>
      <c r="G1235" s="12"/>
      <c r="H1235" s="12" t="s">
        <v>455</v>
      </c>
      <c r="I1235" s="12" t="s">
        <v>387</v>
      </c>
      <c r="J1235" s="12"/>
      <c r="K1235" s="12"/>
      <c r="L1235" s="12"/>
      <c r="M1235" s="12" t="s">
        <v>367</v>
      </c>
      <c r="N1235" s="12"/>
      <c r="O1235" s="12"/>
      <c r="P1235" s="12"/>
      <c r="Q1235" s="12" t="s">
        <v>6679</v>
      </c>
      <c r="R1235" s="12" t="s">
        <v>2647</v>
      </c>
      <c r="S1235" s="12" t="s">
        <v>5928</v>
      </c>
      <c r="T1235" s="33" t="s">
        <v>95</v>
      </c>
      <c r="U1235" s="34" t="str">
        <f t="shared" si="19"/>
        <v>1721 E MADISON ST, BALTIMORE, Maryland 21205, U.S.</v>
      </c>
    </row>
    <row r="1236" spans="1:21" ht="57" x14ac:dyDescent="0.45">
      <c r="A1236" s="12" t="s">
        <v>94</v>
      </c>
      <c r="B1236" s="12" t="s">
        <v>95</v>
      </c>
      <c r="C1236" s="12" t="s">
        <v>6680</v>
      </c>
      <c r="D1236" s="12" t="s">
        <v>6681</v>
      </c>
      <c r="E1236" s="12" t="s">
        <v>6682</v>
      </c>
      <c r="F1236" s="12" t="s">
        <v>2642</v>
      </c>
      <c r="G1236" s="12"/>
      <c r="H1236" s="12"/>
      <c r="I1236" s="12" t="s">
        <v>1108</v>
      </c>
      <c r="J1236" s="12"/>
      <c r="K1236" s="12"/>
      <c r="L1236" s="12"/>
      <c r="M1236" s="12" t="s">
        <v>367</v>
      </c>
      <c r="N1236" s="12" t="s">
        <v>6683</v>
      </c>
      <c r="O1236" s="12" t="s">
        <v>6684</v>
      </c>
      <c r="P1236" s="12"/>
      <c r="Q1236" s="12" t="s">
        <v>6685</v>
      </c>
      <c r="R1236" s="12" t="s">
        <v>2647</v>
      </c>
      <c r="S1236" s="12" t="s">
        <v>5928</v>
      </c>
      <c r="T1236" s="33" t="s">
        <v>95</v>
      </c>
      <c r="U1236" s="34" t="str">
        <f t="shared" si="19"/>
        <v>615 N WOLFE ST, BALTIMORE, Maryland 21205, U.S.</v>
      </c>
    </row>
    <row r="1237" spans="1:21" ht="57" x14ac:dyDescent="0.45">
      <c r="A1237" s="12" t="s">
        <v>94</v>
      </c>
      <c r="B1237" s="12" t="s">
        <v>95</v>
      </c>
      <c r="C1237" s="12" t="s">
        <v>6686</v>
      </c>
      <c r="D1237" s="12" t="s">
        <v>6681</v>
      </c>
      <c r="E1237" s="12" t="s">
        <v>6682</v>
      </c>
      <c r="F1237" s="12" t="s">
        <v>2642</v>
      </c>
      <c r="G1237" s="12"/>
      <c r="H1237" s="12"/>
      <c r="I1237" s="12" t="s">
        <v>1108</v>
      </c>
      <c r="J1237" s="12"/>
      <c r="K1237" s="12"/>
      <c r="L1237" s="12"/>
      <c r="M1237" s="12" t="s">
        <v>367</v>
      </c>
      <c r="N1237" s="12"/>
      <c r="O1237" s="12"/>
      <c r="P1237" s="12"/>
      <c r="Q1237" s="12" t="s">
        <v>6685</v>
      </c>
      <c r="R1237" s="12" t="s">
        <v>2647</v>
      </c>
      <c r="S1237" s="12" t="s">
        <v>5928</v>
      </c>
      <c r="T1237" s="33" t="s">
        <v>95</v>
      </c>
      <c r="U1237" s="34" t="str">
        <f t="shared" si="19"/>
        <v>615 N WOLFE ST, BALTIMORE, Maryland 21205, U.S.</v>
      </c>
    </row>
    <row r="1238" spans="1:21" ht="85.5" x14ac:dyDescent="0.45">
      <c r="A1238" s="12" t="s">
        <v>94</v>
      </c>
      <c r="B1238" s="12" t="s">
        <v>95</v>
      </c>
      <c r="C1238" s="12" t="s">
        <v>6687</v>
      </c>
      <c r="D1238" s="12" t="s">
        <v>6681</v>
      </c>
      <c r="E1238" s="12" t="s">
        <v>6682</v>
      </c>
      <c r="F1238" s="12" t="s">
        <v>2642</v>
      </c>
      <c r="G1238" s="12"/>
      <c r="H1238" s="12"/>
      <c r="I1238" s="12" t="s">
        <v>1108</v>
      </c>
      <c r="J1238" s="12"/>
      <c r="K1238" s="12"/>
      <c r="L1238" s="12"/>
      <c r="M1238" s="12" t="s">
        <v>2091</v>
      </c>
      <c r="N1238" s="12"/>
      <c r="O1238" s="12"/>
      <c r="P1238" s="12"/>
      <c r="Q1238" s="12" t="s">
        <v>6688</v>
      </c>
      <c r="R1238" s="12" t="s">
        <v>2647</v>
      </c>
      <c r="S1238" s="12" t="s">
        <v>6689</v>
      </c>
      <c r="T1238" s="33" t="s">
        <v>95</v>
      </c>
      <c r="U1238" s="34" t="str">
        <f t="shared" si="19"/>
        <v>1550 Orleans St CRB 2 RM 562, BALTIMORE, Maryland 21231, U.S.</v>
      </c>
    </row>
    <row r="1239" spans="1:21" ht="71.25" x14ac:dyDescent="0.45">
      <c r="A1239" s="12" t="s">
        <v>94</v>
      </c>
      <c r="B1239" s="12"/>
      <c r="C1239" s="12" t="s">
        <v>6690</v>
      </c>
      <c r="D1239" s="12" t="s">
        <v>6681</v>
      </c>
      <c r="E1239" s="12" t="s">
        <v>6682</v>
      </c>
      <c r="F1239" s="12"/>
      <c r="G1239" s="12"/>
      <c r="H1239" s="12"/>
      <c r="I1239" s="12" t="s">
        <v>1108</v>
      </c>
      <c r="J1239" s="12"/>
      <c r="K1239" s="12"/>
      <c r="L1239" s="12"/>
      <c r="M1239" s="12" t="s">
        <v>6691</v>
      </c>
      <c r="N1239" s="12"/>
      <c r="O1239" s="12"/>
      <c r="P1239" s="12"/>
      <c r="Q1239" s="12"/>
      <c r="R1239" s="12"/>
      <c r="S1239" s="12" t="s">
        <v>284</v>
      </c>
      <c r="T1239" s="33" t="s">
        <v>95</v>
      </c>
      <c r="U1239" s="34" t="str">
        <f t="shared" si="19"/>
        <v xml:space="preserve"> , U.S.</v>
      </c>
    </row>
    <row r="1240" spans="1:21" ht="42.75" x14ac:dyDescent="0.45">
      <c r="A1240" s="12" t="s">
        <v>94</v>
      </c>
      <c r="B1240" s="12" t="s">
        <v>95</v>
      </c>
      <c r="C1240" s="12" t="s">
        <v>6692</v>
      </c>
      <c r="D1240" s="12" t="s">
        <v>6693</v>
      </c>
      <c r="E1240" s="12" t="s">
        <v>6694</v>
      </c>
      <c r="F1240" s="12" t="s">
        <v>2642</v>
      </c>
      <c r="G1240" s="12"/>
      <c r="H1240" s="12" t="s">
        <v>455</v>
      </c>
      <c r="I1240" s="12" t="s">
        <v>387</v>
      </c>
      <c r="J1240" s="12"/>
      <c r="K1240" s="12"/>
      <c r="L1240" s="12"/>
      <c r="M1240" s="12" t="s">
        <v>628</v>
      </c>
      <c r="N1240" s="12" t="s">
        <v>6695</v>
      </c>
      <c r="O1240" s="12" t="s">
        <v>6696</v>
      </c>
      <c r="P1240" s="12"/>
      <c r="Q1240" s="12" t="s">
        <v>6697</v>
      </c>
      <c r="R1240" s="12" t="s">
        <v>2647</v>
      </c>
      <c r="S1240" s="12" t="s">
        <v>6689</v>
      </c>
      <c r="T1240" s="33" t="s">
        <v>95</v>
      </c>
      <c r="U1240" s="34" t="str">
        <f t="shared" si="19"/>
        <v>1780 E FAYETTE ST, BALTIMORE, Maryland 21231, U.S.</v>
      </c>
    </row>
    <row r="1241" spans="1:21" ht="57" x14ac:dyDescent="0.45">
      <c r="A1241" s="12" t="s">
        <v>94</v>
      </c>
      <c r="B1241" s="12" t="s">
        <v>95</v>
      </c>
      <c r="C1241" s="12" t="s">
        <v>6698</v>
      </c>
      <c r="D1241" s="12" t="s">
        <v>6693</v>
      </c>
      <c r="E1241" s="12" t="s">
        <v>6694</v>
      </c>
      <c r="F1241" s="12" t="s">
        <v>2642</v>
      </c>
      <c r="G1241" s="12"/>
      <c r="H1241" s="12" t="s">
        <v>455</v>
      </c>
      <c r="I1241" s="12" t="s">
        <v>387</v>
      </c>
      <c r="J1241" s="12"/>
      <c r="K1241" s="12"/>
      <c r="L1241" s="12"/>
      <c r="M1241" s="12" t="s">
        <v>367</v>
      </c>
      <c r="N1241" s="12"/>
      <c r="O1241" s="12"/>
      <c r="P1241" s="12"/>
      <c r="Q1241" s="12" t="s">
        <v>6699</v>
      </c>
      <c r="R1241" s="12" t="s">
        <v>2647</v>
      </c>
      <c r="S1241" s="12" t="s">
        <v>6689</v>
      </c>
      <c r="T1241" s="33" t="s">
        <v>95</v>
      </c>
      <c r="U1241" s="34" t="str">
        <f t="shared" si="19"/>
        <v>3501 SAINT PAUL ST, BALTIMORE, Maryland 21231, U.S.</v>
      </c>
    </row>
    <row r="1242" spans="1:21" ht="85.5" x14ac:dyDescent="0.45">
      <c r="A1242" s="12" t="s">
        <v>94</v>
      </c>
      <c r="B1242" s="12" t="s">
        <v>95</v>
      </c>
      <c r="C1242" s="12" t="s">
        <v>6700</v>
      </c>
      <c r="D1242" s="12" t="s">
        <v>6701</v>
      </c>
      <c r="E1242" s="12" t="s">
        <v>6702</v>
      </c>
      <c r="F1242" s="12" t="s">
        <v>2642</v>
      </c>
      <c r="G1242" s="12" t="s">
        <v>421</v>
      </c>
      <c r="H1242" s="12" t="s">
        <v>455</v>
      </c>
      <c r="I1242" s="12" t="s">
        <v>387</v>
      </c>
      <c r="J1242" s="12" t="s">
        <v>6703</v>
      </c>
      <c r="K1242" s="12" t="s">
        <v>168</v>
      </c>
      <c r="L1242" s="12" t="s">
        <v>104</v>
      </c>
      <c r="M1242" s="12" t="s">
        <v>1193</v>
      </c>
      <c r="N1242" s="12" t="s">
        <v>6704</v>
      </c>
      <c r="O1242" s="12" t="s">
        <v>6705</v>
      </c>
      <c r="P1242" s="12"/>
      <c r="Q1242" s="12" t="s">
        <v>6706</v>
      </c>
      <c r="R1242" s="12" t="s">
        <v>6674</v>
      </c>
      <c r="S1242" s="12" t="s">
        <v>6689</v>
      </c>
      <c r="T1242" s="33" t="s">
        <v>95</v>
      </c>
      <c r="U1242" s="34" t="str">
        <f t="shared" si="19"/>
        <v>400 N. Broadway ,Translational Tissue Engineeringâ?¦ Smith 5031, Baltimore, Maryland 21231, U.S.</v>
      </c>
    </row>
    <row r="1243" spans="1:21" ht="85.5" x14ac:dyDescent="0.45">
      <c r="A1243" s="12" t="s">
        <v>94</v>
      </c>
      <c r="B1243" s="12" t="s">
        <v>95</v>
      </c>
      <c r="C1243" s="12" t="s">
        <v>6707</v>
      </c>
      <c r="D1243" s="12" t="s">
        <v>6701</v>
      </c>
      <c r="E1243" s="12" t="s">
        <v>6702</v>
      </c>
      <c r="F1243" s="12" t="s">
        <v>2642</v>
      </c>
      <c r="G1243" s="12" t="s">
        <v>421</v>
      </c>
      <c r="H1243" s="12" t="s">
        <v>455</v>
      </c>
      <c r="I1243" s="12" t="s">
        <v>387</v>
      </c>
      <c r="J1243" s="12" t="s">
        <v>6708</v>
      </c>
      <c r="K1243" s="12" t="s">
        <v>168</v>
      </c>
      <c r="L1243" s="12" t="s">
        <v>104</v>
      </c>
      <c r="M1243" s="12" t="s">
        <v>221</v>
      </c>
      <c r="N1243" s="12" t="s">
        <v>6709</v>
      </c>
      <c r="O1243" s="12" t="s">
        <v>6710</v>
      </c>
      <c r="P1243" s="12"/>
      <c r="Q1243" s="12" t="s">
        <v>6711</v>
      </c>
      <c r="R1243" s="12" t="s">
        <v>6674</v>
      </c>
      <c r="S1243" s="12" t="s">
        <v>5928</v>
      </c>
      <c r="T1243" s="33" t="s">
        <v>95</v>
      </c>
      <c r="U1243" s="34" t="str">
        <f t="shared" si="19"/>
        <v>Ross Research Bldg Rm:S1071A 1721 E. Madison Street, Baltimore, Maryland 21205, U.S.</v>
      </c>
    </row>
    <row r="1244" spans="1:21" ht="85.5" x14ac:dyDescent="0.45">
      <c r="A1244" s="12" t="s">
        <v>94</v>
      </c>
      <c r="B1244" s="12" t="s">
        <v>95</v>
      </c>
      <c r="C1244" s="12" t="s">
        <v>6712</v>
      </c>
      <c r="D1244" s="12" t="s">
        <v>6701</v>
      </c>
      <c r="E1244" s="12" t="s">
        <v>6702</v>
      </c>
      <c r="F1244" s="12" t="s">
        <v>2642</v>
      </c>
      <c r="G1244" s="12" t="s">
        <v>421</v>
      </c>
      <c r="H1244" s="12" t="s">
        <v>455</v>
      </c>
      <c r="I1244" s="12" t="s">
        <v>387</v>
      </c>
      <c r="J1244" s="12" t="s">
        <v>6713</v>
      </c>
      <c r="K1244" s="12" t="s">
        <v>168</v>
      </c>
      <c r="L1244" s="12" t="s">
        <v>104</v>
      </c>
      <c r="M1244" s="12" t="s">
        <v>189</v>
      </c>
      <c r="N1244" s="12" t="s">
        <v>6714</v>
      </c>
      <c r="O1244" s="12" t="s">
        <v>6715</v>
      </c>
      <c r="P1244" s="12"/>
      <c r="Q1244" s="12" t="s">
        <v>6716</v>
      </c>
      <c r="R1244" s="12" t="s">
        <v>6674</v>
      </c>
      <c r="S1244" s="12" t="s">
        <v>5928</v>
      </c>
      <c r="T1244" s="33" t="s">
        <v>95</v>
      </c>
      <c r="U1244" s="34" t="str">
        <f t="shared" si="19"/>
        <v>Rm.: 520 Floor: 5 Bldg.: Rangos 855 N. Wolfe Street, Baltimore, Maryland 21205, U.S.</v>
      </c>
    </row>
    <row r="1245" spans="1:21" ht="114" x14ac:dyDescent="0.45">
      <c r="A1245" s="12" t="s">
        <v>94</v>
      </c>
      <c r="B1245" s="12" t="s">
        <v>95</v>
      </c>
      <c r="C1245" s="12" t="s">
        <v>6717</v>
      </c>
      <c r="D1245" s="12" t="s">
        <v>6701</v>
      </c>
      <c r="E1245" s="12" t="s">
        <v>6702</v>
      </c>
      <c r="F1245" s="12" t="s">
        <v>2642</v>
      </c>
      <c r="G1245" s="12" t="s">
        <v>421</v>
      </c>
      <c r="H1245" s="12" t="s">
        <v>455</v>
      </c>
      <c r="I1245" s="12" t="s">
        <v>387</v>
      </c>
      <c r="J1245" s="12" t="s">
        <v>6718</v>
      </c>
      <c r="K1245" s="12" t="s">
        <v>168</v>
      </c>
      <c r="L1245" s="12" t="s">
        <v>104</v>
      </c>
      <c r="M1245" s="12" t="s">
        <v>4742</v>
      </c>
      <c r="N1245" s="12" t="s">
        <v>6719</v>
      </c>
      <c r="O1245" s="12" t="s">
        <v>6720</v>
      </c>
      <c r="P1245" s="12"/>
      <c r="Q1245" s="12" t="s">
        <v>6721</v>
      </c>
      <c r="R1245" s="12" t="s">
        <v>6674</v>
      </c>
      <c r="S1245" s="12" t="s">
        <v>6722</v>
      </c>
      <c r="T1245" s="33" t="s">
        <v>95</v>
      </c>
      <c r="U1245" s="34" t="str">
        <f t="shared" si="19"/>
        <v>600 N. Wolfe Street Rm.: 139 Floor: 6 Bldg.: Meyer, Baltimore, Maryland 21287, U.S.</v>
      </c>
    </row>
    <row r="1246" spans="1:21" ht="85.5" x14ac:dyDescent="0.45">
      <c r="A1246" s="12" t="s">
        <v>94</v>
      </c>
      <c r="B1246" s="12" t="s">
        <v>95</v>
      </c>
      <c r="C1246" s="12" t="s">
        <v>6723</v>
      </c>
      <c r="D1246" s="12" t="s">
        <v>6701</v>
      </c>
      <c r="E1246" s="12" t="s">
        <v>6702</v>
      </c>
      <c r="F1246" s="12" t="s">
        <v>2642</v>
      </c>
      <c r="G1246" s="12" t="s">
        <v>421</v>
      </c>
      <c r="H1246" s="12" t="s">
        <v>455</v>
      </c>
      <c r="I1246" s="12" t="s">
        <v>387</v>
      </c>
      <c r="J1246" s="12" t="s">
        <v>6724</v>
      </c>
      <c r="K1246" s="12" t="s">
        <v>168</v>
      </c>
      <c r="L1246" s="12" t="s">
        <v>104</v>
      </c>
      <c r="M1246" s="12" t="s">
        <v>189</v>
      </c>
      <c r="N1246" s="12" t="s">
        <v>6725</v>
      </c>
      <c r="O1246" s="12" t="s">
        <v>6726</v>
      </c>
      <c r="P1246" s="12"/>
      <c r="Q1246" s="12" t="s">
        <v>6727</v>
      </c>
      <c r="R1246" s="12" t="s">
        <v>6674</v>
      </c>
      <c r="S1246" s="12" t="s">
        <v>6689</v>
      </c>
      <c r="T1246" s="33" t="s">
        <v>95</v>
      </c>
      <c r="U1246" s="34" t="str">
        <f t="shared" si="19"/>
        <v>Johns Hopkins University Rm: 464 Floor: 4 Bldg: CRB1 1550 Orleans St, Baltimore, Maryland 21231, U.S.</v>
      </c>
    </row>
    <row r="1247" spans="1:21" ht="99.75" x14ac:dyDescent="0.45">
      <c r="A1247" s="12" t="s">
        <v>94</v>
      </c>
      <c r="B1247" s="12" t="s">
        <v>95</v>
      </c>
      <c r="C1247" s="12" t="s">
        <v>6728</v>
      </c>
      <c r="D1247" s="12" t="s">
        <v>6701</v>
      </c>
      <c r="E1247" s="12" t="s">
        <v>6702</v>
      </c>
      <c r="F1247" s="12" t="s">
        <v>2642</v>
      </c>
      <c r="G1247" s="12" t="s">
        <v>421</v>
      </c>
      <c r="H1247" s="12" t="s">
        <v>455</v>
      </c>
      <c r="I1247" s="12" t="s">
        <v>387</v>
      </c>
      <c r="J1247" s="12" t="s">
        <v>6729</v>
      </c>
      <c r="K1247" s="12" t="s">
        <v>209</v>
      </c>
      <c r="L1247" s="12" t="s">
        <v>104</v>
      </c>
      <c r="M1247" s="12" t="s">
        <v>210</v>
      </c>
      <c r="N1247" s="12" t="s">
        <v>6730</v>
      </c>
      <c r="O1247" s="12" t="s">
        <v>6731</v>
      </c>
      <c r="P1247" s="12"/>
      <c r="Q1247" s="12" t="s">
        <v>6732</v>
      </c>
      <c r="R1247" s="12" t="s">
        <v>2647</v>
      </c>
      <c r="S1247" s="12" t="s">
        <v>5928</v>
      </c>
      <c r="T1247" s="33" t="s">
        <v>95</v>
      </c>
      <c r="U1247" s="34" t="str">
        <f t="shared" si="19"/>
        <v>855 North Wolfe Street, BALTIMORE, Maryland 21205, U.S.</v>
      </c>
    </row>
    <row r="1248" spans="1:21" ht="99.75" x14ac:dyDescent="0.45">
      <c r="A1248" s="12" t="s">
        <v>94</v>
      </c>
      <c r="B1248" s="12" t="s">
        <v>95</v>
      </c>
      <c r="C1248" s="12" t="s">
        <v>6733</v>
      </c>
      <c r="D1248" s="12" t="s">
        <v>6701</v>
      </c>
      <c r="E1248" s="12" t="s">
        <v>6702</v>
      </c>
      <c r="F1248" s="12" t="s">
        <v>2642</v>
      </c>
      <c r="G1248" s="12" t="s">
        <v>421</v>
      </c>
      <c r="H1248" s="12" t="s">
        <v>455</v>
      </c>
      <c r="I1248" s="12" t="s">
        <v>387</v>
      </c>
      <c r="J1248" s="12" t="s">
        <v>6734</v>
      </c>
      <c r="K1248" s="12" t="s">
        <v>168</v>
      </c>
      <c r="L1248" s="12" t="s">
        <v>104</v>
      </c>
      <c r="M1248" s="12" t="s">
        <v>210</v>
      </c>
      <c r="N1248" s="12" t="s">
        <v>6735</v>
      </c>
      <c r="O1248" s="12" t="s">
        <v>6736</v>
      </c>
      <c r="P1248" s="12"/>
      <c r="Q1248" s="12" t="s">
        <v>6737</v>
      </c>
      <c r="R1248" s="12" t="s">
        <v>6674</v>
      </c>
      <c r="S1248" s="12" t="s">
        <v>5928</v>
      </c>
      <c r="T1248" s="33" t="s">
        <v>95</v>
      </c>
      <c r="U1248" s="34" t="str">
        <f t="shared" si="19"/>
        <v>1721 E. Madison Street MRB 872, Baltimore, Maryland 21205, U.S.</v>
      </c>
    </row>
    <row r="1249" spans="1:21" ht="99.75" x14ac:dyDescent="0.45">
      <c r="A1249" s="12" t="s">
        <v>94</v>
      </c>
      <c r="B1249" s="12" t="s">
        <v>95</v>
      </c>
      <c r="C1249" s="12" t="s">
        <v>6738</v>
      </c>
      <c r="D1249" s="12" t="s">
        <v>6701</v>
      </c>
      <c r="E1249" s="12" t="s">
        <v>6702</v>
      </c>
      <c r="F1249" s="12" t="s">
        <v>2642</v>
      </c>
      <c r="G1249" s="12" t="s">
        <v>421</v>
      </c>
      <c r="H1249" s="12" t="s">
        <v>455</v>
      </c>
      <c r="I1249" s="12" t="s">
        <v>387</v>
      </c>
      <c r="J1249" s="12" t="s">
        <v>6739</v>
      </c>
      <c r="K1249" s="12" t="s">
        <v>168</v>
      </c>
      <c r="L1249" s="12" t="s">
        <v>104</v>
      </c>
      <c r="M1249" s="12" t="s">
        <v>210</v>
      </c>
      <c r="N1249" s="12" t="s">
        <v>6740</v>
      </c>
      <c r="O1249" s="12" t="s">
        <v>6741</v>
      </c>
      <c r="P1249" s="12"/>
      <c r="Q1249" s="12" t="s">
        <v>6742</v>
      </c>
      <c r="R1249" s="12" t="s">
        <v>6674</v>
      </c>
      <c r="S1249" s="12" t="s">
        <v>5928</v>
      </c>
      <c r="T1249" s="33" t="s">
        <v>95</v>
      </c>
      <c r="U1249" s="34" t="str">
        <f t="shared" si="19"/>
        <v>Biochemistry and Molecular Biology. 615 N. Wolfe Street, W3109,. Ashani Weeraratna lab, Baltimore, Maryland 21205, U.S.</v>
      </c>
    </row>
    <row r="1250" spans="1:21" ht="99.75" x14ac:dyDescent="0.45">
      <c r="A1250" s="12" t="s">
        <v>94</v>
      </c>
      <c r="B1250" s="12" t="s">
        <v>95</v>
      </c>
      <c r="C1250" s="12" t="s">
        <v>6743</v>
      </c>
      <c r="D1250" s="12" t="s">
        <v>6701</v>
      </c>
      <c r="E1250" s="12" t="s">
        <v>6702</v>
      </c>
      <c r="F1250" s="12" t="s">
        <v>2642</v>
      </c>
      <c r="G1250" s="12" t="s">
        <v>421</v>
      </c>
      <c r="H1250" s="12" t="s">
        <v>455</v>
      </c>
      <c r="I1250" s="12" t="s">
        <v>387</v>
      </c>
      <c r="J1250" s="12" t="s">
        <v>6744</v>
      </c>
      <c r="K1250" s="12" t="s">
        <v>168</v>
      </c>
      <c r="L1250" s="12" t="s">
        <v>104</v>
      </c>
      <c r="M1250" s="12" t="s">
        <v>210</v>
      </c>
      <c r="N1250" s="12" t="s">
        <v>6745</v>
      </c>
      <c r="O1250" s="12" t="s">
        <v>6746</v>
      </c>
      <c r="P1250" s="12"/>
      <c r="Q1250" s="12" t="s">
        <v>6747</v>
      </c>
      <c r="R1250" s="12" t="s">
        <v>6674</v>
      </c>
      <c r="S1250" s="12" t="s">
        <v>5928</v>
      </c>
      <c r="T1250" s="33" t="s">
        <v>95</v>
      </c>
      <c r="U1250" s="34" t="str">
        <f t="shared" si="19"/>
        <v>1721 E Madison st 733 Ross Building, Baltimore, Maryland 21205, U.S.</v>
      </c>
    </row>
    <row r="1251" spans="1:21" ht="99.75" x14ac:dyDescent="0.45">
      <c r="A1251" s="12" t="s">
        <v>94</v>
      </c>
      <c r="B1251" s="12" t="s">
        <v>95</v>
      </c>
      <c r="C1251" s="12" t="s">
        <v>6748</v>
      </c>
      <c r="D1251" s="12" t="s">
        <v>6701</v>
      </c>
      <c r="E1251" s="12" t="s">
        <v>6702</v>
      </c>
      <c r="F1251" s="12" t="s">
        <v>2642</v>
      </c>
      <c r="G1251" s="12" t="s">
        <v>421</v>
      </c>
      <c r="H1251" s="12" t="s">
        <v>455</v>
      </c>
      <c r="I1251" s="12" t="s">
        <v>387</v>
      </c>
      <c r="J1251" s="12" t="s">
        <v>6749</v>
      </c>
      <c r="K1251" s="12" t="s">
        <v>168</v>
      </c>
      <c r="L1251" s="12" t="s">
        <v>104</v>
      </c>
      <c r="M1251" s="12" t="s">
        <v>210</v>
      </c>
      <c r="N1251" s="12" t="s">
        <v>6725</v>
      </c>
      <c r="O1251" s="12" t="s">
        <v>6726</v>
      </c>
      <c r="P1251" s="12"/>
      <c r="Q1251" s="12" t="s">
        <v>6750</v>
      </c>
      <c r="R1251" s="12" t="s">
        <v>6674</v>
      </c>
      <c r="S1251" s="12" t="s">
        <v>6722</v>
      </c>
      <c r="T1251" s="33" t="s">
        <v>95</v>
      </c>
      <c r="U1251" s="34" t="str">
        <f t="shared" si="19"/>
        <v>Building CRB-1, Room 435, 1650 Orleans Street MD, Baltimore, Maryland 21287, U.S.</v>
      </c>
    </row>
    <row r="1252" spans="1:21" ht="57" x14ac:dyDescent="0.45">
      <c r="A1252" s="12" t="s">
        <v>94</v>
      </c>
      <c r="B1252" s="12" t="s">
        <v>95</v>
      </c>
      <c r="C1252" s="12" t="s">
        <v>6751</v>
      </c>
      <c r="D1252" s="12" t="s">
        <v>6701</v>
      </c>
      <c r="E1252" s="12" t="s">
        <v>6702</v>
      </c>
      <c r="F1252" s="12" t="s">
        <v>2642</v>
      </c>
      <c r="G1252" s="12" t="s">
        <v>421</v>
      </c>
      <c r="H1252" s="12" t="s">
        <v>455</v>
      </c>
      <c r="I1252" s="12" t="s">
        <v>387</v>
      </c>
      <c r="J1252" s="12"/>
      <c r="K1252" s="12"/>
      <c r="L1252" s="12"/>
      <c r="M1252" s="12" t="s">
        <v>367</v>
      </c>
      <c r="N1252" s="12" t="s">
        <v>6752</v>
      </c>
      <c r="O1252" s="12" t="s">
        <v>6753</v>
      </c>
      <c r="P1252" s="12"/>
      <c r="Q1252" s="12" t="s">
        <v>6754</v>
      </c>
      <c r="R1252" s="12" t="s">
        <v>2647</v>
      </c>
      <c r="S1252" s="12" t="s">
        <v>6722</v>
      </c>
      <c r="T1252" s="33" t="s">
        <v>95</v>
      </c>
      <c r="U1252" s="34" t="str">
        <f t="shared" si="19"/>
        <v>600 N WOLFE ST OSLER 5 RM 500, BALTIMORE, Maryland 21287, U.S.</v>
      </c>
    </row>
    <row r="1253" spans="1:21" ht="99.75" x14ac:dyDescent="0.45">
      <c r="A1253" s="12" t="s">
        <v>94</v>
      </c>
      <c r="B1253" s="12" t="s">
        <v>95</v>
      </c>
      <c r="C1253" s="12" t="s">
        <v>6755</v>
      </c>
      <c r="D1253" s="12" t="s">
        <v>6701</v>
      </c>
      <c r="E1253" s="12" t="s">
        <v>6702</v>
      </c>
      <c r="F1253" s="12" t="s">
        <v>2642</v>
      </c>
      <c r="G1253" s="12" t="s">
        <v>421</v>
      </c>
      <c r="H1253" s="12" t="s">
        <v>455</v>
      </c>
      <c r="I1253" s="12" t="s">
        <v>387</v>
      </c>
      <c r="J1253" s="12"/>
      <c r="K1253" s="12"/>
      <c r="L1253" s="12"/>
      <c r="M1253" s="12" t="s">
        <v>551</v>
      </c>
      <c r="N1253" s="12" t="s">
        <v>6756</v>
      </c>
      <c r="O1253" s="12" t="s">
        <v>6757</v>
      </c>
      <c r="P1253" s="12"/>
      <c r="Q1253" s="12" t="s">
        <v>6758</v>
      </c>
      <c r="R1253" s="12" t="s">
        <v>2647</v>
      </c>
      <c r="S1253" s="12" t="s">
        <v>5928</v>
      </c>
      <c r="T1253" s="33" t="s">
        <v>95</v>
      </c>
      <c r="U1253" s="34" t="str">
        <f t="shared" si="19"/>
        <v>615 N WOLFE ST BD IMMUNE FUNCTION LAB RM E1200, BALTIMORE, Maryland 21205, U.S.</v>
      </c>
    </row>
    <row r="1254" spans="1:21" ht="57" x14ac:dyDescent="0.45">
      <c r="A1254" s="12" t="s">
        <v>94</v>
      </c>
      <c r="B1254" s="12" t="s">
        <v>95</v>
      </c>
      <c r="C1254" s="12" t="s">
        <v>6759</v>
      </c>
      <c r="D1254" s="12" t="s">
        <v>6701</v>
      </c>
      <c r="E1254" s="12" t="s">
        <v>6702</v>
      </c>
      <c r="F1254" s="12" t="s">
        <v>2642</v>
      </c>
      <c r="G1254" s="12" t="s">
        <v>421</v>
      </c>
      <c r="H1254" s="12" t="s">
        <v>455</v>
      </c>
      <c r="I1254" s="12" t="s">
        <v>387</v>
      </c>
      <c r="J1254" s="12"/>
      <c r="K1254" s="12"/>
      <c r="L1254" s="12"/>
      <c r="M1254" s="12" t="s">
        <v>105</v>
      </c>
      <c r="N1254" s="12" t="s">
        <v>6760</v>
      </c>
      <c r="O1254" s="12" t="s">
        <v>6761</v>
      </c>
      <c r="P1254" s="12"/>
      <c r="Q1254" s="12" t="s">
        <v>6685</v>
      </c>
      <c r="R1254" s="12" t="s">
        <v>2647</v>
      </c>
      <c r="S1254" s="12" t="s">
        <v>5928</v>
      </c>
      <c r="T1254" s="33" t="s">
        <v>95</v>
      </c>
      <c r="U1254" s="34" t="str">
        <f t="shared" si="19"/>
        <v>615 N WOLFE ST, BALTIMORE, Maryland 21205, U.S.</v>
      </c>
    </row>
    <row r="1255" spans="1:21" ht="57" x14ac:dyDescent="0.45">
      <c r="A1255" s="12" t="s">
        <v>94</v>
      </c>
      <c r="B1255" s="12" t="s">
        <v>95</v>
      </c>
      <c r="C1255" s="12" t="s">
        <v>6762</v>
      </c>
      <c r="D1255" s="12" t="s">
        <v>6701</v>
      </c>
      <c r="E1255" s="12" t="s">
        <v>6702</v>
      </c>
      <c r="F1255" s="12" t="s">
        <v>2642</v>
      </c>
      <c r="G1255" s="12" t="s">
        <v>421</v>
      </c>
      <c r="H1255" s="12" t="s">
        <v>455</v>
      </c>
      <c r="I1255" s="12" t="s">
        <v>387</v>
      </c>
      <c r="J1255" s="12"/>
      <c r="K1255" s="12"/>
      <c r="L1255" s="12"/>
      <c r="M1255" s="12" t="s">
        <v>367</v>
      </c>
      <c r="N1255" s="12" t="s">
        <v>6763</v>
      </c>
      <c r="O1255" s="12" t="s">
        <v>6764</v>
      </c>
      <c r="P1255" s="12"/>
      <c r="Q1255" s="12" t="s">
        <v>6765</v>
      </c>
      <c r="R1255" s="12" t="s">
        <v>2647</v>
      </c>
      <c r="S1255" s="12" t="s">
        <v>6689</v>
      </c>
      <c r="T1255" s="33" t="s">
        <v>95</v>
      </c>
      <c r="U1255" s="34" t="str">
        <f t="shared" si="19"/>
        <v>400 N BROADWAY SMITH BLDG 4001-M, BALTIMORE, Maryland 21231, U.S.</v>
      </c>
    </row>
    <row r="1256" spans="1:21" ht="99.75" x14ac:dyDescent="0.45">
      <c r="A1256" s="12" t="s">
        <v>94</v>
      </c>
      <c r="B1256" s="12"/>
      <c r="C1256" s="12" t="s">
        <v>6766</v>
      </c>
      <c r="D1256" s="12" t="s">
        <v>6701</v>
      </c>
      <c r="E1256" s="12" t="s">
        <v>6702</v>
      </c>
      <c r="F1256" s="12" t="s">
        <v>2642</v>
      </c>
      <c r="G1256" s="12" t="s">
        <v>421</v>
      </c>
      <c r="H1256" s="12" t="s">
        <v>455</v>
      </c>
      <c r="I1256" s="12" t="s">
        <v>387</v>
      </c>
      <c r="J1256" s="12" t="s">
        <v>6767</v>
      </c>
      <c r="K1256" s="12" t="s">
        <v>209</v>
      </c>
      <c r="L1256" s="12" t="s">
        <v>104</v>
      </c>
      <c r="M1256" s="12" t="s">
        <v>210</v>
      </c>
      <c r="N1256" s="12" t="s">
        <v>6709</v>
      </c>
      <c r="O1256" s="12" t="s">
        <v>6710</v>
      </c>
      <c r="P1256" s="12"/>
      <c r="Q1256" s="12" t="s">
        <v>6768</v>
      </c>
      <c r="R1256" s="12" t="s">
        <v>2647</v>
      </c>
      <c r="S1256" s="12" t="s">
        <v>5928</v>
      </c>
      <c r="T1256" s="33" t="s">
        <v>95</v>
      </c>
      <c r="U1256" s="34" t="str">
        <f t="shared" si="19"/>
        <v>1800 E JEFFERSON ST PARK BLDG RM SB202 HOSPITAL RECEIVING DEPT MOLECULAR PATHOLOGY LABS, BALTIMORE, Maryland 21205, U.S.</v>
      </c>
    </row>
    <row r="1257" spans="1:21" ht="57" x14ac:dyDescent="0.45">
      <c r="A1257" s="12" t="s">
        <v>94</v>
      </c>
      <c r="B1257" s="12"/>
      <c r="C1257" s="12" t="s">
        <v>6769</v>
      </c>
      <c r="D1257" s="12" t="s">
        <v>6701</v>
      </c>
      <c r="E1257" s="12" t="s">
        <v>6702</v>
      </c>
      <c r="F1257" s="12"/>
      <c r="G1257" s="12" t="s">
        <v>421</v>
      </c>
      <c r="H1257" s="12" t="s">
        <v>455</v>
      </c>
      <c r="I1257" s="12" t="s">
        <v>387</v>
      </c>
      <c r="J1257" s="12"/>
      <c r="K1257" s="12"/>
      <c r="L1257" s="12"/>
      <c r="M1257" s="12" t="s">
        <v>1312</v>
      </c>
      <c r="N1257" s="12"/>
      <c r="O1257" s="12"/>
      <c r="P1257" s="12"/>
      <c r="Q1257" s="12"/>
      <c r="R1257" s="12"/>
      <c r="S1257" s="12" t="s">
        <v>284</v>
      </c>
      <c r="T1257" s="33" t="s">
        <v>95</v>
      </c>
      <c r="U1257" s="34" t="str">
        <f t="shared" si="19"/>
        <v xml:space="preserve"> , U.S.</v>
      </c>
    </row>
    <row r="1258" spans="1:21" ht="57" x14ac:dyDescent="0.45">
      <c r="A1258" s="12" t="s">
        <v>94</v>
      </c>
      <c r="B1258" s="12" t="s">
        <v>95</v>
      </c>
      <c r="C1258" s="12" t="s">
        <v>6770</v>
      </c>
      <c r="D1258" s="12" t="s">
        <v>6771</v>
      </c>
      <c r="E1258" s="12" t="s">
        <v>6772</v>
      </c>
      <c r="F1258" s="12" t="s">
        <v>321</v>
      </c>
      <c r="G1258" s="12"/>
      <c r="H1258" s="12" t="s">
        <v>145</v>
      </c>
      <c r="I1258" s="12" t="s">
        <v>101</v>
      </c>
      <c r="J1258" s="12"/>
      <c r="K1258" s="12"/>
      <c r="L1258" s="12"/>
      <c r="M1258" s="12" t="s">
        <v>367</v>
      </c>
      <c r="N1258" s="12" t="s">
        <v>6773</v>
      </c>
      <c r="O1258" s="12" t="s">
        <v>6774</v>
      </c>
      <c r="P1258" s="12"/>
      <c r="Q1258" s="12" t="s">
        <v>6775</v>
      </c>
      <c r="R1258" s="12" t="s">
        <v>6776</v>
      </c>
      <c r="S1258" s="12" t="s">
        <v>6777</v>
      </c>
      <c r="T1258" s="33" t="s">
        <v>95</v>
      </c>
      <c r="U1258" s="34" t="str">
        <f t="shared" si="19"/>
        <v>505 N WOLF RD, WHEELING, Illinois 60090, U.S.</v>
      </c>
    </row>
    <row r="1259" spans="1:21" ht="57" x14ac:dyDescent="0.45">
      <c r="A1259" s="12" t="s">
        <v>94</v>
      </c>
      <c r="B1259" s="12" t="s">
        <v>95</v>
      </c>
      <c r="C1259" s="12" t="s">
        <v>6778</v>
      </c>
      <c r="D1259" s="12" t="s">
        <v>6771</v>
      </c>
      <c r="E1259" s="12" t="s">
        <v>6772</v>
      </c>
      <c r="F1259" s="12" t="s">
        <v>321</v>
      </c>
      <c r="G1259" s="12"/>
      <c r="H1259" s="12" t="s">
        <v>145</v>
      </c>
      <c r="I1259" s="12" t="s">
        <v>101</v>
      </c>
      <c r="J1259" s="12"/>
      <c r="K1259" s="12"/>
      <c r="L1259" s="12"/>
      <c r="M1259" s="12" t="s">
        <v>367</v>
      </c>
      <c r="N1259" s="12"/>
      <c r="O1259" s="12"/>
      <c r="P1259" s="12"/>
      <c r="Q1259" s="12" t="s">
        <v>6775</v>
      </c>
      <c r="R1259" s="12" t="s">
        <v>6776</v>
      </c>
      <c r="S1259" s="12" t="s">
        <v>6777</v>
      </c>
      <c r="T1259" s="33" t="s">
        <v>95</v>
      </c>
      <c r="U1259" s="34" t="str">
        <f t="shared" si="19"/>
        <v>505 N WOLF RD, WHEELING, Illinois 60090, U.S.</v>
      </c>
    </row>
    <row r="1260" spans="1:21" ht="57" x14ac:dyDescent="0.45">
      <c r="A1260" s="12" t="s">
        <v>94</v>
      </c>
      <c r="B1260" s="12" t="s">
        <v>95</v>
      </c>
      <c r="C1260" s="12" t="s">
        <v>6779</v>
      </c>
      <c r="D1260" s="12" t="s">
        <v>6780</v>
      </c>
      <c r="E1260" s="12" t="s">
        <v>6781</v>
      </c>
      <c r="F1260" s="12"/>
      <c r="G1260" s="12"/>
      <c r="H1260" s="12"/>
      <c r="I1260" s="12" t="s">
        <v>166</v>
      </c>
      <c r="J1260" s="12" t="s">
        <v>6782</v>
      </c>
      <c r="K1260" s="12" t="s">
        <v>103</v>
      </c>
      <c r="L1260" s="12" t="s">
        <v>118</v>
      </c>
      <c r="M1260" s="12" t="s">
        <v>355</v>
      </c>
      <c r="N1260" s="12" t="s">
        <v>2277</v>
      </c>
      <c r="O1260" s="12" t="s">
        <v>6783</v>
      </c>
      <c r="P1260" s="12"/>
      <c r="Q1260" s="12" t="s">
        <v>6784</v>
      </c>
      <c r="R1260" s="12" t="s">
        <v>416</v>
      </c>
      <c r="S1260" s="12" t="s">
        <v>2269</v>
      </c>
      <c r="T1260" s="33" t="s">
        <v>95</v>
      </c>
      <c r="U1260" s="34" t="str">
        <f t="shared" si="19"/>
        <v>400 DEXTER AVE N, SEATTLE, Washington 98109, U.S.</v>
      </c>
    </row>
    <row r="1261" spans="1:21" ht="57" x14ac:dyDescent="0.45">
      <c r="A1261" s="12" t="s">
        <v>94</v>
      </c>
      <c r="B1261" s="12" t="s">
        <v>95</v>
      </c>
      <c r="C1261" s="12" t="s">
        <v>6785</v>
      </c>
      <c r="D1261" s="12" t="s">
        <v>6780</v>
      </c>
      <c r="E1261" s="12" t="s">
        <v>6781</v>
      </c>
      <c r="F1261" s="12"/>
      <c r="G1261" s="12"/>
      <c r="H1261" s="12"/>
      <c r="I1261" s="12" t="s">
        <v>166</v>
      </c>
      <c r="J1261" s="12" t="s">
        <v>6786</v>
      </c>
      <c r="K1261" s="12" t="s">
        <v>103</v>
      </c>
      <c r="L1261" s="12" t="s">
        <v>118</v>
      </c>
      <c r="M1261" s="12" t="s">
        <v>355</v>
      </c>
      <c r="N1261" s="12" t="s">
        <v>2277</v>
      </c>
      <c r="O1261" s="12" t="s">
        <v>6783</v>
      </c>
      <c r="P1261" s="12"/>
      <c r="Q1261" s="12" t="s">
        <v>6784</v>
      </c>
      <c r="R1261" s="12" t="s">
        <v>416</v>
      </c>
      <c r="S1261" s="12" t="s">
        <v>2269</v>
      </c>
      <c r="T1261" s="33" t="s">
        <v>95</v>
      </c>
      <c r="U1261" s="34" t="str">
        <f t="shared" si="19"/>
        <v>400 DEXTER AVE N, SEATTLE, Washington 98109, U.S.</v>
      </c>
    </row>
    <row r="1262" spans="1:21" ht="42.75" x14ac:dyDescent="0.45">
      <c r="A1262" s="12" t="s">
        <v>94</v>
      </c>
      <c r="B1262" s="12" t="s">
        <v>95</v>
      </c>
      <c r="C1262" s="12" t="s">
        <v>6787</v>
      </c>
      <c r="D1262" s="12" t="s">
        <v>6780</v>
      </c>
      <c r="E1262" s="12" t="s">
        <v>6781</v>
      </c>
      <c r="F1262" s="12"/>
      <c r="G1262" s="12"/>
      <c r="H1262" s="12"/>
      <c r="I1262" s="12" t="s">
        <v>166</v>
      </c>
      <c r="J1262" s="12" t="s">
        <v>6788</v>
      </c>
      <c r="K1262" s="12" t="s">
        <v>103</v>
      </c>
      <c r="L1262" s="12" t="s">
        <v>118</v>
      </c>
      <c r="M1262" s="12" t="s">
        <v>954</v>
      </c>
      <c r="N1262" s="12" t="s">
        <v>2277</v>
      </c>
      <c r="O1262" s="12" t="s">
        <v>2278</v>
      </c>
      <c r="P1262" s="12"/>
      <c r="Q1262" s="12" t="s">
        <v>6789</v>
      </c>
      <c r="R1262" s="12" t="s">
        <v>416</v>
      </c>
      <c r="S1262" s="12" t="s">
        <v>2269</v>
      </c>
      <c r="T1262" s="33" t="s">
        <v>95</v>
      </c>
      <c r="U1262" s="34" t="str">
        <f t="shared" si="19"/>
        <v>FC - 400 DEXTER AVE N, SEATTLE, Washington 98109, U.S.</v>
      </c>
    </row>
    <row r="1263" spans="1:21" ht="57" x14ac:dyDescent="0.45">
      <c r="A1263" s="12" t="s">
        <v>94</v>
      </c>
      <c r="B1263" s="12" t="s">
        <v>95</v>
      </c>
      <c r="C1263" s="12" t="s">
        <v>6790</v>
      </c>
      <c r="D1263" s="12" t="s">
        <v>6780</v>
      </c>
      <c r="E1263" s="12" t="s">
        <v>6781</v>
      </c>
      <c r="F1263" s="12" t="s">
        <v>124</v>
      </c>
      <c r="G1263" s="12"/>
      <c r="H1263" s="12"/>
      <c r="I1263" s="12" t="s">
        <v>166</v>
      </c>
      <c r="J1263" s="12"/>
      <c r="K1263" s="12"/>
      <c r="L1263" s="12"/>
      <c r="M1263" s="12" t="s">
        <v>105</v>
      </c>
      <c r="N1263" s="12" t="s">
        <v>6791</v>
      </c>
      <c r="O1263" s="12" t="s">
        <v>6792</v>
      </c>
      <c r="P1263" s="12"/>
      <c r="Q1263" s="12" t="s">
        <v>6793</v>
      </c>
      <c r="R1263" s="12" t="s">
        <v>359</v>
      </c>
      <c r="S1263" s="12" t="s">
        <v>244</v>
      </c>
      <c r="T1263" s="33" t="s">
        <v>95</v>
      </c>
      <c r="U1263" s="34" t="str">
        <f t="shared" si="19"/>
        <v>950 WINTER ST, WALTHAM, Massachusetts 02451, U.S.</v>
      </c>
    </row>
    <row r="1264" spans="1:21" ht="99.75" x14ac:dyDescent="0.45">
      <c r="A1264" s="12" t="s">
        <v>94</v>
      </c>
      <c r="B1264" s="12" t="s">
        <v>95</v>
      </c>
      <c r="C1264" s="12" t="s">
        <v>6794</v>
      </c>
      <c r="D1264" s="12" t="s">
        <v>6795</v>
      </c>
      <c r="E1264" s="12" t="s">
        <v>6796</v>
      </c>
      <c r="F1264" s="12" t="s">
        <v>124</v>
      </c>
      <c r="G1264" s="12" t="s">
        <v>219</v>
      </c>
      <c r="H1264" s="12" t="s">
        <v>125</v>
      </c>
      <c r="I1264" s="12" t="s">
        <v>126</v>
      </c>
      <c r="J1264" s="12" t="s">
        <v>6797</v>
      </c>
      <c r="K1264" s="12" t="s">
        <v>209</v>
      </c>
      <c r="L1264" s="12" t="s">
        <v>118</v>
      </c>
      <c r="M1264" s="12" t="s">
        <v>210</v>
      </c>
      <c r="N1264" s="12" t="s">
        <v>6798</v>
      </c>
      <c r="O1264" s="12" t="s">
        <v>6799</v>
      </c>
      <c r="P1264" s="12"/>
      <c r="Q1264" s="12" t="s">
        <v>6800</v>
      </c>
      <c r="R1264" s="12" t="s">
        <v>300</v>
      </c>
      <c r="S1264" s="12" t="s">
        <v>4842</v>
      </c>
      <c r="T1264" s="33" t="s">
        <v>95</v>
      </c>
      <c r="U1264" s="34" t="str">
        <f t="shared" si="19"/>
        <v>100 Morrissey Boulevard Venture Development Center; UMass Boston Wheatley Hall, 3rd Floor, Boston, Massachusetts 02125, U.S.</v>
      </c>
    </row>
    <row r="1265" spans="1:21" ht="57" x14ac:dyDescent="0.45">
      <c r="A1265" s="12" t="s">
        <v>94</v>
      </c>
      <c r="B1265" s="12" t="s">
        <v>95</v>
      </c>
      <c r="C1265" s="12" t="s">
        <v>6801</v>
      </c>
      <c r="D1265" s="12" t="s">
        <v>6802</v>
      </c>
      <c r="E1265" s="12" t="s">
        <v>6803</v>
      </c>
      <c r="F1265" s="12" t="s">
        <v>124</v>
      </c>
      <c r="G1265" s="12"/>
      <c r="H1265" s="12" t="s">
        <v>125</v>
      </c>
      <c r="I1265" s="12" t="s">
        <v>126</v>
      </c>
      <c r="J1265" s="12" t="s">
        <v>6804</v>
      </c>
      <c r="K1265" s="12" t="s">
        <v>209</v>
      </c>
      <c r="L1265" s="12" t="s">
        <v>118</v>
      </c>
      <c r="M1265" s="12" t="s">
        <v>367</v>
      </c>
      <c r="N1265" s="12" t="s">
        <v>6805</v>
      </c>
      <c r="O1265" s="12" t="s">
        <v>6806</v>
      </c>
      <c r="P1265" s="12"/>
      <c r="Q1265" s="12" t="s">
        <v>6807</v>
      </c>
      <c r="R1265" s="12" t="s">
        <v>293</v>
      </c>
      <c r="S1265" s="12" t="s">
        <v>2195</v>
      </c>
      <c r="T1265" s="33" t="s">
        <v>95</v>
      </c>
      <c r="U1265" s="34" t="str">
        <f t="shared" si="19"/>
        <v>430 Rindge Ave, Suite 302, Cambridge, Massachusetts 02140, U.S.</v>
      </c>
    </row>
    <row r="1266" spans="1:21" ht="99.75" x14ac:dyDescent="0.45">
      <c r="A1266" s="12" t="s">
        <v>94</v>
      </c>
      <c r="B1266" s="12" t="s">
        <v>95</v>
      </c>
      <c r="C1266" s="12" t="s">
        <v>6808</v>
      </c>
      <c r="D1266" s="12" t="s">
        <v>6809</v>
      </c>
      <c r="E1266" s="12" t="s">
        <v>6810</v>
      </c>
      <c r="F1266" s="12"/>
      <c r="G1266" s="12" t="s">
        <v>980</v>
      </c>
      <c r="H1266" s="12" t="s">
        <v>406</v>
      </c>
      <c r="I1266" s="12" t="s">
        <v>166</v>
      </c>
      <c r="J1266" s="12" t="s">
        <v>6811</v>
      </c>
      <c r="K1266" s="12" t="s">
        <v>209</v>
      </c>
      <c r="L1266" s="12" t="s">
        <v>104</v>
      </c>
      <c r="M1266" s="12" t="s">
        <v>210</v>
      </c>
      <c r="N1266" s="12" t="s">
        <v>6812</v>
      </c>
      <c r="O1266" s="12" t="s">
        <v>6813</v>
      </c>
      <c r="P1266" s="12"/>
      <c r="Q1266" s="12" t="s">
        <v>6814</v>
      </c>
      <c r="R1266" s="12" t="s">
        <v>6815</v>
      </c>
      <c r="S1266" s="12" t="s">
        <v>6816</v>
      </c>
      <c r="T1266" s="33" t="s">
        <v>95</v>
      </c>
      <c r="U1266" s="34" t="str">
        <f t="shared" si="19"/>
        <v>22857 NE MARKETPLACE DR PO#J0366574, Redmond, Washington 98053, U.S.</v>
      </c>
    </row>
    <row r="1267" spans="1:21" ht="42.75" x14ac:dyDescent="0.45">
      <c r="A1267" s="12" t="s">
        <v>94</v>
      </c>
      <c r="B1267" s="12" t="s">
        <v>95</v>
      </c>
      <c r="C1267" s="12" t="s">
        <v>6817</v>
      </c>
      <c r="D1267" s="12" t="s">
        <v>6818</v>
      </c>
      <c r="E1267" s="12" t="s">
        <v>6810</v>
      </c>
      <c r="F1267" s="12"/>
      <c r="G1267" s="12"/>
      <c r="H1267" s="12" t="s">
        <v>406</v>
      </c>
      <c r="I1267" s="12" t="s">
        <v>166</v>
      </c>
      <c r="J1267" s="12" t="s">
        <v>6819</v>
      </c>
      <c r="K1267" s="12" t="s">
        <v>209</v>
      </c>
      <c r="L1267" s="12" t="s">
        <v>118</v>
      </c>
      <c r="M1267" s="12" t="s">
        <v>408</v>
      </c>
      <c r="N1267" s="12" t="s">
        <v>6820</v>
      </c>
      <c r="O1267" s="12" t="s">
        <v>6821</v>
      </c>
      <c r="P1267" s="12"/>
      <c r="Q1267" s="12" t="s">
        <v>6822</v>
      </c>
      <c r="R1267" s="12" t="s">
        <v>416</v>
      </c>
      <c r="S1267" s="12" t="s">
        <v>2269</v>
      </c>
      <c r="T1267" s="33" t="s">
        <v>95</v>
      </c>
      <c r="U1267" s="34" t="str">
        <f t="shared" si="19"/>
        <v>401 TERRY AVE N FLOOR #2 PO#J0361647, SEATTLE, Washington 98109, U.S.</v>
      </c>
    </row>
    <row r="1268" spans="1:21" ht="85.5" x14ac:dyDescent="0.45">
      <c r="A1268" s="12" t="s">
        <v>94</v>
      </c>
      <c r="B1268" s="12" t="s">
        <v>95</v>
      </c>
      <c r="C1268" s="12" t="s">
        <v>6823</v>
      </c>
      <c r="D1268" s="12" t="s">
        <v>6818</v>
      </c>
      <c r="E1268" s="12" t="s">
        <v>6810</v>
      </c>
      <c r="F1268" s="12"/>
      <c r="G1268" s="12"/>
      <c r="H1268" s="12" t="s">
        <v>406</v>
      </c>
      <c r="I1268" s="12" t="s">
        <v>166</v>
      </c>
      <c r="J1268" s="12" t="s">
        <v>6824</v>
      </c>
      <c r="K1268" s="12" t="s">
        <v>103</v>
      </c>
      <c r="L1268" s="12" t="s">
        <v>118</v>
      </c>
      <c r="M1268" s="12" t="s">
        <v>138</v>
      </c>
      <c r="N1268" s="12" t="s">
        <v>6825</v>
      </c>
      <c r="O1268" s="12" t="s">
        <v>6826</v>
      </c>
      <c r="P1268" s="12"/>
      <c r="Q1268" s="12" t="s">
        <v>6827</v>
      </c>
      <c r="R1268" s="12" t="s">
        <v>6387</v>
      </c>
      <c r="S1268" s="12" t="s">
        <v>6816</v>
      </c>
      <c r="T1268" s="33" t="s">
        <v>95</v>
      </c>
      <c r="U1268" s="34" t="str">
        <f t="shared" si="19"/>
        <v>22857 NE MARKETPLACE DR, REDMOND, Washington 98053, U.S.</v>
      </c>
    </row>
    <row r="1269" spans="1:21" ht="85.5" x14ac:dyDescent="0.45">
      <c r="A1269" s="12" t="s">
        <v>94</v>
      </c>
      <c r="B1269" s="12" t="s">
        <v>95</v>
      </c>
      <c r="C1269" s="12" t="s">
        <v>6828</v>
      </c>
      <c r="D1269" s="12" t="s">
        <v>6818</v>
      </c>
      <c r="E1269" s="12" t="s">
        <v>6810</v>
      </c>
      <c r="F1269" s="12"/>
      <c r="G1269" s="12"/>
      <c r="H1269" s="12" t="s">
        <v>406</v>
      </c>
      <c r="I1269" s="12" t="s">
        <v>166</v>
      </c>
      <c r="J1269" s="12"/>
      <c r="K1269" s="12"/>
      <c r="L1269" s="12"/>
      <c r="M1269" s="12" t="s">
        <v>138</v>
      </c>
      <c r="N1269" s="12" t="s">
        <v>6820</v>
      </c>
      <c r="O1269" s="12" t="s">
        <v>6821</v>
      </c>
      <c r="P1269" s="12"/>
      <c r="Q1269" s="12" t="s">
        <v>6829</v>
      </c>
      <c r="R1269" s="12" t="s">
        <v>416</v>
      </c>
      <c r="S1269" s="12" t="s">
        <v>2269</v>
      </c>
      <c r="T1269" s="33" t="s">
        <v>95</v>
      </c>
      <c r="U1269" s="34" t="str">
        <f t="shared" si="19"/>
        <v>401 TERRY AVE N, SEATTLE, Washington 98109, U.S.</v>
      </c>
    </row>
    <row r="1270" spans="1:21" ht="85.5" x14ac:dyDescent="0.45">
      <c r="A1270" s="12" t="s">
        <v>94</v>
      </c>
      <c r="B1270" s="12" t="s">
        <v>95</v>
      </c>
      <c r="C1270" s="12" t="s">
        <v>6830</v>
      </c>
      <c r="D1270" s="12" t="s">
        <v>6818</v>
      </c>
      <c r="E1270" s="12" t="s">
        <v>6810</v>
      </c>
      <c r="F1270" s="12"/>
      <c r="G1270" s="12"/>
      <c r="H1270" s="12" t="s">
        <v>406</v>
      </c>
      <c r="I1270" s="12" t="s">
        <v>166</v>
      </c>
      <c r="J1270" s="12"/>
      <c r="K1270" s="12"/>
      <c r="L1270" s="12"/>
      <c r="M1270" s="12" t="s">
        <v>138</v>
      </c>
      <c r="N1270" s="12"/>
      <c r="O1270" s="12"/>
      <c r="P1270" s="12"/>
      <c r="Q1270" s="12" t="s">
        <v>6829</v>
      </c>
      <c r="R1270" s="12" t="s">
        <v>416</v>
      </c>
      <c r="S1270" s="12" t="s">
        <v>2269</v>
      </c>
      <c r="T1270" s="33" t="s">
        <v>95</v>
      </c>
      <c r="U1270" s="34" t="str">
        <f t="shared" si="19"/>
        <v>401 TERRY AVE N, SEATTLE, Washington 98109, U.S.</v>
      </c>
    </row>
    <row r="1271" spans="1:21" ht="42.75" x14ac:dyDescent="0.45">
      <c r="A1271" s="12" t="s">
        <v>94</v>
      </c>
      <c r="B1271" s="12" t="s">
        <v>95</v>
      </c>
      <c r="C1271" s="12" t="s">
        <v>6831</v>
      </c>
      <c r="D1271" s="12" t="s">
        <v>6832</v>
      </c>
      <c r="E1271" s="12" t="s">
        <v>6833</v>
      </c>
      <c r="F1271" s="12"/>
      <c r="G1271" s="12"/>
      <c r="H1271" s="12" t="s">
        <v>125</v>
      </c>
      <c r="I1271" s="12" t="s">
        <v>1115</v>
      </c>
      <c r="J1271" s="12" t="s">
        <v>6834</v>
      </c>
      <c r="K1271" s="12" t="s">
        <v>794</v>
      </c>
      <c r="L1271" s="12" t="s">
        <v>104</v>
      </c>
      <c r="M1271" s="12" t="s">
        <v>127</v>
      </c>
      <c r="N1271" s="12" t="s">
        <v>6835</v>
      </c>
      <c r="O1271" s="12" t="s">
        <v>6836</v>
      </c>
      <c r="P1271" s="12"/>
      <c r="Q1271" s="12" t="s">
        <v>6837</v>
      </c>
      <c r="R1271" s="12" t="s">
        <v>6838</v>
      </c>
      <c r="S1271" s="12" t="s">
        <v>6839</v>
      </c>
      <c r="T1271" s="33" t="s">
        <v>95</v>
      </c>
      <c r="U1271" s="34" t="str">
        <f t="shared" si="19"/>
        <v>1440 OBRIEN DR. SUITE D, Menlo Park, California 94025-1671, U.S.</v>
      </c>
    </row>
    <row r="1272" spans="1:21" ht="99.75" x14ac:dyDescent="0.45">
      <c r="A1272" s="12" t="s">
        <v>94</v>
      </c>
      <c r="B1272" s="12" t="s">
        <v>95</v>
      </c>
      <c r="C1272" s="12" t="s">
        <v>6840</v>
      </c>
      <c r="D1272" s="12" t="s">
        <v>6841</v>
      </c>
      <c r="E1272" s="12" t="s">
        <v>6842</v>
      </c>
      <c r="F1272" s="12" t="s">
        <v>1984</v>
      </c>
      <c r="G1272" s="12" t="s">
        <v>6843</v>
      </c>
      <c r="H1272" s="12" t="s">
        <v>145</v>
      </c>
      <c r="I1272" s="12" t="s">
        <v>146</v>
      </c>
      <c r="J1272" s="12" t="s">
        <v>6844</v>
      </c>
      <c r="K1272" s="12" t="s">
        <v>168</v>
      </c>
      <c r="L1272" s="12" t="s">
        <v>104</v>
      </c>
      <c r="M1272" s="12" t="s">
        <v>210</v>
      </c>
      <c r="N1272" s="12" t="s">
        <v>6845</v>
      </c>
      <c r="O1272" s="12" t="s">
        <v>6846</v>
      </c>
      <c r="P1272" s="12"/>
      <c r="Q1272" s="12" t="s">
        <v>6847</v>
      </c>
      <c r="R1272" s="12" t="s">
        <v>6848</v>
      </c>
      <c r="S1272" s="12" t="s">
        <v>6849</v>
      </c>
      <c r="T1272" s="33" t="s">
        <v>95</v>
      </c>
      <c r="U1272" s="34" t="str">
        <f t="shared" si="19"/>
        <v>4724 Throckmorton Plant Science Center Department of Plant Pathology 1712 Claflin Road, Manhattan, Kansas 66506, U.S.</v>
      </c>
    </row>
    <row r="1273" spans="1:21" ht="85.5" x14ac:dyDescent="0.45">
      <c r="A1273" s="12" t="s">
        <v>94</v>
      </c>
      <c r="B1273" s="12" t="s">
        <v>95</v>
      </c>
      <c r="C1273" s="12" t="s">
        <v>6850</v>
      </c>
      <c r="D1273" s="12" t="s">
        <v>6851</v>
      </c>
      <c r="E1273" s="12" t="s">
        <v>6852</v>
      </c>
      <c r="F1273" s="12" t="s">
        <v>1984</v>
      </c>
      <c r="G1273" s="12"/>
      <c r="H1273" s="12" t="s">
        <v>145</v>
      </c>
      <c r="I1273" s="12" t="s">
        <v>6853</v>
      </c>
      <c r="J1273" s="12"/>
      <c r="K1273" s="12"/>
      <c r="L1273" s="12"/>
      <c r="M1273" s="12" t="s">
        <v>138</v>
      </c>
      <c r="N1273" s="12"/>
      <c r="O1273" s="12"/>
      <c r="P1273" s="12"/>
      <c r="Q1273" s="12" t="s">
        <v>6854</v>
      </c>
      <c r="R1273" s="12" t="s">
        <v>6855</v>
      </c>
      <c r="S1273" s="12" t="s">
        <v>6849</v>
      </c>
      <c r="T1273" s="33" t="s">
        <v>95</v>
      </c>
      <c r="U1273" s="34" t="str">
        <f t="shared" si="19"/>
        <v>23 ACKERT HALL, MAHATTAN, Kansas 66506, U.S.</v>
      </c>
    </row>
    <row r="1274" spans="1:21" ht="114" x14ac:dyDescent="0.45">
      <c r="A1274" s="12" t="s">
        <v>94</v>
      </c>
      <c r="B1274" s="12"/>
      <c r="C1274" s="12" t="s">
        <v>6856</v>
      </c>
      <c r="D1274" s="12" t="s">
        <v>6851</v>
      </c>
      <c r="E1274" s="12" t="s">
        <v>6852</v>
      </c>
      <c r="F1274" s="12"/>
      <c r="G1274" s="12"/>
      <c r="H1274" s="12" t="s">
        <v>145</v>
      </c>
      <c r="I1274" s="12" t="s">
        <v>6853</v>
      </c>
      <c r="J1274" s="12" t="s">
        <v>6857</v>
      </c>
      <c r="K1274" s="12" t="s">
        <v>209</v>
      </c>
      <c r="L1274" s="12" t="s">
        <v>104</v>
      </c>
      <c r="M1274" s="12" t="s">
        <v>189</v>
      </c>
      <c r="N1274" s="12" t="s">
        <v>6858</v>
      </c>
      <c r="O1274" s="12" t="s">
        <v>6859</v>
      </c>
      <c r="P1274" s="12"/>
      <c r="Q1274" s="12" t="s">
        <v>6860</v>
      </c>
      <c r="R1274" s="12" t="s">
        <v>6848</v>
      </c>
      <c r="S1274" s="12" t="s">
        <v>6849</v>
      </c>
      <c r="T1274" s="33" t="s">
        <v>95</v>
      </c>
      <c r="U1274" s="34" t="str">
        <f t="shared" si="19"/>
        <v>Flow Cytometry Lab, Mosier Hall Department of Diagnostic Medicine/Pathobiology College of Veterinary Medicine 1800 Denison Ave, Manhattan, Kansas 66506, U.S.</v>
      </c>
    </row>
    <row r="1275" spans="1:21" ht="42.75" x14ac:dyDescent="0.45">
      <c r="A1275" s="12" t="s">
        <v>94</v>
      </c>
      <c r="B1275" s="12" t="s">
        <v>95</v>
      </c>
      <c r="C1275" s="12" t="s">
        <v>6861</v>
      </c>
      <c r="D1275" s="12" t="s">
        <v>6862</v>
      </c>
      <c r="E1275" s="12" t="s">
        <v>6863</v>
      </c>
      <c r="F1275" s="12"/>
      <c r="G1275" s="12"/>
      <c r="H1275" s="12"/>
      <c r="I1275" s="12" t="s">
        <v>137</v>
      </c>
      <c r="J1275" s="12"/>
      <c r="K1275" s="12"/>
      <c r="L1275" s="12"/>
      <c r="M1275" s="12" t="s">
        <v>954</v>
      </c>
      <c r="N1275" s="12" t="s">
        <v>6864</v>
      </c>
      <c r="O1275" s="12" t="s">
        <v>6865</v>
      </c>
      <c r="P1275" s="12"/>
      <c r="Q1275" s="12" t="s">
        <v>6866</v>
      </c>
      <c r="R1275" s="12" t="s">
        <v>6867</v>
      </c>
      <c r="S1275" s="12" t="s">
        <v>6868</v>
      </c>
      <c r="T1275" s="33" t="s">
        <v>95</v>
      </c>
      <c r="U1275" s="34" t="str">
        <f t="shared" si="19"/>
        <v>4303 DIAMOND HEAD RD, HONOLULU, Hawaii 96816, U.S.</v>
      </c>
    </row>
    <row r="1276" spans="1:21" ht="42.75" x14ac:dyDescent="0.45">
      <c r="A1276" s="12" t="s">
        <v>94</v>
      </c>
      <c r="B1276" s="12"/>
      <c r="C1276" s="12" t="s">
        <v>6869</v>
      </c>
      <c r="D1276" s="12" t="s">
        <v>6862</v>
      </c>
      <c r="E1276" s="12" t="s">
        <v>6863</v>
      </c>
      <c r="F1276" s="12"/>
      <c r="G1276" s="12"/>
      <c r="H1276" s="12"/>
      <c r="I1276" s="12" t="s">
        <v>137</v>
      </c>
      <c r="J1276" s="12"/>
      <c r="K1276" s="12"/>
      <c r="L1276" s="12"/>
      <c r="M1276" s="12" t="s">
        <v>954</v>
      </c>
      <c r="N1276" s="12"/>
      <c r="O1276" s="12"/>
      <c r="P1276" s="12"/>
      <c r="Q1276" s="12"/>
      <c r="R1276" s="12"/>
      <c r="S1276" s="12" t="s">
        <v>284</v>
      </c>
      <c r="T1276" s="33" t="s">
        <v>95</v>
      </c>
      <c r="U1276" s="34" t="str">
        <f t="shared" si="19"/>
        <v xml:space="preserve"> , U.S.</v>
      </c>
    </row>
    <row r="1277" spans="1:21" ht="57" x14ac:dyDescent="0.45">
      <c r="A1277" s="12" t="s">
        <v>94</v>
      </c>
      <c r="B1277" s="12" t="s">
        <v>95</v>
      </c>
      <c r="C1277" s="12" t="s">
        <v>6870</v>
      </c>
      <c r="D1277" s="12" t="s">
        <v>6871</v>
      </c>
      <c r="E1277" s="12" t="s">
        <v>6872</v>
      </c>
      <c r="F1277" s="12"/>
      <c r="G1277" s="12"/>
      <c r="H1277" s="12" t="s">
        <v>564</v>
      </c>
      <c r="I1277" s="12" t="s">
        <v>538</v>
      </c>
      <c r="J1277" s="12"/>
      <c r="K1277" s="12"/>
      <c r="L1277" s="12"/>
      <c r="M1277" s="12" t="s">
        <v>492</v>
      </c>
      <c r="N1277" s="12" t="s">
        <v>6873</v>
      </c>
      <c r="O1277" s="12" t="s">
        <v>6874</v>
      </c>
      <c r="P1277" s="12"/>
      <c r="Q1277" s="12" t="s">
        <v>6875</v>
      </c>
      <c r="R1277" s="12" t="s">
        <v>6876</v>
      </c>
      <c r="S1277" s="12" t="s">
        <v>6877</v>
      </c>
      <c r="T1277" s="33" t="s">
        <v>95</v>
      </c>
      <c r="U1277" s="34" t="str">
        <f t="shared" si="19"/>
        <v>300 B CORPORATE CT, SOUTH PLAINFIELD, New Jersey 07080, U.S.</v>
      </c>
    </row>
    <row r="1278" spans="1:21" ht="57" x14ac:dyDescent="0.45">
      <c r="A1278" s="12" t="s">
        <v>94</v>
      </c>
      <c r="B1278" s="12" t="s">
        <v>95</v>
      </c>
      <c r="C1278" s="12" t="s">
        <v>6878</v>
      </c>
      <c r="D1278" s="12" t="s">
        <v>6871</v>
      </c>
      <c r="E1278" s="12" t="s">
        <v>6872</v>
      </c>
      <c r="F1278" s="12"/>
      <c r="G1278" s="12"/>
      <c r="H1278" s="12" t="s">
        <v>564</v>
      </c>
      <c r="I1278" s="12" t="s">
        <v>538</v>
      </c>
      <c r="J1278" s="12"/>
      <c r="K1278" s="12"/>
      <c r="L1278" s="12"/>
      <c r="M1278" s="12" t="s">
        <v>367</v>
      </c>
      <c r="N1278" s="12" t="s">
        <v>6879</v>
      </c>
      <c r="O1278" s="12" t="s">
        <v>6880</v>
      </c>
      <c r="P1278" s="12"/>
      <c r="Q1278" s="12" t="s">
        <v>6881</v>
      </c>
      <c r="R1278" s="12" t="s">
        <v>6882</v>
      </c>
      <c r="S1278" s="12" t="s">
        <v>6877</v>
      </c>
      <c r="T1278" s="33" t="s">
        <v>95</v>
      </c>
      <c r="U1278" s="34" t="str">
        <f t="shared" si="19"/>
        <v>300 Corporate Court, Suite B, South Plainfield, New Jersey 07080, U.S.</v>
      </c>
    </row>
    <row r="1279" spans="1:21" ht="42.75" x14ac:dyDescent="0.45">
      <c r="A1279" s="12" t="s">
        <v>94</v>
      </c>
      <c r="B1279" s="12" t="s">
        <v>95</v>
      </c>
      <c r="C1279" s="12" t="s">
        <v>6883</v>
      </c>
      <c r="D1279" s="12" t="s">
        <v>6884</v>
      </c>
      <c r="E1279" s="12" t="s">
        <v>6885</v>
      </c>
      <c r="F1279" s="12" t="s">
        <v>1253</v>
      </c>
      <c r="G1279" s="12"/>
      <c r="H1279" s="12" t="s">
        <v>422</v>
      </c>
      <c r="I1279" s="12" t="s">
        <v>763</v>
      </c>
      <c r="J1279" s="12" t="s">
        <v>6886</v>
      </c>
      <c r="K1279" s="12" t="s">
        <v>627</v>
      </c>
      <c r="L1279" s="12" t="s">
        <v>104</v>
      </c>
      <c r="M1279" s="12" t="s">
        <v>628</v>
      </c>
      <c r="N1279" s="12" t="s">
        <v>6887</v>
      </c>
      <c r="O1279" s="12" t="s">
        <v>6888</v>
      </c>
      <c r="P1279" s="12"/>
      <c r="Q1279" s="12" t="s">
        <v>6889</v>
      </c>
      <c r="R1279" s="12" t="s">
        <v>6890</v>
      </c>
      <c r="S1279" s="12" t="s">
        <v>6891</v>
      </c>
      <c r="T1279" s="33" t="s">
        <v>95</v>
      </c>
      <c r="U1279" s="34" t="str">
        <f t="shared" si="19"/>
        <v>2500 CENTRAL AVE, BOULDER, Colorado 80301, U.S.</v>
      </c>
    </row>
    <row r="1280" spans="1:21" ht="57" x14ac:dyDescent="0.45">
      <c r="A1280" s="12" t="s">
        <v>94</v>
      </c>
      <c r="B1280" s="12" t="s">
        <v>95</v>
      </c>
      <c r="C1280" s="12" t="s">
        <v>6892</v>
      </c>
      <c r="D1280" s="12" t="s">
        <v>6884</v>
      </c>
      <c r="E1280" s="12" t="s">
        <v>6885</v>
      </c>
      <c r="F1280" s="12" t="s">
        <v>639</v>
      </c>
      <c r="G1280" s="12"/>
      <c r="H1280" s="12" t="s">
        <v>422</v>
      </c>
      <c r="I1280" s="12" t="s">
        <v>763</v>
      </c>
      <c r="J1280" s="12" t="s">
        <v>6893</v>
      </c>
      <c r="K1280" s="12" t="s">
        <v>103</v>
      </c>
      <c r="L1280" s="12" t="s">
        <v>104</v>
      </c>
      <c r="M1280" s="12" t="s">
        <v>127</v>
      </c>
      <c r="N1280" s="12" t="s">
        <v>6894</v>
      </c>
      <c r="O1280" s="12" t="s">
        <v>6895</v>
      </c>
      <c r="P1280" s="12"/>
      <c r="Q1280" s="12" t="s">
        <v>6896</v>
      </c>
      <c r="R1280" s="12" t="s">
        <v>1316</v>
      </c>
      <c r="S1280" s="12" t="s">
        <v>4137</v>
      </c>
      <c r="T1280" s="33" t="s">
        <v>95</v>
      </c>
      <c r="U1280" s="34" t="str">
        <f t="shared" si="19"/>
        <v>4117 EMPEROR BLVD STE 200 LAB 102, DURHAM, North Carolina 27703, U.S.</v>
      </c>
    </row>
    <row r="1281" spans="1:21" ht="42.75" x14ac:dyDescent="0.45">
      <c r="A1281" s="12" t="s">
        <v>94</v>
      </c>
      <c r="B1281" s="12" t="s">
        <v>95</v>
      </c>
      <c r="C1281" s="12" t="s">
        <v>6897</v>
      </c>
      <c r="D1281" s="12" t="s">
        <v>6898</v>
      </c>
      <c r="E1281" s="12" t="s">
        <v>6899</v>
      </c>
      <c r="F1281" s="12" t="s">
        <v>691</v>
      </c>
      <c r="G1281" s="12"/>
      <c r="H1281" s="12" t="s">
        <v>693</v>
      </c>
      <c r="I1281" s="12" t="s">
        <v>475</v>
      </c>
      <c r="J1281" s="12" t="s">
        <v>6900</v>
      </c>
      <c r="K1281" s="12" t="s">
        <v>103</v>
      </c>
      <c r="L1281" s="12" t="s">
        <v>104</v>
      </c>
      <c r="M1281" s="12" t="s">
        <v>572</v>
      </c>
      <c r="N1281" s="12" t="s">
        <v>6901</v>
      </c>
      <c r="O1281" s="12" t="s">
        <v>6902</v>
      </c>
      <c r="P1281" s="12"/>
      <c r="Q1281" s="12" t="s">
        <v>6903</v>
      </c>
      <c r="R1281" s="12" t="s">
        <v>1556</v>
      </c>
      <c r="S1281" s="12" t="s">
        <v>6904</v>
      </c>
      <c r="T1281" s="33" t="s">
        <v>95</v>
      </c>
      <c r="U1281" s="34" t="str">
        <f t="shared" si="19"/>
        <v>2400 NASA PKWY, HOUSTON, Texas 77058, U.S.</v>
      </c>
    </row>
    <row r="1282" spans="1:21" ht="85.5" x14ac:dyDescent="0.45">
      <c r="A1282" s="12" t="s">
        <v>94</v>
      </c>
      <c r="B1282" s="12" t="s">
        <v>95</v>
      </c>
      <c r="C1282" s="12" t="s">
        <v>6905</v>
      </c>
      <c r="D1282" s="12" t="s">
        <v>6906</v>
      </c>
      <c r="E1282" s="12" t="s">
        <v>6907</v>
      </c>
      <c r="F1282" s="12"/>
      <c r="G1282" s="12" t="s">
        <v>902</v>
      </c>
      <c r="H1282" s="12" t="s">
        <v>422</v>
      </c>
      <c r="I1282" s="12" t="s">
        <v>763</v>
      </c>
      <c r="J1282" s="12" t="s">
        <v>6908</v>
      </c>
      <c r="K1282" s="12" t="s">
        <v>268</v>
      </c>
      <c r="L1282" s="12" t="s">
        <v>104</v>
      </c>
      <c r="M1282" s="12" t="s">
        <v>221</v>
      </c>
      <c r="N1282" s="12" t="s">
        <v>6909</v>
      </c>
      <c r="O1282" s="12" t="s">
        <v>6910</v>
      </c>
      <c r="P1282" s="12"/>
      <c r="Q1282" s="12" t="s">
        <v>6911</v>
      </c>
      <c r="R1282" s="12" t="s">
        <v>6912</v>
      </c>
      <c r="S1282" s="12" t="s">
        <v>6913</v>
      </c>
      <c r="T1282" s="33" t="s">
        <v>95</v>
      </c>
      <c r="U1282" s="34" t="str">
        <f t="shared" ref="U1282:U1345" si="20">_xlfn.TEXTJOIN(", ", TRUE, Q1282, R1282, S1282, T1282)</f>
        <v>Spring House Innovation Park Building 4, Suite 200 727 Norristown Road, Lower Gwynedd, Pennsylvania 19002-2188, U.S.</v>
      </c>
    </row>
    <row r="1283" spans="1:21" ht="85.5" x14ac:dyDescent="0.45">
      <c r="A1283" s="12" t="s">
        <v>94</v>
      </c>
      <c r="B1283" s="12" t="s">
        <v>95</v>
      </c>
      <c r="C1283" s="12" t="s">
        <v>6914</v>
      </c>
      <c r="D1283" s="12" t="s">
        <v>6906</v>
      </c>
      <c r="E1283" s="12" t="s">
        <v>6907</v>
      </c>
      <c r="F1283" s="12"/>
      <c r="G1283" s="12" t="s">
        <v>902</v>
      </c>
      <c r="H1283" s="12" t="s">
        <v>422</v>
      </c>
      <c r="I1283" s="12" t="s">
        <v>763</v>
      </c>
      <c r="J1283" s="12" t="s">
        <v>6915</v>
      </c>
      <c r="K1283" s="12" t="s">
        <v>268</v>
      </c>
      <c r="L1283" s="12" t="s">
        <v>104</v>
      </c>
      <c r="M1283" s="12" t="s">
        <v>221</v>
      </c>
      <c r="N1283" s="12" t="s">
        <v>6909</v>
      </c>
      <c r="O1283" s="12" t="s">
        <v>6910</v>
      </c>
      <c r="P1283" s="12"/>
      <c r="Q1283" s="12" t="s">
        <v>6911</v>
      </c>
      <c r="R1283" s="12" t="s">
        <v>6912</v>
      </c>
      <c r="S1283" s="12" t="s">
        <v>6913</v>
      </c>
      <c r="T1283" s="33" t="s">
        <v>95</v>
      </c>
      <c r="U1283" s="34" t="str">
        <f t="shared" si="20"/>
        <v>Spring House Innovation Park Building 4, Suite 200 727 Norristown Road, Lower Gwynedd, Pennsylvania 19002-2188, U.S.</v>
      </c>
    </row>
    <row r="1284" spans="1:21" ht="42.75" x14ac:dyDescent="0.45">
      <c r="A1284" s="12" t="s">
        <v>94</v>
      </c>
      <c r="B1284" s="12" t="s">
        <v>95</v>
      </c>
      <c r="C1284" s="12" t="s">
        <v>6916</v>
      </c>
      <c r="D1284" s="12" t="s">
        <v>6917</v>
      </c>
      <c r="E1284" s="12" t="s">
        <v>6918</v>
      </c>
      <c r="F1284" s="12"/>
      <c r="G1284" s="12"/>
      <c r="H1284" s="12"/>
      <c r="I1284" s="12" t="s">
        <v>673</v>
      </c>
      <c r="J1284" s="12"/>
      <c r="K1284" s="12"/>
      <c r="L1284" s="12"/>
      <c r="M1284" s="12" t="s">
        <v>105</v>
      </c>
      <c r="N1284" s="12"/>
      <c r="O1284" s="12"/>
      <c r="P1284" s="12"/>
      <c r="Q1284" s="12" t="s">
        <v>6919</v>
      </c>
      <c r="R1284" s="12" t="s">
        <v>3391</v>
      </c>
      <c r="S1284" s="12" t="s">
        <v>3392</v>
      </c>
      <c r="T1284" s="33" t="s">
        <v>95</v>
      </c>
      <c r="U1284" s="34" t="str">
        <f t="shared" si="20"/>
        <v>535 WATSON DR, CLAREMONT, California 91711, U.S.</v>
      </c>
    </row>
    <row r="1285" spans="1:21" ht="85.5" x14ac:dyDescent="0.45">
      <c r="A1285" s="12" t="s">
        <v>94</v>
      </c>
      <c r="B1285" s="12" t="s">
        <v>95</v>
      </c>
      <c r="C1285" s="12" t="s">
        <v>6920</v>
      </c>
      <c r="D1285" s="12" t="s">
        <v>6921</v>
      </c>
      <c r="E1285" s="12" t="s">
        <v>6922</v>
      </c>
      <c r="F1285" s="12" t="s">
        <v>124</v>
      </c>
      <c r="G1285" s="12" t="s">
        <v>219</v>
      </c>
      <c r="H1285" s="12" t="s">
        <v>125</v>
      </c>
      <c r="I1285" s="12" t="s">
        <v>126</v>
      </c>
      <c r="J1285" s="12" t="s">
        <v>6923</v>
      </c>
      <c r="K1285" s="12" t="s">
        <v>168</v>
      </c>
      <c r="L1285" s="12" t="s">
        <v>104</v>
      </c>
      <c r="M1285" s="12" t="s">
        <v>1193</v>
      </c>
      <c r="N1285" s="12" t="s">
        <v>6924</v>
      </c>
      <c r="O1285" s="12" t="s">
        <v>6925</v>
      </c>
      <c r="P1285" s="12"/>
      <c r="Q1285" s="12" t="s">
        <v>6926</v>
      </c>
      <c r="R1285" s="12" t="s">
        <v>300</v>
      </c>
      <c r="S1285" s="12" t="s">
        <v>3872</v>
      </c>
      <c r="T1285" s="33" t="s">
        <v>95</v>
      </c>
      <c r="U1285" s="34" t="str">
        <f t="shared" si="20"/>
        <v>5 Channel Center, Boston, Massachusetts 02210, U.S.</v>
      </c>
    </row>
    <row r="1286" spans="1:21" ht="57" x14ac:dyDescent="0.45">
      <c r="A1286" s="12" t="s">
        <v>94</v>
      </c>
      <c r="B1286" s="12" t="s">
        <v>95</v>
      </c>
      <c r="C1286" s="12" t="s">
        <v>6927</v>
      </c>
      <c r="D1286" s="12" t="s">
        <v>6928</v>
      </c>
      <c r="E1286" s="12" t="s">
        <v>6929</v>
      </c>
      <c r="F1286" s="12" t="s">
        <v>1340</v>
      </c>
      <c r="G1286" s="12"/>
      <c r="H1286" s="12" t="s">
        <v>931</v>
      </c>
      <c r="I1286" s="12" t="s">
        <v>4757</v>
      </c>
      <c r="J1286" s="12" t="s">
        <v>6930</v>
      </c>
      <c r="K1286" s="12" t="s">
        <v>209</v>
      </c>
      <c r="L1286" s="12" t="s">
        <v>118</v>
      </c>
      <c r="M1286" s="12" t="s">
        <v>367</v>
      </c>
      <c r="N1286" s="12" t="s">
        <v>6931</v>
      </c>
      <c r="O1286" s="12" t="s">
        <v>6932</v>
      </c>
      <c r="P1286" s="12"/>
      <c r="Q1286" s="12" t="s">
        <v>6933</v>
      </c>
      <c r="R1286" s="12" t="s">
        <v>4475</v>
      </c>
      <c r="S1286" s="12" t="s">
        <v>6934</v>
      </c>
      <c r="T1286" s="33" t="s">
        <v>95</v>
      </c>
      <c r="U1286" s="34" t="str">
        <f t="shared" si="20"/>
        <v>387 TECHNOLOGY CIRCLE BUILDING 100, Atlanta, Georgia 30313, U.S.</v>
      </c>
    </row>
    <row r="1287" spans="1:21" ht="57" x14ac:dyDescent="0.45">
      <c r="A1287" s="12" t="s">
        <v>94</v>
      </c>
      <c r="B1287" s="12" t="s">
        <v>95</v>
      </c>
      <c r="C1287" s="12" t="s">
        <v>6935</v>
      </c>
      <c r="D1287" s="12" t="s">
        <v>6936</v>
      </c>
      <c r="E1287" s="12" t="s">
        <v>6937</v>
      </c>
      <c r="F1287" s="12" t="s">
        <v>2642</v>
      </c>
      <c r="G1287" s="12"/>
      <c r="H1287" s="12"/>
      <c r="I1287" s="12" t="s">
        <v>1108</v>
      </c>
      <c r="J1287" s="12"/>
      <c r="K1287" s="12"/>
      <c r="L1287" s="12"/>
      <c r="M1287" s="12" t="s">
        <v>367</v>
      </c>
      <c r="N1287" s="12"/>
      <c r="O1287" s="12"/>
      <c r="P1287" s="12"/>
      <c r="Q1287" s="12" t="s">
        <v>6938</v>
      </c>
      <c r="R1287" s="12" t="s">
        <v>2647</v>
      </c>
      <c r="S1287" s="12" t="s">
        <v>5928</v>
      </c>
      <c r="T1287" s="33" t="s">
        <v>95</v>
      </c>
      <c r="U1287" s="34" t="str">
        <f t="shared" si="20"/>
        <v>707 N BROADWAY, BALTIMORE, Maryland 21205, U.S.</v>
      </c>
    </row>
    <row r="1288" spans="1:21" ht="57" x14ac:dyDescent="0.45">
      <c r="A1288" s="12" t="s">
        <v>94</v>
      </c>
      <c r="B1288" s="12" t="s">
        <v>95</v>
      </c>
      <c r="C1288" s="12" t="s">
        <v>6939</v>
      </c>
      <c r="D1288" s="12" t="s">
        <v>6940</v>
      </c>
      <c r="E1288" s="12" t="s">
        <v>6852</v>
      </c>
      <c r="F1288" s="12" t="s">
        <v>1274</v>
      </c>
      <c r="G1288" s="12"/>
      <c r="H1288" s="12" t="s">
        <v>145</v>
      </c>
      <c r="I1288" s="12" t="s">
        <v>101</v>
      </c>
      <c r="J1288" s="12" t="s">
        <v>6941</v>
      </c>
      <c r="K1288" s="12" t="s">
        <v>627</v>
      </c>
      <c r="L1288" s="12" t="s">
        <v>104</v>
      </c>
      <c r="M1288" s="12" t="s">
        <v>492</v>
      </c>
      <c r="N1288" s="12" t="s">
        <v>6942</v>
      </c>
      <c r="O1288" s="12" t="s">
        <v>6943</v>
      </c>
      <c r="P1288" s="12"/>
      <c r="Q1288" s="12" t="s">
        <v>6944</v>
      </c>
      <c r="R1288" s="12" t="s">
        <v>6945</v>
      </c>
      <c r="S1288" s="12" t="s">
        <v>6946</v>
      </c>
      <c r="T1288" s="33" t="s">
        <v>95</v>
      </c>
      <c r="U1288" s="34" t="str">
        <f t="shared" si="20"/>
        <v>FC - 222 CUNNINGHAM HALL, KENT, Ohio 44242, U.S.</v>
      </c>
    </row>
    <row r="1289" spans="1:21" ht="42.75" x14ac:dyDescent="0.45">
      <c r="A1289" s="12" t="s">
        <v>94</v>
      </c>
      <c r="B1289" s="12" t="s">
        <v>95</v>
      </c>
      <c r="C1289" s="12" t="s">
        <v>6947</v>
      </c>
      <c r="D1289" s="12" t="s">
        <v>6940</v>
      </c>
      <c r="E1289" s="12" t="s">
        <v>6852</v>
      </c>
      <c r="F1289" s="12" t="s">
        <v>1274</v>
      </c>
      <c r="G1289" s="12"/>
      <c r="H1289" s="12" t="s">
        <v>145</v>
      </c>
      <c r="I1289" s="12" t="s">
        <v>101</v>
      </c>
      <c r="J1289" s="12"/>
      <c r="K1289" s="12"/>
      <c r="L1289" s="12"/>
      <c r="M1289" s="12" t="s">
        <v>388</v>
      </c>
      <c r="N1289" s="12" t="s">
        <v>6948</v>
      </c>
      <c r="O1289" s="12" t="s">
        <v>6949</v>
      </c>
      <c r="P1289" s="12"/>
      <c r="Q1289" s="12" t="s">
        <v>6950</v>
      </c>
      <c r="R1289" s="12" t="s">
        <v>6951</v>
      </c>
      <c r="S1289" s="12" t="s">
        <v>6952</v>
      </c>
      <c r="T1289" s="33" t="s">
        <v>95</v>
      </c>
      <c r="U1289" s="34" t="str">
        <f t="shared" si="20"/>
        <v>6000 FRANK AVE NW, NORTH CANTON, Ohio 44720, U.S.</v>
      </c>
    </row>
    <row r="1290" spans="1:21" ht="57" x14ac:dyDescent="0.45">
      <c r="A1290" s="12" t="s">
        <v>94</v>
      </c>
      <c r="B1290" s="12" t="s">
        <v>95</v>
      </c>
      <c r="C1290" s="12" t="s">
        <v>6953</v>
      </c>
      <c r="D1290" s="12" t="s">
        <v>6954</v>
      </c>
      <c r="E1290" s="12" t="s">
        <v>6955</v>
      </c>
      <c r="F1290" s="12" t="s">
        <v>386</v>
      </c>
      <c r="G1290" s="12"/>
      <c r="H1290" s="12" t="s">
        <v>548</v>
      </c>
      <c r="I1290" s="12" t="s">
        <v>538</v>
      </c>
      <c r="J1290" s="12" t="s">
        <v>6956</v>
      </c>
      <c r="K1290" s="12" t="s">
        <v>233</v>
      </c>
      <c r="L1290" s="12" t="s">
        <v>118</v>
      </c>
      <c r="M1290" s="12" t="s">
        <v>234</v>
      </c>
      <c r="N1290" s="12" t="s">
        <v>6957</v>
      </c>
      <c r="O1290" s="12" t="s">
        <v>6958</v>
      </c>
      <c r="P1290" s="12"/>
      <c r="Q1290" s="12" t="s">
        <v>6959</v>
      </c>
      <c r="R1290" s="12" t="s">
        <v>6960</v>
      </c>
      <c r="S1290" s="12" t="s">
        <v>6582</v>
      </c>
      <c r="T1290" s="33" t="s">
        <v>95</v>
      </c>
      <c r="U1290" s="34" t="str">
        <f t="shared" si="20"/>
        <v>WELSH AND MCKEAN RD-MAIN 5, SPRINGHOUSE, Pennsylvania 19477, U.S.</v>
      </c>
    </row>
    <row r="1291" spans="1:21" ht="57" x14ac:dyDescent="0.45">
      <c r="A1291" s="12" t="s">
        <v>94</v>
      </c>
      <c r="B1291" s="12" t="s">
        <v>95</v>
      </c>
      <c r="C1291" s="12" t="s">
        <v>6961</v>
      </c>
      <c r="D1291" s="12" t="s">
        <v>6954</v>
      </c>
      <c r="E1291" s="12" t="s">
        <v>6955</v>
      </c>
      <c r="F1291" s="12"/>
      <c r="G1291" s="12"/>
      <c r="H1291" s="12" t="s">
        <v>548</v>
      </c>
      <c r="I1291" s="12" t="s">
        <v>538</v>
      </c>
      <c r="J1291" s="12"/>
      <c r="K1291" s="12"/>
      <c r="L1291" s="12"/>
      <c r="M1291" s="12" t="s">
        <v>367</v>
      </c>
      <c r="N1291" s="12"/>
      <c r="O1291" s="12"/>
      <c r="P1291" s="12"/>
      <c r="Q1291" s="12" t="s">
        <v>6962</v>
      </c>
      <c r="R1291" s="12" t="s">
        <v>6963</v>
      </c>
      <c r="S1291" s="12" t="s">
        <v>6964</v>
      </c>
      <c r="T1291" s="33" t="s">
        <v>95</v>
      </c>
      <c r="U1291" s="34" t="str">
        <f t="shared" si="20"/>
        <v>FC - 1000 RTE 202 S, RARITAN, New Jersey 08869, U.S.</v>
      </c>
    </row>
    <row r="1292" spans="1:21" ht="85.5" x14ac:dyDescent="0.45">
      <c r="A1292" s="12" t="s">
        <v>94</v>
      </c>
      <c r="B1292" s="12" t="s">
        <v>95</v>
      </c>
      <c r="C1292" s="12" t="s">
        <v>6965</v>
      </c>
      <c r="D1292" s="12" t="s">
        <v>6966</v>
      </c>
      <c r="E1292" s="12" t="s">
        <v>6967</v>
      </c>
      <c r="F1292" s="12" t="s">
        <v>136</v>
      </c>
      <c r="G1292" s="12" t="s">
        <v>164</v>
      </c>
      <c r="H1292" s="12" t="s">
        <v>100</v>
      </c>
      <c r="I1292" s="12" t="s">
        <v>166</v>
      </c>
      <c r="J1292" s="12" t="s">
        <v>6968</v>
      </c>
      <c r="K1292" s="12" t="s">
        <v>168</v>
      </c>
      <c r="L1292" s="12" t="s">
        <v>104</v>
      </c>
      <c r="M1292" s="12" t="s">
        <v>189</v>
      </c>
      <c r="N1292" s="12" t="s">
        <v>6969</v>
      </c>
      <c r="O1292" s="12" t="s">
        <v>6970</v>
      </c>
      <c r="P1292" s="12"/>
      <c r="Q1292" s="12" t="s">
        <v>6971</v>
      </c>
      <c r="R1292" s="12" t="s">
        <v>265</v>
      </c>
      <c r="S1292" s="12" t="s">
        <v>141</v>
      </c>
      <c r="T1292" s="33" t="s">
        <v>95</v>
      </c>
      <c r="U1292" s="34" t="str">
        <f t="shared" si="20"/>
        <v>4000 Shoreline Court, Suite 300, South San Francisco, California 94080, U.S.</v>
      </c>
    </row>
    <row r="1293" spans="1:21" ht="85.5" x14ac:dyDescent="0.45">
      <c r="A1293" s="12" t="s">
        <v>94</v>
      </c>
      <c r="B1293" s="12" t="s">
        <v>95</v>
      </c>
      <c r="C1293" s="12" t="s">
        <v>6972</v>
      </c>
      <c r="D1293" s="12" t="s">
        <v>6966</v>
      </c>
      <c r="E1293" s="12" t="s">
        <v>6967</v>
      </c>
      <c r="F1293" s="12" t="s">
        <v>136</v>
      </c>
      <c r="G1293" s="12" t="s">
        <v>164</v>
      </c>
      <c r="H1293" s="12" t="s">
        <v>100</v>
      </c>
      <c r="I1293" s="12" t="s">
        <v>166</v>
      </c>
      <c r="J1293" s="12" t="s">
        <v>6973</v>
      </c>
      <c r="K1293" s="12" t="s">
        <v>168</v>
      </c>
      <c r="L1293" s="12" t="s">
        <v>104</v>
      </c>
      <c r="M1293" s="12" t="s">
        <v>189</v>
      </c>
      <c r="N1293" s="12" t="s">
        <v>6969</v>
      </c>
      <c r="O1293" s="12" t="s">
        <v>6970</v>
      </c>
      <c r="P1293" s="12"/>
      <c r="Q1293" s="12" t="s">
        <v>6974</v>
      </c>
      <c r="R1293" s="12" t="s">
        <v>265</v>
      </c>
      <c r="S1293" s="12" t="s">
        <v>141</v>
      </c>
      <c r="T1293" s="33" t="s">
        <v>95</v>
      </c>
      <c r="U1293" s="34" t="str">
        <f t="shared" si="20"/>
        <v>4000 Shoreline Ct, Suite 300, South San Francisco, California 94080, U.S.</v>
      </c>
    </row>
    <row r="1294" spans="1:21" ht="42.75" x14ac:dyDescent="0.45">
      <c r="A1294" s="12" t="s">
        <v>94</v>
      </c>
      <c r="B1294" s="12" t="s">
        <v>95</v>
      </c>
      <c r="C1294" s="12" t="s">
        <v>6975</v>
      </c>
      <c r="D1294" s="12" t="s">
        <v>6966</v>
      </c>
      <c r="E1294" s="12" t="s">
        <v>6967</v>
      </c>
      <c r="F1294" s="12" t="s">
        <v>136</v>
      </c>
      <c r="G1294" s="12" t="s">
        <v>164</v>
      </c>
      <c r="H1294" s="12" t="s">
        <v>100</v>
      </c>
      <c r="I1294" s="12" t="s">
        <v>166</v>
      </c>
      <c r="J1294" s="12" t="s">
        <v>6976</v>
      </c>
      <c r="K1294" s="12" t="s">
        <v>168</v>
      </c>
      <c r="L1294" s="12" t="s">
        <v>104</v>
      </c>
      <c r="M1294" s="12" t="s">
        <v>675</v>
      </c>
      <c r="N1294" s="12" t="s">
        <v>6969</v>
      </c>
      <c r="O1294" s="12" t="s">
        <v>6970</v>
      </c>
      <c r="P1294" s="12"/>
      <c r="Q1294" s="12" t="s">
        <v>6977</v>
      </c>
      <c r="R1294" s="12" t="s">
        <v>265</v>
      </c>
      <c r="S1294" s="12" t="s">
        <v>141</v>
      </c>
      <c r="T1294" s="33" t="s">
        <v>95</v>
      </c>
      <c r="U1294" s="34" t="str">
        <f t="shared" si="20"/>
        <v>4000 Shoreline Ct, Ste 300, South San Francisco, California 94080, U.S.</v>
      </c>
    </row>
    <row r="1295" spans="1:21" ht="57" x14ac:dyDescent="0.45">
      <c r="A1295" s="12" t="s">
        <v>94</v>
      </c>
      <c r="B1295" s="12" t="s">
        <v>95</v>
      </c>
      <c r="C1295" s="12" t="s">
        <v>6978</v>
      </c>
      <c r="D1295" s="12" t="s">
        <v>6979</v>
      </c>
      <c r="E1295" s="12" t="s">
        <v>6980</v>
      </c>
      <c r="F1295" s="12" t="s">
        <v>386</v>
      </c>
      <c r="G1295" s="12"/>
      <c r="H1295" s="12" t="s">
        <v>422</v>
      </c>
      <c r="I1295" s="12" t="s">
        <v>387</v>
      </c>
      <c r="J1295" s="12"/>
      <c r="K1295" s="12"/>
      <c r="L1295" s="12"/>
      <c r="M1295" s="12" t="s">
        <v>367</v>
      </c>
      <c r="N1295" s="12" t="s">
        <v>6981</v>
      </c>
      <c r="O1295" s="12" t="s">
        <v>6982</v>
      </c>
      <c r="P1295" s="12"/>
      <c r="Q1295" s="12" t="s">
        <v>6983</v>
      </c>
      <c r="R1295" s="12" t="s">
        <v>6984</v>
      </c>
      <c r="S1295" s="12" t="s">
        <v>6985</v>
      </c>
      <c r="T1295" s="33" t="s">
        <v>95</v>
      </c>
      <c r="U1295" s="34" t="str">
        <f t="shared" si="20"/>
        <v>133 N RIVER ST., WILKES BARRE, Pennsylvania 18711, U.S.</v>
      </c>
    </row>
    <row r="1296" spans="1:21" ht="57" x14ac:dyDescent="0.45">
      <c r="A1296" s="12" t="s">
        <v>94</v>
      </c>
      <c r="B1296" s="12"/>
      <c r="C1296" s="12" t="s">
        <v>6986</v>
      </c>
      <c r="D1296" s="12" t="s">
        <v>6979</v>
      </c>
      <c r="E1296" s="12" t="s">
        <v>6980</v>
      </c>
      <c r="F1296" s="12"/>
      <c r="G1296" s="12"/>
      <c r="H1296" s="12" t="s">
        <v>422</v>
      </c>
      <c r="I1296" s="12" t="s">
        <v>387</v>
      </c>
      <c r="J1296" s="12"/>
      <c r="K1296" s="12"/>
      <c r="L1296" s="12"/>
      <c r="M1296" s="12" t="s">
        <v>1308</v>
      </c>
      <c r="N1296" s="12" t="s">
        <v>6981</v>
      </c>
      <c r="O1296" s="12" t="s">
        <v>6982</v>
      </c>
      <c r="P1296" s="12"/>
      <c r="Q1296" s="12"/>
      <c r="R1296" s="12"/>
      <c r="S1296" s="12" t="s">
        <v>284</v>
      </c>
      <c r="T1296" s="33" t="s">
        <v>95</v>
      </c>
      <c r="U1296" s="34" t="str">
        <f t="shared" si="20"/>
        <v xml:space="preserve"> , U.S.</v>
      </c>
    </row>
    <row r="1297" spans="1:21" ht="85.5" x14ac:dyDescent="0.45">
      <c r="A1297" s="12" t="s">
        <v>94</v>
      </c>
      <c r="B1297" s="12" t="s">
        <v>729</v>
      </c>
      <c r="C1297" s="12" t="s">
        <v>6987</v>
      </c>
      <c r="D1297" s="12" t="s">
        <v>6988</v>
      </c>
      <c r="E1297" s="12" t="s">
        <v>6989</v>
      </c>
      <c r="F1297" s="12" t="s">
        <v>2568</v>
      </c>
      <c r="G1297" s="12" t="s">
        <v>773</v>
      </c>
      <c r="H1297" s="12" t="s">
        <v>145</v>
      </c>
      <c r="I1297" s="12" t="s">
        <v>953</v>
      </c>
      <c r="J1297" s="12" t="s">
        <v>6990</v>
      </c>
      <c r="K1297" s="12" t="s">
        <v>209</v>
      </c>
      <c r="L1297" s="12" t="s">
        <v>118</v>
      </c>
      <c r="M1297" s="12" t="s">
        <v>1193</v>
      </c>
      <c r="N1297" s="12" t="s">
        <v>6991</v>
      </c>
      <c r="O1297" s="12" t="s">
        <v>6992</v>
      </c>
      <c r="P1297" s="12"/>
      <c r="Q1297" s="12" t="s">
        <v>6993</v>
      </c>
      <c r="R1297" s="12" t="s">
        <v>6994</v>
      </c>
      <c r="S1297" s="12" t="s">
        <v>6995</v>
      </c>
      <c r="T1297" s="33" t="s">
        <v>729</v>
      </c>
      <c r="U1297" s="34" t="str">
        <f t="shared" si="20"/>
        <v>Kingston General Hospital, Receiving Department, Rm 8-402, Douglas 76 Stuart St, Kingston, Ontario K7L 2V7, CA</v>
      </c>
    </row>
    <row r="1298" spans="1:21" ht="99.75" x14ac:dyDescent="0.45">
      <c r="A1298" s="12" t="s">
        <v>94</v>
      </c>
      <c r="B1298" s="12" t="s">
        <v>95</v>
      </c>
      <c r="C1298" s="12" t="s">
        <v>6996</v>
      </c>
      <c r="D1298" s="12" t="s">
        <v>6997</v>
      </c>
      <c r="E1298" s="12" t="s">
        <v>6998</v>
      </c>
      <c r="F1298" s="12"/>
      <c r="G1298" s="12" t="s">
        <v>219</v>
      </c>
      <c r="H1298" s="12" t="s">
        <v>125</v>
      </c>
      <c r="I1298" s="12" t="s">
        <v>126</v>
      </c>
      <c r="J1298" s="12" t="s">
        <v>6999</v>
      </c>
      <c r="K1298" s="12" t="s">
        <v>268</v>
      </c>
      <c r="L1298" s="12" t="s">
        <v>104</v>
      </c>
      <c r="M1298" s="12" t="s">
        <v>210</v>
      </c>
      <c r="N1298" s="12" t="s">
        <v>7000</v>
      </c>
      <c r="O1298" s="12" t="s">
        <v>7001</v>
      </c>
      <c r="P1298" s="12"/>
      <c r="Q1298" s="12" t="s">
        <v>7002</v>
      </c>
      <c r="R1298" s="12" t="s">
        <v>7003</v>
      </c>
      <c r="S1298" s="12" t="s">
        <v>7004</v>
      </c>
      <c r="T1298" s="33" t="s">
        <v>95</v>
      </c>
      <c r="U1298" s="34" t="str">
        <f t="shared" si="20"/>
        <v>100 Hayden Avenue, Lexington, Massachusetts , U.S.</v>
      </c>
    </row>
    <row r="1299" spans="1:21" ht="85.5" x14ac:dyDescent="0.45">
      <c r="A1299" s="12" t="s">
        <v>94</v>
      </c>
      <c r="B1299" s="12" t="s">
        <v>95</v>
      </c>
      <c r="C1299" s="12" t="s">
        <v>7005</v>
      </c>
      <c r="D1299" s="12" t="s">
        <v>7006</v>
      </c>
      <c r="E1299" s="12" t="s">
        <v>7007</v>
      </c>
      <c r="F1299" s="12" t="s">
        <v>386</v>
      </c>
      <c r="G1299" s="12"/>
      <c r="H1299" s="12" t="s">
        <v>406</v>
      </c>
      <c r="I1299" s="12" t="s">
        <v>673</v>
      </c>
      <c r="J1299" s="12" t="s">
        <v>7008</v>
      </c>
      <c r="K1299" s="12" t="s">
        <v>188</v>
      </c>
      <c r="L1299" s="12" t="s">
        <v>104</v>
      </c>
      <c r="M1299" s="12" t="s">
        <v>221</v>
      </c>
      <c r="N1299" s="12" t="s">
        <v>7009</v>
      </c>
      <c r="O1299" s="12" t="s">
        <v>7010</v>
      </c>
      <c r="P1299" s="12"/>
      <c r="Q1299" s="12" t="s">
        <v>7011</v>
      </c>
      <c r="R1299" s="12" t="s">
        <v>1241</v>
      </c>
      <c r="S1299" s="12" t="s">
        <v>1242</v>
      </c>
      <c r="T1299" s="33" t="s">
        <v>95</v>
      </c>
      <c r="U1299" s="34" t="str">
        <f t="shared" si="20"/>
        <v>1800 Stewart Street, Santa Monica, California 90404, U.S.</v>
      </c>
    </row>
    <row r="1300" spans="1:21" ht="57" x14ac:dyDescent="0.45">
      <c r="A1300" s="12" t="s">
        <v>94</v>
      </c>
      <c r="B1300" s="12" t="s">
        <v>95</v>
      </c>
      <c r="C1300" s="12" t="s">
        <v>7012</v>
      </c>
      <c r="D1300" s="12" t="s">
        <v>7006</v>
      </c>
      <c r="E1300" s="12" t="s">
        <v>7007</v>
      </c>
      <c r="F1300" s="12"/>
      <c r="G1300" s="12"/>
      <c r="H1300" s="12" t="s">
        <v>406</v>
      </c>
      <c r="I1300" s="12" t="s">
        <v>673</v>
      </c>
      <c r="J1300" s="12" t="s">
        <v>7013</v>
      </c>
      <c r="K1300" s="12" t="s">
        <v>550</v>
      </c>
      <c r="L1300" s="12" t="s">
        <v>104</v>
      </c>
      <c r="M1300" s="12" t="s">
        <v>234</v>
      </c>
      <c r="N1300" s="12" t="s">
        <v>7014</v>
      </c>
      <c r="O1300" s="12" t="s">
        <v>7015</v>
      </c>
      <c r="P1300" s="12"/>
      <c r="Q1300" s="12" t="s">
        <v>7016</v>
      </c>
      <c r="R1300" s="12" t="s">
        <v>7017</v>
      </c>
      <c r="S1300" s="12" t="s">
        <v>1242</v>
      </c>
      <c r="T1300" s="33" t="s">
        <v>95</v>
      </c>
      <c r="U1300" s="34" t="str">
        <f t="shared" si="20"/>
        <v>1800 STEWART ST, SANTA MONICA, California 90404, U.S.</v>
      </c>
    </row>
    <row r="1301" spans="1:21" ht="42.75" x14ac:dyDescent="0.45">
      <c r="A1301" s="12" t="s">
        <v>94</v>
      </c>
      <c r="B1301" s="12" t="s">
        <v>95</v>
      </c>
      <c r="C1301" s="12" t="s">
        <v>7018</v>
      </c>
      <c r="D1301" s="12" t="s">
        <v>7006</v>
      </c>
      <c r="E1301" s="12" t="s">
        <v>7007</v>
      </c>
      <c r="F1301" s="12" t="s">
        <v>136</v>
      </c>
      <c r="G1301" s="12"/>
      <c r="H1301" s="12" t="s">
        <v>406</v>
      </c>
      <c r="I1301" s="12" t="s">
        <v>673</v>
      </c>
      <c r="J1301" s="12" t="s">
        <v>7019</v>
      </c>
      <c r="K1301" s="12" t="s">
        <v>103</v>
      </c>
      <c r="L1301" s="12" t="s">
        <v>104</v>
      </c>
      <c r="M1301" s="12" t="s">
        <v>1152</v>
      </c>
      <c r="N1301" s="12" t="s">
        <v>7020</v>
      </c>
      <c r="O1301" s="12" t="s">
        <v>7021</v>
      </c>
      <c r="P1301" s="12"/>
      <c r="Q1301" s="12" t="s">
        <v>7022</v>
      </c>
      <c r="R1301" s="12" t="s">
        <v>5517</v>
      </c>
      <c r="S1301" s="12" t="s">
        <v>5350</v>
      </c>
      <c r="T1301" s="33" t="s">
        <v>95</v>
      </c>
      <c r="U1301" s="34" t="str">
        <f t="shared" si="20"/>
        <v>344 Lakeside Dr, Foster City, California 94404, U.S.</v>
      </c>
    </row>
    <row r="1302" spans="1:21" ht="85.5" x14ac:dyDescent="0.45">
      <c r="A1302" s="12" t="s">
        <v>94</v>
      </c>
      <c r="B1302" s="12" t="s">
        <v>95</v>
      </c>
      <c r="C1302" s="12" t="s">
        <v>7023</v>
      </c>
      <c r="D1302" s="12" t="s">
        <v>7006</v>
      </c>
      <c r="E1302" s="12" t="s">
        <v>7007</v>
      </c>
      <c r="F1302" s="12" t="s">
        <v>99</v>
      </c>
      <c r="G1302" s="12"/>
      <c r="H1302" s="12" t="s">
        <v>406</v>
      </c>
      <c r="I1302" s="12" t="s">
        <v>673</v>
      </c>
      <c r="J1302" s="12"/>
      <c r="K1302" s="12"/>
      <c r="L1302" s="12"/>
      <c r="M1302" s="12" t="s">
        <v>138</v>
      </c>
      <c r="N1302" s="12"/>
      <c r="O1302" s="12"/>
      <c r="P1302" s="12"/>
      <c r="Q1302" s="12" t="s">
        <v>7024</v>
      </c>
      <c r="R1302" s="12" t="s">
        <v>3068</v>
      </c>
      <c r="S1302" s="12" t="s">
        <v>2717</v>
      </c>
      <c r="T1302" s="33" t="s">
        <v>95</v>
      </c>
      <c r="U1302" s="34" t="str">
        <f t="shared" si="20"/>
        <v>5858 HORTON ST STE 240, EMERYVILLE, California 94608, U.S.</v>
      </c>
    </row>
    <row r="1303" spans="1:21" ht="85.5" x14ac:dyDescent="0.45">
      <c r="A1303" s="12" t="s">
        <v>94</v>
      </c>
      <c r="B1303" s="12"/>
      <c r="C1303" s="12" t="s">
        <v>7025</v>
      </c>
      <c r="D1303" s="12" t="s">
        <v>7006</v>
      </c>
      <c r="E1303" s="12" t="s">
        <v>7007</v>
      </c>
      <c r="F1303" s="12"/>
      <c r="G1303" s="12"/>
      <c r="H1303" s="12" t="s">
        <v>406</v>
      </c>
      <c r="I1303" s="12" t="s">
        <v>673</v>
      </c>
      <c r="J1303" s="12" t="s">
        <v>7026</v>
      </c>
      <c r="K1303" s="12" t="s">
        <v>209</v>
      </c>
      <c r="L1303" s="12" t="s">
        <v>104</v>
      </c>
      <c r="M1303" s="12" t="s">
        <v>221</v>
      </c>
      <c r="N1303" s="12" t="s">
        <v>7009</v>
      </c>
      <c r="O1303" s="12" t="s">
        <v>7010</v>
      </c>
      <c r="P1303" s="12"/>
      <c r="Q1303" s="12" t="s">
        <v>7011</v>
      </c>
      <c r="R1303" s="12" t="s">
        <v>1241</v>
      </c>
      <c r="S1303" s="12" t="s">
        <v>1242</v>
      </c>
      <c r="T1303" s="33" t="s">
        <v>95</v>
      </c>
      <c r="U1303" s="34" t="str">
        <f t="shared" si="20"/>
        <v>1800 Stewart Street, Santa Monica, California 90404, U.S.</v>
      </c>
    </row>
    <row r="1304" spans="1:21" ht="85.5" x14ac:dyDescent="0.45">
      <c r="A1304" s="12" t="s">
        <v>94</v>
      </c>
      <c r="B1304" s="12"/>
      <c r="C1304" s="12" t="s">
        <v>7027</v>
      </c>
      <c r="D1304" s="12" t="s">
        <v>7006</v>
      </c>
      <c r="E1304" s="12" t="s">
        <v>7007</v>
      </c>
      <c r="F1304" s="12"/>
      <c r="G1304" s="12"/>
      <c r="H1304" s="12" t="s">
        <v>406</v>
      </c>
      <c r="I1304" s="12" t="s">
        <v>673</v>
      </c>
      <c r="J1304" s="12" t="s">
        <v>7028</v>
      </c>
      <c r="K1304" s="12" t="s">
        <v>209</v>
      </c>
      <c r="L1304" s="12" t="s">
        <v>104</v>
      </c>
      <c r="M1304" s="12" t="s">
        <v>221</v>
      </c>
      <c r="N1304" s="12" t="s">
        <v>7009</v>
      </c>
      <c r="O1304" s="12" t="s">
        <v>7010</v>
      </c>
      <c r="P1304" s="12"/>
      <c r="Q1304" s="12" t="s">
        <v>7011</v>
      </c>
      <c r="R1304" s="12" t="s">
        <v>1241</v>
      </c>
      <c r="S1304" s="12" t="s">
        <v>1242</v>
      </c>
      <c r="T1304" s="33" t="s">
        <v>95</v>
      </c>
      <c r="U1304" s="34" t="str">
        <f t="shared" si="20"/>
        <v>1800 Stewart Street, Santa Monica, California 90404, U.S.</v>
      </c>
    </row>
    <row r="1305" spans="1:21" ht="42.75" x14ac:dyDescent="0.45">
      <c r="A1305" s="12" t="s">
        <v>94</v>
      </c>
      <c r="B1305" s="12"/>
      <c r="C1305" s="12" t="s">
        <v>7029</v>
      </c>
      <c r="D1305" s="12" t="s">
        <v>7030</v>
      </c>
      <c r="E1305" s="12" t="s">
        <v>7031</v>
      </c>
      <c r="F1305" s="12"/>
      <c r="G1305" s="12"/>
      <c r="H1305" s="12" t="s">
        <v>1626</v>
      </c>
      <c r="I1305" s="12" t="s">
        <v>101</v>
      </c>
      <c r="J1305" s="12"/>
      <c r="K1305" s="12"/>
      <c r="L1305" s="12"/>
      <c r="M1305" s="12" t="s">
        <v>377</v>
      </c>
      <c r="N1305" s="12" t="s">
        <v>7032</v>
      </c>
      <c r="O1305" s="12" t="s">
        <v>7033</v>
      </c>
      <c r="P1305" s="12"/>
      <c r="Q1305" s="12"/>
      <c r="R1305" s="12"/>
      <c r="S1305" s="12" t="s">
        <v>284</v>
      </c>
      <c r="T1305" s="33" t="s">
        <v>95</v>
      </c>
      <c r="U1305" s="34" t="str">
        <f t="shared" si="20"/>
        <v xml:space="preserve"> , U.S.</v>
      </c>
    </row>
    <row r="1306" spans="1:21" ht="57" x14ac:dyDescent="0.45">
      <c r="A1306" s="12" t="s">
        <v>94</v>
      </c>
      <c r="B1306" s="12" t="s">
        <v>95</v>
      </c>
      <c r="C1306" s="12" t="s">
        <v>7034</v>
      </c>
      <c r="D1306" s="12" t="s">
        <v>7035</v>
      </c>
      <c r="E1306" s="12" t="s">
        <v>7036</v>
      </c>
      <c r="F1306" s="12" t="s">
        <v>1741</v>
      </c>
      <c r="G1306" s="12"/>
      <c r="H1306" s="12"/>
      <c r="I1306" s="12" t="s">
        <v>538</v>
      </c>
      <c r="J1306" s="12"/>
      <c r="K1306" s="12"/>
      <c r="L1306" s="12"/>
      <c r="M1306" s="12" t="s">
        <v>367</v>
      </c>
      <c r="N1306" s="12" t="s">
        <v>7037</v>
      </c>
      <c r="O1306" s="12" t="s">
        <v>7038</v>
      </c>
      <c r="P1306" s="12"/>
      <c r="Q1306" s="12" t="s">
        <v>7039</v>
      </c>
      <c r="R1306" s="12" t="s">
        <v>7040</v>
      </c>
      <c r="S1306" s="12" t="s">
        <v>7041</v>
      </c>
      <c r="T1306" s="33" t="s">
        <v>95</v>
      </c>
      <c r="U1306" s="34" t="str">
        <f t="shared" si="20"/>
        <v>1000 Young Rd Ste 210, Buffalo, New York 14221, U.S.</v>
      </c>
    </row>
    <row r="1307" spans="1:21" ht="85.5" x14ac:dyDescent="0.45">
      <c r="A1307" s="12" t="s">
        <v>94</v>
      </c>
      <c r="B1307" s="12" t="s">
        <v>95</v>
      </c>
      <c r="C1307" s="12" t="s">
        <v>7042</v>
      </c>
      <c r="D1307" s="12" t="s">
        <v>7043</v>
      </c>
      <c r="E1307" s="12" t="s">
        <v>7044</v>
      </c>
      <c r="F1307" s="12" t="s">
        <v>124</v>
      </c>
      <c r="G1307" s="12"/>
      <c r="H1307" s="12" t="s">
        <v>125</v>
      </c>
      <c r="I1307" s="12" t="s">
        <v>126</v>
      </c>
      <c r="J1307" s="12" t="s">
        <v>7045</v>
      </c>
      <c r="K1307" s="12" t="s">
        <v>103</v>
      </c>
      <c r="L1307" s="12" t="s">
        <v>118</v>
      </c>
      <c r="M1307" s="12" t="s">
        <v>138</v>
      </c>
      <c r="N1307" s="12" t="s">
        <v>7046</v>
      </c>
      <c r="O1307" s="12" t="s">
        <v>7047</v>
      </c>
      <c r="P1307" s="12"/>
      <c r="Q1307" s="12" t="s">
        <v>7048</v>
      </c>
      <c r="R1307" s="12" t="s">
        <v>401</v>
      </c>
      <c r="S1307" s="12" t="s">
        <v>402</v>
      </c>
      <c r="T1307" s="33" t="s">
        <v>95</v>
      </c>
      <c r="U1307" s="34" t="str">
        <f t="shared" si="20"/>
        <v>4 Maguire Road, LEXINGTON, Massachusetts 02421, U.S.</v>
      </c>
    </row>
    <row r="1308" spans="1:21" ht="85.5" x14ac:dyDescent="0.45">
      <c r="A1308" s="12" t="s">
        <v>94</v>
      </c>
      <c r="B1308" s="12" t="s">
        <v>95</v>
      </c>
      <c r="C1308" s="12" t="s">
        <v>7049</v>
      </c>
      <c r="D1308" s="12" t="s">
        <v>7050</v>
      </c>
      <c r="E1308" s="12" t="s">
        <v>7051</v>
      </c>
      <c r="F1308" s="12" t="s">
        <v>743</v>
      </c>
      <c r="G1308" s="12" t="s">
        <v>672</v>
      </c>
      <c r="H1308" s="12" t="s">
        <v>311</v>
      </c>
      <c r="I1308" s="12" t="s">
        <v>673</v>
      </c>
      <c r="J1308" s="12" t="s">
        <v>7052</v>
      </c>
      <c r="K1308" s="12" t="s">
        <v>168</v>
      </c>
      <c r="L1308" s="12" t="s">
        <v>104</v>
      </c>
      <c r="M1308" s="12" t="s">
        <v>169</v>
      </c>
      <c r="N1308" s="12" t="s">
        <v>7053</v>
      </c>
      <c r="O1308" s="12" t="s">
        <v>7054</v>
      </c>
      <c r="P1308" s="12"/>
      <c r="Q1308" s="12" t="s">
        <v>7055</v>
      </c>
      <c r="R1308" s="12" t="s">
        <v>967</v>
      </c>
      <c r="S1308" s="12" t="s">
        <v>1082</v>
      </c>
      <c r="T1308" s="33" t="s">
        <v>95</v>
      </c>
      <c r="U1308" s="34" t="str">
        <f t="shared" si="20"/>
        <v>10770 Wateridge Circle, Suite 120 Biology Lab, San Diego, California 92121, U.S.</v>
      </c>
    </row>
    <row r="1309" spans="1:21" ht="85.5" x14ac:dyDescent="0.45">
      <c r="A1309" s="12" t="s">
        <v>94</v>
      </c>
      <c r="B1309" s="12" t="s">
        <v>95</v>
      </c>
      <c r="C1309" s="12" t="s">
        <v>7056</v>
      </c>
      <c r="D1309" s="12" t="s">
        <v>7057</v>
      </c>
      <c r="E1309" s="12" t="s">
        <v>7058</v>
      </c>
      <c r="F1309" s="12" t="s">
        <v>321</v>
      </c>
      <c r="G1309" s="12"/>
      <c r="H1309" s="12" t="s">
        <v>145</v>
      </c>
      <c r="I1309" s="12" t="s">
        <v>101</v>
      </c>
      <c r="J1309" s="12"/>
      <c r="K1309" s="12"/>
      <c r="L1309" s="12"/>
      <c r="M1309" s="12" t="s">
        <v>138</v>
      </c>
      <c r="N1309" s="12" t="s">
        <v>7059</v>
      </c>
      <c r="O1309" s="12" t="s">
        <v>7060</v>
      </c>
      <c r="P1309" s="12"/>
      <c r="Q1309" s="12" t="s">
        <v>7061</v>
      </c>
      <c r="R1309" s="12" t="s">
        <v>7062</v>
      </c>
      <c r="S1309" s="12" t="s">
        <v>7063</v>
      </c>
      <c r="T1309" s="33" t="s">
        <v>95</v>
      </c>
      <c r="U1309" s="34" t="str">
        <f t="shared" si="20"/>
        <v>107 S STATE ST STE 2, ATKINSON, Illinois 61235, U.S.</v>
      </c>
    </row>
    <row r="1310" spans="1:21" ht="42.75" x14ac:dyDescent="0.45">
      <c r="A1310" s="12" t="s">
        <v>94</v>
      </c>
      <c r="B1310" s="12" t="s">
        <v>95</v>
      </c>
      <c r="C1310" s="12" t="s">
        <v>7064</v>
      </c>
      <c r="D1310" s="12" t="s">
        <v>7065</v>
      </c>
      <c r="E1310" s="12" t="s">
        <v>7066</v>
      </c>
      <c r="F1310" s="12" t="s">
        <v>124</v>
      </c>
      <c r="G1310" s="12"/>
      <c r="H1310" s="12"/>
      <c r="I1310" s="12" t="s">
        <v>126</v>
      </c>
      <c r="J1310" s="12"/>
      <c r="K1310" s="12"/>
      <c r="L1310" s="12"/>
      <c r="M1310" s="12" t="s">
        <v>127</v>
      </c>
      <c r="N1310" s="12" t="s">
        <v>7067</v>
      </c>
      <c r="O1310" s="12" t="s">
        <v>7068</v>
      </c>
      <c r="P1310" s="12"/>
      <c r="Q1310" s="12" t="s">
        <v>7069</v>
      </c>
      <c r="R1310" s="12" t="s">
        <v>2504</v>
      </c>
      <c r="S1310" s="12" t="s">
        <v>202</v>
      </c>
      <c r="T1310" s="33" t="s">
        <v>95</v>
      </c>
      <c r="U1310" s="34" t="str">
        <f t="shared" si="20"/>
        <v>200 ARSENAL YARDS BLVD STE 230, WATERTOWN, Massachusetts 02472, U.S.</v>
      </c>
    </row>
    <row r="1311" spans="1:21" ht="85.5" x14ac:dyDescent="0.45">
      <c r="A1311" s="12" t="s">
        <v>94</v>
      </c>
      <c r="B1311" s="12" t="s">
        <v>95</v>
      </c>
      <c r="C1311" s="12" t="s">
        <v>7070</v>
      </c>
      <c r="D1311" s="12" t="s">
        <v>7071</v>
      </c>
      <c r="E1311" s="12" t="s">
        <v>7072</v>
      </c>
      <c r="F1311" s="12" t="s">
        <v>99</v>
      </c>
      <c r="G1311" s="12" t="s">
        <v>164</v>
      </c>
      <c r="H1311" s="12" t="s">
        <v>165</v>
      </c>
      <c r="I1311" s="12" t="s">
        <v>166</v>
      </c>
      <c r="J1311" s="12" t="s">
        <v>7073</v>
      </c>
      <c r="K1311" s="12" t="s">
        <v>168</v>
      </c>
      <c r="L1311" s="12" t="s">
        <v>104</v>
      </c>
      <c r="M1311" s="12" t="s">
        <v>169</v>
      </c>
      <c r="N1311" s="12" t="s">
        <v>7074</v>
      </c>
      <c r="O1311" s="12" t="s">
        <v>7075</v>
      </c>
      <c r="P1311" s="12"/>
      <c r="Q1311" s="12" t="s">
        <v>7076</v>
      </c>
      <c r="R1311" s="12" t="s">
        <v>7077</v>
      </c>
      <c r="S1311" s="12" t="s">
        <v>2716</v>
      </c>
      <c r="T1311" s="33" t="s">
        <v>2717</v>
      </c>
      <c r="U1311" s="34" t="str">
        <f t="shared" si="20"/>
        <v>Attn: Stephanie Dunn ,  5980 Horton St. Ste 550, Emeryville, California 94608</v>
      </c>
    </row>
    <row r="1312" spans="1:21" ht="99.75" x14ac:dyDescent="0.45">
      <c r="A1312" s="12" t="s">
        <v>94</v>
      </c>
      <c r="B1312" s="12" t="s">
        <v>95</v>
      </c>
      <c r="C1312" s="12" t="s">
        <v>7078</v>
      </c>
      <c r="D1312" s="12" t="s">
        <v>7079</v>
      </c>
      <c r="E1312" s="12" t="s">
        <v>7080</v>
      </c>
      <c r="F1312" s="12" t="s">
        <v>743</v>
      </c>
      <c r="G1312" s="12"/>
      <c r="H1312" s="12"/>
      <c r="I1312" s="12" t="s">
        <v>673</v>
      </c>
      <c r="J1312" s="12"/>
      <c r="K1312" s="12"/>
      <c r="L1312" s="12"/>
      <c r="M1312" s="12" t="s">
        <v>551</v>
      </c>
      <c r="N1312" s="12" t="s">
        <v>7081</v>
      </c>
      <c r="O1312" s="12" t="s">
        <v>7082</v>
      </c>
      <c r="P1312" s="12"/>
      <c r="Q1312" s="12" t="s">
        <v>7083</v>
      </c>
      <c r="R1312" s="12" t="s">
        <v>1923</v>
      </c>
      <c r="S1312" s="12" t="s">
        <v>1082</v>
      </c>
      <c r="T1312" s="33" t="s">
        <v>95</v>
      </c>
      <c r="U1312" s="34" t="str">
        <f t="shared" si="20"/>
        <v>3962 SORRENTO VALLEY BLVD STE 500-600, SAN DIEGO, California 92121, U.S.</v>
      </c>
    </row>
    <row r="1313" spans="1:21" ht="85.5" x14ac:dyDescent="0.45">
      <c r="A1313" s="12" t="s">
        <v>94</v>
      </c>
      <c r="B1313" s="12" t="s">
        <v>95</v>
      </c>
      <c r="C1313" s="12" t="s">
        <v>7084</v>
      </c>
      <c r="D1313" s="12" t="s">
        <v>7085</v>
      </c>
      <c r="E1313" s="12" t="s">
        <v>7086</v>
      </c>
      <c r="F1313" s="12" t="s">
        <v>743</v>
      </c>
      <c r="G1313" s="12" t="s">
        <v>812</v>
      </c>
      <c r="H1313" s="12" t="s">
        <v>311</v>
      </c>
      <c r="I1313" s="12" t="s">
        <v>673</v>
      </c>
      <c r="J1313" s="12" t="s">
        <v>7087</v>
      </c>
      <c r="K1313" s="12" t="s">
        <v>168</v>
      </c>
      <c r="L1313" s="12" t="s">
        <v>104</v>
      </c>
      <c r="M1313" s="12" t="s">
        <v>221</v>
      </c>
      <c r="N1313" s="12" t="s">
        <v>7088</v>
      </c>
      <c r="O1313" s="12" t="s">
        <v>7089</v>
      </c>
      <c r="P1313" s="12"/>
      <c r="Q1313" s="12" t="s">
        <v>7090</v>
      </c>
      <c r="R1313" s="12" t="s">
        <v>1409</v>
      </c>
      <c r="S1313" s="12" t="s">
        <v>748</v>
      </c>
      <c r="T1313" s="33" t="s">
        <v>95</v>
      </c>
      <c r="U1313" s="34" t="str">
        <f t="shared" si="20"/>
        <v>9420 Athena Circle, La Jolla, California 92037, U.S.</v>
      </c>
    </row>
    <row r="1314" spans="1:21" ht="85.5" x14ac:dyDescent="0.45">
      <c r="A1314" s="12" t="s">
        <v>94</v>
      </c>
      <c r="B1314" s="12" t="s">
        <v>95</v>
      </c>
      <c r="C1314" s="12" t="s">
        <v>7091</v>
      </c>
      <c r="D1314" s="12" t="s">
        <v>7085</v>
      </c>
      <c r="E1314" s="12" t="s">
        <v>7086</v>
      </c>
      <c r="F1314" s="12" t="s">
        <v>743</v>
      </c>
      <c r="G1314" s="12" t="s">
        <v>812</v>
      </c>
      <c r="H1314" s="12" t="s">
        <v>311</v>
      </c>
      <c r="I1314" s="12" t="s">
        <v>673</v>
      </c>
      <c r="J1314" s="12" t="s">
        <v>7092</v>
      </c>
      <c r="K1314" s="12" t="s">
        <v>168</v>
      </c>
      <c r="L1314" s="12" t="s">
        <v>104</v>
      </c>
      <c r="M1314" s="12" t="s">
        <v>221</v>
      </c>
      <c r="N1314" s="12" t="s">
        <v>7093</v>
      </c>
      <c r="O1314" s="12" t="s">
        <v>7094</v>
      </c>
      <c r="P1314" s="12"/>
      <c r="Q1314" s="12" t="s">
        <v>7095</v>
      </c>
      <c r="R1314" s="12" t="s">
        <v>1409</v>
      </c>
      <c r="S1314" s="12" t="s">
        <v>748</v>
      </c>
      <c r="T1314" s="33" t="s">
        <v>95</v>
      </c>
      <c r="U1314" s="34" t="str">
        <f t="shared" si="20"/>
        <v>Dept. Flow Cytometry Core 9420 Athena Circle, La Jolla, California 92037, U.S.</v>
      </c>
    </row>
    <row r="1315" spans="1:21" ht="85.5" x14ac:dyDescent="0.45">
      <c r="A1315" s="12" t="s">
        <v>94</v>
      </c>
      <c r="B1315" s="12" t="s">
        <v>95</v>
      </c>
      <c r="C1315" s="12" t="s">
        <v>7096</v>
      </c>
      <c r="D1315" s="12" t="s">
        <v>7085</v>
      </c>
      <c r="E1315" s="12" t="s">
        <v>7086</v>
      </c>
      <c r="F1315" s="12" t="s">
        <v>743</v>
      </c>
      <c r="G1315" s="12" t="s">
        <v>812</v>
      </c>
      <c r="H1315" s="12" t="s">
        <v>311</v>
      </c>
      <c r="I1315" s="12" t="s">
        <v>673</v>
      </c>
      <c r="J1315" s="12" t="s">
        <v>7097</v>
      </c>
      <c r="K1315" s="12" t="s">
        <v>168</v>
      </c>
      <c r="L1315" s="12" t="s">
        <v>104</v>
      </c>
      <c r="M1315" s="12" t="s">
        <v>221</v>
      </c>
      <c r="N1315" s="12" t="s">
        <v>7098</v>
      </c>
      <c r="O1315" s="12" t="s">
        <v>7099</v>
      </c>
      <c r="P1315" s="12"/>
      <c r="Q1315" s="12" t="s">
        <v>7095</v>
      </c>
      <c r="R1315" s="12" t="s">
        <v>1409</v>
      </c>
      <c r="S1315" s="12" t="s">
        <v>748</v>
      </c>
      <c r="T1315" s="33" t="s">
        <v>95</v>
      </c>
      <c r="U1315" s="34" t="str">
        <f t="shared" si="20"/>
        <v>Dept. Flow Cytometry Core 9420 Athena Circle, La Jolla, California 92037, U.S.</v>
      </c>
    </row>
    <row r="1316" spans="1:21" ht="85.5" x14ac:dyDescent="0.45">
      <c r="A1316" s="12" t="s">
        <v>94</v>
      </c>
      <c r="B1316" s="12" t="s">
        <v>95</v>
      </c>
      <c r="C1316" s="12" t="s">
        <v>7100</v>
      </c>
      <c r="D1316" s="12" t="s">
        <v>7085</v>
      </c>
      <c r="E1316" s="12" t="s">
        <v>7086</v>
      </c>
      <c r="F1316" s="12" t="s">
        <v>743</v>
      </c>
      <c r="G1316" s="12" t="s">
        <v>812</v>
      </c>
      <c r="H1316" s="12" t="s">
        <v>311</v>
      </c>
      <c r="I1316" s="12" t="s">
        <v>673</v>
      </c>
      <c r="J1316" s="12" t="s">
        <v>7101</v>
      </c>
      <c r="K1316" s="12" t="s">
        <v>168</v>
      </c>
      <c r="L1316" s="12" t="s">
        <v>104</v>
      </c>
      <c r="M1316" s="12" t="s">
        <v>221</v>
      </c>
      <c r="N1316" s="12" t="s">
        <v>7088</v>
      </c>
      <c r="O1316" s="12" t="s">
        <v>7089</v>
      </c>
      <c r="P1316" s="12"/>
      <c r="Q1316" s="12" t="s">
        <v>7102</v>
      </c>
      <c r="R1316" s="12" t="s">
        <v>1409</v>
      </c>
      <c r="S1316" s="12" t="s">
        <v>748</v>
      </c>
      <c r="T1316" s="33" t="s">
        <v>95</v>
      </c>
      <c r="U1316" s="34" t="str">
        <f t="shared" si="20"/>
        <v>9420 Athena Circle, Dept Flow Cytometry Core, La Jolla, California 92037, U.S.</v>
      </c>
    </row>
    <row r="1317" spans="1:21" ht="85.5" x14ac:dyDescent="0.45">
      <c r="A1317" s="12" t="s">
        <v>94</v>
      </c>
      <c r="B1317" s="12" t="s">
        <v>95</v>
      </c>
      <c r="C1317" s="12" t="s">
        <v>7103</v>
      </c>
      <c r="D1317" s="12" t="s">
        <v>7085</v>
      </c>
      <c r="E1317" s="12" t="s">
        <v>7086</v>
      </c>
      <c r="F1317" s="12" t="s">
        <v>743</v>
      </c>
      <c r="G1317" s="12" t="s">
        <v>812</v>
      </c>
      <c r="H1317" s="12" t="s">
        <v>311</v>
      </c>
      <c r="I1317" s="12" t="s">
        <v>673</v>
      </c>
      <c r="J1317" s="12" t="s">
        <v>7104</v>
      </c>
      <c r="K1317" s="12" t="s">
        <v>168</v>
      </c>
      <c r="L1317" s="12" t="s">
        <v>104</v>
      </c>
      <c r="M1317" s="12" t="s">
        <v>221</v>
      </c>
      <c r="N1317" s="12" t="s">
        <v>7088</v>
      </c>
      <c r="O1317" s="12" t="s">
        <v>7089</v>
      </c>
      <c r="P1317" s="12"/>
      <c r="Q1317" s="12" t="s">
        <v>7105</v>
      </c>
      <c r="R1317" s="12" t="s">
        <v>1409</v>
      </c>
      <c r="S1317" s="12" t="s">
        <v>748</v>
      </c>
      <c r="T1317" s="33" t="s">
        <v>95</v>
      </c>
      <c r="U1317" s="34" t="str">
        <f t="shared" si="20"/>
        <v>LJI (only building) Cytometry Core RM1803 9420 Athena Circle, La Jolla, California 92037, U.S.</v>
      </c>
    </row>
    <row r="1318" spans="1:21" ht="85.5" x14ac:dyDescent="0.45">
      <c r="A1318" s="12" t="s">
        <v>94</v>
      </c>
      <c r="B1318" s="12" t="s">
        <v>95</v>
      </c>
      <c r="C1318" s="12" t="s">
        <v>7106</v>
      </c>
      <c r="D1318" s="12" t="s">
        <v>7085</v>
      </c>
      <c r="E1318" s="12" t="s">
        <v>7086</v>
      </c>
      <c r="F1318" s="12" t="s">
        <v>743</v>
      </c>
      <c r="G1318" s="12" t="s">
        <v>812</v>
      </c>
      <c r="H1318" s="12" t="s">
        <v>311</v>
      </c>
      <c r="I1318" s="12" t="s">
        <v>673</v>
      </c>
      <c r="J1318" s="12" t="s">
        <v>7107</v>
      </c>
      <c r="K1318" s="12" t="s">
        <v>168</v>
      </c>
      <c r="L1318" s="12" t="s">
        <v>104</v>
      </c>
      <c r="M1318" s="12" t="s">
        <v>221</v>
      </c>
      <c r="N1318" s="12" t="s">
        <v>7098</v>
      </c>
      <c r="O1318" s="12" t="s">
        <v>7099</v>
      </c>
      <c r="P1318" s="12"/>
      <c r="Q1318" s="12" t="s">
        <v>7108</v>
      </c>
      <c r="R1318" s="12" t="s">
        <v>1409</v>
      </c>
      <c r="S1318" s="12" t="s">
        <v>748</v>
      </c>
      <c r="T1318" s="33" t="s">
        <v>95</v>
      </c>
      <c r="U1318" s="34" t="str">
        <f t="shared" si="20"/>
        <v>9420 Athena Circle Dr. Crotty Lab, La Jolla, California 92037, U.S.</v>
      </c>
    </row>
    <row r="1319" spans="1:21" ht="85.5" x14ac:dyDescent="0.45">
      <c r="A1319" s="12" t="s">
        <v>94</v>
      </c>
      <c r="B1319" s="12" t="s">
        <v>95</v>
      </c>
      <c r="C1319" s="12" t="s">
        <v>7109</v>
      </c>
      <c r="D1319" s="12" t="s">
        <v>7085</v>
      </c>
      <c r="E1319" s="12" t="s">
        <v>7086</v>
      </c>
      <c r="F1319" s="12" t="s">
        <v>743</v>
      </c>
      <c r="G1319" s="12" t="s">
        <v>812</v>
      </c>
      <c r="H1319" s="12" t="s">
        <v>311</v>
      </c>
      <c r="I1319" s="12" t="s">
        <v>673</v>
      </c>
      <c r="J1319" s="12" t="s">
        <v>7110</v>
      </c>
      <c r="K1319" s="12" t="s">
        <v>168</v>
      </c>
      <c r="L1319" s="12" t="s">
        <v>104</v>
      </c>
      <c r="M1319" s="12" t="s">
        <v>221</v>
      </c>
      <c r="N1319" s="12" t="s">
        <v>7093</v>
      </c>
      <c r="O1319" s="12" t="s">
        <v>7094</v>
      </c>
      <c r="P1319" s="12"/>
      <c r="Q1319" s="12" t="s">
        <v>7111</v>
      </c>
      <c r="R1319" s="12" t="s">
        <v>1409</v>
      </c>
      <c r="S1319" s="12" t="s">
        <v>748</v>
      </c>
      <c r="T1319" s="33" t="s">
        <v>95</v>
      </c>
      <c r="U1319" s="34" t="str">
        <f t="shared" si="20"/>
        <v>9420 Athena Circle Dr., La Jolla, California 92037, U.S.</v>
      </c>
    </row>
    <row r="1320" spans="1:21" ht="42.75" x14ac:dyDescent="0.45">
      <c r="A1320" s="12" t="s">
        <v>94</v>
      </c>
      <c r="B1320" s="12" t="s">
        <v>95</v>
      </c>
      <c r="C1320" s="12" t="s">
        <v>7112</v>
      </c>
      <c r="D1320" s="12" t="s">
        <v>7085</v>
      </c>
      <c r="E1320" s="12" t="s">
        <v>7086</v>
      </c>
      <c r="F1320" s="12" t="s">
        <v>743</v>
      </c>
      <c r="G1320" s="12" t="s">
        <v>812</v>
      </c>
      <c r="H1320" s="12" t="s">
        <v>311</v>
      </c>
      <c r="I1320" s="12" t="s">
        <v>673</v>
      </c>
      <c r="J1320" s="12" t="s">
        <v>7113</v>
      </c>
      <c r="K1320" s="12" t="s">
        <v>168</v>
      </c>
      <c r="L1320" s="12" t="s">
        <v>104</v>
      </c>
      <c r="M1320" s="12" t="s">
        <v>304</v>
      </c>
      <c r="N1320" s="12" t="s">
        <v>7088</v>
      </c>
      <c r="O1320" s="12" t="s">
        <v>7089</v>
      </c>
      <c r="P1320" s="12"/>
      <c r="Q1320" s="12" t="s">
        <v>7114</v>
      </c>
      <c r="R1320" s="12" t="s">
        <v>1409</v>
      </c>
      <c r="S1320" s="12" t="s">
        <v>748</v>
      </c>
      <c r="T1320" s="33" t="s">
        <v>95</v>
      </c>
      <c r="U1320" s="34" t="str">
        <f t="shared" si="20"/>
        <v>9420 Athena Circle Dept. Flow Cytometry Core, La Jolla, California 92037, U.S.</v>
      </c>
    </row>
    <row r="1321" spans="1:21" ht="57" x14ac:dyDescent="0.45">
      <c r="A1321" s="12" t="s">
        <v>94</v>
      </c>
      <c r="B1321" s="12" t="s">
        <v>95</v>
      </c>
      <c r="C1321" s="12" t="s">
        <v>7115</v>
      </c>
      <c r="D1321" s="12" t="s">
        <v>7085</v>
      </c>
      <c r="E1321" s="12" t="s">
        <v>7086</v>
      </c>
      <c r="F1321" s="12" t="s">
        <v>743</v>
      </c>
      <c r="G1321" s="12" t="s">
        <v>812</v>
      </c>
      <c r="H1321" s="12" t="s">
        <v>311</v>
      </c>
      <c r="I1321" s="12" t="s">
        <v>673</v>
      </c>
      <c r="J1321" s="12" t="s">
        <v>7116</v>
      </c>
      <c r="K1321" s="12" t="s">
        <v>1297</v>
      </c>
      <c r="L1321" s="12" t="s">
        <v>104</v>
      </c>
      <c r="M1321" s="12" t="s">
        <v>367</v>
      </c>
      <c r="N1321" s="12" t="s">
        <v>7117</v>
      </c>
      <c r="O1321" s="12" t="s">
        <v>7099</v>
      </c>
      <c r="P1321" s="12"/>
      <c r="Q1321" s="12" t="s">
        <v>7118</v>
      </c>
      <c r="R1321" s="12" t="s">
        <v>747</v>
      </c>
      <c r="S1321" s="12" t="s">
        <v>748</v>
      </c>
      <c r="T1321" s="33" t="s">
        <v>95</v>
      </c>
      <c r="U1321" s="34" t="str">
        <f t="shared" si="20"/>
        <v>9420 Athena Circle CROTTY LAB - DEP382, LA JOLLA, California 92037, U.S.</v>
      </c>
    </row>
    <row r="1322" spans="1:21" ht="85.5" x14ac:dyDescent="0.45">
      <c r="A1322" s="12" t="s">
        <v>94</v>
      </c>
      <c r="B1322" s="12" t="s">
        <v>95</v>
      </c>
      <c r="C1322" s="12" t="s">
        <v>7119</v>
      </c>
      <c r="D1322" s="12" t="s">
        <v>7120</v>
      </c>
      <c r="E1322" s="12" t="s">
        <v>7121</v>
      </c>
      <c r="F1322" s="12" t="s">
        <v>743</v>
      </c>
      <c r="G1322" s="12" t="s">
        <v>672</v>
      </c>
      <c r="H1322" s="12" t="s">
        <v>311</v>
      </c>
      <c r="I1322" s="12" t="s">
        <v>673</v>
      </c>
      <c r="J1322" s="12" t="s">
        <v>7122</v>
      </c>
      <c r="K1322" s="12" t="s">
        <v>168</v>
      </c>
      <c r="L1322" s="12" t="s">
        <v>104</v>
      </c>
      <c r="M1322" s="12" t="s">
        <v>169</v>
      </c>
      <c r="N1322" s="12" t="s">
        <v>7123</v>
      </c>
      <c r="O1322" s="12" t="s">
        <v>7124</v>
      </c>
      <c r="P1322" s="12"/>
      <c r="Q1322" s="12" t="s">
        <v>7125</v>
      </c>
      <c r="R1322" s="12" t="s">
        <v>1409</v>
      </c>
      <c r="S1322" s="12" t="s">
        <v>748</v>
      </c>
      <c r="T1322" s="33" t="s">
        <v>95</v>
      </c>
      <c r="U1322" s="34" t="str">
        <f t="shared" si="20"/>
        <v>9310 Athena Circle Ste 100, La Jolla, California 92037, U.S.</v>
      </c>
    </row>
    <row r="1323" spans="1:21" ht="85.5" x14ac:dyDescent="0.45">
      <c r="A1323" s="12" t="s">
        <v>94</v>
      </c>
      <c r="B1323" s="12" t="s">
        <v>95</v>
      </c>
      <c r="C1323" s="12" t="s">
        <v>7126</v>
      </c>
      <c r="D1323" s="12" t="s">
        <v>7127</v>
      </c>
      <c r="E1323" s="12" t="s">
        <v>7128</v>
      </c>
      <c r="F1323" s="12" t="s">
        <v>1274</v>
      </c>
      <c r="G1323" s="12" t="s">
        <v>1491</v>
      </c>
      <c r="H1323" s="12" t="s">
        <v>145</v>
      </c>
      <c r="I1323" s="12" t="s">
        <v>146</v>
      </c>
      <c r="J1323" s="12" t="s">
        <v>7129</v>
      </c>
      <c r="K1323" s="12" t="s">
        <v>168</v>
      </c>
      <c r="L1323" s="12" t="s">
        <v>104</v>
      </c>
      <c r="M1323" s="12" t="s">
        <v>221</v>
      </c>
      <c r="N1323" s="12" t="s">
        <v>7130</v>
      </c>
      <c r="O1323" s="12" t="s">
        <v>7131</v>
      </c>
      <c r="P1323" s="12"/>
      <c r="Q1323" s="12" t="s">
        <v>7132</v>
      </c>
      <c r="R1323" s="12" t="s">
        <v>7133</v>
      </c>
      <c r="S1323" s="12" t="s">
        <v>7134</v>
      </c>
      <c r="T1323" s="33" t="s">
        <v>95</v>
      </c>
      <c r="U1323" s="34" t="str">
        <f t="shared" si="20"/>
        <v>800 Technology Drive, Ann Arbor, Michigan 48108, U.S.</v>
      </c>
    </row>
    <row r="1324" spans="1:21" ht="42.75" x14ac:dyDescent="0.45">
      <c r="A1324" s="12" t="s">
        <v>94</v>
      </c>
      <c r="B1324" s="12" t="s">
        <v>95</v>
      </c>
      <c r="C1324" s="12" t="s">
        <v>7135</v>
      </c>
      <c r="D1324" s="12" t="s">
        <v>7136</v>
      </c>
      <c r="E1324" s="12" t="s">
        <v>7137</v>
      </c>
      <c r="F1324" s="12"/>
      <c r="G1324" s="12"/>
      <c r="H1324" s="12"/>
      <c r="I1324" s="12" t="s">
        <v>126</v>
      </c>
      <c r="J1324" s="12"/>
      <c r="K1324" s="12"/>
      <c r="L1324" s="12"/>
      <c r="M1324" s="12" t="s">
        <v>954</v>
      </c>
      <c r="N1324" s="12"/>
      <c r="O1324" s="12"/>
      <c r="P1324" s="12"/>
      <c r="Q1324" s="12" t="s">
        <v>7138</v>
      </c>
      <c r="R1324" s="12" t="s">
        <v>7139</v>
      </c>
      <c r="S1324" s="12" t="s">
        <v>7140</v>
      </c>
      <c r="T1324" s="33" t="s">
        <v>95</v>
      </c>
      <c r="U1324" s="34" t="str">
        <f t="shared" si="20"/>
        <v>2000 GALLOPING HILL RD, KENILWORTH, New Jersey 07033-1310, U.S.</v>
      </c>
    </row>
    <row r="1325" spans="1:21" ht="57" x14ac:dyDescent="0.45">
      <c r="A1325" s="12" t="s">
        <v>94</v>
      </c>
      <c r="B1325" s="12" t="s">
        <v>95</v>
      </c>
      <c r="C1325" s="12" t="s">
        <v>7141</v>
      </c>
      <c r="D1325" s="12" t="s">
        <v>7142</v>
      </c>
      <c r="E1325" s="12" t="s">
        <v>7143</v>
      </c>
      <c r="F1325" s="12" t="s">
        <v>465</v>
      </c>
      <c r="G1325" s="12"/>
      <c r="H1325" s="12" t="s">
        <v>422</v>
      </c>
      <c r="I1325" s="12" t="s">
        <v>101</v>
      </c>
      <c r="J1325" s="12" t="s">
        <v>7144</v>
      </c>
      <c r="K1325" s="12" t="s">
        <v>209</v>
      </c>
      <c r="L1325" s="12" t="s">
        <v>118</v>
      </c>
      <c r="M1325" s="12" t="s">
        <v>367</v>
      </c>
      <c r="N1325" s="12" t="s">
        <v>7145</v>
      </c>
      <c r="O1325" s="12" t="s">
        <v>7146</v>
      </c>
      <c r="P1325" s="12"/>
      <c r="Q1325" s="12" t="s">
        <v>7147</v>
      </c>
      <c r="R1325" s="12" t="s">
        <v>7148</v>
      </c>
      <c r="S1325" s="12" t="s">
        <v>7149</v>
      </c>
      <c r="T1325" s="33" t="s">
        <v>95</v>
      </c>
      <c r="U1325" s="34" t="str">
        <f t="shared" si="20"/>
        <v>2000 W GRANDVIEW BLVD, ERIE, Pennsylvania 16509, U.S.</v>
      </c>
    </row>
    <row r="1326" spans="1:21" ht="42.75" x14ac:dyDescent="0.45">
      <c r="A1326" s="12" t="s">
        <v>94</v>
      </c>
      <c r="B1326" s="12" t="s">
        <v>95</v>
      </c>
      <c r="C1326" s="12" t="s">
        <v>7150</v>
      </c>
      <c r="D1326" s="12" t="s">
        <v>7151</v>
      </c>
      <c r="E1326" s="12" t="s">
        <v>7152</v>
      </c>
      <c r="F1326" s="12" t="s">
        <v>1274</v>
      </c>
      <c r="G1326" s="12"/>
      <c r="H1326" s="12" t="s">
        <v>145</v>
      </c>
      <c r="I1326" s="12" t="s">
        <v>101</v>
      </c>
      <c r="J1326" s="12"/>
      <c r="K1326" s="12"/>
      <c r="L1326" s="12"/>
      <c r="M1326" s="12" t="s">
        <v>377</v>
      </c>
      <c r="N1326" s="12" t="s">
        <v>7153</v>
      </c>
      <c r="O1326" s="12" t="s">
        <v>3427</v>
      </c>
      <c r="P1326" s="12"/>
      <c r="Q1326" s="12" t="s">
        <v>7154</v>
      </c>
      <c r="R1326" s="12" t="s">
        <v>7155</v>
      </c>
      <c r="S1326" s="12" t="s">
        <v>7156</v>
      </c>
      <c r="T1326" s="33" t="s">
        <v>95</v>
      </c>
      <c r="U1326" s="34" t="str">
        <f t="shared" si="20"/>
        <v>7700 CLOCKTOWER DR, KIRTLAND, Ohio 44094, U.S.</v>
      </c>
    </row>
    <row r="1327" spans="1:21" ht="57" x14ac:dyDescent="0.45">
      <c r="A1327" s="12" t="s">
        <v>94</v>
      </c>
      <c r="B1327" s="12" t="s">
        <v>95</v>
      </c>
      <c r="C1327" s="12" t="s">
        <v>7157</v>
      </c>
      <c r="D1327" s="12" t="s">
        <v>7158</v>
      </c>
      <c r="E1327" s="12" t="s">
        <v>7159</v>
      </c>
      <c r="F1327" s="12" t="s">
        <v>386</v>
      </c>
      <c r="G1327" s="12"/>
      <c r="H1327" s="12" t="s">
        <v>422</v>
      </c>
      <c r="I1327" s="12" t="s">
        <v>312</v>
      </c>
      <c r="J1327" s="12"/>
      <c r="K1327" s="12"/>
      <c r="L1327" s="12"/>
      <c r="M1327" s="12" t="s">
        <v>234</v>
      </c>
      <c r="N1327" s="12" t="s">
        <v>7160</v>
      </c>
      <c r="O1327" s="12" t="s">
        <v>7161</v>
      </c>
      <c r="P1327" s="12"/>
      <c r="Q1327" s="12" t="s">
        <v>7162</v>
      </c>
      <c r="R1327" s="12" t="s">
        <v>7163</v>
      </c>
      <c r="S1327" s="12" t="s">
        <v>7164</v>
      </c>
      <c r="T1327" s="33" t="s">
        <v>95</v>
      </c>
      <c r="U1327" s="34" t="str">
        <f t="shared" si="20"/>
        <v>100 LANCASTER AVE, WYNNEWOOD, Pennsylvania 19096, U.S.</v>
      </c>
    </row>
    <row r="1328" spans="1:21" ht="42.75" x14ac:dyDescent="0.45">
      <c r="A1328" s="12" t="s">
        <v>94</v>
      </c>
      <c r="B1328" s="12" t="s">
        <v>95</v>
      </c>
      <c r="C1328" s="12" t="s">
        <v>7165</v>
      </c>
      <c r="D1328" s="12" t="s">
        <v>7166</v>
      </c>
      <c r="E1328" s="12" t="s">
        <v>7167</v>
      </c>
      <c r="F1328" s="12" t="s">
        <v>124</v>
      </c>
      <c r="G1328" s="12"/>
      <c r="H1328" s="12" t="s">
        <v>125</v>
      </c>
      <c r="I1328" s="12" t="s">
        <v>126</v>
      </c>
      <c r="J1328" s="12"/>
      <c r="K1328" s="12"/>
      <c r="L1328" s="12"/>
      <c r="M1328" s="12" t="s">
        <v>355</v>
      </c>
      <c r="N1328" s="12" t="s">
        <v>7168</v>
      </c>
      <c r="O1328" s="12" t="s">
        <v>7169</v>
      </c>
      <c r="P1328" s="12"/>
      <c r="Q1328" s="12" t="s">
        <v>7170</v>
      </c>
      <c r="R1328" s="12" t="s">
        <v>521</v>
      </c>
      <c r="S1328" s="12" t="s">
        <v>2195</v>
      </c>
      <c r="T1328" s="33" t="s">
        <v>95</v>
      </c>
      <c r="U1328" s="34" t="str">
        <f t="shared" si="20"/>
        <v>85 BOLTON ST 1ST FL, CAMBRIDGE, Massachusetts 02140, U.S.</v>
      </c>
    </row>
    <row r="1329" spans="1:21" ht="114" x14ac:dyDescent="0.45">
      <c r="A1329" s="12" t="s">
        <v>94</v>
      </c>
      <c r="B1329" s="12" t="s">
        <v>95</v>
      </c>
      <c r="C1329" s="12" t="s">
        <v>7171</v>
      </c>
      <c r="D1329" s="12" t="s">
        <v>7172</v>
      </c>
      <c r="E1329" s="12" t="s">
        <v>7173</v>
      </c>
      <c r="F1329" s="12" t="s">
        <v>99</v>
      </c>
      <c r="G1329" s="12"/>
      <c r="H1329" s="12" t="s">
        <v>165</v>
      </c>
      <c r="I1329" s="12" t="s">
        <v>166</v>
      </c>
      <c r="J1329" s="12" t="s">
        <v>7174</v>
      </c>
      <c r="K1329" s="12" t="s">
        <v>209</v>
      </c>
      <c r="L1329" s="12" t="s">
        <v>104</v>
      </c>
      <c r="M1329" s="12" t="s">
        <v>221</v>
      </c>
      <c r="N1329" s="12" t="s">
        <v>7175</v>
      </c>
      <c r="O1329" s="12" t="s">
        <v>7176</v>
      </c>
      <c r="P1329" s="12"/>
      <c r="Q1329" s="12" t="s">
        <v>7177</v>
      </c>
      <c r="R1329" s="12" t="s">
        <v>7178</v>
      </c>
      <c r="S1329" s="12" t="s">
        <v>7179</v>
      </c>
      <c r="T1329" s="33" t="s">
        <v>95</v>
      </c>
      <c r="U1329" s="34" t="str">
        <f t="shared" si="20"/>
        <v>Lawrence Livermore National Laboratory U.S. National Nuclear Security Administration in care of LLNS, LLC Purchase Order No. B666245 7000 East Avenue, Livermore, California 94550, U.S.</v>
      </c>
    </row>
    <row r="1330" spans="1:21" ht="42.75" x14ac:dyDescent="0.45">
      <c r="A1330" s="12" t="s">
        <v>94</v>
      </c>
      <c r="B1330" s="12" t="s">
        <v>95</v>
      </c>
      <c r="C1330" s="12" t="s">
        <v>7180</v>
      </c>
      <c r="D1330" s="12" t="s">
        <v>7172</v>
      </c>
      <c r="E1330" s="12" t="s">
        <v>7173</v>
      </c>
      <c r="F1330" s="12"/>
      <c r="G1330" s="12"/>
      <c r="H1330" s="12" t="s">
        <v>165</v>
      </c>
      <c r="I1330" s="12" t="s">
        <v>166</v>
      </c>
      <c r="J1330" s="12" t="s">
        <v>7181</v>
      </c>
      <c r="K1330" s="12" t="s">
        <v>103</v>
      </c>
      <c r="L1330" s="12" t="s">
        <v>118</v>
      </c>
      <c r="M1330" s="12" t="s">
        <v>105</v>
      </c>
      <c r="N1330" s="12" t="s">
        <v>7182</v>
      </c>
      <c r="O1330" s="12" t="s">
        <v>7183</v>
      </c>
      <c r="P1330" s="12"/>
      <c r="Q1330" s="12" t="s">
        <v>7184</v>
      </c>
      <c r="R1330" s="12" t="s">
        <v>7185</v>
      </c>
      <c r="S1330" s="12" t="s">
        <v>7186</v>
      </c>
      <c r="T1330" s="33" t="s">
        <v>95</v>
      </c>
      <c r="U1330" s="34" t="str">
        <f t="shared" si="20"/>
        <v>7000 EAST AVE FOR US DEPT OF ENERGY NNSA, LIVERMORE, California 94550-9698, U.S.</v>
      </c>
    </row>
    <row r="1331" spans="1:21" ht="42.75" x14ac:dyDescent="0.45">
      <c r="A1331" s="12" t="s">
        <v>94</v>
      </c>
      <c r="B1331" s="12" t="s">
        <v>729</v>
      </c>
      <c r="C1331" s="12" t="s">
        <v>7187</v>
      </c>
      <c r="D1331" s="12" t="s">
        <v>7188</v>
      </c>
      <c r="E1331" s="12" t="s">
        <v>7189</v>
      </c>
      <c r="F1331" s="12" t="s">
        <v>2568</v>
      </c>
      <c r="G1331" s="12"/>
      <c r="H1331" s="12"/>
      <c r="I1331" s="12" t="s">
        <v>953</v>
      </c>
      <c r="J1331" s="12" t="s">
        <v>7190</v>
      </c>
      <c r="K1331" s="12" t="s">
        <v>354</v>
      </c>
      <c r="L1331" s="12" t="s">
        <v>104</v>
      </c>
      <c r="M1331" s="12" t="s">
        <v>355</v>
      </c>
      <c r="N1331" s="12" t="s">
        <v>7191</v>
      </c>
      <c r="O1331" s="12" t="s">
        <v>7192</v>
      </c>
      <c r="P1331" s="12"/>
      <c r="Q1331" s="12" t="s">
        <v>7193</v>
      </c>
      <c r="R1331" s="12" t="s">
        <v>7194</v>
      </c>
      <c r="S1331" s="12" t="s">
        <v>7195</v>
      </c>
      <c r="T1331" s="33" t="s">
        <v>729</v>
      </c>
      <c r="U1331" s="34" t="str">
        <f t="shared" si="20"/>
        <v>188 STRONACH CRESCENT, LONDON, Ontario N5V 3A1, CA</v>
      </c>
    </row>
    <row r="1332" spans="1:21" ht="85.5" x14ac:dyDescent="0.45">
      <c r="A1332" s="12" t="s">
        <v>94</v>
      </c>
      <c r="B1332" s="12" t="s">
        <v>95</v>
      </c>
      <c r="C1332" s="12" t="s">
        <v>7196</v>
      </c>
      <c r="D1332" s="12" t="s">
        <v>7197</v>
      </c>
      <c r="E1332" s="12" t="s">
        <v>7198</v>
      </c>
      <c r="F1332" s="12"/>
      <c r="G1332" s="12" t="s">
        <v>2342</v>
      </c>
      <c r="H1332" s="12" t="s">
        <v>548</v>
      </c>
      <c r="I1332" s="12" t="s">
        <v>538</v>
      </c>
      <c r="J1332" s="12" t="s">
        <v>7199</v>
      </c>
      <c r="K1332" s="12" t="s">
        <v>168</v>
      </c>
      <c r="L1332" s="12" t="s">
        <v>104</v>
      </c>
      <c r="M1332" s="12" t="s">
        <v>1193</v>
      </c>
      <c r="N1332" s="12" t="s">
        <v>7200</v>
      </c>
      <c r="O1332" s="12" t="s">
        <v>7201</v>
      </c>
      <c r="P1332" s="12"/>
      <c r="Q1332" s="12" t="s">
        <v>7202</v>
      </c>
      <c r="R1332" s="12" t="s">
        <v>7203</v>
      </c>
      <c r="S1332" s="12" t="s">
        <v>7204</v>
      </c>
      <c r="T1332" s="33" t="s">
        <v>95</v>
      </c>
      <c r="U1332" s="34" t="str">
        <f t="shared" si="20"/>
        <v>10 Knightsbridge Rd, Piscataway, New Jersey 08854, U.S.</v>
      </c>
    </row>
    <row r="1333" spans="1:21" ht="85.5" x14ac:dyDescent="0.45">
      <c r="A1333" s="12" t="s">
        <v>94</v>
      </c>
      <c r="B1333" s="12" t="s">
        <v>95</v>
      </c>
      <c r="C1333" s="12" t="s">
        <v>7205</v>
      </c>
      <c r="D1333" s="12" t="s">
        <v>7197</v>
      </c>
      <c r="E1333" s="12" t="s">
        <v>7198</v>
      </c>
      <c r="F1333" s="12"/>
      <c r="G1333" s="12" t="s">
        <v>2342</v>
      </c>
      <c r="H1333" s="12" t="s">
        <v>548</v>
      </c>
      <c r="I1333" s="12" t="s">
        <v>538</v>
      </c>
      <c r="J1333" s="12" t="s">
        <v>7206</v>
      </c>
      <c r="K1333" s="12" t="s">
        <v>168</v>
      </c>
      <c r="L1333" s="12" t="s">
        <v>104</v>
      </c>
      <c r="M1333" s="12" t="s">
        <v>221</v>
      </c>
      <c r="N1333" s="12" t="s">
        <v>7207</v>
      </c>
      <c r="O1333" s="12" t="s">
        <v>7208</v>
      </c>
      <c r="P1333" s="12"/>
      <c r="Q1333" s="12" t="s">
        <v>7209</v>
      </c>
      <c r="R1333" s="12" t="s">
        <v>7210</v>
      </c>
      <c r="S1333" s="12" t="s">
        <v>7211</v>
      </c>
      <c r="T1333" s="33" t="s">
        <v>95</v>
      </c>
      <c r="U1333" s="34" t="str">
        <f t="shared" si="20"/>
        <v>2101 Cottontail Lane, Somerset, New Jersey 08873, U.S.</v>
      </c>
    </row>
    <row r="1334" spans="1:21" ht="85.5" x14ac:dyDescent="0.45">
      <c r="A1334" s="12" t="s">
        <v>94</v>
      </c>
      <c r="B1334" s="12" t="s">
        <v>95</v>
      </c>
      <c r="C1334" s="12" t="s">
        <v>7212</v>
      </c>
      <c r="D1334" s="12" t="s">
        <v>7197</v>
      </c>
      <c r="E1334" s="12" t="s">
        <v>7198</v>
      </c>
      <c r="F1334" s="12"/>
      <c r="G1334" s="12" t="s">
        <v>2342</v>
      </c>
      <c r="H1334" s="12" t="s">
        <v>548</v>
      </c>
      <c r="I1334" s="12" t="s">
        <v>538</v>
      </c>
      <c r="J1334" s="12" t="s">
        <v>7213</v>
      </c>
      <c r="K1334" s="12" t="s">
        <v>168</v>
      </c>
      <c r="L1334" s="12" t="s">
        <v>104</v>
      </c>
      <c r="M1334" s="12" t="s">
        <v>221</v>
      </c>
      <c r="N1334" s="12" t="s">
        <v>7214</v>
      </c>
      <c r="O1334" s="12" t="s">
        <v>7215</v>
      </c>
      <c r="P1334" s="12"/>
      <c r="Q1334" s="12" t="s">
        <v>7209</v>
      </c>
      <c r="R1334" s="12" t="s">
        <v>7210</v>
      </c>
      <c r="S1334" s="12" t="s">
        <v>7211</v>
      </c>
      <c r="T1334" s="33" t="s">
        <v>95</v>
      </c>
      <c r="U1334" s="34" t="str">
        <f t="shared" si="20"/>
        <v>2101 Cottontail Lane, Somerset, New Jersey 08873, U.S.</v>
      </c>
    </row>
    <row r="1335" spans="1:21" ht="85.5" x14ac:dyDescent="0.45">
      <c r="A1335" s="12" t="s">
        <v>94</v>
      </c>
      <c r="B1335" s="12" t="s">
        <v>95</v>
      </c>
      <c r="C1335" s="12" t="s">
        <v>7216</v>
      </c>
      <c r="D1335" s="12" t="s">
        <v>7197</v>
      </c>
      <c r="E1335" s="12" t="s">
        <v>7198</v>
      </c>
      <c r="F1335" s="12"/>
      <c r="G1335" s="12" t="s">
        <v>2342</v>
      </c>
      <c r="H1335" s="12" t="s">
        <v>548</v>
      </c>
      <c r="I1335" s="12" t="s">
        <v>538</v>
      </c>
      <c r="J1335" s="12" t="s">
        <v>7217</v>
      </c>
      <c r="K1335" s="12" t="s">
        <v>168</v>
      </c>
      <c r="L1335" s="12" t="s">
        <v>104</v>
      </c>
      <c r="M1335" s="12" t="s">
        <v>221</v>
      </c>
      <c r="N1335" s="12" t="s">
        <v>7218</v>
      </c>
      <c r="O1335" s="12" t="s">
        <v>7219</v>
      </c>
      <c r="P1335" s="12"/>
      <c r="Q1335" s="12" t="s">
        <v>7220</v>
      </c>
      <c r="R1335" s="12" t="s">
        <v>7203</v>
      </c>
      <c r="S1335" s="12" t="s">
        <v>7204</v>
      </c>
      <c r="T1335" s="33" t="s">
        <v>95</v>
      </c>
      <c r="U1335" s="34" t="str">
        <f t="shared" si="20"/>
        <v>10 Knightsbridge Road, Piscataway, New Jersey 08854, U.S.</v>
      </c>
    </row>
    <row r="1336" spans="1:21" ht="99.75" x14ac:dyDescent="0.45">
      <c r="A1336" s="12" t="s">
        <v>94</v>
      </c>
      <c r="B1336" s="12"/>
      <c r="C1336" s="12" t="s">
        <v>7221</v>
      </c>
      <c r="D1336" s="12" t="s">
        <v>7197</v>
      </c>
      <c r="E1336" s="12" t="s">
        <v>7198</v>
      </c>
      <c r="F1336" s="12"/>
      <c r="G1336" s="12" t="s">
        <v>2342</v>
      </c>
      <c r="H1336" s="12" t="s">
        <v>548</v>
      </c>
      <c r="I1336" s="12" t="s">
        <v>538</v>
      </c>
      <c r="J1336" s="12" t="s">
        <v>7222</v>
      </c>
      <c r="K1336" s="12" t="s">
        <v>209</v>
      </c>
      <c r="L1336" s="12" t="s">
        <v>1157</v>
      </c>
      <c r="M1336" s="12" t="s">
        <v>1193</v>
      </c>
      <c r="N1336" s="12" t="s">
        <v>7223</v>
      </c>
      <c r="O1336" s="12" t="s">
        <v>7224</v>
      </c>
      <c r="P1336" s="12"/>
      <c r="Q1336" s="12" t="s">
        <v>7225</v>
      </c>
      <c r="R1336" s="12" t="s">
        <v>7203</v>
      </c>
      <c r="S1336" s="12" t="s">
        <v>7204</v>
      </c>
      <c r="T1336" s="33" t="s">
        <v>95</v>
      </c>
      <c r="U1336" s="34" t="str">
        <f t="shared" si="20"/>
        <v>JOSHUA LAU PO - 5100013411 joshua.lau@legendbiotech.com LEGEND BIOTECH USA INC. 10 KNIGHTSBRIDGE ROAD, Piscataway, New Jersey 08854, U.S.</v>
      </c>
    </row>
    <row r="1337" spans="1:21" ht="85.5" x14ac:dyDescent="0.45">
      <c r="A1337" s="12" t="s">
        <v>94</v>
      </c>
      <c r="B1337" s="12"/>
      <c r="C1337" s="12" t="s">
        <v>7226</v>
      </c>
      <c r="D1337" s="12" t="s">
        <v>7227</v>
      </c>
      <c r="E1337" s="12" t="s">
        <v>7198</v>
      </c>
      <c r="F1337" s="12" t="s">
        <v>386</v>
      </c>
      <c r="G1337" s="12"/>
      <c r="H1337" s="12" t="s">
        <v>422</v>
      </c>
      <c r="I1337" s="12" t="s">
        <v>387</v>
      </c>
      <c r="J1337" s="12" t="s">
        <v>7228</v>
      </c>
      <c r="K1337" s="12" t="s">
        <v>209</v>
      </c>
      <c r="L1337" s="12" t="s">
        <v>1157</v>
      </c>
      <c r="M1337" s="12" t="s">
        <v>221</v>
      </c>
      <c r="N1337" s="12" t="s">
        <v>7214</v>
      </c>
      <c r="O1337" s="12" t="s">
        <v>7215</v>
      </c>
      <c r="P1337" s="12"/>
      <c r="Q1337" s="12" t="s">
        <v>7229</v>
      </c>
      <c r="R1337" s="12" t="s">
        <v>1044</v>
      </c>
      <c r="S1337" s="12" t="s">
        <v>7230</v>
      </c>
      <c r="T1337" s="33" t="s">
        <v>95</v>
      </c>
      <c r="U1337" s="34" t="str">
        <f t="shared" si="20"/>
        <v>2300 Market Street, Philadelphia, Pennsylvania 19103, U.S.</v>
      </c>
    </row>
    <row r="1338" spans="1:21" ht="57" x14ac:dyDescent="0.45">
      <c r="A1338" s="12" t="s">
        <v>94</v>
      </c>
      <c r="B1338" s="12" t="s">
        <v>95</v>
      </c>
      <c r="C1338" s="12" t="s">
        <v>7231</v>
      </c>
      <c r="D1338" s="12" t="s">
        <v>7232</v>
      </c>
      <c r="E1338" s="12" t="s">
        <v>7233</v>
      </c>
      <c r="F1338" s="12" t="s">
        <v>386</v>
      </c>
      <c r="G1338" s="12"/>
      <c r="H1338" s="12"/>
      <c r="I1338" s="12" t="s">
        <v>387</v>
      </c>
      <c r="J1338" s="12"/>
      <c r="K1338" s="12"/>
      <c r="L1338" s="12"/>
      <c r="M1338" s="12" t="s">
        <v>367</v>
      </c>
      <c r="N1338" s="12" t="s">
        <v>7234</v>
      </c>
      <c r="O1338" s="12" t="s">
        <v>7235</v>
      </c>
      <c r="P1338" s="12"/>
      <c r="Q1338" s="12" t="s">
        <v>7236</v>
      </c>
      <c r="R1338" s="12" t="s">
        <v>7237</v>
      </c>
      <c r="S1338" s="12" t="s">
        <v>7238</v>
      </c>
      <c r="T1338" s="33" t="s">
        <v>95</v>
      </c>
      <c r="U1338" s="34" t="str">
        <f t="shared" si="20"/>
        <v>1200 S CEDAR CREST BLVD, ALLENTOWN, Pennsylvania 18103, U.S.</v>
      </c>
    </row>
    <row r="1339" spans="1:21" ht="85.5" x14ac:dyDescent="0.45">
      <c r="A1339" s="12" t="s">
        <v>94</v>
      </c>
      <c r="B1339" s="12" t="s">
        <v>95</v>
      </c>
      <c r="C1339" s="12" t="s">
        <v>7239</v>
      </c>
      <c r="D1339" s="12" t="s">
        <v>7240</v>
      </c>
      <c r="E1339" s="12" t="s">
        <v>7241</v>
      </c>
      <c r="F1339" s="12" t="s">
        <v>2642</v>
      </c>
      <c r="G1339" s="12" t="s">
        <v>1202</v>
      </c>
      <c r="H1339" s="12" t="s">
        <v>422</v>
      </c>
      <c r="I1339" s="12" t="s">
        <v>763</v>
      </c>
      <c r="J1339" s="12" t="s">
        <v>7242</v>
      </c>
      <c r="K1339" s="12" t="s">
        <v>168</v>
      </c>
      <c r="L1339" s="12" t="s">
        <v>104</v>
      </c>
      <c r="M1339" s="12" t="s">
        <v>221</v>
      </c>
      <c r="N1339" s="12" t="s">
        <v>7243</v>
      </c>
      <c r="O1339" s="12" t="s">
        <v>7244</v>
      </c>
      <c r="P1339" s="12"/>
      <c r="Q1339" s="12" t="s">
        <v>7245</v>
      </c>
      <c r="R1339" s="12" t="s">
        <v>5468</v>
      </c>
      <c r="S1339" s="12" t="s">
        <v>5469</v>
      </c>
      <c r="T1339" s="33" t="s">
        <v>95</v>
      </c>
      <c r="U1339" s="34" t="str">
        <f t="shared" si="20"/>
        <v>1050 Boyles Street Bldg. 560, Room 31-54, Frederick, Maryland 21702, U.S.</v>
      </c>
    </row>
    <row r="1340" spans="1:21" ht="57" x14ac:dyDescent="0.45">
      <c r="A1340" s="12" t="s">
        <v>94</v>
      </c>
      <c r="B1340" s="12" t="s">
        <v>95</v>
      </c>
      <c r="C1340" s="12" t="s">
        <v>7246</v>
      </c>
      <c r="D1340" s="12" t="s">
        <v>7240</v>
      </c>
      <c r="E1340" s="12" t="s">
        <v>7241</v>
      </c>
      <c r="F1340" s="12" t="s">
        <v>2642</v>
      </c>
      <c r="G1340" s="12" t="s">
        <v>1202</v>
      </c>
      <c r="H1340" s="12" t="s">
        <v>422</v>
      </c>
      <c r="I1340" s="12" t="s">
        <v>763</v>
      </c>
      <c r="J1340" s="12" t="s">
        <v>7247</v>
      </c>
      <c r="K1340" s="12" t="s">
        <v>233</v>
      </c>
      <c r="L1340" s="12" t="s">
        <v>104</v>
      </c>
      <c r="M1340" s="12" t="s">
        <v>234</v>
      </c>
      <c r="N1340" s="12" t="s">
        <v>7248</v>
      </c>
      <c r="O1340" s="12" t="s">
        <v>7249</v>
      </c>
      <c r="P1340" s="12"/>
      <c r="Q1340" s="12" t="s">
        <v>7250</v>
      </c>
      <c r="R1340" s="12" t="s">
        <v>5509</v>
      </c>
      <c r="S1340" s="12" t="s">
        <v>5469</v>
      </c>
      <c r="T1340" s="33" t="s">
        <v>95</v>
      </c>
      <c r="U1340" s="34" t="str">
        <f t="shared" si="20"/>
        <v>1050 BOYLES ST, FREDERICK, Maryland 21702, U.S.</v>
      </c>
    </row>
    <row r="1341" spans="1:21" ht="57" x14ac:dyDescent="0.45">
      <c r="A1341" s="12" t="s">
        <v>94</v>
      </c>
      <c r="B1341" s="12" t="s">
        <v>95</v>
      </c>
      <c r="C1341" s="12" t="s">
        <v>7251</v>
      </c>
      <c r="D1341" s="12" t="s">
        <v>7240</v>
      </c>
      <c r="E1341" s="12" t="s">
        <v>7241</v>
      </c>
      <c r="F1341" s="12" t="s">
        <v>2642</v>
      </c>
      <c r="G1341" s="12" t="s">
        <v>1202</v>
      </c>
      <c r="H1341" s="12" t="s">
        <v>422</v>
      </c>
      <c r="I1341" s="12" t="s">
        <v>763</v>
      </c>
      <c r="J1341" s="12" t="s">
        <v>7252</v>
      </c>
      <c r="K1341" s="12" t="s">
        <v>233</v>
      </c>
      <c r="L1341" s="12" t="s">
        <v>104</v>
      </c>
      <c r="M1341" s="12" t="s">
        <v>234</v>
      </c>
      <c r="N1341" s="12" t="s">
        <v>7253</v>
      </c>
      <c r="O1341" s="12" t="s">
        <v>7254</v>
      </c>
      <c r="P1341" s="12"/>
      <c r="Q1341" s="12" t="s">
        <v>7255</v>
      </c>
      <c r="R1341" s="12" t="s">
        <v>5509</v>
      </c>
      <c r="S1341" s="12" t="s">
        <v>5469</v>
      </c>
      <c r="T1341" s="33" t="s">
        <v>95</v>
      </c>
      <c r="U1341" s="34" t="str">
        <f t="shared" si="20"/>
        <v>1050 BOYLES ST BLDG 1031 RM 122, FREDERICK, Maryland 21702, U.S.</v>
      </c>
    </row>
    <row r="1342" spans="1:21" ht="57" x14ac:dyDescent="0.45">
      <c r="A1342" s="12" t="s">
        <v>94</v>
      </c>
      <c r="B1342" s="12" t="s">
        <v>95</v>
      </c>
      <c r="C1342" s="12" t="s">
        <v>7256</v>
      </c>
      <c r="D1342" s="12" t="s">
        <v>7240</v>
      </c>
      <c r="E1342" s="12" t="s">
        <v>7241</v>
      </c>
      <c r="F1342" s="12" t="s">
        <v>2642</v>
      </c>
      <c r="G1342" s="12" t="s">
        <v>1202</v>
      </c>
      <c r="H1342" s="12" t="s">
        <v>422</v>
      </c>
      <c r="I1342" s="12" t="s">
        <v>763</v>
      </c>
      <c r="J1342" s="12" t="s">
        <v>7257</v>
      </c>
      <c r="K1342" s="12" t="s">
        <v>233</v>
      </c>
      <c r="L1342" s="12" t="s">
        <v>104</v>
      </c>
      <c r="M1342" s="12" t="s">
        <v>234</v>
      </c>
      <c r="N1342" s="12" t="s">
        <v>7258</v>
      </c>
      <c r="O1342" s="12" t="s">
        <v>7259</v>
      </c>
      <c r="P1342" s="12"/>
      <c r="Q1342" s="12" t="s">
        <v>7250</v>
      </c>
      <c r="R1342" s="12" t="s">
        <v>5509</v>
      </c>
      <c r="S1342" s="12" t="s">
        <v>5469</v>
      </c>
      <c r="T1342" s="33" t="s">
        <v>95</v>
      </c>
      <c r="U1342" s="34" t="str">
        <f t="shared" si="20"/>
        <v>1050 BOYLES ST, FREDERICK, Maryland 21702, U.S.</v>
      </c>
    </row>
    <row r="1343" spans="1:21" ht="57" x14ac:dyDescent="0.45">
      <c r="A1343" s="12" t="s">
        <v>94</v>
      </c>
      <c r="B1343" s="12" t="s">
        <v>95</v>
      </c>
      <c r="C1343" s="12" t="s">
        <v>7260</v>
      </c>
      <c r="D1343" s="12" t="s">
        <v>7240</v>
      </c>
      <c r="E1343" s="12" t="s">
        <v>7241</v>
      </c>
      <c r="F1343" s="12" t="s">
        <v>2642</v>
      </c>
      <c r="G1343" s="12" t="s">
        <v>1202</v>
      </c>
      <c r="H1343" s="12" t="s">
        <v>422</v>
      </c>
      <c r="I1343" s="12" t="s">
        <v>763</v>
      </c>
      <c r="J1343" s="12" t="s">
        <v>7261</v>
      </c>
      <c r="K1343" s="12" t="s">
        <v>2081</v>
      </c>
      <c r="L1343" s="12" t="s">
        <v>104</v>
      </c>
      <c r="M1343" s="12" t="s">
        <v>234</v>
      </c>
      <c r="N1343" s="12" t="s">
        <v>7262</v>
      </c>
      <c r="O1343" s="12" t="s">
        <v>7263</v>
      </c>
      <c r="P1343" s="12"/>
      <c r="Q1343" s="12" t="s">
        <v>7264</v>
      </c>
      <c r="R1343" s="12" t="s">
        <v>5509</v>
      </c>
      <c r="S1343" s="12" t="s">
        <v>5469</v>
      </c>
      <c r="T1343" s="33" t="s">
        <v>95</v>
      </c>
      <c r="U1343" s="34" t="str">
        <f t="shared" si="20"/>
        <v>1050 BOYLES ST BLDG 469, RM 140 AT FORT DETRICK/NCI, FREDERICK, Maryland 21702, U.S.</v>
      </c>
    </row>
    <row r="1344" spans="1:21" ht="57" x14ac:dyDescent="0.45">
      <c r="A1344" s="12" t="s">
        <v>94</v>
      </c>
      <c r="B1344" s="12" t="s">
        <v>95</v>
      </c>
      <c r="C1344" s="12" t="s">
        <v>7265</v>
      </c>
      <c r="D1344" s="12" t="s">
        <v>7240</v>
      </c>
      <c r="E1344" s="12" t="s">
        <v>7241</v>
      </c>
      <c r="F1344" s="12" t="s">
        <v>2642</v>
      </c>
      <c r="G1344" s="12" t="s">
        <v>1202</v>
      </c>
      <c r="H1344" s="12" t="s">
        <v>422</v>
      </c>
      <c r="I1344" s="12" t="s">
        <v>763</v>
      </c>
      <c r="J1344" s="12" t="s">
        <v>7266</v>
      </c>
      <c r="K1344" s="12" t="s">
        <v>233</v>
      </c>
      <c r="L1344" s="12" t="s">
        <v>104</v>
      </c>
      <c r="M1344" s="12" t="s">
        <v>234</v>
      </c>
      <c r="N1344" s="12" t="s">
        <v>7267</v>
      </c>
      <c r="O1344" s="12" t="s">
        <v>7259</v>
      </c>
      <c r="P1344" s="12"/>
      <c r="Q1344" s="12" t="s">
        <v>7250</v>
      </c>
      <c r="R1344" s="12" t="s">
        <v>5509</v>
      </c>
      <c r="S1344" s="12" t="s">
        <v>5469</v>
      </c>
      <c r="T1344" s="33" t="s">
        <v>95</v>
      </c>
      <c r="U1344" s="34" t="str">
        <f t="shared" si="20"/>
        <v>1050 BOYLES ST, FREDERICK, Maryland 21702, U.S.</v>
      </c>
    </row>
    <row r="1345" spans="1:21" ht="99.75" x14ac:dyDescent="0.45">
      <c r="A1345" s="12" t="s">
        <v>94</v>
      </c>
      <c r="B1345" s="12" t="s">
        <v>95</v>
      </c>
      <c r="C1345" s="12" t="s">
        <v>7268</v>
      </c>
      <c r="D1345" s="12" t="s">
        <v>7240</v>
      </c>
      <c r="E1345" s="12" t="s">
        <v>7241</v>
      </c>
      <c r="F1345" s="12" t="s">
        <v>2642</v>
      </c>
      <c r="G1345" s="12" t="s">
        <v>1202</v>
      </c>
      <c r="H1345" s="12" t="s">
        <v>422</v>
      </c>
      <c r="I1345" s="12" t="s">
        <v>763</v>
      </c>
      <c r="J1345" s="12" t="s">
        <v>7269</v>
      </c>
      <c r="K1345" s="12" t="s">
        <v>233</v>
      </c>
      <c r="L1345" s="12" t="s">
        <v>104</v>
      </c>
      <c r="M1345" s="12" t="s">
        <v>551</v>
      </c>
      <c r="N1345" s="12" t="s">
        <v>7267</v>
      </c>
      <c r="O1345" s="12" t="s">
        <v>7259</v>
      </c>
      <c r="P1345" s="12"/>
      <c r="Q1345" s="12" t="s">
        <v>7270</v>
      </c>
      <c r="R1345" s="12" t="s">
        <v>5468</v>
      </c>
      <c r="S1345" s="12" t="s">
        <v>5469</v>
      </c>
      <c r="T1345" s="33" t="s">
        <v>95</v>
      </c>
      <c r="U1345" s="34" t="str">
        <f t="shared" si="20"/>
        <v>1050 Boyles St Bldg 425 Rm 102, Frederick, Maryland 21702, U.S.</v>
      </c>
    </row>
    <row r="1346" spans="1:21" ht="42.75" x14ac:dyDescent="0.45">
      <c r="A1346" s="12" t="s">
        <v>94</v>
      </c>
      <c r="B1346" s="12" t="s">
        <v>95</v>
      </c>
      <c r="C1346" s="12" t="s">
        <v>7271</v>
      </c>
      <c r="D1346" s="12" t="s">
        <v>7240</v>
      </c>
      <c r="E1346" s="12" t="s">
        <v>7241</v>
      </c>
      <c r="F1346" s="12" t="s">
        <v>2642</v>
      </c>
      <c r="G1346" s="12" t="s">
        <v>1202</v>
      </c>
      <c r="H1346" s="12" t="s">
        <v>422</v>
      </c>
      <c r="I1346" s="12" t="s">
        <v>763</v>
      </c>
      <c r="J1346" s="12"/>
      <c r="K1346" s="12"/>
      <c r="L1346" s="12"/>
      <c r="M1346" s="12" t="s">
        <v>628</v>
      </c>
      <c r="N1346" s="12"/>
      <c r="O1346" s="12"/>
      <c r="P1346" s="12"/>
      <c r="Q1346" s="12" t="s">
        <v>7272</v>
      </c>
      <c r="R1346" s="12" t="s">
        <v>5509</v>
      </c>
      <c r="S1346" s="12" t="s">
        <v>7273</v>
      </c>
      <c r="T1346" s="33" t="s">
        <v>95</v>
      </c>
      <c r="U1346" s="34" t="str">
        <f t="shared" ref="U1346:U1409" si="21">_xlfn.TEXTJOIN(", ", TRUE, Q1346, R1346, S1346, T1346)</f>
        <v>FC - 8560 PROGRESS DR, FREDERICK, Maryland 21701, U.S.</v>
      </c>
    </row>
    <row r="1347" spans="1:21" ht="57" x14ac:dyDescent="0.45">
      <c r="A1347" s="12" t="s">
        <v>94</v>
      </c>
      <c r="B1347" s="12" t="s">
        <v>95</v>
      </c>
      <c r="C1347" s="12" t="s">
        <v>7274</v>
      </c>
      <c r="D1347" s="12" t="s">
        <v>7240</v>
      </c>
      <c r="E1347" s="12" t="s">
        <v>7241</v>
      </c>
      <c r="F1347" s="12" t="s">
        <v>2642</v>
      </c>
      <c r="G1347" s="12" t="s">
        <v>1202</v>
      </c>
      <c r="H1347" s="12" t="s">
        <v>422</v>
      </c>
      <c r="I1347" s="12" t="s">
        <v>763</v>
      </c>
      <c r="J1347" s="12"/>
      <c r="K1347" s="12"/>
      <c r="L1347" s="12"/>
      <c r="M1347" s="12" t="s">
        <v>127</v>
      </c>
      <c r="N1347" s="12" t="s">
        <v>7275</v>
      </c>
      <c r="O1347" s="12" t="s">
        <v>7276</v>
      </c>
      <c r="P1347" s="12"/>
      <c r="Q1347" s="12" t="s">
        <v>7250</v>
      </c>
      <c r="R1347" s="12" t="s">
        <v>5509</v>
      </c>
      <c r="S1347" s="12" t="s">
        <v>5469</v>
      </c>
      <c r="T1347" s="33" t="s">
        <v>95</v>
      </c>
      <c r="U1347" s="34" t="str">
        <f t="shared" si="21"/>
        <v>1050 BOYLES ST, FREDERICK, Maryland 21702, U.S.</v>
      </c>
    </row>
    <row r="1348" spans="1:21" ht="57" x14ac:dyDescent="0.45">
      <c r="A1348" s="12" t="s">
        <v>94</v>
      </c>
      <c r="B1348" s="12" t="s">
        <v>95</v>
      </c>
      <c r="C1348" s="12" t="s">
        <v>7277</v>
      </c>
      <c r="D1348" s="12" t="s">
        <v>7240</v>
      </c>
      <c r="E1348" s="12" t="s">
        <v>7241</v>
      </c>
      <c r="F1348" s="12" t="s">
        <v>2642</v>
      </c>
      <c r="G1348" s="12" t="s">
        <v>1202</v>
      </c>
      <c r="H1348" s="12" t="s">
        <v>422</v>
      </c>
      <c r="I1348" s="12" t="s">
        <v>763</v>
      </c>
      <c r="J1348" s="12"/>
      <c r="K1348" s="12"/>
      <c r="L1348" s="12"/>
      <c r="M1348" s="12" t="s">
        <v>367</v>
      </c>
      <c r="N1348" s="12" t="s">
        <v>7278</v>
      </c>
      <c r="O1348" s="12" t="s">
        <v>7279</v>
      </c>
      <c r="P1348" s="12"/>
      <c r="Q1348" s="12" t="s">
        <v>7250</v>
      </c>
      <c r="R1348" s="12" t="s">
        <v>5509</v>
      </c>
      <c r="S1348" s="12" t="s">
        <v>5469</v>
      </c>
      <c r="T1348" s="33" t="s">
        <v>95</v>
      </c>
      <c r="U1348" s="34" t="str">
        <f t="shared" si="21"/>
        <v>1050 BOYLES ST, FREDERICK, Maryland 21702, U.S.</v>
      </c>
    </row>
    <row r="1349" spans="1:21" ht="57" x14ac:dyDescent="0.45">
      <c r="A1349" s="12" t="s">
        <v>94</v>
      </c>
      <c r="B1349" s="12" t="s">
        <v>95</v>
      </c>
      <c r="C1349" s="12" t="s">
        <v>7280</v>
      </c>
      <c r="D1349" s="12" t="s">
        <v>7240</v>
      </c>
      <c r="E1349" s="12" t="s">
        <v>7241</v>
      </c>
      <c r="F1349" s="12" t="s">
        <v>2642</v>
      </c>
      <c r="G1349" s="12" t="s">
        <v>1202</v>
      </c>
      <c r="H1349" s="12" t="s">
        <v>422</v>
      </c>
      <c r="I1349" s="12" t="s">
        <v>763</v>
      </c>
      <c r="J1349" s="12" t="s">
        <v>7281</v>
      </c>
      <c r="K1349" s="12" t="s">
        <v>1297</v>
      </c>
      <c r="L1349" s="12" t="s">
        <v>104</v>
      </c>
      <c r="M1349" s="12" t="s">
        <v>367</v>
      </c>
      <c r="N1349" s="12" t="s">
        <v>7282</v>
      </c>
      <c r="O1349" s="12" t="s">
        <v>7283</v>
      </c>
      <c r="P1349" s="12"/>
      <c r="Q1349" s="12" t="s">
        <v>7284</v>
      </c>
      <c r="R1349" s="12" t="s">
        <v>5509</v>
      </c>
      <c r="S1349" s="12" t="s">
        <v>5469</v>
      </c>
      <c r="T1349" s="33" t="s">
        <v>95</v>
      </c>
      <c r="U1349" s="34" t="str">
        <f t="shared" si="21"/>
        <v>1050 BOYLES ST BLDG 469 RM 145, FREDERICK, Maryland 21702, U.S.</v>
      </c>
    </row>
    <row r="1350" spans="1:21" ht="85.5" x14ac:dyDescent="0.45">
      <c r="A1350" s="12" t="s">
        <v>94</v>
      </c>
      <c r="B1350" s="12"/>
      <c r="C1350" s="12" t="s">
        <v>7285</v>
      </c>
      <c r="D1350" s="12" t="s">
        <v>7240</v>
      </c>
      <c r="E1350" s="12" t="s">
        <v>7241</v>
      </c>
      <c r="F1350" s="12" t="s">
        <v>2642</v>
      </c>
      <c r="G1350" s="12" t="s">
        <v>1202</v>
      </c>
      <c r="H1350" s="12" t="s">
        <v>422</v>
      </c>
      <c r="I1350" s="12" t="s">
        <v>763</v>
      </c>
      <c r="J1350" s="12" t="s">
        <v>7286</v>
      </c>
      <c r="K1350" s="12" t="s">
        <v>209</v>
      </c>
      <c r="L1350" s="12" t="s">
        <v>1157</v>
      </c>
      <c r="M1350" s="12" t="s">
        <v>221</v>
      </c>
      <c r="N1350" s="12" t="s">
        <v>7287</v>
      </c>
      <c r="O1350" s="12" t="s">
        <v>7279</v>
      </c>
      <c r="P1350" s="12"/>
      <c r="Q1350" s="12" t="s">
        <v>7288</v>
      </c>
      <c r="R1350" s="12" t="s">
        <v>5509</v>
      </c>
      <c r="S1350" s="12" t="s">
        <v>5469</v>
      </c>
      <c r="T1350" s="33" t="s">
        <v>95</v>
      </c>
      <c r="U1350" s="34" t="str">
        <f t="shared" si="21"/>
        <v>1050 BOYLES ST BLDG 425 RM 225, FREDERICK, Maryland 21702, U.S.</v>
      </c>
    </row>
    <row r="1351" spans="1:21" ht="85.5" x14ac:dyDescent="0.45">
      <c r="A1351" s="12" t="s">
        <v>94</v>
      </c>
      <c r="B1351" s="12"/>
      <c r="C1351" s="12" t="s">
        <v>7289</v>
      </c>
      <c r="D1351" s="12" t="s">
        <v>7240</v>
      </c>
      <c r="E1351" s="12" t="s">
        <v>7241</v>
      </c>
      <c r="F1351" s="12" t="s">
        <v>2642</v>
      </c>
      <c r="G1351" s="12" t="s">
        <v>1202</v>
      </c>
      <c r="H1351" s="12" t="s">
        <v>422</v>
      </c>
      <c r="I1351" s="12" t="s">
        <v>763</v>
      </c>
      <c r="J1351" s="12" t="s">
        <v>7290</v>
      </c>
      <c r="K1351" s="12" t="s">
        <v>209</v>
      </c>
      <c r="L1351" s="12" t="s">
        <v>1157</v>
      </c>
      <c r="M1351" s="12" t="s">
        <v>221</v>
      </c>
      <c r="N1351" s="12" t="s">
        <v>7287</v>
      </c>
      <c r="O1351" s="12" t="s">
        <v>7279</v>
      </c>
      <c r="P1351" s="12"/>
      <c r="Q1351" s="12" t="s">
        <v>7288</v>
      </c>
      <c r="R1351" s="12" t="s">
        <v>5509</v>
      </c>
      <c r="S1351" s="12" t="s">
        <v>5469</v>
      </c>
      <c r="T1351" s="33" t="s">
        <v>95</v>
      </c>
      <c r="U1351" s="34" t="str">
        <f t="shared" si="21"/>
        <v>1050 BOYLES ST BLDG 425 RM 225, FREDERICK, Maryland 21702, U.S.</v>
      </c>
    </row>
    <row r="1352" spans="1:21" ht="85.5" x14ac:dyDescent="0.45">
      <c r="A1352" s="12" t="s">
        <v>94</v>
      </c>
      <c r="B1352" s="12" t="s">
        <v>95</v>
      </c>
      <c r="C1352" s="12" t="s">
        <v>7291</v>
      </c>
      <c r="D1352" s="12" t="s">
        <v>7292</v>
      </c>
      <c r="E1352" s="12" t="s">
        <v>7293</v>
      </c>
      <c r="F1352" s="12" t="s">
        <v>420</v>
      </c>
      <c r="G1352" s="12"/>
      <c r="H1352" s="12"/>
      <c r="I1352" s="12" t="s">
        <v>1108</v>
      </c>
      <c r="J1352" s="12"/>
      <c r="K1352" s="12"/>
      <c r="L1352" s="12"/>
      <c r="M1352" s="12" t="s">
        <v>138</v>
      </c>
      <c r="N1352" s="12"/>
      <c r="O1352" s="12"/>
      <c r="P1352" s="12"/>
      <c r="Q1352" s="12" t="s">
        <v>7294</v>
      </c>
      <c r="R1352" s="12" t="s">
        <v>2655</v>
      </c>
      <c r="S1352" s="12" t="s">
        <v>428</v>
      </c>
      <c r="T1352" s="33" t="s">
        <v>95</v>
      </c>
      <c r="U1352" s="34" t="str">
        <f t="shared" si="21"/>
        <v>910 CLOPPER RD, GAITHERSBURG, Maryland 20878, U.S.</v>
      </c>
    </row>
    <row r="1353" spans="1:21" ht="85.5" x14ac:dyDescent="0.45">
      <c r="A1353" s="12" t="s">
        <v>94</v>
      </c>
      <c r="B1353" s="12" t="s">
        <v>95</v>
      </c>
      <c r="C1353" s="12" t="s">
        <v>7295</v>
      </c>
      <c r="D1353" s="12" t="s">
        <v>7296</v>
      </c>
      <c r="E1353" s="12" t="s">
        <v>7297</v>
      </c>
      <c r="F1353" s="12"/>
      <c r="G1353" s="12" t="s">
        <v>672</v>
      </c>
      <c r="H1353" s="12" t="s">
        <v>311</v>
      </c>
      <c r="I1353" s="12" t="s">
        <v>673</v>
      </c>
      <c r="J1353" s="12" t="s">
        <v>7298</v>
      </c>
      <c r="K1353" s="12" t="s">
        <v>268</v>
      </c>
      <c r="L1353" s="12" t="s">
        <v>118</v>
      </c>
      <c r="M1353" s="12" t="s">
        <v>169</v>
      </c>
      <c r="N1353" s="12" t="s">
        <v>7299</v>
      </c>
      <c r="O1353" s="12" t="s">
        <v>7300</v>
      </c>
      <c r="P1353" s="12"/>
      <c r="Q1353" s="12" t="s">
        <v>7301</v>
      </c>
      <c r="R1353" s="12" t="s">
        <v>7302</v>
      </c>
      <c r="S1353" s="12" t="s">
        <v>7303</v>
      </c>
      <c r="T1353" s="33" t="s">
        <v>95</v>
      </c>
      <c r="U1353" s="34" t="str">
        <f t="shared" si="21"/>
        <v>2075 Corte Del Nogal, Carlsbad, California 92011, U.S.</v>
      </c>
    </row>
    <row r="1354" spans="1:21" ht="85.5" x14ac:dyDescent="0.45">
      <c r="A1354" s="12" t="s">
        <v>94</v>
      </c>
      <c r="B1354" s="12" t="s">
        <v>95</v>
      </c>
      <c r="C1354" s="12" t="s">
        <v>7304</v>
      </c>
      <c r="D1354" s="12" t="s">
        <v>7305</v>
      </c>
      <c r="E1354" s="12" t="s">
        <v>7306</v>
      </c>
      <c r="F1354" s="12" t="s">
        <v>321</v>
      </c>
      <c r="G1354" s="12"/>
      <c r="H1354" s="12" t="s">
        <v>145</v>
      </c>
      <c r="I1354" s="12" t="s">
        <v>101</v>
      </c>
      <c r="J1354" s="12" t="s">
        <v>7307</v>
      </c>
      <c r="K1354" s="12" t="s">
        <v>168</v>
      </c>
      <c r="L1354" s="12" t="s">
        <v>104</v>
      </c>
      <c r="M1354" s="12" t="s">
        <v>695</v>
      </c>
      <c r="N1354" s="12" t="s">
        <v>7308</v>
      </c>
      <c r="O1354" s="12" t="s">
        <v>7309</v>
      </c>
      <c r="P1354" s="12"/>
      <c r="Q1354" s="12" t="s">
        <v>7310</v>
      </c>
      <c r="R1354" s="12" t="s">
        <v>7311</v>
      </c>
      <c r="S1354" s="12" t="s">
        <v>7312</v>
      </c>
      <c r="T1354" s="33" t="s">
        <v>95</v>
      </c>
      <c r="U1354" s="34" t="str">
        <f t="shared" si="21"/>
        <v>1 University Parkway, Romeoville, Illinois 60446, U.S.</v>
      </c>
    </row>
    <row r="1355" spans="1:21" ht="42.75" x14ac:dyDescent="0.45">
      <c r="A1355" s="12" t="s">
        <v>94</v>
      </c>
      <c r="B1355" s="12" t="s">
        <v>95</v>
      </c>
      <c r="C1355" s="12" t="s">
        <v>7313</v>
      </c>
      <c r="D1355" s="12" t="s">
        <v>7314</v>
      </c>
      <c r="E1355" s="12" t="s">
        <v>7315</v>
      </c>
      <c r="F1355" s="12" t="s">
        <v>1984</v>
      </c>
      <c r="G1355" s="12"/>
      <c r="H1355" s="12" t="s">
        <v>693</v>
      </c>
      <c r="I1355" s="12" t="s">
        <v>166</v>
      </c>
      <c r="J1355" s="12"/>
      <c r="K1355" s="12"/>
      <c r="L1355" s="12"/>
      <c r="M1355" s="12" t="s">
        <v>377</v>
      </c>
      <c r="N1355" s="12" t="s">
        <v>7316</v>
      </c>
      <c r="O1355" s="12" t="s">
        <v>7317</v>
      </c>
      <c r="P1355" s="12"/>
      <c r="Q1355" s="12" t="s">
        <v>7318</v>
      </c>
      <c r="R1355" s="12" t="s">
        <v>7319</v>
      </c>
      <c r="S1355" s="12" t="s">
        <v>7320</v>
      </c>
      <c r="T1355" s="33" t="s">
        <v>95</v>
      </c>
      <c r="U1355" s="34" t="str">
        <f t="shared" si="21"/>
        <v>306 E OMAHA AVE, NORFOLK, Nebraska 68701, U.S.</v>
      </c>
    </row>
    <row r="1356" spans="1:21" ht="114" x14ac:dyDescent="0.45">
      <c r="A1356" s="12" t="s">
        <v>94</v>
      </c>
      <c r="B1356" s="12" t="s">
        <v>95</v>
      </c>
      <c r="C1356" s="12" t="s">
        <v>7321</v>
      </c>
      <c r="D1356" s="12" t="s">
        <v>7322</v>
      </c>
      <c r="E1356" s="12" t="s">
        <v>7323</v>
      </c>
      <c r="F1356" s="12" t="s">
        <v>124</v>
      </c>
      <c r="G1356" s="12"/>
      <c r="H1356" s="12" t="s">
        <v>125</v>
      </c>
      <c r="I1356" s="12" t="s">
        <v>126</v>
      </c>
      <c r="J1356" s="12" t="s">
        <v>7324</v>
      </c>
      <c r="K1356" s="12" t="s">
        <v>209</v>
      </c>
      <c r="L1356" s="12" t="s">
        <v>104</v>
      </c>
      <c r="M1356" s="12" t="s">
        <v>2843</v>
      </c>
      <c r="N1356" s="12" t="s">
        <v>7325</v>
      </c>
      <c r="O1356" s="12" t="s">
        <v>7326</v>
      </c>
      <c r="P1356" s="12"/>
      <c r="Q1356" s="12" t="s">
        <v>7327</v>
      </c>
      <c r="R1356" s="12" t="s">
        <v>201</v>
      </c>
      <c r="S1356" s="12" t="s">
        <v>202</v>
      </c>
      <c r="T1356" s="33" t="s">
        <v>95</v>
      </c>
      <c r="U1356" s="34" t="str">
        <f t="shared" si="21"/>
        <v>66 Galen Street, Watertown, Massachusetts 02472, U.S.</v>
      </c>
    </row>
    <row r="1357" spans="1:21" ht="99.75" x14ac:dyDescent="0.45">
      <c r="A1357" s="12" t="s">
        <v>94</v>
      </c>
      <c r="B1357" s="12" t="s">
        <v>95</v>
      </c>
      <c r="C1357" s="12" t="s">
        <v>7328</v>
      </c>
      <c r="D1357" s="12" t="s">
        <v>7329</v>
      </c>
      <c r="E1357" s="12" t="s">
        <v>7330</v>
      </c>
      <c r="F1357" s="12" t="s">
        <v>124</v>
      </c>
      <c r="G1357" s="12" t="s">
        <v>1171</v>
      </c>
      <c r="H1357" s="12" t="s">
        <v>125</v>
      </c>
      <c r="I1357" s="12" t="s">
        <v>126</v>
      </c>
      <c r="J1357" s="12" t="s">
        <v>7331</v>
      </c>
      <c r="K1357" s="12" t="s">
        <v>168</v>
      </c>
      <c r="L1357" s="12" t="s">
        <v>104</v>
      </c>
      <c r="M1357" s="12" t="s">
        <v>210</v>
      </c>
      <c r="N1357" s="12" t="s">
        <v>7332</v>
      </c>
      <c r="O1357" s="12" t="s">
        <v>7333</v>
      </c>
      <c r="P1357" s="12"/>
      <c r="Q1357" s="12" t="s">
        <v>7334</v>
      </c>
      <c r="R1357" s="12" t="s">
        <v>3893</v>
      </c>
      <c r="S1357" s="12" t="s">
        <v>3894</v>
      </c>
      <c r="T1357" s="33" t="s">
        <v>95</v>
      </c>
      <c r="U1357" s="34" t="str">
        <f t="shared" si="21"/>
        <v>One Medical Center Drive Borwell 744W, Lebanon, New Hampshire 03756, U.S.</v>
      </c>
    </row>
    <row r="1358" spans="1:21" ht="42.75" x14ac:dyDescent="0.45">
      <c r="A1358" s="12" t="s">
        <v>94</v>
      </c>
      <c r="B1358" s="12" t="s">
        <v>95</v>
      </c>
      <c r="C1358" s="12" t="s">
        <v>7335</v>
      </c>
      <c r="D1358" s="12" t="s">
        <v>7336</v>
      </c>
      <c r="E1358" s="12" t="s">
        <v>7337</v>
      </c>
      <c r="F1358" s="12" t="s">
        <v>762</v>
      </c>
      <c r="G1358" s="12"/>
      <c r="H1358" s="12" t="s">
        <v>931</v>
      </c>
      <c r="I1358" s="12" t="s">
        <v>763</v>
      </c>
      <c r="J1358" s="12" t="s">
        <v>7338</v>
      </c>
      <c r="K1358" s="12" t="s">
        <v>354</v>
      </c>
      <c r="L1358" s="12" t="s">
        <v>104</v>
      </c>
      <c r="M1358" s="12" t="s">
        <v>105</v>
      </c>
      <c r="N1358" s="12" t="s">
        <v>7339</v>
      </c>
      <c r="O1358" s="12" t="s">
        <v>7340</v>
      </c>
      <c r="P1358" s="12"/>
      <c r="Q1358" s="12" t="s">
        <v>7341</v>
      </c>
      <c r="R1358" s="12" t="s">
        <v>7342</v>
      </c>
      <c r="S1358" s="12" t="s">
        <v>7343</v>
      </c>
      <c r="T1358" s="33" t="s">
        <v>95</v>
      </c>
      <c r="U1358" s="34" t="str">
        <f t="shared" si="21"/>
        <v>9737 COGDILL RD DCOM WKNOX BLDG 1 RM 226, KNOXVILLE, Tennessee 37932, U.S.</v>
      </c>
    </row>
    <row r="1359" spans="1:21" ht="42.75" x14ac:dyDescent="0.45">
      <c r="A1359" s="12" t="s">
        <v>94</v>
      </c>
      <c r="B1359" s="12" t="s">
        <v>95</v>
      </c>
      <c r="C1359" s="12" t="s">
        <v>7344</v>
      </c>
      <c r="D1359" s="12" t="s">
        <v>7345</v>
      </c>
      <c r="E1359" s="12" t="s">
        <v>7346</v>
      </c>
      <c r="F1359" s="12"/>
      <c r="G1359" s="12"/>
      <c r="H1359" s="12"/>
      <c r="I1359" s="12" t="s">
        <v>166</v>
      </c>
      <c r="J1359" s="12"/>
      <c r="K1359" s="12"/>
      <c r="L1359" s="12"/>
      <c r="M1359" s="12" t="s">
        <v>377</v>
      </c>
      <c r="N1359" s="12" t="s">
        <v>7347</v>
      </c>
      <c r="O1359" s="12" t="s">
        <v>7348</v>
      </c>
      <c r="P1359" s="12"/>
      <c r="Q1359" s="12" t="s">
        <v>7349</v>
      </c>
      <c r="R1359" s="12" t="s">
        <v>7350</v>
      </c>
      <c r="S1359" s="12" t="s">
        <v>7351</v>
      </c>
      <c r="T1359" s="33" t="s">
        <v>95</v>
      </c>
      <c r="U1359" s="34" t="str">
        <f t="shared" si="21"/>
        <v>900 SE BAKER ST, MCMINNVILLE, Oregon 97128, U.S.</v>
      </c>
    </row>
    <row r="1360" spans="1:21" ht="42.75" x14ac:dyDescent="0.45">
      <c r="A1360" s="12" t="s">
        <v>94</v>
      </c>
      <c r="B1360" s="12" t="s">
        <v>95</v>
      </c>
      <c r="C1360" s="12" t="s">
        <v>7352</v>
      </c>
      <c r="D1360" s="12" t="s">
        <v>7353</v>
      </c>
      <c r="E1360" s="12" t="s">
        <v>7354</v>
      </c>
      <c r="F1360" s="12" t="s">
        <v>1253</v>
      </c>
      <c r="G1360" s="12"/>
      <c r="H1360" s="12" t="s">
        <v>406</v>
      </c>
      <c r="I1360" s="12" t="s">
        <v>166</v>
      </c>
      <c r="J1360" s="12" t="s">
        <v>7355</v>
      </c>
      <c r="K1360" s="12" t="s">
        <v>354</v>
      </c>
      <c r="L1360" s="12" t="s">
        <v>118</v>
      </c>
      <c r="M1360" s="12" t="s">
        <v>1008</v>
      </c>
      <c r="N1360" s="12" t="s">
        <v>7356</v>
      </c>
      <c r="O1360" s="12" t="s">
        <v>7357</v>
      </c>
      <c r="P1360" s="12"/>
      <c r="Q1360" s="12" t="s">
        <v>7358</v>
      </c>
      <c r="R1360" s="12" t="s">
        <v>7359</v>
      </c>
      <c r="S1360" s="12" t="s">
        <v>7360</v>
      </c>
      <c r="T1360" s="33" t="s">
        <v>95</v>
      </c>
      <c r="U1360" s="34" t="str">
        <f t="shared" si="21"/>
        <v>243 FORT KEOGH RD, MILES CITY, Montana 59301, U.S.</v>
      </c>
    </row>
    <row r="1361" spans="1:21" ht="57" x14ac:dyDescent="0.45">
      <c r="A1361" s="12" t="s">
        <v>94</v>
      </c>
      <c r="B1361" s="12" t="s">
        <v>95</v>
      </c>
      <c r="C1361" s="12" t="s">
        <v>7361</v>
      </c>
      <c r="D1361" s="12" t="s">
        <v>7362</v>
      </c>
      <c r="E1361" s="12" t="s">
        <v>7363</v>
      </c>
      <c r="F1361" s="12" t="s">
        <v>474</v>
      </c>
      <c r="G1361" s="12"/>
      <c r="H1361" s="12"/>
      <c r="I1361" s="12" t="s">
        <v>475</v>
      </c>
      <c r="J1361" s="12"/>
      <c r="K1361" s="12"/>
      <c r="L1361" s="12"/>
      <c r="M1361" s="12" t="s">
        <v>367</v>
      </c>
      <c r="N1361" s="12" t="s">
        <v>7364</v>
      </c>
      <c r="O1361" s="12" t="s">
        <v>7365</v>
      </c>
      <c r="P1361" s="12"/>
      <c r="Q1361" s="12" t="s">
        <v>7366</v>
      </c>
      <c r="R1361" s="12" t="s">
        <v>1755</v>
      </c>
      <c r="S1361" s="12" t="s">
        <v>7367</v>
      </c>
      <c r="T1361" s="33" t="s">
        <v>95</v>
      </c>
      <c r="U1361" s="34" t="str">
        <f t="shared" si="21"/>
        <v>18322 SONTERRA PL STE 101, SAN ANTONIO, Texas 78258, U.S.</v>
      </c>
    </row>
    <row r="1362" spans="1:21" ht="57" x14ac:dyDescent="0.45">
      <c r="A1362" s="12" t="s">
        <v>94</v>
      </c>
      <c r="B1362" s="12" t="s">
        <v>95</v>
      </c>
      <c r="C1362" s="12" t="s">
        <v>7368</v>
      </c>
      <c r="D1362" s="12" t="s">
        <v>7369</v>
      </c>
      <c r="E1362" s="12" t="s">
        <v>7370</v>
      </c>
      <c r="F1362" s="12" t="s">
        <v>310</v>
      </c>
      <c r="G1362" s="12"/>
      <c r="H1362" s="12"/>
      <c r="I1362" s="12" t="s">
        <v>673</v>
      </c>
      <c r="J1362" s="12"/>
      <c r="K1362" s="12"/>
      <c r="L1362" s="12"/>
      <c r="M1362" s="12" t="s">
        <v>367</v>
      </c>
      <c r="N1362" s="12"/>
      <c r="O1362" s="12"/>
      <c r="P1362" s="12"/>
      <c r="Q1362" s="12" t="s">
        <v>7371</v>
      </c>
      <c r="R1362" s="12" t="s">
        <v>7372</v>
      </c>
      <c r="S1362" s="12" t="s">
        <v>7373</v>
      </c>
      <c r="T1362" s="33" t="s">
        <v>95</v>
      </c>
      <c r="U1362" s="34" t="str">
        <f t="shared" si="21"/>
        <v>10922 EVANS ST, LOMA LINDA, California 92354, U.S.</v>
      </c>
    </row>
    <row r="1363" spans="1:21" ht="85.5" x14ac:dyDescent="0.45">
      <c r="A1363" s="12" t="s">
        <v>94</v>
      </c>
      <c r="B1363" s="12" t="s">
        <v>95</v>
      </c>
      <c r="C1363" s="12" t="s">
        <v>7374</v>
      </c>
      <c r="D1363" s="12" t="s">
        <v>7375</v>
      </c>
      <c r="E1363" s="12" t="s">
        <v>7376</v>
      </c>
      <c r="F1363" s="12" t="s">
        <v>583</v>
      </c>
      <c r="G1363" s="12" t="s">
        <v>3268</v>
      </c>
      <c r="H1363" s="12" t="s">
        <v>1626</v>
      </c>
      <c r="I1363" s="12" t="s">
        <v>538</v>
      </c>
      <c r="J1363" s="12" t="s">
        <v>7377</v>
      </c>
      <c r="K1363" s="12" t="s">
        <v>209</v>
      </c>
      <c r="L1363" s="12" t="s">
        <v>118</v>
      </c>
      <c r="M1363" s="12" t="s">
        <v>3542</v>
      </c>
      <c r="N1363" s="12" t="s">
        <v>7378</v>
      </c>
      <c r="O1363" s="12" t="s">
        <v>7379</v>
      </c>
      <c r="P1363" s="12"/>
      <c r="Q1363" s="12" t="s">
        <v>7380</v>
      </c>
      <c r="R1363" s="12" t="s">
        <v>7381</v>
      </c>
      <c r="S1363" s="12" t="s">
        <v>7382</v>
      </c>
      <c r="T1363" s="33" t="s">
        <v>95</v>
      </c>
      <c r="U1363" s="34" t="str">
        <f t="shared" si="21"/>
        <v>Long Island University 720 Northern Blvd Roth Hall, Rm 300, Brookville, New York 11548, U.S.</v>
      </c>
    </row>
    <row r="1364" spans="1:21" ht="99.75" x14ac:dyDescent="0.45">
      <c r="A1364" s="12" t="s">
        <v>94</v>
      </c>
      <c r="B1364" s="12" t="s">
        <v>95</v>
      </c>
      <c r="C1364" s="12" t="s">
        <v>7383</v>
      </c>
      <c r="D1364" s="12" t="s">
        <v>7384</v>
      </c>
      <c r="E1364" s="12" t="s">
        <v>7385</v>
      </c>
      <c r="F1364" s="12" t="s">
        <v>386</v>
      </c>
      <c r="G1364" s="12" t="s">
        <v>902</v>
      </c>
      <c r="H1364" s="12" t="s">
        <v>422</v>
      </c>
      <c r="I1364" s="12" t="s">
        <v>387</v>
      </c>
      <c r="J1364" s="12" t="s">
        <v>7386</v>
      </c>
      <c r="K1364" s="12" t="s">
        <v>209</v>
      </c>
      <c r="L1364" s="12" t="s">
        <v>118</v>
      </c>
      <c r="M1364" s="12" t="s">
        <v>210</v>
      </c>
      <c r="N1364" s="12" t="s">
        <v>7387</v>
      </c>
      <c r="O1364" s="12" t="s">
        <v>7388</v>
      </c>
      <c r="P1364" s="12"/>
      <c r="Q1364" s="12" t="s">
        <v>7389</v>
      </c>
      <c r="R1364" s="12" t="s">
        <v>1044</v>
      </c>
      <c r="S1364" s="12" t="s">
        <v>2143</v>
      </c>
      <c r="T1364" s="33" t="s">
        <v>95</v>
      </c>
      <c r="U1364" s="34" t="str">
        <f t="shared" si="21"/>
        <v>600 South 43rd Street, Philadelphia, Pennsylvania 19104, U.S.</v>
      </c>
    </row>
    <row r="1365" spans="1:21" ht="71.25" x14ac:dyDescent="0.45">
      <c r="A1365" s="12" t="s">
        <v>94</v>
      </c>
      <c r="B1365" s="12" t="s">
        <v>95</v>
      </c>
      <c r="C1365" s="12" t="s">
        <v>7390</v>
      </c>
      <c r="D1365" s="12" t="s">
        <v>7391</v>
      </c>
      <c r="E1365" s="12" t="s">
        <v>7392</v>
      </c>
      <c r="F1365" s="12" t="s">
        <v>124</v>
      </c>
      <c r="G1365" s="12"/>
      <c r="H1365" s="12" t="s">
        <v>125</v>
      </c>
      <c r="I1365" s="12" t="s">
        <v>312</v>
      </c>
      <c r="J1365" s="12" t="s">
        <v>7393</v>
      </c>
      <c r="K1365" s="12" t="s">
        <v>1297</v>
      </c>
      <c r="L1365" s="12" t="s">
        <v>104</v>
      </c>
      <c r="M1365" s="12" t="s">
        <v>367</v>
      </c>
      <c r="N1365" s="12" t="s">
        <v>7394</v>
      </c>
      <c r="O1365" s="12" t="s">
        <v>7395</v>
      </c>
      <c r="P1365" s="12"/>
      <c r="Q1365" s="12" t="s">
        <v>7396</v>
      </c>
      <c r="R1365" s="12" t="s">
        <v>521</v>
      </c>
      <c r="S1365" s="12" t="s">
        <v>294</v>
      </c>
      <c r="T1365" s="33" t="s">
        <v>95</v>
      </c>
      <c r="U1365" s="34" t="str">
        <f t="shared" si="21"/>
        <v>LONZA BIOLOGICS 50 Hampshire St, CAMBRIDGE, Massachusetts 02139, U.S.</v>
      </c>
    </row>
    <row r="1366" spans="1:21" ht="71.25" x14ac:dyDescent="0.45">
      <c r="A1366" s="12" t="s">
        <v>94</v>
      </c>
      <c r="B1366" s="12" t="s">
        <v>95</v>
      </c>
      <c r="C1366" s="12" t="s">
        <v>7397</v>
      </c>
      <c r="D1366" s="12" t="s">
        <v>7398</v>
      </c>
      <c r="E1366" s="12" t="s">
        <v>7392</v>
      </c>
      <c r="F1366" s="12" t="s">
        <v>124</v>
      </c>
      <c r="G1366" s="12"/>
      <c r="H1366" s="12" t="s">
        <v>125</v>
      </c>
      <c r="I1366" s="12" t="s">
        <v>126</v>
      </c>
      <c r="J1366" s="12" t="s">
        <v>7399</v>
      </c>
      <c r="K1366" s="12" t="s">
        <v>1297</v>
      </c>
      <c r="L1366" s="12" t="s">
        <v>104</v>
      </c>
      <c r="M1366" s="12" t="s">
        <v>367</v>
      </c>
      <c r="N1366" s="12" t="s">
        <v>7400</v>
      </c>
      <c r="O1366" s="12" t="s">
        <v>7395</v>
      </c>
      <c r="P1366" s="12"/>
      <c r="Q1366" s="12" t="s">
        <v>7401</v>
      </c>
      <c r="R1366" s="12" t="s">
        <v>293</v>
      </c>
      <c r="S1366" s="12" t="s">
        <v>294</v>
      </c>
      <c r="T1366" s="33" t="s">
        <v>95</v>
      </c>
      <c r="U1366" s="34" t="str">
        <f t="shared" si="21"/>
        <v>LONZA BIOLOGICS INC 50 Hampshire Street, Cambridge, Massachusetts 02139, U.S.</v>
      </c>
    </row>
    <row r="1367" spans="1:21" ht="99.75" x14ac:dyDescent="0.45">
      <c r="A1367" s="12" t="s">
        <v>94</v>
      </c>
      <c r="B1367" s="12" t="s">
        <v>95</v>
      </c>
      <c r="C1367" s="12" t="s">
        <v>7402</v>
      </c>
      <c r="D1367" s="12" t="s">
        <v>7403</v>
      </c>
      <c r="E1367" s="12" t="s">
        <v>7404</v>
      </c>
      <c r="F1367" s="12" t="s">
        <v>2482</v>
      </c>
      <c r="G1367" s="12"/>
      <c r="H1367" s="12" t="s">
        <v>6853</v>
      </c>
      <c r="I1367" s="12" t="s">
        <v>475</v>
      </c>
      <c r="J1367" s="12"/>
      <c r="K1367" s="12"/>
      <c r="L1367" s="12"/>
      <c r="M1367" s="12" t="s">
        <v>1506</v>
      </c>
      <c r="N1367" s="12" t="s">
        <v>7405</v>
      </c>
      <c r="O1367" s="12" t="s">
        <v>7406</v>
      </c>
      <c r="P1367" s="12"/>
      <c r="Q1367" s="12" t="s">
        <v>7407</v>
      </c>
      <c r="R1367" s="12" t="s">
        <v>7408</v>
      </c>
      <c r="S1367" s="12" t="s">
        <v>7409</v>
      </c>
      <c r="T1367" s="33" t="s">
        <v>95</v>
      </c>
      <c r="U1367" s="34" t="str">
        <f t="shared" si="21"/>
        <v>SM30 BIKINI ATOLL RD TA 43 BLDG 1 DP 01U MS M888, LOS ALAMOS, New Mexico 87545, U.S.</v>
      </c>
    </row>
    <row r="1368" spans="1:21" ht="85.5" x14ac:dyDescent="0.45">
      <c r="A1368" s="12" t="s">
        <v>94</v>
      </c>
      <c r="B1368" s="12" t="s">
        <v>95</v>
      </c>
      <c r="C1368" s="12" t="s">
        <v>7410</v>
      </c>
      <c r="D1368" s="12" t="s">
        <v>7411</v>
      </c>
      <c r="E1368" s="12" t="s">
        <v>7412</v>
      </c>
      <c r="F1368" s="12"/>
      <c r="G1368" s="12" t="s">
        <v>692</v>
      </c>
      <c r="H1368" s="12" t="s">
        <v>931</v>
      </c>
      <c r="I1368" s="12" t="s">
        <v>475</v>
      </c>
      <c r="J1368" s="12" t="s">
        <v>7413</v>
      </c>
      <c r="K1368" s="12" t="s">
        <v>209</v>
      </c>
      <c r="L1368" s="12" t="s">
        <v>118</v>
      </c>
      <c r="M1368" s="12" t="s">
        <v>221</v>
      </c>
      <c r="N1368" s="12" t="s">
        <v>7414</v>
      </c>
      <c r="O1368" s="12" t="s">
        <v>7415</v>
      </c>
      <c r="P1368" s="12"/>
      <c r="Q1368" s="12" t="s">
        <v>7416</v>
      </c>
      <c r="R1368" s="12" t="s">
        <v>7417</v>
      </c>
      <c r="S1368" s="12" t="s">
        <v>7418</v>
      </c>
      <c r="T1368" s="33" t="s">
        <v>95</v>
      </c>
      <c r="U1368" s="34" t="str">
        <f t="shared" si="21"/>
        <v>6400 Perkins Road, CC00795 LSUPBRC, Facilities Management, Baton Rouge, Louisiana 70808, U.S.</v>
      </c>
    </row>
    <row r="1369" spans="1:21" ht="99.75" x14ac:dyDescent="0.45">
      <c r="A1369" s="12" t="s">
        <v>94</v>
      </c>
      <c r="B1369" s="12" t="s">
        <v>95</v>
      </c>
      <c r="C1369" s="12" t="s">
        <v>7419</v>
      </c>
      <c r="D1369" s="12" t="s">
        <v>7411</v>
      </c>
      <c r="E1369" s="12" t="s">
        <v>7412</v>
      </c>
      <c r="F1369" s="12"/>
      <c r="G1369" s="12" t="s">
        <v>692</v>
      </c>
      <c r="H1369" s="12" t="s">
        <v>931</v>
      </c>
      <c r="I1369" s="12" t="s">
        <v>475</v>
      </c>
      <c r="J1369" s="12" t="s">
        <v>7420</v>
      </c>
      <c r="K1369" s="12" t="s">
        <v>268</v>
      </c>
      <c r="L1369" s="12" t="s">
        <v>104</v>
      </c>
      <c r="M1369" s="12" t="s">
        <v>210</v>
      </c>
      <c r="N1369" s="12" t="s">
        <v>7421</v>
      </c>
      <c r="O1369" s="12" t="s">
        <v>7422</v>
      </c>
      <c r="P1369" s="12"/>
      <c r="Q1369" s="12" t="s">
        <v>7423</v>
      </c>
      <c r="R1369" s="12" t="s">
        <v>7417</v>
      </c>
      <c r="S1369" s="12" t="s">
        <v>7424</v>
      </c>
      <c r="T1369" s="33" t="s">
        <v>95</v>
      </c>
      <c r="U1369" s="34" t="str">
        <f t="shared" si="21"/>
        <v>CC00163 LSUAM, Col of HSE, Kinesiology 100 Gym Armory, Baton Rouge, Louisiana 70803, U.S.</v>
      </c>
    </row>
    <row r="1370" spans="1:21" ht="57" x14ac:dyDescent="0.45">
      <c r="A1370" s="12" t="s">
        <v>94</v>
      </c>
      <c r="B1370" s="12" t="s">
        <v>95</v>
      </c>
      <c r="C1370" s="12" t="s">
        <v>7425</v>
      </c>
      <c r="D1370" s="12" t="s">
        <v>7411</v>
      </c>
      <c r="E1370" s="12" t="s">
        <v>7412</v>
      </c>
      <c r="F1370" s="12"/>
      <c r="G1370" s="12" t="s">
        <v>692</v>
      </c>
      <c r="H1370" s="12" t="s">
        <v>931</v>
      </c>
      <c r="I1370" s="12" t="s">
        <v>475</v>
      </c>
      <c r="J1370" s="12" t="s">
        <v>7426</v>
      </c>
      <c r="K1370" s="12" t="s">
        <v>233</v>
      </c>
      <c r="L1370" s="12" t="s">
        <v>118</v>
      </c>
      <c r="M1370" s="12" t="s">
        <v>234</v>
      </c>
      <c r="N1370" s="12" t="s">
        <v>7427</v>
      </c>
      <c r="O1370" s="12" t="s">
        <v>7428</v>
      </c>
      <c r="P1370" s="12"/>
      <c r="Q1370" s="12" t="s">
        <v>7429</v>
      </c>
      <c r="R1370" s="12" t="s">
        <v>7430</v>
      </c>
      <c r="S1370" s="12" t="s">
        <v>7431</v>
      </c>
      <c r="T1370" s="33" t="s">
        <v>95</v>
      </c>
      <c r="U1370" s="34" t="str">
        <f t="shared" si="21"/>
        <v>1700 TULANE AVE LCRC BLDG RM 740, NEW ORLEANS, Louisiana 70112, U.S.</v>
      </c>
    </row>
    <row r="1371" spans="1:21" ht="57" x14ac:dyDescent="0.45">
      <c r="A1371" s="12" t="s">
        <v>94</v>
      </c>
      <c r="B1371" s="12" t="s">
        <v>95</v>
      </c>
      <c r="C1371" s="12" t="s">
        <v>7432</v>
      </c>
      <c r="D1371" s="12" t="s">
        <v>7411</v>
      </c>
      <c r="E1371" s="12" t="s">
        <v>7412</v>
      </c>
      <c r="F1371" s="12"/>
      <c r="G1371" s="12" t="s">
        <v>692</v>
      </c>
      <c r="H1371" s="12" t="s">
        <v>931</v>
      </c>
      <c r="I1371" s="12" t="s">
        <v>475</v>
      </c>
      <c r="J1371" s="12"/>
      <c r="K1371" s="12"/>
      <c r="L1371" s="12"/>
      <c r="M1371" s="12" t="s">
        <v>367</v>
      </c>
      <c r="N1371" s="12"/>
      <c r="O1371" s="12"/>
      <c r="P1371" s="12"/>
      <c r="Q1371" s="12" t="s">
        <v>7433</v>
      </c>
      <c r="R1371" s="12" t="s">
        <v>7430</v>
      </c>
      <c r="S1371" s="12" t="s">
        <v>7431</v>
      </c>
      <c r="T1371" s="33" t="s">
        <v>95</v>
      </c>
      <c r="U1371" s="34" t="str">
        <f t="shared" si="21"/>
        <v>533 BOLIVAR ST CLINICAL SCIENCES RESEARCH BLDG, NEW ORLEANS, Louisiana 70112, U.S.</v>
      </c>
    </row>
    <row r="1372" spans="1:21" ht="71.25" x14ac:dyDescent="0.45">
      <c r="A1372" s="12" t="s">
        <v>94</v>
      </c>
      <c r="B1372" s="12"/>
      <c r="C1372" s="12" t="s">
        <v>7434</v>
      </c>
      <c r="D1372" s="12" t="s">
        <v>7411</v>
      </c>
      <c r="E1372" s="12" t="s">
        <v>7412</v>
      </c>
      <c r="F1372" s="12"/>
      <c r="G1372" s="12" t="s">
        <v>692</v>
      </c>
      <c r="H1372" s="12" t="s">
        <v>931</v>
      </c>
      <c r="I1372" s="12" t="s">
        <v>475</v>
      </c>
      <c r="J1372" s="12" t="s">
        <v>7435</v>
      </c>
      <c r="K1372" s="12" t="s">
        <v>209</v>
      </c>
      <c r="L1372" s="12" t="s">
        <v>104</v>
      </c>
      <c r="M1372" s="12" t="s">
        <v>7436</v>
      </c>
      <c r="N1372" s="12" t="s">
        <v>7437</v>
      </c>
      <c r="O1372" s="12" t="s">
        <v>7438</v>
      </c>
      <c r="P1372" s="12"/>
      <c r="Q1372" s="12" t="s">
        <v>7439</v>
      </c>
      <c r="R1372" s="12" t="s">
        <v>7417</v>
      </c>
      <c r="S1372" s="12" t="s">
        <v>7418</v>
      </c>
      <c r="T1372" s="33" t="s">
        <v>95</v>
      </c>
      <c r="U1372" s="34" t="str">
        <f t="shared" si="21"/>
        <v>50 HP Long Field House RM 1250, Baton Rouge, Louisiana 70808, U.S.</v>
      </c>
    </row>
    <row r="1373" spans="1:21" ht="57" x14ac:dyDescent="0.45">
      <c r="A1373" s="12" t="s">
        <v>94</v>
      </c>
      <c r="B1373" s="12" t="s">
        <v>95</v>
      </c>
      <c r="C1373" s="12" t="s">
        <v>7440</v>
      </c>
      <c r="D1373" s="12" t="s">
        <v>7441</v>
      </c>
      <c r="E1373" s="12" t="s">
        <v>7442</v>
      </c>
      <c r="F1373" s="12" t="s">
        <v>136</v>
      </c>
      <c r="G1373" s="12"/>
      <c r="H1373" s="12" t="s">
        <v>693</v>
      </c>
      <c r="I1373" s="12" t="s">
        <v>475</v>
      </c>
      <c r="J1373" s="12"/>
      <c r="K1373" s="12"/>
      <c r="L1373" s="12"/>
      <c r="M1373" s="12" t="s">
        <v>367</v>
      </c>
      <c r="N1373" s="12" t="s">
        <v>7443</v>
      </c>
      <c r="O1373" s="12" t="s">
        <v>7444</v>
      </c>
      <c r="P1373" s="12"/>
      <c r="Q1373" s="12" t="s">
        <v>7445</v>
      </c>
      <c r="R1373" s="12" t="s">
        <v>140</v>
      </c>
      <c r="S1373" s="12" t="s">
        <v>141</v>
      </c>
      <c r="T1373" s="33" t="s">
        <v>95</v>
      </c>
      <c r="U1373" s="34" t="str">
        <f t="shared" si="21"/>
        <v>201 HASKINS WAY STE 400, SOUTH SAN FRANCISCO, California 94080, U.S.</v>
      </c>
    </row>
    <row r="1374" spans="1:21" ht="85.5" x14ac:dyDescent="0.45">
      <c r="A1374" s="12" t="s">
        <v>94</v>
      </c>
      <c r="B1374" s="12" t="s">
        <v>95</v>
      </c>
      <c r="C1374" s="12" t="s">
        <v>7446</v>
      </c>
      <c r="D1374" s="12" t="s">
        <v>7447</v>
      </c>
      <c r="E1374" s="12" t="s">
        <v>7442</v>
      </c>
      <c r="F1374" s="12" t="s">
        <v>583</v>
      </c>
      <c r="G1374" s="12" t="s">
        <v>612</v>
      </c>
      <c r="H1374" s="12" t="s">
        <v>548</v>
      </c>
      <c r="I1374" s="12" t="s">
        <v>538</v>
      </c>
      <c r="J1374" s="12" t="s">
        <v>7448</v>
      </c>
      <c r="K1374" s="12" t="s">
        <v>168</v>
      </c>
      <c r="L1374" s="12" t="s">
        <v>104</v>
      </c>
      <c r="M1374" s="12" t="s">
        <v>221</v>
      </c>
      <c r="N1374" s="12" t="s">
        <v>7449</v>
      </c>
      <c r="O1374" s="12" t="s">
        <v>7450</v>
      </c>
      <c r="P1374" s="12"/>
      <c r="Q1374" s="12" t="s">
        <v>7451</v>
      </c>
      <c r="R1374" s="12" t="s">
        <v>3274</v>
      </c>
      <c r="S1374" s="12" t="s">
        <v>4344</v>
      </c>
      <c r="T1374" s="33" t="s">
        <v>95</v>
      </c>
      <c r="U1374" s="34" t="str">
        <f t="shared" si="21"/>
        <v>450 E 29th Street 12th Floor, New York, New York 10016, U.S.</v>
      </c>
    </row>
    <row r="1375" spans="1:21" ht="85.5" x14ac:dyDescent="0.45">
      <c r="A1375" s="12" t="s">
        <v>94</v>
      </c>
      <c r="B1375" s="12" t="s">
        <v>95</v>
      </c>
      <c r="C1375" s="12" t="s">
        <v>7452</v>
      </c>
      <c r="D1375" s="12" t="s">
        <v>7453</v>
      </c>
      <c r="E1375" s="12" t="s">
        <v>7454</v>
      </c>
      <c r="F1375" s="12" t="s">
        <v>321</v>
      </c>
      <c r="G1375" s="12" t="s">
        <v>322</v>
      </c>
      <c r="H1375" s="12" t="s">
        <v>145</v>
      </c>
      <c r="I1375" s="12" t="s">
        <v>101</v>
      </c>
      <c r="J1375" s="12" t="s">
        <v>7455</v>
      </c>
      <c r="K1375" s="12" t="s">
        <v>168</v>
      </c>
      <c r="L1375" s="12" t="s">
        <v>104</v>
      </c>
      <c r="M1375" s="12" t="s">
        <v>221</v>
      </c>
      <c r="N1375" s="12" t="s">
        <v>7456</v>
      </c>
      <c r="O1375" s="12" t="s">
        <v>7457</v>
      </c>
      <c r="P1375" s="12"/>
      <c r="Q1375" s="12" t="s">
        <v>7458</v>
      </c>
      <c r="R1375" s="12" t="s">
        <v>7459</v>
      </c>
      <c r="S1375" s="12" t="s">
        <v>7460</v>
      </c>
      <c r="T1375" s="33" t="s">
        <v>95</v>
      </c>
      <c r="U1375" s="34" t="str">
        <f t="shared" si="21"/>
        <v>2160 S. First Ave DOCK 8 Health Sciences Campus, Maywood, Illinois 60153, U.S.</v>
      </c>
    </row>
    <row r="1376" spans="1:21" ht="42.75" x14ac:dyDescent="0.45">
      <c r="A1376" s="12" t="s">
        <v>94</v>
      </c>
      <c r="B1376" s="12" t="s">
        <v>95</v>
      </c>
      <c r="C1376" s="12" t="s">
        <v>7461</v>
      </c>
      <c r="D1376" s="12" t="s">
        <v>7453</v>
      </c>
      <c r="E1376" s="12" t="s">
        <v>7454</v>
      </c>
      <c r="F1376" s="12" t="s">
        <v>321</v>
      </c>
      <c r="G1376" s="12" t="s">
        <v>322</v>
      </c>
      <c r="H1376" s="12" t="s">
        <v>145</v>
      </c>
      <c r="I1376" s="12" t="s">
        <v>101</v>
      </c>
      <c r="J1376" s="12" t="s">
        <v>7462</v>
      </c>
      <c r="K1376" s="12" t="s">
        <v>209</v>
      </c>
      <c r="L1376" s="12" t="s">
        <v>104</v>
      </c>
      <c r="M1376" s="12" t="s">
        <v>304</v>
      </c>
      <c r="N1376" s="12" t="s">
        <v>7456</v>
      </c>
      <c r="O1376" s="12" t="s">
        <v>7457</v>
      </c>
      <c r="P1376" s="12"/>
      <c r="Q1376" s="12" t="s">
        <v>7463</v>
      </c>
      <c r="R1376" s="12" t="s">
        <v>7459</v>
      </c>
      <c r="S1376" s="12" t="s">
        <v>7460</v>
      </c>
      <c r="T1376" s="33" t="s">
        <v>95</v>
      </c>
      <c r="U1376" s="34" t="str">
        <f t="shared" si="21"/>
        <v>Cardinal Bernardin Cancer Center, Room 212 2160 S. 1st Ave, Maywood, Illinois 60153, U.S.</v>
      </c>
    </row>
    <row r="1377" spans="1:21" ht="99.75" x14ac:dyDescent="0.45">
      <c r="A1377" s="12" t="s">
        <v>94</v>
      </c>
      <c r="B1377" s="12" t="s">
        <v>95</v>
      </c>
      <c r="C1377" s="12" t="s">
        <v>7464</v>
      </c>
      <c r="D1377" s="12" t="s">
        <v>7453</v>
      </c>
      <c r="E1377" s="12" t="s">
        <v>7454</v>
      </c>
      <c r="F1377" s="12" t="s">
        <v>321</v>
      </c>
      <c r="G1377" s="12" t="s">
        <v>322</v>
      </c>
      <c r="H1377" s="12" t="s">
        <v>145</v>
      </c>
      <c r="I1377" s="12" t="s">
        <v>101</v>
      </c>
      <c r="J1377" s="12"/>
      <c r="K1377" s="12"/>
      <c r="L1377" s="12"/>
      <c r="M1377" s="12" t="s">
        <v>551</v>
      </c>
      <c r="N1377" s="12" t="s">
        <v>7465</v>
      </c>
      <c r="O1377" s="12" t="s">
        <v>7466</v>
      </c>
      <c r="P1377" s="12"/>
      <c r="Q1377" s="12" t="s">
        <v>7467</v>
      </c>
      <c r="R1377" s="12" t="s">
        <v>7468</v>
      </c>
      <c r="S1377" s="12" t="s">
        <v>7460</v>
      </c>
      <c r="T1377" s="33" t="s">
        <v>95</v>
      </c>
      <c r="U1377" s="34" t="str">
        <f t="shared" si="21"/>
        <v>FC - 2160 S 1ST AVE LU MEDICAL CTR BLDG 112 RM 212, MAYWOOD, Illinois 60153, U.S.</v>
      </c>
    </row>
    <row r="1378" spans="1:21" ht="99.75" x14ac:dyDescent="0.45">
      <c r="A1378" s="12" t="s">
        <v>94</v>
      </c>
      <c r="B1378" s="12" t="s">
        <v>95</v>
      </c>
      <c r="C1378" s="12" t="s">
        <v>7469</v>
      </c>
      <c r="D1378" s="12" t="s">
        <v>7470</v>
      </c>
      <c r="E1378" s="12" t="s">
        <v>7471</v>
      </c>
      <c r="F1378" s="12"/>
      <c r="G1378" s="12" t="s">
        <v>3996</v>
      </c>
      <c r="H1378" s="12" t="s">
        <v>931</v>
      </c>
      <c r="I1378" s="12" t="s">
        <v>475</v>
      </c>
      <c r="J1378" s="12" t="s">
        <v>7472</v>
      </c>
      <c r="K1378" s="12" t="s">
        <v>268</v>
      </c>
      <c r="L1378" s="12" t="s">
        <v>104</v>
      </c>
      <c r="M1378" s="12" t="s">
        <v>210</v>
      </c>
      <c r="N1378" s="12" t="s">
        <v>7473</v>
      </c>
      <c r="O1378" s="12" t="s">
        <v>7474</v>
      </c>
      <c r="P1378" s="12"/>
      <c r="Q1378" s="12" t="s">
        <v>7475</v>
      </c>
      <c r="R1378" s="12" t="s">
        <v>7476</v>
      </c>
      <c r="S1378" s="12" t="s">
        <v>7431</v>
      </c>
      <c r="T1378" s="33" t="s">
        <v>95</v>
      </c>
      <c r="U1378" s="34" t="str">
        <f t="shared" si="21"/>
        <v>533 Bolivar St, New Orleans, Louisiana 70112, U.S.</v>
      </c>
    </row>
    <row r="1379" spans="1:21" ht="57" x14ac:dyDescent="0.45">
      <c r="A1379" s="12" t="s">
        <v>94</v>
      </c>
      <c r="B1379" s="12" t="s">
        <v>95</v>
      </c>
      <c r="C1379" s="12" t="s">
        <v>7477</v>
      </c>
      <c r="D1379" s="12" t="s">
        <v>7470</v>
      </c>
      <c r="E1379" s="12" t="s">
        <v>7471</v>
      </c>
      <c r="F1379" s="12"/>
      <c r="G1379" s="12" t="s">
        <v>3996</v>
      </c>
      <c r="H1379" s="12" t="s">
        <v>931</v>
      </c>
      <c r="I1379" s="12" t="s">
        <v>475</v>
      </c>
      <c r="J1379" s="12"/>
      <c r="K1379" s="12"/>
      <c r="L1379" s="12"/>
      <c r="M1379" s="12" t="s">
        <v>367</v>
      </c>
      <c r="N1379" s="12" t="s">
        <v>7478</v>
      </c>
      <c r="O1379" s="12" t="s">
        <v>7479</v>
      </c>
      <c r="P1379" s="12"/>
      <c r="Q1379" s="12" t="s">
        <v>7480</v>
      </c>
      <c r="R1379" s="12" t="s">
        <v>7430</v>
      </c>
      <c r="S1379" s="12" t="s">
        <v>7431</v>
      </c>
      <c r="T1379" s="33" t="s">
        <v>95</v>
      </c>
      <c r="U1379" s="34" t="str">
        <f t="shared" si="21"/>
        <v>1700 TULANE AVE 6TH FL CANCER CTR LSCR BLDG, NEW ORLEANS, Louisiana 70112, U.S.</v>
      </c>
    </row>
    <row r="1380" spans="1:21" ht="99.75" x14ac:dyDescent="0.45">
      <c r="A1380" s="12" t="s">
        <v>94</v>
      </c>
      <c r="B1380" s="12"/>
      <c r="C1380" s="12" t="s">
        <v>7481</v>
      </c>
      <c r="D1380" s="12" t="s">
        <v>7482</v>
      </c>
      <c r="E1380" s="12" t="s">
        <v>7471</v>
      </c>
      <c r="F1380" s="12"/>
      <c r="G1380" s="12" t="s">
        <v>3996</v>
      </c>
      <c r="H1380" s="12" t="s">
        <v>931</v>
      </c>
      <c r="I1380" s="12" t="s">
        <v>475</v>
      </c>
      <c r="J1380" s="12" t="s">
        <v>7483</v>
      </c>
      <c r="K1380" s="12" t="s">
        <v>209</v>
      </c>
      <c r="L1380" s="12" t="s">
        <v>104</v>
      </c>
      <c r="M1380" s="12" t="s">
        <v>210</v>
      </c>
      <c r="N1380" s="12" t="s">
        <v>7484</v>
      </c>
      <c r="O1380" s="12" t="s">
        <v>7485</v>
      </c>
      <c r="P1380" s="12"/>
      <c r="Q1380" s="12" t="s">
        <v>7486</v>
      </c>
      <c r="R1380" s="12" t="s">
        <v>7487</v>
      </c>
      <c r="S1380" s="12" t="s">
        <v>7488</v>
      </c>
      <c r="T1380" s="33" t="s">
        <v>95</v>
      </c>
      <c r="U1380" s="34" t="str">
        <f t="shared" si="21"/>
        <v>1501 Kings Hwy, Shreveport, Louisiana 71115, U.S.</v>
      </c>
    </row>
    <row r="1381" spans="1:21" ht="99.75" x14ac:dyDescent="0.45">
      <c r="A1381" s="12" t="s">
        <v>94</v>
      </c>
      <c r="B1381" s="12" t="s">
        <v>95</v>
      </c>
      <c r="C1381" s="12" t="s">
        <v>7489</v>
      </c>
      <c r="D1381" s="12" t="s">
        <v>7490</v>
      </c>
      <c r="E1381" s="12" t="s">
        <v>7491</v>
      </c>
      <c r="F1381" s="12" t="s">
        <v>136</v>
      </c>
      <c r="G1381" s="12" t="s">
        <v>207</v>
      </c>
      <c r="H1381" s="12" t="s">
        <v>100</v>
      </c>
      <c r="I1381" s="12" t="s">
        <v>166</v>
      </c>
      <c r="J1381" s="12" t="s">
        <v>7492</v>
      </c>
      <c r="K1381" s="12" t="s">
        <v>168</v>
      </c>
      <c r="L1381" s="12" t="s">
        <v>104</v>
      </c>
      <c r="M1381" s="12" t="s">
        <v>210</v>
      </c>
      <c r="N1381" s="12" t="s">
        <v>7493</v>
      </c>
      <c r="O1381" s="12" t="s">
        <v>7494</v>
      </c>
      <c r="P1381" s="12"/>
      <c r="Q1381" s="12" t="s">
        <v>7495</v>
      </c>
      <c r="R1381" s="12" t="s">
        <v>2925</v>
      </c>
      <c r="S1381" s="12" t="s">
        <v>1287</v>
      </c>
      <c r="T1381" s="33" t="s">
        <v>95</v>
      </c>
      <c r="U1381" s="34" t="str">
        <f t="shared" si="21"/>
        <v>3350 West Bayshore Rd Suite 210, Palo Alto, California 94303, U.S.</v>
      </c>
    </row>
    <row r="1382" spans="1:21" ht="57" x14ac:dyDescent="0.45">
      <c r="A1382" s="12" t="s">
        <v>94</v>
      </c>
      <c r="B1382" s="12" t="s">
        <v>95</v>
      </c>
      <c r="C1382" s="12" t="s">
        <v>7496</v>
      </c>
      <c r="D1382" s="12" t="s">
        <v>7497</v>
      </c>
      <c r="E1382" s="12" t="s">
        <v>7498</v>
      </c>
      <c r="F1382" s="12" t="s">
        <v>474</v>
      </c>
      <c r="G1382" s="12"/>
      <c r="H1382" s="12" t="s">
        <v>693</v>
      </c>
      <c r="I1382" s="12" t="s">
        <v>656</v>
      </c>
      <c r="J1382" s="12"/>
      <c r="K1382" s="12"/>
      <c r="L1382" s="12"/>
      <c r="M1382" s="12" t="s">
        <v>367</v>
      </c>
      <c r="N1382" s="12"/>
      <c r="O1382" s="12"/>
      <c r="P1382" s="12"/>
      <c r="Q1382" s="12" t="s">
        <v>7499</v>
      </c>
      <c r="R1382" s="12" t="s">
        <v>479</v>
      </c>
      <c r="S1382" s="12" t="s">
        <v>4897</v>
      </c>
      <c r="T1382" s="33" t="s">
        <v>95</v>
      </c>
      <c r="U1382" s="34" t="str">
        <f t="shared" si="21"/>
        <v>12212 TECHNOLOGY BLVD., SUITE 130, AUSTIN, Texas 78727, U.S.</v>
      </c>
    </row>
    <row r="1383" spans="1:21" ht="57" x14ac:dyDescent="0.45">
      <c r="A1383" s="12" t="s">
        <v>94</v>
      </c>
      <c r="B1383" s="12" t="s">
        <v>95</v>
      </c>
      <c r="C1383" s="12" t="s">
        <v>7500</v>
      </c>
      <c r="D1383" s="12" t="s">
        <v>7497</v>
      </c>
      <c r="E1383" s="12" t="s">
        <v>7498</v>
      </c>
      <c r="F1383" s="12" t="s">
        <v>474</v>
      </c>
      <c r="G1383" s="12"/>
      <c r="H1383" s="12" t="s">
        <v>693</v>
      </c>
      <c r="I1383" s="12" t="s">
        <v>656</v>
      </c>
      <c r="J1383" s="12"/>
      <c r="K1383" s="12"/>
      <c r="L1383" s="12"/>
      <c r="M1383" s="12" t="s">
        <v>367</v>
      </c>
      <c r="N1383" s="12"/>
      <c r="O1383" s="12"/>
      <c r="P1383" s="12"/>
      <c r="Q1383" s="12" t="s">
        <v>7501</v>
      </c>
      <c r="R1383" s="12" t="s">
        <v>479</v>
      </c>
      <c r="S1383" s="12" t="s">
        <v>4897</v>
      </c>
      <c r="T1383" s="33" t="s">
        <v>95</v>
      </c>
      <c r="U1383" s="34" t="str">
        <f t="shared" si="21"/>
        <v>12212 TECHNOLOGY BLVD, SUITE 130, AUSTIN, Texas 78727, U.S.</v>
      </c>
    </row>
    <row r="1384" spans="1:21" ht="42.75" x14ac:dyDescent="0.45">
      <c r="A1384" s="12" t="s">
        <v>94</v>
      </c>
      <c r="B1384" s="12" t="s">
        <v>95</v>
      </c>
      <c r="C1384" s="12" t="s">
        <v>7502</v>
      </c>
      <c r="D1384" s="12" t="s">
        <v>7497</v>
      </c>
      <c r="E1384" s="12" t="s">
        <v>7498</v>
      </c>
      <c r="F1384" s="12"/>
      <c r="G1384" s="12"/>
      <c r="H1384" s="12" t="s">
        <v>693</v>
      </c>
      <c r="I1384" s="12" t="s">
        <v>656</v>
      </c>
      <c r="J1384" s="12"/>
      <c r="K1384" s="12"/>
      <c r="L1384" s="12"/>
      <c r="M1384" s="12" t="s">
        <v>355</v>
      </c>
      <c r="N1384" s="12"/>
      <c r="O1384" s="12"/>
      <c r="P1384" s="12"/>
      <c r="Q1384" s="12" t="s">
        <v>7503</v>
      </c>
      <c r="R1384" s="12" t="s">
        <v>479</v>
      </c>
      <c r="S1384" s="12" t="s">
        <v>7504</v>
      </c>
      <c r="T1384" s="33" t="s">
        <v>95</v>
      </c>
      <c r="U1384" s="34" t="str">
        <f t="shared" si="21"/>
        <v>12212 TECHNOLOGY BLVD, AUSTIN, Texas 78727-6131, U.S.</v>
      </c>
    </row>
    <row r="1385" spans="1:21" ht="57" x14ac:dyDescent="0.45">
      <c r="A1385" s="12" t="s">
        <v>94</v>
      </c>
      <c r="B1385" s="12" t="s">
        <v>95</v>
      </c>
      <c r="C1385" s="12" t="s">
        <v>7505</v>
      </c>
      <c r="D1385" s="12" t="s">
        <v>7497</v>
      </c>
      <c r="E1385" s="12" t="s">
        <v>7498</v>
      </c>
      <c r="F1385" s="12" t="s">
        <v>474</v>
      </c>
      <c r="G1385" s="12"/>
      <c r="H1385" s="12" t="s">
        <v>693</v>
      </c>
      <c r="I1385" s="12" t="s">
        <v>656</v>
      </c>
      <c r="J1385" s="12"/>
      <c r="K1385" s="12"/>
      <c r="L1385" s="12"/>
      <c r="M1385" s="12" t="s">
        <v>367</v>
      </c>
      <c r="N1385" s="12"/>
      <c r="O1385" s="12"/>
      <c r="P1385" s="12"/>
      <c r="Q1385" s="12" t="s">
        <v>7506</v>
      </c>
      <c r="R1385" s="12" t="s">
        <v>479</v>
      </c>
      <c r="S1385" s="12" t="s">
        <v>4897</v>
      </c>
      <c r="T1385" s="33" t="s">
        <v>95</v>
      </c>
      <c r="U1385" s="34" t="str">
        <f t="shared" si="21"/>
        <v>12201 TECHNOLOGY BLVD, AUSTIN, Texas 78727, U.S.</v>
      </c>
    </row>
    <row r="1386" spans="1:21" ht="57" x14ac:dyDescent="0.45">
      <c r="A1386" s="12" t="s">
        <v>94</v>
      </c>
      <c r="B1386" s="12" t="s">
        <v>95</v>
      </c>
      <c r="C1386" s="12" t="s">
        <v>7507</v>
      </c>
      <c r="D1386" s="12" t="s">
        <v>7508</v>
      </c>
      <c r="E1386" s="12" t="s">
        <v>7498</v>
      </c>
      <c r="F1386" s="12" t="s">
        <v>474</v>
      </c>
      <c r="G1386" s="12"/>
      <c r="H1386" s="12"/>
      <c r="I1386" s="12" t="s">
        <v>656</v>
      </c>
      <c r="J1386" s="12"/>
      <c r="K1386" s="12"/>
      <c r="L1386" s="12"/>
      <c r="M1386" s="12" t="s">
        <v>367</v>
      </c>
      <c r="N1386" s="12"/>
      <c r="O1386" s="12"/>
      <c r="P1386" s="12"/>
      <c r="Q1386" s="12" t="s">
        <v>7509</v>
      </c>
      <c r="R1386" s="12" t="s">
        <v>479</v>
      </c>
      <c r="S1386" s="12" t="s">
        <v>4897</v>
      </c>
      <c r="T1386" s="33" t="s">
        <v>95</v>
      </c>
      <c r="U1386" s="34" t="str">
        <f t="shared" si="21"/>
        <v>12212 TECHNOLOGY BLVD STE 130, AUSTIN, Texas 78727, U.S.</v>
      </c>
    </row>
    <row r="1387" spans="1:21" ht="57" x14ac:dyDescent="0.45">
      <c r="A1387" s="12" t="s">
        <v>94</v>
      </c>
      <c r="B1387" s="12" t="s">
        <v>95</v>
      </c>
      <c r="C1387" s="12" t="s">
        <v>7510</v>
      </c>
      <c r="D1387" s="12" t="s">
        <v>7508</v>
      </c>
      <c r="E1387" s="12" t="s">
        <v>7498</v>
      </c>
      <c r="F1387" s="12" t="s">
        <v>474</v>
      </c>
      <c r="G1387" s="12"/>
      <c r="H1387" s="12"/>
      <c r="I1387" s="12" t="s">
        <v>656</v>
      </c>
      <c r="J1387" s="12"/>
      <c r="K1387" s="12"/>
      <c r="L1387" s="12"/>
      <c r="M1387" s="12" t="s">
        <v>367</v>
      </c>
      <c r="N1387" s="12"/>
      <c r="O1387" s="12"/>
      <c r="P1387" s="12"/>
      <c r="Q1387" s="12" t="s">
        <v>7509</v>
      </c>
      <c r="R1387" s="12" t="s">
        <v>479</v>
      </c>
      <c r="S1387" s="12" t="s">
        <v>4897</v>
      </c>
      <c r="T1387" s="33" t="s">
        <v>95</v>
      </c>
      <c r="U1387" s="34" t="str">
        <f t="shared" si="21"/>
        <v>12212 TECHNOLOGY BLVD STE 130, AUSTIN, Texas 78727, U.S.</v>
      </c>
    </row>
    <row r="1388" spans="1:21" ht="57" x14ac:dyDescent="0.45">
      <c r="A1388" s="12" t="s">
        <v>94</v>
      </c>
      <c r="B1388" s="12" t="s">
        <v>95</v>
      </c>
      <c r="C1388" s="12" t="s">
        <v>7511</v>
      </c>
      <c r="D1388" s="12" t="s">
        <v>7508</v>
      </c>
      <c r="E1388" s="12" t="s">
        <v>7498</v>
      </c>
      <c r="F1388" s="12" t="s">
        <v>474</v>
      </c>
      <c r="G1388" s="12"/>
      <c r="H1388" s="12"/>
      <c r="I1388" s="12" t="s">
        <v>656</v>
      </c>
      <c r="J1388" s="12"/>
      <c r="K1388" s="12"/>
      <c r="L1388" s="12"/>
      <c r="M1388" s="12" t="s">
        <v>367</v>
      </c>
      <c r="N1388" s="12"/>
      <c r="O1388" s="12"/>
      <c r="P1388" s="12"/>
      <c r="Q1388" s="12" t="s">
        <v>7509</v>
      </c>
      <c r="R1388" s="12" t="s">
        <v>479</v>
      </c>
      <c r="S1388" s="12" t="s">
        <v>4897</v>
      </c>
      <c r="T1388" s="33" t="s">
        <v>95</v>
      </c>
      <c r="U1388" s="34" t="str">
        <f t="shared" si="21"/>
        <v>12212 TECHNOLOGY BLVD STE 130, AUSTIN, Texas 78727, U.S.</v>
      </c>
    </row>
    <row r="1389" spans="1:21" ht="57" x14ac:dyDescent="0.45">
      <c r="A1389" s="12" t="s">
        <v>94</v>
      </c>
      <c r="B1389" s="12" t="s">
        <v>95</v>
      </c>
      <c r="C1389" s="12" t="s">
        <v>7512</v>
      </c>
      <c r="D1389" s="12" t="s">
        <v>7508</v>
      </c>
      <c r="E1389" s="12" t="s">
        <v>7498</v>
      </c>
      <c r="F1389" s="12" t="s">
        <v>474</v>
      </c>
      <c r="G1389" s="12"/>
      <c r="H1389" s="12"/>
      <c r="I1389" s="12" t="s">
        <v>656</v>
      </c>
      <c r="J1389" s="12"/>
      <c r="K1389" s="12"/>
      <c r="L1389" s="12"/>
      <c r="M1389" s="12" t="s">
        <v>367</v>
      </c>
      <c r="N1389" s="12"/>
      <c r="O1389" s="12"/>
      <c r="P1389" s="12"/>
      <c r="Q1389" s="12" t="s">
        <v>7509</v>
      </c>
      <c r="R1389" s="12" t="s">
        <v>479</v>
      </c>
      <c r="S1389" s="12" t="s">
        <v>4897</v>
      </c>
      <c r="T1389" s="33" t="s">
        <v>95</v>
      </c>
      <c r="U1389" s="34" t="str">
        <f t="shared" si="21"/>
        <v>12212 TECHNOLOGY BLVD STE 130, AUSTIN, Texas 78727, U.S.</v>
      </c>
    </row>
    <row r="1390" spans="1:21" ht="57" x14ac:dyDescent="0.45">
      <c r="A1390" s="12" t="s">
        <v>94</v>
      </c>
      <c r="B1390" s="12" t="s">
        <v>95</v>
      </c>
      <c r="C1390" s="12" t="s">
        <v>7513</v>
      </c>
      <c r="D1390" s="12" t="s">
        <v>7508</v>
      </c>
      <c r="E1390" s="12" t="s">
        <v>7498</v>
      </c>
      <c r="F1390" s="12"/>
      <c r="G1390" s="12"/>
      <c r="H1390" s="12"/>
      <c r="I1390" s="12" t="s">
        <v>656</v>
      </c>
      <c r="J1390" s="12"/>
      <c r="K1390" s="12"/>
      <c r="L1390" s="12"/>
      <c r="M1390" s="12" t="s">
        <v>234</v>
      </c>
      <c r="N1390" s="12"/>
      <c r="O1390" s="12"/>
      <c r="P1390" s="12"/>
      <c r="Q1390" s="12" t="s">
        <v>2299</v>
      </c>
      <c r="R1390" s="12" t="s">
        <v>416</v>
      </c>
      <c r="S1390" s="12" t="s">
        <v>2300</v>
      </c>
      <c r="T1390" s="33" t="s">
        <v>95</v>
      </c>
      <c r="U1390" s="34" t="str">
        <f t="shared" si="21"/>
        <v>645 ELLIOTT AVE W STE 100, SEATTLE, Washington 98119, U.S.</v>
      </c>
    </row>
    <row r="1391" spans="1:21" ht="57" x14ac:dyDescent="0.45">
      <c r="A1391" s="12" t="s">
        <v>94</v>
      </c>
      <c r="B1391" s="12" t="s">
        <v>95</v>
      </c>
      <c r="C1391" s="12" t="s">
        <v>7514</v>
      </c>
      <c r="D1391" s="12" t="s">
        <v>7508</v>
      </c>
      <c r="E1391" s="12" t="s">
        <v>7498</v>
      </c>
      <c r="F1391" s="12"/>
      <c r="G1391" s="12"/>
      <c r="H1391" s="12"/>
      <c r="I1391" s="12" t="s">
        <v>656</v>
      </c>
      <c r="J1391" s="12"/>
      <c r="K1391" s="12"/>
      <c r="L1391" s="12"/>
      <c r="M1391" s="12" t="s">
        <v>234</v>
      </c>
      <c r="N1391" s="12"/>
      <c r="O1391" s="12"/>
      <c r="P1391" s="12"/>
      <c r="Q1391" s="12" t="s">
        <v>7515</v>
      </c>
      <c r="R1391" s="12" t="s">
        <v>416</v>
      </c>
      <c r="S1391" s="12" t="s">
        <v>2300</v>
      </c>
      <c r="T1391" s="33" t="s">
        <v>95</v>
      </c>
      <c r="U1391" s="34" t="str">
        <f t="shared" si="21"/>
        <v>645 ELLIOTT AVE W, SEATTLE, Washington 98119, U.S.</v>
      </c>
    </row>
    <row r="1392" spans="1:21" ht="57" x14ac:dyDescent="0.45">
      <c r="A1392" s="12" t="s">
        <v>94</v>
      </c>
      <c r="B1392" s="12" t="s">
        <v>95</v>
      </c>
      <c r="C1392" s="12" t="s">
        <v>7516</v>
      </c>
      <c r="D1392" s="12" t="s">
        <v>7508</v>
      </c>
      <c r="E1392" s="12" t="s">
        <v>7498</v>
      </c>
      <c r="F1392" s="12"/>
      <c r="G1392" s="12"/>
      <c r="H1392" s="12"/>
      <c r="I1392" s="12" t="s">
        <v>656</v>
      </c>
      <c r="J1392" s="12"/>
      <c r="K1392" s="12"/>
      <c r="L1392" s="12"/>
      <c r="M1392" s="12" t="s">
        <v>234</v>
      </c>
      <c r="N1392" s="12"/>
      <c r="O1392" s="12"/>
      <c r="P1392" s="12"/>
      <c r="Q1392" s="12" t="s">
        <v>7515</v>
      </c>
      <c r="R1392" s="12" t="s">
        <v>416</v>
      </c>
      <c r="S1392" s="12" t="s">
        <v>2300</v>
      </c>
      <c r="T1392" s="33" t="s">
        <v>95</v>
      </c>
      <c r="U1392" s="34" t="str">
        <f t="shared" si="21"/>
        <v>645 ELLIOTT AVE W, SEATTLE, Washington 98119, U.S.</v>
      </c>
    </row>
    <row r="1393" spans="1:21" ht="99.75" x14ac:dyDescent="0.45">
      <c r="A1393" s="12" t="s">
        <v>94</v>
      </c>
      <c r="B1393" s="12" t="s">
        <v>95</v>
      </c>
      <c r="C1393" s="12" t="s">
        <v>7517</v>
      </c>
      <c r="D1393" s="12" t="s">
        <v>7508</v>
      </c>
      <c r="E1393" s="12" t="s">
        <v>7498</v>
      </c>
      <c r="F1393" s="12"/>
      <c r="G1393" s="12"/>
      <c r="H1393" s="12"/>
      <c r="I1393" s="12" t="s">
        <v>656</v>
      </c>
      <c r="J1393" s="12"/>
      <c r="K1393" s="12"/>
      <c r="L1393" s="12"/>
      <c r="M1393" s="12" t="s">
        <v>551</v>
      </c>
      <c r="N1393" s="12"/>
      <c r="O1393" s="12"/>
      <c r="P1393" s="12"/>
      <c r="Q1393" s="12" t="s">
        <v>7515</v>
      </c>
      <c r="R1393" s="12" t="s">
        <v>416</v>
      </c>
      <c r="S1393" s="12" t="s">
        <v>2300</v>
      </c>
      <c r="T1393" s="33" t="s">
        <v>95</v>
      </c>
      <c r="U1393" s="34" t="str">
        <f t="shared" si="21"/>
        <v>645 ELLIOTT AVE W, SEATTLE, Washington 98119, U.S.</v>
      </c>
    </row>
    <row r="1394" spans="1:21" ht="99.75" x14ac:dyDescent="0.45">
      <c r="A1394" s="12" t="s">
        <v>94</v>
      </c>
      <c r="B1394" s="12" t="s">
        <v>95</v>
      </c>
      <c r="C1394" s="12" t="s">
        <v>7518</v>
      </c>
      <c r="D1394" s="12" t="s">
        <v>7508</v>
      </c>
      <c r="E1394" s="12" t="s">
        <v>7498</v>
      </c>
      <c r="F1394" s="12"/>
      <c r="G1394" s="12"/>
      <c r="H1394" s="12"/>
      <c r="I1394" s="12" t="s">
        <v>656</v>
      </c>
      <c r="J1394" s="12"/>
      <c r="K1394" s="12"/>
      <c r="L1394" s="12"/>
      <c r="M1394" s="12" t="s">
        <v>1506</v>
      </c>
      <c r="N1394" s="12" t="s">
        <v>7519</v>
      </c>
      <c r="O1394" s="12" t="s">
        <v>7520</v>
      </c>
      <c r="P1394" s="12"/>
      <c r="Q1394" s="12" t="s">
        <v>2299</v>
      </c>
      <c r="R1394" s="12" t="s">
        <v>416</v>
      </c>
      <c r="S1394" s="12" t="s">
        <v>2300</v>
      </c>
      <c r="T1394" s="33" t="s">
        <v>95</v>
      </c>
      <c r="U1394" s="34" t="str">
        <f t="shared" si="21"/>
        <v>645 ELLIOTT AVE W STE 100, SEATTLE, Washington 98119, U.S.</v>
      </c>
    </row>
    <row r="1395" spans="1:21" ht="57" x14ac:dyDescent="0.45">
      <c r="A1395" s="12" t="s">
        <v>94</v>
      </c>
      <c r="B1395" s="12" t="s">
        <v>95</v>
      </c>
      <c r="C1395" s="12" t="s">
        <v>7521</v>
      </c>
      <c r="D1395" s="12" t="s">
        <v>7508</v>
      </c>
      <c r="E1395" s="12" t="s">
        <v>7498</v>
      </c>
      <c r="F1395" s="12"/>
      <c r="G1395" s="12"/>
      <c r="H1395" s="12"/>
      <c r="I1395" s="12" t="s">
        <v>656</v>
      </c>
      <c r="J1395" s="12"/>
      <c r="K1395" s="12"/>
      <c r="L1395" s="12"/>
      <c r="M1395" s="12" t="s">
        <v>492</v>
      </c>
      <c r="N1395" s="12"/>
      <c r="O1395" s="12"/>
      <c r="P1395" s="12"/>
      <c r="Q1395" s="12" t="s">
        <v>2299</v>
      </c>
      <c r="R1395" s="12" t="s">
        <v>416</v>
      </c>
      <c r="S1395" s="12" t="s">
        <v>2300</v>
      </c>
      <c r="T1395" s="33" t="s">
        <v>95</v>
      </c>
      <c r="U1395" s="34" t="str">
        <f t="shared" si="21"/>
        <v>645 ELLIOTT AVE W STE 100, SEATTLE, Washington 98119, U.S.</v>
      </c>
    </row>
    <row r="1396" spans="1:21" ht="42.75" x14ac:dyDescent="0.45">
      <c r="A1396" s="12" t="s">
        <v>94</v>
      </c>
      <c r="B1396" s="12" t="s">
        <v>95</v>
      </c>
      <c r="C1396" s="12" t="s">
        <v>7522</v>
      </c>
      <c r="D1396" s="12" t="s">
        <v>7508</v>
      </c>
      <c r="E1396" s="12" t="s">
        <v>7498</v>
      </c>
      <c r="F1396" s="12"/>
      <c r="G1396" s="12"/>
      <c r="H1396" s="12"/>
      <c r="I1396" s="12" t="s">
        <v>656</v>
      </c>
      <c r="J1396" s="12"/>
      <c r="K1396" s="12"/>
      <c r="L1396" s="12"/>
      <c r="M1396" s="12" t="s">
        <v>628</v>
      </c>
      <c r="N1396" s="12" t="s">
        <v>7523</v>
      </c>
      <c r="O1396" s="12" t="s">
        <v>7524</v>
      </c>
      <c r="P1396" s="12"/>
      <c r="Q1396" s="12" t="s">
        <v>2299</v>
      </c>
      <c r="R1396" s="12" t="s">
        <v>416</v>
      </c>
      <c r="S1396" s="12" t="s">
        <v>2300</v>
      </c>
      <c r="T1396" s="33" t="s">
        <v>95</v>
      </c>
      <c r="U1396" s="34" t="str">
        <f t="shared" si="21"/>
        <v>645 ELLIOTT AVE W STE 100, SEATTLE, Washington 98119, U.S.</v>
      </c>
    </row>
    <row r="1397" spans="1:21" ht="42.75" x14ac:dyDescent="0.45">
      <c r="A1397" s="12" t="s">
        <v>94</v>
      </c>
      <c r="B1397" s="12" t="s">
        <v>95</v>
      </c>
      <c r="C1397" s="12" t="s">
        <v>7525</v>
      </c>
      <c r="D1397" s="12" t="s">
        <v>7508</v>
      </c>
      <c r="E1397" s="12" t="s">
        <v>7498</v>
      </c>
      <c r="F1397" s="12" t="s">
        <v>474</v>
      </c>
      <c r="G1397" s="12"/>
      <c r="H1397" s="12"/>
      <c r="I1397" s="12" t="s">
        <v>656</v>
      </c>
      <c r="J1397" s="12"/>
      <c r="K1397" s="12"/>
      <c r="L1397" s="12"/>
      <c r="M1397" s="12" t="s">
        <v>355</v>
      </c>
      <c r="N1397" s="12"/>
      <c r="O1397" s="12"/>
      <c r="P1397" s="12"/>
      <c r="Q1397" s="12" t="s">
        <v>7526</v>
      </c>
      <c r="R1397" s="12" t="s">
        <v>479</v>
      </c>
      <c r="S1397" s="12" t="s">
        <v>7527</v>
      </c>
      <c r="T1397" s="33" t="s">
        <v>95</v>
      </c>
      <c r="U1397" s="34" t="str">
        <f t="shared" si="21"/>
        <v>13501 PYRITE DR, AUSTIN, Texas 78729, U.S.</v>
      </c>
    </row>
    <row r="1398" spans="1:21" ht="42.75" x14ac:dyDescent="0.45">
      <c r="A1398" s="12" t="s">
        <v>94</v>
      </c>
      <c r="B1398" s="12" t="s">
        <v>95</v>
      </c>
      <c r="C1398" s="12" t="s">
        <v>7528</v>
      </c>
      <c r="D1398" s="12" t="s">
        <v>7508</v>
      </c>
      <c r="E1398" s="12" t="s">
        <v>7498</v>
      </c>
      <c r="F1398" s="12"/>
      <c r="G1398" s="12"/>
      <c r="H1398" s="12"/>
      <c r="I1398" s="12" t="s">
        <v>656</v>
      </c>
      <c r="J1398" s="12"/>
      <c r="K1398" s="12"/>
      <c r="L1398" s="12"/>
      <c r="M1398" s="12" t="s">
        <v>355</v>
      </c>
      <c r="N1398" s="12"/>
      <c r="O1398" s="12"/>
      <c r="P1398" s="12"/>
      <c r="Q1398" s="12" t="s">
        <v>7529</v>
      </c>
      <c r="R1398" s="12" t="s">
        <v>7530</v>
      </c>
      <c r="S1398" s="12" t="s">
        <v>7531</v>
      </c>
      <c r="T1398" s="33" t="s">
        <v>95</v>
      </c>
      <c r="U1398" s="34" t="str">
        <f t="shared" si="21"/>
        <v>17711 HERON LN, CANYON COUNTRY, California 91387, U.S.</v>
      </c>
    </row>
    <row r="1399" spans="1:21" ht="42.75" x14ac:dyDescent="0.45">
      <c r="A1399" s="12" t="s">
        <v>94</v>
      </c>
      <c r="B1399" s="12" t="s">
        <v>95</v>
      </c>
      <c r="C1399" s="12" t="s">
        <v>7532</v>
      </c>
      <c r="D1399" s="12" t="s">
        <v>7508</v>
      </c>
      <c r="E1399" s="12" t="s">
        <v>7498</v>
      </c>
      <c r="F1399" s="12" t="s">
        <v>474</v>
      </c>
      <c r="G1399" s="12"/>
      <c r="H1399" s="12"/>
      <c r="I1399" s="12" t="s">
        <v>656</v>
      </c>
      <c r="J1399" s="12"/>
      <c r="K1399" s="12"/>
      <c r="L1399" s="12"/>
      <c r="M1399" s="12" t="s">
        <v>954</v>
      </c>
      <c r="N1399" s="12" t="s">
        <v>7533</v>
      </c>
      <c r="O1399" s="12" t="s">
        <v>7534</v>
      </c>
      <c r="P1399" s="12"/>
      <c r="Q1399" s="12" t="s">
        <v>7509</v>
      </c>
      <c r="R1399" s="12" t="s">
        <v>479</v>
      </c>
      <c r="S1399" s="12" t="s">
        <v>4897</v>
      </c>
      <c r="T1399" s="33" t="s">
        <v>95</v>
      </c>
      <c r="U1399" s="34" t="str">
        <f t="shared" si="21"/>
        <v>12212 TECHNOLOGY BLVD STE 130, AUSTIN, Texas 78727, U.S.</v>
      </c>
    </row>
    <row r="1400" spans="1:21" ht="42.75" x14ac:dyDescent="0.45">
      <c r="A1400" s="12" t="s">
        <v>94</v>
      </c>
      <c r="B1400" s="12" t="s">
        <v>95</v>
      </c>
      <c r="C1400" s="12" t="s">
        <v>7535</v>
      </c>
      <c r="D1400" s="12" t="s">
        <v>7508</v>
      </c>
      <c r="E1400" s="12" t="s">
        <v>7498</v>
      </c>
      <c r="F1400" s="12" t="s">
        <v>474</v>
      </c>
      <c r="G1400" s="12"/>
      <c r="H1400" s="12"/>
      <c r="I1400" s="12" t="s">
        <v>656</v>
      </c>
      <c r="J1400" s="12"/>
      <c r="K1400" s="12"/>
      <c r="L1400" s="12"/>
      <c r="M1400" s="12" t="s">
        <v>388</v>
      </c>
      <c r="N1400" s="12" t="s">
        <v>7536</v>
      </c>
      <c r="O1400" s="12" t="s">
        <v>7537</v>
      </c>
      <c r="P1400" s="12"/>
      <c r="Q1400" s="12" t="s">
        <v>7509</v>
      </c>
      <c r="R1400" s="12" t="s">
        <v>479</v>
      </c>
      <c r="S1400" s="12" t="s">
        <v>4897</v>
      </c>
      <c r="T1400" s="33" t="s">
        <v>95</v>
      </c>
      <c r="U1400" s="34" t="str">
        <f t="shared" si="21"/>
        <v>12212 TECHNOLOGY BLVD STE 130, AUSTIN, Texas 78727, U.S.</v>
      </c>
    </row>
    <row r="1401" spans="1:21" ht="42.75" x14ac:dyDescent="0.45">
      <c r="A1401" s="12" t="s">
        <v>94</v>
      </c>
      <c r="B1401" s="12" t="s">
        <v>95</v>
      </c>
      <c r="C1401" s="12" t="s">
        <v>7538</v>
      </c>
      <c r="D1401" s="12" t="s">
        <v>7508</v>
      </c>
      <c r="E1401" s="12" t="s">
        <v>7498</v>
      </c>
      <c r="F1401" s="12" t="s">
        <v>474</v>
      </c>
      <c r="G1401" s="12"/>
      <c r="H1401" s="12"/>
      <c r="I1401" s="12" t="s">
        <v>656</v>
      </c>
      <c r="J1401" s="12"/>
      <c r="K1401" s="12"/>
      <c r="L1401" s="12"/>
      <c r="M1401" s="12" t="s">
        <v>1008</v>
      </c>
      <c r="N1401" s="12"/>
      <c r="O1401" s="12"/>
      <c r="P1401" s="12"/>
      <c r="Q1401" s="12" t="s">
        <v>7539</v>
      </c>
      <c r="R1401" s="12" t="s">
        <v>479</v>
      </c>
      <c r="S1401" s="12" t="s">
        <v>4897</v>
      </c>
      <c r="T1401" s="33" t="s">
        <v>95</v>
      </c>
      <c r="U1401" s="34" t="str">
        <f t="shared" si="21"/>
        <v>12201 TECHNOLOGY BLVD STE 130, AUSTIN, Texas 78727, U.S.</v>
      </c>
    </row>
    <row r="1402" spans="1:21" ht="99.75" x14ac:dyDescent="0.45">
      <c r="A1402" s="12" t="s">
        <v>94</v>
      </c>
      <c r="B1402" s="12" t="s">
        <v>95</v>
      </c>
      <c r="C1402" s="12" t="s">
        <v>7540</v>
      </c>
      <c r="D1402" s="12" t="s">
        <v>7508</v>
      </c>
      <c r="E1402" s="12" t="s">
        <v>7498</v>
      </c>
      <c r="F1402" s="12"/>
      <c r="G1402" s="12"/>
      <c r="H1402" s="12"/>
      <c r="I1402" s="12" t="s">
        <v>656</v>
      </c>
      <c r="J1402" s="12"/>
      <c r="K1402" s="12"/>
      <c r="L1402" s="12"/>
      <c r="M1402" s="12" t="s">
        <v>5316</v>
      </c>
      <c r="N1402" s="12"/>
      <c r="O1402" s="12"/>
      <c r="P1402" s="12"/>
      <c r="Q1402" s="12" t="s">
        <v>2299</v>
      </c>
      <c r="R1402" s="12" t="s">
        <v>416</v>
      </c>
      <c r="S1402" s="12" t="s">
        <v>2300</v>
      </c>
      <c r="T1402" s="33" t="s">
        <v>95</v>
      </c>
      <c r="U1402" s="34" t="str">
        <f t="shared" si="21"/>
        <v>645 ELLIOTT AVE W STE 100, SEATTLE, Washington 98119, U.S.</v>
      </c>
    </row>
    <row r="1403" spans="1:21" ht="99.75" x14ac:dyDescent="0.45">
      <c r="A1403" s="12" t="s">
        <v>94</v>
      </c>
      <c r="B1403" s="12" t="s">
        <v>95</v>
      </c>
      <c r="C1403" s="12" t="s">
        <v>7541</v>
      </c>
      <c r="D1403" s="12" t="s">
        <v>7508</v>
      </c>
      <c r="E1403" s="12" t="s">
        <v>7498</v>
      </c>
      <c r="F1403" s="12"/>
      <c r="G1403" s="12"/>
      <c r="H1403" s="12"/>
      <c r="I1403" s="12" t="s">
        <v>656</v>
      </c>
      <c r="J1403" s="12"/>
      <c r="K1403" s="12"/>
      <c r="L1403" s="12"/>
      <c r="M1403" s="12" t="s">
        <v>5316</v>
      </c>
      <c r="N1403" s="12"/>
      <c r="O1403" s="12"/>
      <c r="P1403" s="12"/>
      <c r="Q1403" s="12" t="s">
        <v>7515</v>
      </c>
      <c r="R1403" s="12" t="s">
        <v>416</v>
      </c>
      <c r="S1403" s="12" t="s">
        <v>2300</v>
      </c>
      <c r="T1403" s="33" t="s">
        <v>95</v>
      </c>
      <c r="U1403" s="34" t="str">
        <f t="shared" si="21"/>
        <v>645 ELLIOTT AVE W, SEATTLE, Washington 98119, U.S.</v>
      </c>
    </row>
    <row r="1404" spans="1:21" ht="99.75" x14ac:dyDescent="0.45">
      <c r="A1404" s="12" t="s">
        <v>94</v>
      </c>
      <c r="B1404" s="12" t="s">
        <v>95</v>
      </c>
      <c r="C1404" s="12" t="s">
        <v>7542</v>
      </c>
      <c r="D1404" s="12" t="s">
        <v>7508</v>
      </c>
      <c r="E1404" s="12" t="s">
        <v>7498</v>
      </c>
      <c r="F1404" s="12"/>
      <c r="G1404" s="12"/>
      <c r="H1404" s="12"/>
      <c r="I1404" s="12" t="s">
        <v>656</v>
      </c>
      <c r="J1404" s="12"/>
      <c r="K1404" s="12"/>
      <c r="L1404" s="12"/>
      <c r="M1404" s="12" t="s">
        <v>5316</v>
      </c>
      <c r="N1404" s="12"/>
      <c r="O1404" s="12"/>
      <c r="P1404" s="12"/>
      <c r="Q1404" s="12" t="s">
        <v>2299</v>
      </c>
      <c r="R1404" s="12" t="s">
        <v>416</v>
      </c>
      <c r="S1404" s="12" t="s">
        <v>2300</v>
      </c>
      <c r="T1404" s="33" t="s">
        <v>95</v>
      </c>
      <c r="U1404" s="34" t="str">
        <f t="shared" si="21"/>
        <v>645 ELLIOTT AVE W STE 100, SEATTLE, Washington 98119, U.S.</v>
      </c>
    </row>
    <row r="1405" spans="1:21" ht="99.75" x14ac:dyDescent="0.45">
      <c r="A1405" s="12" t="s">
        <v>94</v>
      </c>
      <c r="B1405" s="12" t="s">
        <v>95</v>
      </c>
      <c r="C1405" s="12" t="s">
        <v>7543</v>
      </c>
      <c r="D1405" s="12" t="s">
        <v>7508</v>
      </c>
      <c r="E1405" s="12" t="s">
        <v>7498</v>
      </c>
      <c r="F1405" s="12"/>
      <c r="G1405" s="12"/>
      <c r="H1405" s="12"/>
      <c r="I1405" s="12" t="s">
        <v>656</v>
      </c>
      <c r="J1405" s="12"/>
      <c r="K1405" s="12"/>
      <c r="L1405" s="12"/>
      <c r="M1405" s="12" t="s">
        <v>5316</v>
      </c>
      <c r="N1405" s="12" t="s">
        <v>7544</v>
      </c>
      <c r="O1405" s="12" t="s">
        <v>7545</v>
      </c>
      <c r="P1405" s="12"/>
      <c r="Q1405" s="12" t="s">
        <v>7515</v>
      </c>
      <c r="R1405" s="12" t="s">
        <v>416</v>
      </c>
      <c r="S1405" s="12" t="s">
        <v>2300</v>
      </c>
      <c r="T1405" s="33" t="s">
        <v>95</v>
      </c>
      <c r="U1405" s="34" t="str">
        <f t="shared" si="21"/>
        <v>645 ELLIOTT AVE W, SEATTLE, Washington 98119, U.S.</v>
      </c>
    </row>
    <row r="1406" spans="1:21" ht="99.75" x14ac:dyDescent="0.45">
      <c r="A1406" s="12" t="s">
        <v>94</v>
      </c>
      <c r="B1406" s="12" t="s">
        <v>95</v>
      </c>
      <c r="C1406" s="12" t="s">
        <v>7546</v>
      </c>
      <c r="D1406" s="12" t="s">
        <v>7508</v>
      </c>
      <c r="E1406" s="12" t="s">
        <v>7498</v>
      </c>
      <c r="F1406" s="12"/>
      <c r="G1406" s="12"/>
      <c r="H1406" s="12"/>
      <c r="I1406" s="12" t="s">
        <v>656</v>
      </c>
      <c r="J1406" s="12"/>
      <c r="K1406" s="12"/>
      <c r="L1406" s="12"/>
      <c r="M1406" s="12" t="s">
        <v>5316</v>
      </c>
      <c r="N1406" s="12" t="s">
        <v>7547</v>
      </c>
      <c r="O1406" s="12" t="s">
        <v>7548</v>
      </c>
      <c r="P1406" s="12"/>
      <c r="Q1406" s="12" t="s">
        <v>7515</v>
      </c>
      <c r="R1406" s="12" t="s">
        <v>416</v>
      </c>
      <c r="S1406" s="12" t="s">
        <v>2300</v>
      </c>
      <c r="T1406" s="33" t="s">
        <v>95</v>
      </c>
      <c r="U1406" s="34" t="str">
        <f t="shared" si="21"/>
        <v>645 ELLIOTT AVE W, SEATTLE, Washington 98119, U.S.</v>
      </c>
    </row>
    <row r="1407" spans="1:21" ht="57" x14ac:dyDescent="0.45">
      <c r="A1407" s="12" t="s">
        <v>94</v>
      </c>
      <c r="B1407" s="12" t="s">
        <v>95</v>
      </c>
      <c r="C1407" s="12" t="s">
        <v>7549</v>
      </c>
      <c r="D1407" s="12" t="s">
        <v>7508</v>
      </c>
      <c r="E1407" s="12" t="s">
        <v>7498</v>
      </c>
      <c r="F1407" s="12"/>
      <c r="G1407" s="12"/>
      <c r="H1407" s="12"/>
      <c r="I1407" s="12" t="s">
        <v>656</v>
      </c>
      <c r="J1407" s="12"/>
      <c r="K1407" s="12"/>
      <c r="L1407" s="12"/>
      <c r="M1407" s="12" t="s">
        <v>7550</v>
      </c>
      <c r="N1407" s="12" t="s">
        <v>7551</v>
      </c>
      <c r="O1407" s="12" t="s">
        <v>7552</v>
      </c>
      <c r="P1407" s="12"/>
      <c r="Q1407" s="12"/>
      <c r="R1407" s="12"/>
      <c r="S1407" s="12" t="s">
        <v>284</v>
      </c>
      <c r="T1407" s="33"/>
      <c r="U1407" s="34" t="str">
        <f t="shared" si="21"/>
        <v xml:space="preserve"> </v>
      </c>
    </row>
    <row r="1408" spans="1:21" ht="99.75" x14ac:dyDescent="0.45">
      <c r="A1408" s="12" t="s">
        <v>94</v>
      </c>
      <c r="B1408" s="12" t="s">
        <v>95</v>
      </c>
      <c r="C1408" s="12" t="s">
        <v>7553</v>
      </c>
      <c r="D1408" s="12" t="s">
        <v>7508</v>
      </c>
      <c r="E1408" s="12" t="s">
        <v>7498</v>
      </c>
      <c r="F1408" s="12"/>
      <c r="G1408" s="12"/>
      <c r="H1408" s="12"/>
      <c r="I1408" s="12" t="s">
        <v>656</v>
      </c>
      <c r="J1408" s="12"/>
      <c r="K1408" s="12"/>
      <c r="L1408" s="12"/>
      <c r="M1408" s="12" t="s">
        <v>5316</v>
      </c>
      <c r="N1408" s="12"/>
      <c r="O1408" s="12"/>
      <c r="P1408" s="12"/>
      <c r="Q1408" s="12" t="s">
        <v>7515</v>
      </c>
      <c r="R1408" s="12" t="s">
        <v>416</v>
      </c>
      <c r="S1408" s="12" t="s">
        <v>2300</v>
      </c>
      <c r="T1408" s="33" t="s">
        <v>95</v>
      </c>
      <c r="U1408" s="34" t="str">
        <f t="shared" si="21"/>
        <v>645 ELLIOTT AVE W, SEATTLE, Washington 98119, U.S.</v>
      </c>
    </row>
    <row r="1409" spans="1:21" ht="42.75" x14ac:dyDescent="0.45">
      <c r="A1409" s="12" t="s">
        <v>94</v>
      </c>
      <c r="B1409" s="12" t="s">
        <v>95</v>
      </c>
      <c r="C1409" s="12" t="s">
        <v>7554</v>
      </c>
      <c r="D1409" s="12" t="s">
        <v>7508</v>
      </c>
      <c r="E1409" s="12" t="s">
        <v>7498</v>
      </c>
      <c r="F1409" s="12" t="s">
        <v>474</v>
      </c>
      <c r="G1409" s="12"/>
      <c r="H1409" s="12"/>
      <c r="I1409" s="12" t="s">
        <v>656</v>
      </c>
      <c r="J1409" s="12"/>
      <c r="K1409" s="12"/>
      <c r="L1409" s="12"/>
      <c r="M1409" s="12" t="s">
        <v>355</v>
      </c>
      <c r="N1409" s="12"/>
      <c r="O1409" s="12"/>
      <c r="P1409" s="12"/>
      <c r="Q1409" s="12" t="s">
        <v>7509</v>
      </c>
      <c r="R1409" s="12" t="s">
        <v>479</v>
      </c>
      <c r="S1409" s="12" t="s">
        <v>4897</v>
      </c>
      <c r="T1409" s="33" t="s">
        <v>95</v>
      </c>
      <c r="U1409" s="34" t="str">
        <f t="shared" si="21"/>
        <v>12212 TECHNOLOGY BLVD STE 130, AUSTIN, Texas 78727, U.S.</v>
      </c>
    </row>
    <row r="1410" spans="1:21" ht="42.75" x14ac:dyDescent="0.45">
      <c r="A1410" s="12" t="s">
        <v>94</v>
      </c>
      <c r="B1410" s="12" t="s">
        <v>95</v>
      </c>
      <c r="C1410" s="12" t="s">
        <v>7555</v>
      </c>
      <c r="D1410" s="12" t="s">
        <v>7508</v>
      </c>
      <c r="E1410" s="12" t="s">
        <v>7498</v>
      </c>
      <c r="F1410" s="12" t="s">
        <v>474</v>
      </c>
      <c r="G1410" s="12"/>
      <c r="H1410" s="12"/>
      <c r="I1410" s="12" t="s">
        <v>656</v>
      </c>
      <c r="J1410" s="12"/>
      <c r="K1410" s="12"/>
      <c r="L1410" s="12"/>
      <c r="M1410" s="12" t="s">
        <v>3112</v>
      </c>
      <c r="N1410" s="12"/>
      <c r="O1410" s="12"/>
      <c r="P1410" s="12"/>
      <c r="Q1410" s="12" t="s">
        <v>7556</v>
      </c>
      <c r="R1410" s="12" t="s">
        <v>479</v>
      </c>
      <c r="S1410" s="12" t="s">
        <v>4897</v>
      </c>
      <c r="T1410" s="33" t="s">
        <v>95</v>
      </c>
      <c r="U1410" s="34" t="str">
        <f t="shared" ref="U1410:U1473" si="22">_xlfn.TEXTJOIN(", ", TRUE, Q1410, R1410, S1410, T1410)</f>
        <v>12212 TECHNOLOGY BLVD BLDG E TRAINING LABS, AUSTIN, Texas 78727, U.S.</v>
      </c>
    </row>
    <row r="1411" spans="1:21" ht="42.75" x14ac:dyDescent="0.45">
      <c r="A1411" s="12" t="s">
        <v>94</v>
      </c>
      <c r="B1411" s="12" t="s">
        <v>95</v>
      </c>
      <c r="C1411" s="12" t="s">
        <v>7557</v>
      </c>
      <c r="D1411" s="12" t="s">
        <v>7508</v>
      </c>
      <c r="E1411" s="12" t="s">
        <v>7498</v>
      </c>
      <c r="F1411" s="12" t="s">
        <v>386</v>
      </c>
      <c r="G1411" s="12"/>
      <c r="H1411" s="12"/>
      <c r="I1411" s="12" t="s">
        <v>656</v>
      </c>
      <c r="J1411" s="12"/>
      <c r="K1411" s="12"/>
      <c r="L1411" s="12"/>
      <c r="M1411" s="12" t="s">
        <v>1008</v>
      </c>
      <c r="N1411" s="12"/>
      <c r="O1411" s="12"/>
      <c r="P1411" s="12"/>
      <c r="Q1411" s="12" t="s">
        <v>7558</v>
      </c>
      <c r="R1411" s="12" t="s">
        <v>7559</v>
      </c>
      <c r="S1411" s="12" t="s">
        <v>7560</v>
      </c>
      <c r="T1411" s="33" t="s">
        <v>95</v>
      </c>
      <c r="U1411" s="34" t="str">
        <f t="shared" si="22"/>
        <v>6654 TRAFALGAR DR, MACUNGIE, Pennsylvania 18062, U.S.</v>
      </c>
    </row>
    <row r="1412" spans="1:21" ht="42.75" x14ac:dyDescent="0.45">
      <c r="A1412" s="12" t="s">
        <v>94</v>
      </c>
      <c r="B1412" s="12" t="s">
        <v>95</v>
      </c>
      <c r="C1412" s="12" t="s">
        <v>7561</v>
      </c>
      <c r="D1412" s="12" t="s">
        <v>7508</v>
      </c>
      <c r="E1412" s="12" t="s">
        <v>7498</v>
      </c>
      <c r="F1412" s="12" t="s">
        <v>474</v>
      </c>
      <c r="G1412" s="12"/>
      <c r="H1412" s="12"/>
      <c r="I1412" s="12" t="s">
        <v>656</v>
      </c>
      <c r="J1412" s="12"/>
      <c r="K1412" s="12"/>
      <c r="L1412" s="12"/>
      <c r="M1412" s="12" t="s">
        <v>3112</v>
      </c>
      <c r="N1412" s="12"/>
      <c r="O1412" s="12"/>
      <c r="P1412" s="12"/>
      <c r="Q1412" s="12" t="s">
        <v>7509</v>
      </c>
      <c r="R1412" s="12" t="s">
        <v>479</v>
      </c>
      <c r="S1412" s="12" t="s">
        <v>4897</v>
      </c>
      <c r="T1412" s="33" t="s">
        <v>95</v>
      </c>
      <c r="U1412" s="34" t="str">
        <f t="shared" si="22"/>
        <v>12212 TECHNOLOGY BLVD STE 130, AUSTIN, Texas 78727, U.S.</v>
      </c>
    </row>
    <row r="1413" spans="1:21" ht="42.75" x14ac:dyDescent="0.45">
      <c r="A1413" s="12" t="s">
        <v>94</v>
      </c>
      <c r="B1413" s="12" t="s">
        <v>95</v>
      </c>
      <c r="C1413" s="12" t="s">
        <v>7562</v>
      </c>
      <c r="D1413" s="12" t="s">
        <v>7508</v>
      </c>
      <c r="E1413" s="12" t="s">
        <v>7498</v>
      </c>
      <c r="F1413" s="12" t="s">
        <v>474</v>
      </c>
      <c r="G1413" s="12"/>
      <c r="H1413" s="12"/>
      <c r="I1413" s="12" t="s">
        <v>656</v>
      </c>
      <c r="J1413" s="12"/>
      <c r="K1413" s="12"/>
      <c r="L1413" s="12"/>
      <c r="M1413" s="12" t="s">
        <v>572</v>
      </c>
      <c r="N1413" s="12"/>
      <c r="O1413" s="12"/>
      <c r="P1413" s="12"/>
      <c r="Q1413" s="12" t="s">
        <v>7563</v>
      </c>
      <c r="R1413" s="12" t="s">
        <v>479</v>
      </c>
      <c r="S1413" s="12" t="s">
        <v>4897</v>
      </c>
      <c r="T1413" s="33" t="s">
        <v>95</v>
      </c>
      <c r="U1413" s="34" t="str">
        <f t="shared" si="22"/>
        <v>12112 TECHNOLOGY BLVD, AUSTIN, Texas 78727, U.S.</v>
      </c>
    </row>
    <row r="1414" spans="1:21" ht="42.75" x14ac:dyDescent="0.45">
      <c r="A1414" s="12" t="s">
        <v>94</v>
      </c>
      <c r="B1414" s="12" t="s">
        <v>95</v>
      </c>
      <c r="C1414" s="12" t="s">
        <v>7564</v>
      </c>
      <c r="D1414" s="12" t="s">
        <v>7508</v>
      </c>
      <c r="E1414" s="12" t="s">
        <v>7498</v>
      </c>
      <c r="F1414" s="12" t="s">
        <v>474</v>
      </c>
      <c r="G1414" s="12"/>
      <c r="H1414" s="12"/>
      <c r="I1414" s="12" t="s">
        <v>656</v>
      </c>
      <c r="J1414" s="12"/>
      <c r="K1414" s="12"/>
      <c r="L1414" s="12"/>
      <c r="M1414" s="12" t="s">
        <v>377</v>
      </c>
      <c r="N1414" s="12"/>
      <c r="O1414" s="12"/>
      <c r="P1414" s="12"/>
      <c r="Q1414" s="12" t="s">
        <v>7509</v>
      </c>
      <c r="R1414" s="12" t="s">
        <v>479</v>
      </c>
      <c r="S1414" s="12" t="s">
        <v>4897</v>
      </c>
      <c r="T1414" s="33" t="s">
        <v>95</v>
      </c>
      <c r="U1414" s="34" t="str">
        <f t="shared" si="22"/>
        <v>12212 TECHNOLOGY BLVD STE 130, AUSTIN, Texas 78727, U.S.</v>
      </c>
    </row>
    <row r="1415" spans="1:21" ht="42.75" x14ac:dyDescent="0.45">
      <c r="A1415" s="12" t="s">
        <v>94</v>
      </c>
      <c r="B1415" s="12" t="s">
        <v>95</v>
      </c>
      <c r="C1415" s="12" t="s">
        <v>7565</v>
      </c>
      <c r="D1415" s="12" t="s">
        <v>7508</v>
      </c>
      <c r="E1415" s="12" t="s">
        <v>7498</v>
      </c>
      <c r="F1415" s="12" t="s">
        <v>474</v>
      </c>
      <c r="G1415" s="12"/>
      <c r="H1415" s="12"/>
      <c r="I1415" s="12" t="s">
        <v>656</v>
      </c>
      <c r="J1415" s="12"/>
      <c r="K1415" s="12"/>
      <c r="L1415" s="12"/>
      <c r="M1415" s="12" t="s">
        <v>355</v>
      </c>
      <c r="N1415" s="12"/>
      <c r="O1415" s="12"/>
      <c r="P1415" s="12"/>
      <c r="Q1415" s="12" t="s">
        <v>7566</v>
      </c>
      <c r="R1415" s="12" t="s">
        <v>479</v>
      </c>
      <c r="S1415" s="12" t="s">
        <v>4897</v>
      </c>
      <c r="T1415" s="33" t="s">
        <v>95</v>
      </c>
      <c r="U1415" s="34" t="str">
        <f t="shared" si="22"/>
        <v>12212 TECHNOLOGY BLVD REAGENT MFG, AUSTIN, Texas 78727, U.S.</v>
      </c>
    </row>
    <row r="1416" spans="1:21" ht="42.75" x14ac:dyDescent="0.45">
      <c r="A1416" s="12" t="s">
        <v>94</v>
      </c>
      <c r="B1416" s="12" t="s">
        <v>95</v>
      </c>
      <c r="C1416" s="12" t="s">
        <v>7567</v>
      </c>
      <c r="D1416" s="12" t="s">
        <v>7508</v>
      </c>
      <c r="E1416" s="12" t="s">
        <v>7498</v>
      </c>
      <c r="F1416" s="12" t="s">
        <v>474</v>
      </c>
      <c r="G1416" s="12"/>
      <c r="H1416" s="12"/>
      <c r="I1416" s="12" t="s">
        <v>656</v>
      </c>
      <c r="J1416" s="12"/>
      <c r="K1416" s="12"/>
      <c r="L1416" s="12"/>
      <c r="M1416" s="12" t="s">
        <v>355</v>
      </c>
      <c r="N1416" s="12"/>
      <c r="O1416" s="12"/>
      <c r="P1416" s="12"/>
      <c r="Q1416" s="12" t="s">
        <v>7568</v>
      </c>
      <c r="R1416" s="12" t="s">
        <v>479</v>
      </c>
      <c r="S1416" s="12" t="s">
        <v>4897</v>
      </c>
      <c r="T1416" s="33" t="s">
        <v>95</v>
      </c>
      <c r="U1416" s="34" t="str">
        <f t="shared" si="22"/>
        <v>12212 TECHNOLOGY BLVD STE 120, AUSTIN, Texas 78727, U.S.</v>
      </c>
    </row>
    <row r="1417" spans="1:21" ht="42.75" x14ac:dyDescent="0.45">
      <c r="A1417" s="12" t="s">
        <v>94</v>
      </c>
      <c r="B1417" s="12" t="s">
        <v>95</v>
      </c>
      <c r="C1417" s="12" t="s">
        <v>7569</v>
      </c>
      <c r="D1417" s="12" t="s">
        <v>7508</v>
      </c>
      <c r="E1417" s="12" t="s">
        <v>7498</v>
      </c>
      <c r="F1417" s="12" t="s">
        <v>474</v>
      </c>
      <c r="G1417" s="12"/>
      <c r="H1417" s="12"/>
      <c r="I1417" s="12" t="s">
        <v>656</v>
      </c>
      <c r="J1417" s="12"/>
      <c r="K1417" s="12"/>
      <c r="L1417" s="12"/>
      <c r="M1417" s="12" t="s">
        <v>355</v>
      </c>
      <c r="N1417" s="12"/>
      <c r="O1417" s="12"/>
      <c r="P1417" s="12"/>
      <c r="Q1417" s="12" t="s">
        <v>7509</v>
      </c>
      <c r="R1417" s="12" t="s">
        <v>479</v>
      </c>
      <c r="S1417" s="12" t="s">
        <v>4897</v>
      </c>
      <c r="T1417" s="33" t="s">
        <v>95</v>
      </c>
      <c r="U1417" s="34" t="str">
        <f t="shared" si="22"/>
        <v>12212 TECHNOLOGY BLVD STE 130, AUSTIN, Texas 78727, U.S.</v>
      </c>
    </row>
    <row r="1418" spans="1:21" ht="42.75" x14ac:dyDescent="0.45">
      <c r="A1418" s="12" t="s">
        <v>94</v>
      </c>
      <c r="B1418" s="12" t="s">
        <v>95</v>
      </c>
      <c r="C1418" s="12" t="s">
        <v>7570</v>
      </c>
      <c r="D1418" s="12" t="s">
        <v>7508</v>
      </c>
      <c r="E1418" s="12" t="s">
        <v>7498</v>
      </c>
      <c r="F1418" s="12" t="s">
        <v>474</v>
      </c>
      <c r="G1418" s="12"/>
      <c r="H1418" s="12"/>
      <c r="I1418" s="12" t="s">
        <v>656</v>
      </c>
      <c r="J1418" s="12"/>
      <c r="K1418" s="12"/>
      <c r="L1418" s="12"/>
      <c r="M1418" s="12" t="s">
        <v>355</v>
      </c>
      <c r="N1418" s="12" t="s">
        <v>7571</v>
      </c>
      <c r="O1418" s="12" t="s">
        <v>7572</v>
      </c>
      <c r="P1418" s="12"/>
      <c r="Q1418" s="12" t="s">
        <v>7509</v>
      </c>
      <c r="R1418" s="12" t="s">
        <v>479</v>
      </c>
      <c r="S1418" s="12" t="s">
        <v>4897</v>
      </c>
      <c r="T1418" s="33" t="s">
        <v>95</v>
      </c>
      <c r="U1418" s="34" t="str">
        <f t="shared" si="22"/>
        <v>12212 TECHNOLOGY BLVD STE 130, AUSTIN, Texas 78727, U.S.</v>
      </c>
    </row>
    <row r="1419" spans="1:21" ht="42.75" x14ac:dyDescent="0.45">
      <c r="A1419" s="12" t="s">
        <v>94</v>
      </c>
      <c r="B1419" s="12" t="s">
        <v>95</v>
      </c>
      <c r="C1419" s="12" t="s">
        <v>7573</v>
      </c>
      <c r="D1419" s="12" t="s">
        <v>7508</v>
      </c>
      <c r="E1419" s="12" t="s">
        <v>7498</v>
      </c>
      <c r="F1419" s="12" t="s">
        <v>474</v>
      </c>
      <c r="G1419" s="12"/>
      <c r="H1419" s="12"/>
      <c r="I1419" s="12" t="s">
        <v>656</v>
      </c>
      <c r="J1419" s="12"/>
      <c r="K1419" s="12"/>
      <c r="L1419" s="12"/>
      <c r="M1419" s="12" t="s">
        <v>355</v>
      </c>
      <c r="N1419" s="12"/>
      <c r="O1419" s="12"/>
      <c r="P1419" s="12"/>
      <c r="Q1419" s="12" t="s">
        <v>7509</v>
      </c>
      <c r="R1419" s="12" t="s">
        <v>479</v>
      </c>
      <c r="S1419" s="12" t="s">
        <v>4897</v>
      </c>
      <c r="T1419" s="33" t="s">
        <v>95</v>
      </c>
      <c r="U1419" s="34" t="str">
        <f t="shared" si="22"/>
        <v>12212 TECHNOLOGY BLVD STE 130, AUSTIN, Texas 78727, U.S.</v>
      </c>
    </row>
    <row r="1420" spans="1:21" ht="42.75" x14ac:dyDescent="0.45">
      <c r="A1420" s="12" t="s">
        <v>94</v>
      </c>
      <c r="B1420" s="12" t="s">
        <v>95</v>
      </c>
      <c r="C1420" s="12" t="s">
        <v>7574</v>
      </c>
      <c r="D1420" s="12" t="s">
        <v>7508</v>
      </c>
      <c r="E1420" s="12" t="s">
        <v>7498</v>
      </c>
      <c r="F1420" s="12" t="s">
        <v>474</v>
      </c>
      <c r="G1420" s="12"/>
      <c r="H1420" s="12"/>
      <c r="I1420" s="12" t="s">
        <v>656</v>
      </c>
      <c r="J1420" s="12"/>
      <c r="K1420" s="12"/>
      <c r="L1420" s="12"/>
      <c r="M1420" s="12" t="s">
        <v>355</v>
      </c>
      <c r="N1420" s="12"/>
      <c r="O1420" s="12"/>
      <c r="P1420" s="12"/>
      <c r="Q1420" s="12" t="s">
        <v>7509</v>
      </c>
      <c r="R1420" s="12" t="s">
        <v>479</v>
      </c>
      <c r="S1420" s="12" t="s">
        <v>4897</v>
      </c>
      <c r="T1420" s="33" t="s">
        <v>95</v>
      </c>
      <c r="U1420" s="34" t="str">
        <f t="shared" si="22"/>
        <v>12212 TECHNOLOGY BLVD STE 130, AUSTIN, Texas 78727, U.S.</v>
      </c>
    </row>
    <row r="1421" spans="1:21" ht="42.75" x14ac:dyDescent="0.45">
      <c r="A1421" s="12" t="s">
        <v>94</v>
      </c>
      <c r="B1421" s="12" t="s">
        <v>95</v>
      </c>
      <c r="C1421" s="12" t="s">
        <v>7575</v>
      </c>
      <c r="D1421" s="12" t="s">
        <v>7508</v>
      </c>
      <c r="E1421" s="12" t="s">
        <v>7498</v>
      </c>
      <c r="F1421" s="12" t="s">
        <v>474</v>
      </c>
      <c r="G1421" s="12"/>
      <c r="H1421" s="12"/>
      <c r="I1421" s="12" t="s">
        <v>656</v>
      </c>
      <c r="J1421" s="12"/>
      <c r="K1421" s="12"/>
      <c r="L1421" s="12"/>
      <c r="M1421" s="12" t="s">
        <v>127</v>
      </c>
      <c r="N1421" s="12"/>
      <c r="O1421" s="12"/>
      <c r="P1421" s="12"/>
      <c r="Q1421" s="12" t="s">
        <v>7509</v>
      </c>
      <c r="R1421" s="12" t="s">
        <v>479</v>
      </c>
      <c r="S1421" s="12" t="s">
        <v>4897</v>
      </c>
      <c r="T1421" s="33" t="s">
        <v>95</v>
      </c>
      <c r="U1421" s="34" t="str">
        <f t="shared" si="22"/>
        <v>12212 TECHNOLOGY BLVD STE 130, AUSTIN, Texas 78727, U.S.</v>
      </c>
    </row>
    <row r="1422" spans="1:21" ht="42.75" x14ac:dyDescent="0.45">
      <c r="A1422" s="12" t="s">
        <v>94</v>
      </c>
      <c r="B1422" s="12" t="s">
        <v>95</v>
      </c>
      <c r="C1422" s="12" t="s">
        <v>7576</v>
      </c>
      <c r="D1422" s="12" t="s">
        <v>7508</v>
      </c>
      <c r="E1422" s="12" t="s">
        <v>7498</v>
      </c>
      <c r="F1422" s="12" t="s">
        <v>474</v>
      </c>
      <c r="G1422" s="12"/>
      <c r="H1422" s="12"/>
      <c r="I1422" s="12" t="s">
        <v>656</v>
      </c>
      <c r="J1422" s="12"/>
      <c r="K1422" s="12"/>
      <c r="L1422" s="12"/>
      <c r="M1422" s="12" t="s">
        <v>127</v>
      </c>
      <c r="N1422" s="12"/>
      <c r="O1422" s="12"/>
      <c r="P1422" s="12"/>
      <c r="Q1422" s="12" t="s">
        <v>7563</v>
      </c>
      <c r="R1422" s="12" t="s">
        <v>479</v>
      </c>
      <c r="S1422" s="12" t="s">
        <v>4897</v>
      </c>
      <c r="T1422" s="33" t="s">
        <v>95</v>
      </c>
      <c r="U1422" s="34" t="str">
        <f t="shared" si="22"/>
        <v>12112 TECHNOLOGY BLVD, AUSTIN, Texas 78727, U.S.</v>
      </c>
    </row>
    <row r="1423" spans="1:21" ht="85.5" x14ac:dyDescent="0.45">
      <c r="A1423" s="12" t="s">
        <v>94</v>
      </c>
      <c r="B1423" s="12" t="s">
        <v>95</v>
      </c>
      <c r="C1423" s="12" t="s">
        <v>7577</v>
      </c>
      <c r="D1423" s="12" t="s">
        <v>7508</v>
      </c>
      <c r="E1423" s="12" t="s">
        <v>7498</v>
      </c>
      <c r="F1423" s="12" t="s">
        <v>474</v>
      </c>
      <c r="G1423" s="12"/>
      <c r="H1423" s="12"/>
      <c r="I1423" s="12" t="s">
        <v>656</v>
      </c>
      <c r="J1423" s="12"/>
      <c r="K1423" s="12"/>
      <c r="L1423" s="12"/>
      <c r="M1423" s="12" t="s">
        <v>138</v>
      </c>
      <c r="N1423" s="12"/>
      <c r="O1423" s="12"/>
      <c r="P1423" s="12"/>
      <c r="Q1423" s="12" t="s">
        <v>7509</v>
      </c>
      <c r="R1423" s="12" t="s">
        <v>479</v>
      </c>
      <c r="S1423" s="12" t="s">
        <v>4897</v>
      </c>
      <c r="T1423" s="33" t="s">
        <v>95</v>
      </c>
      <c r="U1423" s="34" t="str">
        <f t="shared" si="22"/>
        <v>12212 TECHNOLOGY BLVD STE 130, AUSTIN, Texas 78727, U.S.</v>
      </c>
    </row>
    <row r="1424" spans="1:21" ht="85.5" x14ac:dyDescent="0.45">
      <c r="A1424" s="12" t="s">
        <v>94</v>
      </c>
      <c r="B1424" s="12" t="s">
        <v>95</v>
      </c>
      <c r="C1424" s="12" t="s">
        <v>7578</v>
      </c>
      <c r="D1424" s="12" t="s">
        <v>7508</v>
      </c>
      <c r="E1424" s="12" t="s">
        <v>7498</v>
      </c>
      <c r="F1424" s="12" t="s">
        <v>474</v>
      </c>
      <c r="G1424" s="12"/>
      <c r="H1424" s="12"/>
      <c r="I1424" s="12" t="s">
        <v>656</v>
      </c>
      <c r="J1424" s="12"/>
      <c r="K1424" s="12"/>
      <c r="L1424" s="12"/>
      <c r="M1424" s="12" t="s">
        <v>138</v>
      </c>
      <c r="N1424" s="12"/>
      <c r="O1424" s="12"/>
      <c r="P1424" s="12"/>
      <c r="Q1424" s="12" t="s">
        <v>7563</v>
      </c>
      <c r="R1424" s="12" t="s">
        <v>479</v>
      </c>
      <c r="S1424" s="12" t="s">
        <v>4897</v>
      </c>
      <c r="T1424" s="33" t="s">
        <v>95</v>
      </c>
      <c r="U1424" s="34" t="str">
        <f t="shared" si="22"/>
        <v>12112 TECHNOLOGY BLVD, AUSTIN, Texas 78727, U.S.</v>
      </c>
    </row>
    <row r="1425" spans="1:21" ht="85.5" x14ac:dyDescent="0.45">
      <c r="A1425" s="12" t="s">
        <v>94</v>
      </c>
      <c r="B1425" s="12" t="s">
        <v>95</v>
      </c>
      <c r="C1425" s="12" t="s">
        <v>7579</v>
      </c>
      <c r="D1425" s="12" t="s">
        <v>7508</v>
      </c>
      <c r="E1425" s="12" t="s">
        <v>7498</v>
      </c>
      <c r="F1425" s="12" t="s">
        <v>474</v>
      </c>
      <c r="G1425" s="12"/>
      <c r="H1425" s="12"/>
      <c r="I1425" s="12" t="s">
        <v>656</v>
      </c>
      <c r="J1425" s="12"/>
      <c r="K1425" s="12"/>
      <c r="L1425" s="12"/>
      <c r="M1425" s="12" t="s">
        <v>138</v>
      </c>
      <c r="N1425" s="12"/>
      <c r="O1425" s="12"/>
      <c r="P1425" s="12"/>
      <c r="Q1425" s="12" t="s">
        <v>7563</v>
      </c>
      <c r="R1425" s="12" t="s">
        <v>479</v>
      </c>
      <c r="S1425" s="12" t="s">
        <v>4897</v>
      </c>
      <c r="T1425" s="33" t="s">
        <v>95</v>
      </c>
      <c r="U1425" s="34" t="str">
        <f t="shared" si="22"/>
        <v>12112 TECHNOLOGY BLVD, AUSTIN, Texas 78727, U.S.</v>
      </c>
    </row>
    <row r="1426" spans="1:21" ht="57" x14ac:dyDescent="0.45">
      <c r="A1426" s="12" t="s">
        <v>94</v>
      </c>
      <c r="B1426" s="12" t="s">
        <v>95</v>
      </c>
      <c r="C1426" s="12" t="s">
        <v>7580</v>
      </c>
      <c r="D1426" s="12" t="s">
        <v>7508</v>
      </c>
      <c r="E1426" s="12" t="s">
        <v>7498</v>
      </c>
      <c r="F1426" s="12"/>
      <c r="G1426" s="12"/>
      <c r="H1426" s="12"/>
      <c r="I1426" s="12" t="s">
        <v>656</v>
      </c>
      <c r="J1426" s="12"/>
      <c r="K1426" s="12"/>
      <c r="L1426" s="12"/>
      <c r="M1426" s="12" t="s">
        <v>367</v>
      </c>
      <c r="N1426" s="12" t="s">
        <v>7581</v>
      </c>
      <c r="O1426" s="12" t="s">
        <v>7582</v>
      </c>
      <c r="P1426" s="12"/>
      <c r="Q1426" s="12" t="s">
        <v>2299</v>
      </c>
      <c r="R1426" s="12" t="s">
        <v>416</v>
      </c>
      <c r="S1426" s="12" t="s">
        <v>2300</v>
      </c>
      <c r="T1426" s="33" t="s">
        <v>95</v>
      </c>
      <c r="U1426" s="34" t="str">
        <f t="shared" si="22"/>
        <v>645 ELLIOTT AVE W STE 100, SEATTLE, Washington 98119, U.S.</v>
      </c>
    </row>
    <row r="1427" spans="1:21" ht="57" x14ac:dyDescent="0.45">
      <c r="A1427" s="12" t="s">
        <v>94</v>
      </c>
      <c r="B1427" s="12" t="s">
        <v>95</v>
      </c>
      <c r="C1427" s="12" t="s">
        <v>7583</v>
      </c>
      <c r="D1427" s="12" t="s">
        <v>7508</v>
      </c>
      <c r="E1427" s="12" t="s">
        <v>7498</v>
      </c>
      <c r="F1427" s="12" t="s">
        <v>474</v>
      </c>
      <c r="G1427" s="12"/>
      <c r="H1427" s="12"/>
      <c r="I1427" s="12" t="s">
        <v>656</v>
      </c>
      <c r="J1427" s="12"/>
      <c r="K1427" s="12"/>
      <c r="L1427" s="12"/>
      <c r="M1427" s="12" t="s">
        <v>367</v>
      </c>
      <c r="N1427" s="12"/>
      <c r="O1427" s="12"/>
      <c r="P1427" s="12"/>
      <c r="Q1427" s="12" t="s">
        <v>7509</v>
      </c>
      <c r="R1427" s="12" t="s">
        <v>479</v>
      </c>
      <c r="S1427" s="12" t="s">
        <v>4897</v>
      </c>
      <c r="T1427" s="33" t="s">
        <v>95</v>
      </c>
      <c r="U1427" s="34" t="str">
        <f t="shared" si="22"/>
        <v>12212 TECHNOLOGY BLVD STE 130, AUSTIN, Texas 78727, U.S.</v>
      </c>
    </row>
    <row r="1428" spans="1:21" ht="57" x14ac:dyDescent="0.45">
      <c r="A1428" s="12" t="s">
        <v>94</v>
      </c>
      <c r="B1428" s="12" t="s">
        <v>95</v>
      </c>
      <c r="C1428" s="12" t="s">
        <v>7584</v>
      </c>
      <c r="D1428" s="12" t="s">
        <v>7508</v>
      </c>
      <c r="E1428" s="12" t="s">
        <v>7498</v>
      </c>
      <c r="F1428" s="12" t="s">
        <v>474</v>
      </c>
      <c r="G1428" s="12"/>
      <c r="H1428" s="12"/>
      <c r="I1428" s="12" t="s">
        <v>656</v>
      </c>
      <c r="J1428" s="12"/>
      <c r="K1428" s="12"/>
      <c r="L1428" s="12"/>
      <c r="M1428" s="12" t="s">
        <v>367</v>
      </c>
      <c r="N1428" s="12"/>
      <c r="O1428" s="12"/>
      <c r="P1428" s="12"/>
      <c r="Q1428" s="12" t="s">
        <v>7509</v>
      </c>
      <c r="R1428" s="12" t="s">
        <v>479</v>
      </c>
      <c r="S1428" s="12" t="s">
        <v>4897</v>
      </c>
      <c r="T1428" s="33" t="s">
        <v>95</v>
      </c>
      <c r="U1428" s="34" t="str">
        <f t="shared" si="22"/>
        <v>12212 TECHNOLOGY BLVD STE 130, AUSTIN, Texas 78727, U.S.</v>
      </c>
    </row>
    <row r="1429" spans="1:21" ht="57" x14ac:dyDescent="0.45">
      <c r="A1429" s="12" t="s">
        <v>94</v>
      </c>
      <c r="B1429" s="12" t="s">
        <v>95</v>
      </c>
      <c r="C1429" s="12" t="s">
        <v>7585</v>
      </c>
      <c r="D1429" s="12" t="s">
        <v>7508</v>
      </c>
      <c r="E1429" s="12" t="s">
        <v>7498</v>
      </c>
      <c r="F1429" s="12" t="s">
        <v>474</v>
      </c>
      <c r="G1429" s="12"/>
      <c r="H1429" s="12"/>
      <c r="I1429" s="12" t="s">
        <v>656</v>
      </c>
      <c r="J1429" s="12"/>
      <c r="K1429" s="12"/>
      <c r="L1429" s="12"/>
      <c r="M1429" s="12" t="s">
        <v>367</v>
      </c>
      <c r="N1429" s="12"/>
      <c r="O1429" s="12"/>
      <c r="P1429" s="12"/>
      <c r="Q1429" s="12" t="s">
        <v>7556</v>
      </c>
      <c r="R1429" s="12" t="s">
        <v>479</v>
      </c>
      <c r="S1429" s="12" t="s">
        <v>4897</v>
      </c>
      <c r="T1429" s="33" t="s">
        <v>95</v>
      </c>
      <c r="U1429" s="34" t="str">
        <f t="shared" si="22"/>
        <v>12212 TECHNOLOGY BLVD BLDG E TRAINING LABS, AUSTIN, Texas 78727, U.S.</v>
      </c>
    </row>
    <row r="1430" spans="1:21" ht="57" x14ac:dyDescent="0.45">
      <c r="A1430" s="12" t="s">
        <v>94</v>
      </c>
      <c r="B1430" s="12" t="s">
        <v>95</v>
      </c>
      <c r="C1430" s="12" t="s">
        <v>7586</v>
      </c>
      <c r="D1430" s="12" t="s">
        <v>7508</v>
      </c>
      <c r="E1430" s="12" t="s">
        <v>7498</v>
      </c>
      <c r="F1430" s="12" t="s">
        <v>474</v>
      </c>
      <c r="G1430" s="12"/>
      <c r="H1430" s="12"/>
      <c r="I1430" s="12" t="s">
        <v>656</v>
      </c>
      <c r="J1430" s="12"/>
      <c r="K1430" s="12"/>
      <c r="L1430" s="12"/>
      <c r="M1430" s="12" t="s">
        <v>367</v>
      </c>
      <c r="N1430" s="12"/>
      <c r="O1430" s="12"/>
      <c r="P1430" s="12"/>
      <c r="Q1430" s="12" t="s">
        <v>7509</v>
      </c>
      <c r="R1430" s="12" t="s">
        <v>479</v>
      </c>
      <c r="S1430" s="12" t="s">
        <v>4897</v>
      </c>
      <c r="T1430" s="33" t="s">
        <v>95</v>
      </c>
      <c r="U1430" s="34" t="str">
        <f t="shared" si="22"/>
        <v>12212 TECHNOLOGY BLVD STE 130, AUSTIN, Texas 78727, U.S.</v>
      </c>
    </row>
    <row r="1431" spans="1:21" ht="57" x14ac:dyDescent="0.45">
      <c r="A1431" s="12" t="s">
        <v>94</v>
      </c>
      <c r="B1431" s="12" t="s">
        <v>95</v>
      </c>
      <c r="C1431" s="12" t="s">
        <v>7587</v>
      </c>
      <c r="D1431" s="12" t="s">
        <v>7508</v>
      </c>
      <c r="E1431" s="12" t="s">
        <v>7498</v>
      </c>
      <c r="F1431" s="12" t="s">
        <v>474</v>
      </c>
      <c r="G1431" s="12"/>
      <c r="H1431" s="12"/>
      <c r="I1431" s="12" t="s">
        <v>656</v>
      </c>
      <c r="J1431" s="12"/>
      <c r="K1431" s="12"/>
      <c r="L1431" s="12"/>
      <c r="M1431" s="12" t="s">
        <v>367</v>
      </c>
      <c r="N1431" s="12" t="s">
        <v>7536</v>
      </c>
      <c r="O1431" s="12" t="s">
        <v>7537</v>
      </c>
      <c r="P1431" s="12"/>
      <c r="Q1431" s="12" t="s">
        <v>7509</v>
      </c>
      <c r="R1431" s="12" t="s">
        <v>479</v>
      </c>
      <c r="S1431" s="12" t="s">
        <v>4897</v>
      </c>
      <c r="T1431" s="33" t="s">
        <v>95</v>
      </c>
      <c r="U1431" s="34" t="str">
        <f t="shared" si="22"/>
        <v>12212 TECHNOLOGY BLVD STE 130, AUSTIN, Texas 78727, U.S.</v>
      </c>
    </row>
    <row r="1432" spans="1:21" ht="57" x14ac:dyDescent="0.45">
      <c r="A1432" s="12" t="s">
        <v>94</v>
      </c>
      <c r="B1432" s="12" t="s">
        <v>95</v>
      </c>
      <c r="C1432" s="12" t="s">
        <v>7588</v>
      </c>
      <c r="D1432" s="12" t="s">
        <v>7508</v>
      </c>
      <c r="E1432" s="12" t="s">
        <v>7498</v>
      </c>
      <c r="F1432" s="12" t="s">
        <v>474</v>
      </c>
      <c r="G1432" s="12"/>
      <c r="H1432" s="12"/>
      <c r="I1432" s="12" t="s">
        <v>656</v>
      </c>
      <c r="J1432" s="12"/>
      <c r="K1432" s="12"/>
      <c r="L1432" s="12"/>
      <c r="M1432" s="12" t="s">
        <v>367</v>
      </c>
      <c r="N1432" s="12"/>
      <c r="O1432" s="12"/>
      <c r="P1432" s="12"/>
      <c r="Q1432" s="12" t="s">
        <v>7509</v>
      </c>
      <c r="R1432" s="12" t="s">
        <v>479</v>
      </c>
      <c r="S1432" s="12" t="s">
        <v>4897</v>
      </c>
      <c r="T1432" s="33" t="s">
        <v>95</v>
      </c>
      <c r="U1432" s="34" t="str">
        <f t="shared" si="22"/>
        <v>12212 TECHNOLOGY BLVD STE 130, AUSTIN, Texas 78727, U.S.</v>
      </c>
    </row>
    <row r="1433" spans="1:21" ht="57" x14ac:dyDescent="0.45">
      <c r="A1433" s="12" t="s">
        <v>94</v>
      </c>
      <c r="B1433" s="12" t="s">
        <v>95</v>
      </c>
      <c r="C1433" s="12" t="s">
        <v>7589</v>
      </c>
      <c r="D1433" s="12" t="s">
        <v>7508</v>
      </c>
      <c r="E1433" s="12" t="s">
        <v>7498</v>
      </c>
      <c r="F1433" s="12" t="s">
        <v>2642</v>
      </c>
      <c r="G1433" s="12"/>
      <c r="H1433" s="12"/>
      <c r="I1433" s="12" t="s">
        <v>656</v>
      </c>
      <c r="J1433" s="12"/>
      <c r="K1433" s="12"/>
      <c r="L1433" s="12"/>
      <c r="M1433" s="12" t="s">
        <v>367</v>
      </c>
      <c r="N1433" s="12"/>
      <c r="O1433" s="12"/>
      <c r="P1433" s="12"/>
      <c r="Q1433" s="12" t="s">
        <v>7590</v>
      </c>
      <c r="R1433" s="12" t="s">
        <v>5509</v>
      </c>
      <c r="S1433" s="12" t="s">
        <v>7273</v>
      </c>
      <c r="T1433" s="33" t="s">
        <v>95</v>
      </c>
      <c r="U1433" s="34" t="str">
        <f t="shared" si="22"/>
        <v>6135 PINE CREST LN, FREDERICK, Maryland 21701, U.S.</v>
      </c>
    </row>
    <row r="1434" spans="1:21" ht="57" x14ac:dyDescent="0.45">
      <c r="A1434" s="12" t="s">
        <v>94</v>
      </c>
      <c r="B1434" s="12" t="s">
        <v>95</v>
      </c>
      <c r="C1434" s="12" t="s">
        <v>7591</v>
      </c>
      <c r="D1434" s="12" t="s">
        <v>7508</v>
      </c>
      <c r="E1434" s="12" t="s">
        <v>7498</v>
      </c>
      <c r="F1434" s="12" t="s">
        <v>474</v>
      </c>
      <c r="G1434" s="12"/>
      <c r="H1434" s="12"/>
      <c r="I1434" s="12" t="s">
        <v>656</v>
      </c>
      <c r="J1434" s="12"/>
      <c r="K1434" s="12"/>
      <c r="L1434" s="12"/>
      <c r="M1434" s="12" t="s">
        <v>367</v>
      </c>
      <c r="N1434" s="12"/>
      <c r="O1434" s="12"/>
      <c r="P1434" s="12"/>
      <c r="Q1434" s="12" t="s">
        <v>7509</v>
      </c>
      <c r="R1434" s="12" t="s">
        <v>479</v>
      </c>
      <c r="S1434" s="12" t="s">
        <v>4897</v>
      </c>
      <c r="T1434" s="33" t="s">
        <v>95</v>
      </c>
      <c r="U1434" s="34" t="str">
        <f t="shared" si="22"/>
        <v>12212 TECHNOLOGY BLVD STE 130, AUSTIN, Texas 78727, U.S.</v>
      </c>
    </row>
    <row r="1435" spans="1:21" ht="57" x14ac:dyDescent="0.45">
      <c r="A1435" s="12" t="s">
        <v>94</v>
      </c>
      <c r="B1435" s="12" t="s">
        <v>95</v>
      </c>
      <c r="C1435" s="12" t="s">
        <v>7592</v>
      </c>
      <c r="D1435" s="12" t="s">
        <v>7508</v>
      </c>
      <c r="E1435" s="12" t="s">
        <v>7498</v>
      </c>
      <c r="F1435" s="12"/>
      <c r="G1435" s="12"/>
      <c r="H1435" s="12"/>
      <c r="I1435" s="12" t="s">
        <v>656</v>
      </c>
      <c r="J1435" s="12"/>
      <c r="K1435" s="12"/>
      <c r="L1435" s="12"/>
      <c r="M1435" s="12" t="s">
        <v>367</v>
      </c>
      <c r="N1435" s="12"/>
      <c r="O1435" s="12"/>
      <c r="P1435" s="12"/>
      <c r="Q1435" s="12" t="s">
        <v>7593</v>
      </c>
      <c r="R1435" s="12" t="s">
        <v>412</v>
      </c>
      <c r="S1435" s="12" t="s">
        <v>2300</v>
      </c>
      <c r="T1435" s="33" t="s">
        <v>95</v>
      </c>
      <c r="U1435" s="34" t="str">
        <f t="shared" si="22"/>
        <v>645 Elliot Ave. W., Seattle, Washington 98119, U.S.</v>
      </c>
    </row>
    <row r="1436" spans="1:21" ht="57" x14ac:dyDescent="0.45">
      <c r="A1436" s="12" t="s">
        <v>94</v>
      </c>
      <c r="B1436" s="12" t="s">
        <v>95</v>
      </c>
      <c r="C1436" s="12" t="s">
        <v>7594</v>
      </c>
      <c r="D1436" s="12" t="s">
        <v>7508</v>
      </c>
      <c r="E1436" s="12" t="s">
        <v>7498</v>
      </c>
      <c r="F1436" s="12" t="s">
        <v>474</v>
      </c>
      <c r="G1436" s="12"/>
      <c r="H1436" s="12"/>
      <c r="I1436" s="12" t="s">
        <v>656</v>
      </c>
      <c r="J1436" s="12"/>
      <c r="K1436" s="12"/>
      <c r="L1436" s="12"/>
      <c r="M1436" s="12" t="s">
        <v>367</v>
      </c>
      <c r="N1436" s="12" t="s">
        <v>7595</v>
      </c>
      <c r="O1436" s="12" t="s">
        <v>7596</v>
      </c>
      <c r="P1436" s="12"/>
      <c r="Q1436" s="12" t="s">
        <v>7509</v>
      </c>
      <c r="R1436" s="12" t="s">
        <v>479</v>
      </c>
      <c r="S1436" s="12" t="s">
        <v>4897</v>
      </c>
      <c r="T1436" s="33" t="s">
        <v>95</v>
      </c>
      <c r="U1436" s="34" t="str">
        <f t="shared" si="22"/>
        <v>12212 TECHNOLOGY BLVD STE 130, AUSTIN, Texas 78727, U.S.</v>
      </c>
    </row>
    <row r="1437" spans="1:21" ht="57" x14ac:dyDescent="0.45">
      <c r="A1437" s="12" t="s">
        <v>94</v>
      </c>
      <c r="B1437" s="12" t="s">
        <v>95</v>
      </c>
      <c r="C1437" s="12" t="s">
        <v>7597</v>
      </c>
      <c r="D1437" s="12" t="s">
        <v>7508</v>
      </c>
      <c r="E1437" s="12" t="s">
        <v>7498</v>
      </c>
      <c r="F1437" s="12" t="s">
        <v>474</v>
      </c>
      <c r="G1437" s="12"/>
      <c r="H1437" s="12"/>
      <c r="I1437" s="12" t="s">
        <v>656</v>
      </c>
      <c r="J1437" s="12"/>
      <c r="K1437" s="12"/>
      <c r="L1437" s="12"/>
      <c r="M1437" s="12" t="s">
        <v>367</v>
      </c>
      <c r="N1437" s="12"/>
      <c r="O1437" s="12"/>
      <c r="P1437" s="12"/>
      <c r="Q1437" s="12" t="s">
        <v>7509</v>
      </c>
      <c r="R1437" s="12" t="s">
        <v>479</v>
      </c>
      <c r="S1437" s="12" t="s">
        <v>4897</v>
      </c>
      <c r="T1437" s="33" t="s">
        <v>95</v>
      </c>
      <c r="U1437" s="34" t="str">
        <f t="shared" si="22"/>
        <v>12212 TECHNOLOGY BLVD STE 130, AUSTIN, Texas 78727, U.S.</v>
      </c>
    </row>
    <row r="1438" spans="1:21" ht="57" x14ac:dyDescent="0.45">
      <c r="A1438" s="12" t="s">
        <v>94</v>
      </c>
      <c r="B1438" s="12" t="s">
        <v>95</v>
      </c>
      <c r="C1438" s="12" t="s">
        <v>7598</v>
      </c>
      <c r="D1438" s="12" t="s">
        <v>7508</v>
      </c>
      <c r="E1438" s="12" t="s">
        <v>7498</v>
      </c>
      <c r="F1438" s="12" t="s">
        <v>474</v>
      </c>
      <c r="G1438" s="12"/>
      <c r="H1438" s="12"/>
      <c r="I1438" s="12" t="s">
        <v>656</v>
      </c>
      <c r="J1438" s="12"/>
      <c r="K1438" s="12"/>
      <c r="L1438" s="12"/>
      <c r="M1438" s="12" t="s">
        <v>367</v>
      </c>
      <c r="N1438" s="12" t="s">
        <v>7599</v>
      </c>
      <c r="O1438" s="12" t="s">
        <v>7600</v>
      </c>
      <c r="P1438" s="12"/>
      <c r="Q1438" s="12" t="s">
        <v>7509</v>
      </c>
      <c r="R1438" s="12" t="s">
        <v>479</v>
      </c>
      <c r="S1438" s="12" t="s">
        <v>4897</v>
      </c>
      <c r="T1438" s="33" t="s">
        <v>95</v>
      </c>
      <c r="U1438" s="34" t="str">
        <f t="shared" si="22"/>
        <v>12212 TECHNOLOGY BLVD STE 130, AUSTIN, Texas 78727, U.S.</v>
      </c>
    </row>
    <row r="1439" spans="1:21" ht="57" x14ac:dyDescent="0.45">
      <c r="A1439" s="12" t="s">
        <v>94</v>
      </c>
      <c r="B1439" s="12" t="s">
        <v>95</v>
      </c>
      <c r="C1439" s="12" t="s">
        <v>7601</v>
      </c>
      <c r="D1439" s="12" t="s">
        <v>7508</v>
      </c>
      <c r="E1439" s="12" t="s">
        <v>7498</v>
      </c>
      <c r="F1439" s="12" t="s">
        <v>474</v>
      </c>
      <c r="G1439" s="12"/>
      <c r="H1439" s="12"/>
      <c r="I1439" s="12" t="s">
        <v>656</v>
      </c>
      <c r="J1439" s="12"/>
      <c r="K1439" s="12"/>
      <c r="L1439" s="12"/>
      <c r="M1439" s="12" t="s">
        <v>367</v>
      </c>
      <c r="N1439" s="12" t="s">
        <v>7536</v>
      </c>
      <c r="O1439" s="12" t="s">
        <v>7537</v>
      </c>
      <c r="P1439" s="12"/>
      <c r="Q1439" s="12" t="s">
        <v>7509</v>
      </c>
      <c r="R1439" s="12" t="s">
        <v>479</v>
      </c>
      <c r="S1439" s="12" t="s">
        <v>4897</v>
      </c>
      <c r="T1439" s="33" t="s">
        <v>95</v>
      </c>
      <c r="U1439" s="34" t="str">
        <f t="shared" si="22"/>
        <v>12212 TECHNOLOGY BLVD STE 130, AUSTIN, Texas 78727, U.S.</v>
      </c>
    </row>
    <row r="1440" spans="1:21" ht="57" x14ac:dyDescent="0.45">
      <c r="A1440" s="12" t="s">
        <v>94</v>
      </c>
      <c r="B1440" s="12" t="s">
        <v>95</v>
      </c>
      <c r="C1440" s="12" t="s">
        <v>7602</v>
      </c>
      <c r="D1440" s="12" t="s">
        <v>7508</v>
      </c>
      <c r="E1440" s="12" t="s">
        <v>7498</v>
      </c>
      <c r="F1440" s="12"/>
      <c r="G1440" s="12"/>
      <c r="H1440" s="12"/>
      <c r="I1440" s="12" t="s">
        <v>656</v>
      </c>
      <c r="J1440" s="12"/>
      <c r="K1440" s="12"/>
      <c r="L1440" s="12"/>
      <c r="M1440" s="12" t="s">
        <v>367</v>
      </c>
      <c r="N1440" s="12"/>
      <c r="O1440" s="12"/>
      <c r="P1440" s="12"/>
      <c r="Q1440" s="12" t="s">
        <v>2299</v>
      </c>
      <c r="R1440" s="12" t="s">
        <v>416</v>
      </c>
      <c r="S1440" s="12" t="s">
        <v>2300</v>
      </c>
      <c r="T1440" s="33" t="s">
        <v>95</v>
      </c>
      <c r="U1440" s="34" t="str">
        <f t="shared" si="22"/>
        <v>645 ELLIOTT AVE W STE 100, SEATTLE, Washington 98119, U.S.</v>
      </c>
    </row>
    <row r="1441" spans="1:21" ht="57" x14ac:dyDescent="0.45">
      <c r="A1441" s="12" t="s">
        <v>94</v>
      </c>
      <c r="B1441" s="12" t="s">
        <v>95</v>
      </c>
      <c r="C1441" s="12" t="s">
        <v>7603</v>
      </c>
      <c r="D1441" s="12" t="s">
        <v>7508</v>
      </c>
      <c r="E1441" s="12" t="s">
        <v>7498</v>
      </c>
      <c r="F1441" s="12" t="s">
        <v>474</v>
      </c>
      <c r="G1441" s="12"/>
      <c r="H1441" s="12"/>
      <c r="I1441" s="12" t="s">
        <v>656</v>
      </c>
      <c r="J1441" s="12"/>
      <c r="K1441" s="12"/>
      <c r="L1441" s="12"/>
      <c r="M1441" s="12" t="s">
        <v>367</v>
      </c>
      <c r="N1441" s="12" t="s">
        <v>7604</v>
      </c>
      <c r="O1441" s="12" t="s">
        <v>7605</v>
      </c>
      <c r="P1441" s="12"/>
      <c r="Q1441" s="12" t="s">
        <v>7509</v>
      </c>
      <c r="R1441" s="12" t="s">
        <v>479</v>
      </c>
      <c r="S1441" s="12" t="s">
        <v>4897</v>
      </c>
      <c r="T1441" s="33" t="s">
        <v>95</v>
      </c>
      <c r="U1441" s="34" t="str">
        <f t="shared" si="22"/>
        <v>12212 TECHNOLOGY BLVD STE 130, AUSTIN, Texas 78727, U.S.</v>
      </c>
    </row>
    <row r="1442" spans="1:21" ht="57" x14ac:dyDescent="0.45">
      <c r="A1442" s="12" t="s">
        <v>94</v>
      </c>
      <c r="B1442" s="12" t="s">
        <v>95</v>
      </c>
      <c r="C1442" s="12" t="s">
        <v>7606</v>
      </c>
      <c r="D1442" s="12" t="s">
        <v>7508</v>
      </c>
      <c r="E1442" s="12" t="s">
        <v>7498</v>
      </c>
      <c r="F1442" s="12" t="s">
        <v>474</v>
      </c>
      <c r="G1442" s="12"/>
      <c r="H1442" s="12"/>
      <c r="I1442" s="12" t="s">
        <v>656</v>
      </c>
      <c r="J1442" s="12"/>
      <c r="K1442" s="12"/>
      <c r="L1442" s="12"/>
      <c r="M1442" s="12" t="s">
        <v>367</v>
      </c>
      <c r="N1442" s="12"/>
      <c r="O1442" s="12"/>
      <c r="P1442" s="12"/>
      <c r="Q1442" s="12" t="s">
        <v>7509</v>
      </c>
      <c r="R1442" s="12" t="s">
        <v>479</v>
      </c>
      <c r="S1442" s="12" t="s">
        <v>4897</v>
      </c>
      <c r="T1442" s="33" t="s">
        <v>95</v>
      </c>
      <c r="U1442" s="34" t="str">
        <f t="shared" si="22"/>
        <v>12212 TECHNOLOGY BLVD STE 130, AUSTIN, Texas 78727, U.S.</v>
      </c>
    </row>
    <row r="1443" spans="1:21" ht="57" x14ac:dyDescent="0.45">
      <c r="A1443" s="12" t="s">
        <v>94</v>
      </c>
      <c r="B1443" s="12" t="s">
        <v>95</v>
      </c>
      <c r="C1443" s="12" t="s">
        <v>7607</v>
      </c>
      <c r="D1443" s="12" t="s">
        <v>7508</v>
      </c>
      <c r="E1443" s="12" t="s">
        <v>7498</v>
      </c>
      <c r="F1443" s="12" t="s">
        <v>474</v>
      </c>
      <c r="G1443" s="12"/>
      <c r="H1443" s="12"/>
      <c r="I1443" s="12" t="s">
        <v>656</v>
      </c>
      <c r="J1443" s="12"/>
      <c r="K1443" s="12"/>
      <c r="L1443" s="12"/>
      <c r="M1443" s="12" t="s">
        <v>367</v>
      </c>
      <c r="N1443" s="12"/>
      <c r="O1443" s="12"/>
      <c r="P1443" s="12"/>
      <c r="Q1443" s="12" t="s">
        <v>7509</v>
      </c>
      <c r="R1443" s="12" t="s">
        <v>479</v>
      </c>
      <c r="S1443" s="12" t="s">
        <v>4897</v>
      </c>
      <c r="T1443" s="33" t="s">
        <v>95</v>
      </c>
      <c r="U1443" s="34" t="str">
        <f t="shared" si="22"/>
        <v>12212 TECHNOLOGY BLVD STE 130, AUSTIN, Texas 78727, U.S.</v>
      </c>
    </row>
    <row r="1444" spans="1:21" ht="57" x14ac:dyDescent="0.45">
      <c r="A1444" s="12" t="s">
        <v>94</v>
      </c>
      <c r="B1444" s="12" t="s">
        <v>95</v>
      </c>
      <c r="C1444" s="12" t="s">
        <v>7608</v>
      </c>
      <c r="D1444" s="12" t="s">
        <v>7508</v>
      </c>
      <c r="E1444" s="12" t="s">
        <v>7498</v>
      </c>
      <c r="F1444" s="12" t="s">
        <v>2642</v>
      </c>
      <c r="G1444" s="12"/>
      <c r="H1444" s="12"/>
      <c r="I1444" s="12" t="s">
        <v>656</v>
      </c>
      <c r="J1444" s="12"/>
      <c r="K1444" s="12"/>
      <c r="L1444" s="12"/>
      <c r="M1444" s="12" t="s">
        <v>367</v>
      </c>
      <c r="N1444" s="12"/>
      <c r="O1444" s="12"/>
      <c r="P1444" s="12"/>
      <c r="Q1444" s="12" t="s">
        <v>7590</v>
      </c>
      <c r="R1444" s="12" t="s">
        <v>5509</v>
      </c>
      <c r="S1444" s="12" t="s">
        <v>7273</v>
      </c>
      <c r="T1444" s="33" t="s">
        <v>95</v>
      </c>
      <c r="U1444" s="34" t="str">
        <f t="shared" si="22"/>
        <v>6135 PINE CREST LN, FREDERICK, Maryland 21701, U.S.</v>
      </c>
    </row>
    <row r="1445" spans="1:21" ht="57" x14ac:dyDescent="0.45">
      <c r="A1445" s="12" t="s">
        <v>94</v>
      </c>
      <c r="B1445" s="12" t="s">
        <v>95</v>
      </c>
      <c r="C1445" s="12" t="s">
        <v>7609</v>
      </c>
      <c r="D1445" s="12" t="s">
        <v>7508</v>
      </c>
      <c r="E1445" s="12" t="s">
        <v>7498</v>
      </c>
      <c r="F1445" s="12" t="s">
        <v>474</v>
      </c>
      <c r="G1445" s="12"/>
      <c r="H1445" s="12"/>
      <c r="I1445" s="12" t="s">
        <v>656</v>
      </c>
      <c r="J1445" s="12"/>
      <c r="K1445" s="12"/>
      <c r="L1445" s="12"/>
      <c r="M1445" s="12" t="s">
        <v>367</v>
      </c>
      <c r="N1445" s="12"/>
      <c r="O1445" s="12"/>
      <c r="P1445" s="12"/>
      <c r="Q1445" s="12" t="s">
        <v>7563</v>
      </c>
      <c r="R1445" s="12" t="s">
        <v>479</v>
      </c>
      <c r="S1445" s="12" t="s">
        <v>4897</v>
      </c>
      <c r="T1445" s="33" t="s">
        <v>95</v>
      </c>
      <c r="U1445" s="34" t="str">
        <f t="shared" si="22"/>
        <v>12112 TECHNOLOGY BLVD, AUSTIN, Texas 78727, U.S.</v>
      </c>
    </row>
    <row r="1446" spans="1:21" ht="57" x14ac:dyDescent="0.45">
      <c r="A1446" s="12" t="s">
        <v>94</v>
      </c>
      <c r="B1446" s="12" t="s">
        <v>95</v>
      </c>
      <c r="C1446" s="12" t="s">
        <v>7610</v>
      </c>
      <c r="D1446" s="12" t="s">
        <v>7508</v>
      </c>
      <c r="E1446" s="12" t="s">
        <v>7498</v>
      </c>
      <c r="F1446" s="12" t="s">
        <v>474</v>
      </c>
      <c r="G1446" s="12"/>
      <c r="H1446" s="12"/>
      <c r="I1446" s="12" t="s">
        <v>656</v>
      </c>
      <c r="J1446" s="12"/>
      <c r="K1446" s="12"/>
      <c r="L1446" s="12"/>
      <c r="M1446" s="12" t="s">
        <v>367</v>
      </c>
      <c r="N1446" s="12" t="s">
        <v>7611</v>
      </c>
      <c r="O1446" s="12" t="s">
        <v>7612</v>
      </c>
      <c r="P1446" s="12"/>
      <c r="Q1446" s="12" t="s">
        <v>7509</v>
      </c>
      <c r="R1446" s="12" t="s">
        <v>479</v>
      </c>
      <c r="S1446" s="12" t="s">
        <v>4897</v>
      </c>
      <c r="T1446" s="33" t="s">
        <v>95</v>
      </c>
      <c r="U1446" s="34" t="str">
        <f t="shared" si="22"/>
        <v>12212 TECHNOLOGY BLVD STE 130, AUSTIN, Texas 78727, U.S.</v>
      </c>
    </row>
    <row r="1447" spans="1:21" ht="57" x14ac:dyDescent="0.45">
      <c r="A1447" s="12" t="s">
        <v>94</v>
      </c>
      <c r="B1447" s="12" t="s">
        <v>95</v>
      </c>
      <c r="C1447" s="12" t="s">
        <v>7613</v>
      </c>
      <c r="D1447" s="12" t="s">
        <v>7508</v>
      </c>
      <c r="E1447" s="12" t="s">
        <v>7498</v>
      </c>
      <c r="F1447" s="12" t="s">
        <v>474</v>
      </c>
      <c r="G1447" s="12"/>
      <c r="H1447" s="12"/>
      <c r="I1447" s="12" t="s">
        <v>656</v>
      </c>
      <c r="J1447" s="12"/>
      <c r="K1447" s="12"/>
      <c r="L1447" s="12"/>
      <c r="M1447" s="12" t="s">
        <v>367</v>
      </c>
      <c r="N1447" s="12"/>
      <c r="O1447" s="12"/>
      <c r="P1447" s="12"/>
      <c r="Q1447" s="12" t="s">
        <v>7509</v>
      </c>
      <c r="R1447" s="12" t="s">
        <v>479</v>
      </c>
      <c r="S1447" s="12" t="s">
        <v>4897</v>
      </c>
      <c r="T1447" s="33" t="s">
        <v>95</v>
      </c>
      <c r="U1447" s="34" t="str">
        <f t="shared" si="22"/>
        <v>12212 TECHNOLOGY BLVD STE 130, AUSTIN, Texas 78727, U.S.</v>
      </c>
    </row>
    <row r="1448" spans="1:21" ht="57" x14ac:dyDescent="0.45">
      <c r="A1448" s="12" t="s">
        <v>94</v>
      </c>
      <c r="B1448" s="12" t="s">
        <v>95</v>
      </c>
      <c r="C1448" s="12" t="s">
        <v>7614</v>
      </c>
      <c r="D1448" s="12" t="s">
        <v>7508</v>
      </c>
      <c r="E1448" s="12" t="s">
        <v>7498</v>
      </c>
      <c r="F1448" s="12" t="s">
        <v>474</v>
      </c>
      <c r="G1448" s="12"/>
      <c r="H1448" s="12"/>
      <c r="I1448" s="12" t="s">
        <v>656</v>
      </c>
      <c r="J1448" s="12"/>
      <c r="K1448" s="12"/>
      <c r="L1448" s="12"/>
      <c r="M1448" s="12" t="s">
        <v>367</v>
      </c>
      <c r="N1448" s="12"/>
      <c r="O1448" s="12"/>
      <c r="P1448" s="12"/>
      <c r="Q1448" s="12" t="s">
        <v>7509</v>
      </c>
      <c r="R1448" s="12" t="s">
        <v>479</v>
      </c>
      <c r="S1448" s="12" t="s">
        <v>4897</v>
      </c>
      <c r="T1448" s="33" t="s">
        <v>95</v>
      </c>
      <c r="U1448" s="34" t="str">
        <f t="shared" si="22"/>
        <v>12212 TECHNOLOGY BLVD STE 130, AUSTIN, Texas 78727, U.S.</v>
      </c>
    </row>
    <row r="1449" spans="1:21" ht="57" x14ac:dyDescent="0.45">
      <c r="A1449" s="12" t="s">
        <v>94</v>
      </c>
      <c r="B1449" s="12" t="s">
        <v>95</v>
      </c>
      <c r="C1449" s="12" t="s">
        <v>7615</v>
      </c>
      <c r="D1449" s="12" t="s">
        <v>7508</v>
      </c>
      <c r="E1449" s="12" t="s">
        <v>7498</v>
      </c>
      <c r="F1449" s="12" t="s">
        <v>474</v>
      </c>
      <c r="G1449" s="12"/>
      <c r="H1449" s="12"/>
      <c r="I1449" s="12" t="s">
        <v>656</v>
      </c>
      <c r="J1449" s="12"/>
      <c r="K1449" s="12"/>
      <c r="L1449" s="12"/>
      <c r="M1449" s="12" t="s">
        <v>367</v>
      </c>
      <c r="N1449" s="12"/>
      <c r="O1449" s="12"/>
      <c r="P1449" s="12"/>
      <c r="Q1449" s="12" t="s">
        <v>7509</v>
      </c>
      <c r="R1449" s="12" t="s">
        <v>479</v>
      </c>
      <c r="S1449" s="12" t="s">
        <v>4897</v>
      </c>
      <c r="T1449" s="33" t="s">
        <v>95</v>
      </c>
      <c r="U1449" s="34" t="str">
        <f t="shared" si="22"/>
        <v>12212 TECHNOLOGY BLVD STE 130, AUSTIN, Texas 78727, U.S.</v>
      </c>
    </row>
    <row r="1450" spans="1:21" ht="57" x14ac:dyDescent="0.45">
      <c r="A1450" s="12" t="s">
        <v>94</v>
      </c>
      <c r="B1450" s="12" t="s">
        <v>95</v>
      </c>
      <c r="C1450" s="12" t="s">
        <v>7616</v>
      </c>
      <c r="D1450" s="12" t="s">
        <v>7508</v>
      </c>
      <c r="E1450" s="12" t="s">
        <v>7498</v>
      </c>
      <c r="F1450" s="12" t="s">
        <v>474</v>
      </c>
      <c r="G1450" s="12"/>
      <c r="H1450" s="12"/>
      <c r="I1450" s="12" t="s">
        <v>656</v>
      </c>
      <c r="J1450" s="12"/>
      <c r="K1450" s="12"/>
      <c r="L1450" s="12"/>
      <c r="M1450" s="12" t="s">
        <v>367</v>
      </c>
      <c r="N1450" s="12"/>
      <c r="O1450" s="12"/>
      <c r="P1450" s="12"/>
      <c r="Q1450" s="12" t="s">
        <v>7509</v>
      </c>
      <c r="R1450" s="12" t="s">
        <v>479</v>
      </c>
      <c r="S1450" s="12" t="s">
        <v>4897</v>
      </c>
      <c r="T1450" s="33" t="s">
        <v>95</v>
      </c>
      <c r="U1450" s="34" t="str">
        <f t="shared" si="22"/>
        <v>12212 TECHNOLOGY BLVD STE 130, AUSTIN, Texas 78727, U.S.</v>
      </c>
    </row>
    <row r="1451" spans="1:21" ht="57" x14ac:dyDescent="0.45">
      <c r="A1451" s="12" t="s">
        <v>94</v>
      </c>
      <c r="B1451" s="12" t="s">
        <v>95</v>
      </c>
      <c r="C1451" s="12" t="s">
        <v>7617</v>
      </c>
      <c r="D1451" s="12" t="s">
        <v>7508</v>
      </c>
      <c r="E1451" s="12" t="s">
        <v>7498</v>
      </c>
      <c r="F1451" s="12"/>
      <c r="G1451" s="12"/>
      <c r="H1451" s="12"/>
      <c r="I1451" s="12" t="s">
        <v>656</v>
      </c>
      <c r="J1451" s="12"/>
      <c r="K1451" s="12"/>
      <c r="L1451" s="12"/>
      <c r="M1451" s="12" t="s">
        <v>367</v>
      </c>
      <c r="N1451" s="12"/>
      <c r="O1451" s="12"/>
      <c r="P1451" s="12"/>
      <c r="Q1451" s="12" t="s">
        <v>7529</v>
      </c>
      <c r="R1451" s="12" t="s">
        <v>7530</v>
      </c>
      <c r="S1451" s="12" t="s">
        <v>7531</v>
      </c>
      <c r="T1451" s="33" t="s">
        <v>95</v>
      </c>
      <c r="U1451" s="34" t="str">
        <f t="shared" si="22"/>
        <v>17711 HERON LN, CANYON COUNTRY, California 91387, U.S.</v>
      </c>
    </row>
    <row r="1452" spans="1:21" ht="57" x14ac:dyDescent="0.45">
      <c r="A1452" s="12" t="s">
        <v>94</v>
      </c>
      <c r="B1452" s="12" t="s">
        <v>95</v>
      </c>
      <c r="C1452" s="12" t="s">
        <v>7618</v>
      </c>
      <c r="D1452" s="12" t="s">
        <v>7508</v>
      </c>
      <c r="E1452" s="12" t="s">
        <v>7498</v>
      </c>
      <c r="F1452" s="12" t="s">
        <v>474</v>
      </c>
      <c r="G1452" s="12"/>
      <c r="H1452" s="12"/>
      <c r="I1452" s="12" t="s">
        <v>656</v>
      </c>
      <c r="J1452" s="12"/>
      <c r="K1452" s="12"/>
      <c r="L1452" s="12"/>
      <c r="M1452" s="12" t="s">
        <v>367</v>
      </c>
      <c r="N1452" s="12"/>
      <c r="O1452" s="12"/>
      <c r="P1452" s="12"/>
      <c r="Q1452" s="12" t="s">
        <v>7509</v>
      </c>
      <c r="R1452" s="12" t="s">
        <v>479</v>
      </c>
      <c r="S1452" s="12" t="s">
        <v>4897</v>
      </c>
      <c r="T1452" s="33" t="s">
        <v>95</v>
      </c>
      <c r="U1452" s="34" t="str">
        <f t="shared" si="22"/>
        <v>12212 TECHNOLOGY BLVD STE 130, AUSTIN, Texas 78727, U.S.</v>
      </c>
    </row>
    <row r="1453" spans="1:21" ht="57" x14ac:dyDescent="0.45">
      <c r="A1453" s="12" t="s">
        <v>94</v>
      </c>
      <c r="B1453" s="12" t="s">
        <v>95</v>
      </c>
      <c r="C1453" s="12" t="s">
        <v>7619</v>
      </c>
      <c r="D1453" s="12" t="s">
        <v>7508</v>
      </c>
      <c r="E1453" s="12" t="s">
        <v>7498</v>
      </c>
      <c r="F1453" s="12" t="s">
        <v>1063</v>
      </c>
      <c r="G1453" s="12"/>
      <c r="H1453" s="12"/>
      <c r="I1453" s="12" t="s">
        <v>656</v>
      </c>
      <c r="J1453" s="12"/>
      <c r="K1453" s="12"/>
      <c r="L1453" s="12"/>
      <c r="M1453" s="12" t="s">
        <v>367</v>
      </c>
      <c r="N1453" s="12"/>
      <c r="O1453" s="12"/>
      <c r="P1453" s="12"/>
      <c r="Q1453" s="12" t="s">
        <v>7620</v>
      </c>
      <c r="R1453" s="12" t="s">
        <v>5614</v>
      </c>
      <c r="S1453" s="12" t="s">
        <v>7621</v>
      </c>
      <c r="T1453" s="33" t="s">
        <v>95</v>
      </c>
      <c r="U1453" s="34" t="str">
        <f t="shared" si="22"/>
        <v>11605 CARROLLWOOD DR, TAMPA, Florida 33618, U.S.</v>
      </c>
    </row>
    <row r="1454" spans="1:21" ht="71.25" x14ac:dyDescent="0.45">
      <c r="A1454" s="12" t="s">
        <v>94</v>
      </c>
      <c r="B1454" s="12" t="s">
        <v>95</v>
      </c>
      <c r="C1454" s="12" t="s">
        <v>7622</v>
      </c>
      <c r="D1454" s="12" t="s">
        <v>7508</v>
      </c>
      <c r="E1454" s="12" t="s">
        <v>7498</v>
      </c>
      <c r="F1454" s="12" t="s">
        <v>474</v>
      </c>
      <c r="G1454" s="12"/>
      <c r="H1454" s="12"/>
      <c r="I1454" s="12" t="s">
        <v>656</v>
      </c>
      <c r="J1454" s="12"/>
      <c r="K1454" s="12"/>
      <c r="L1454" s="12"/>
      <c r="M1454" s="12" t="s">
        <v>432</v>
      </c>
      <c r="N1454" s="12" t="s">
        <v>7623</v>
      </c>
      <c r="O1454" s="12" t="s">
        <v>7624</v>
      </c>
      <c r="P1454" s="12"/>
      <c r="Q1454" s="12" t="s">
        <v>7568</v>
      </c>
      <c r="R1454" s="12" t="s">
        <v>479</v>
      </c>
      <c r="S1454" s="12" t="s">
        <v>4897</v>
      </c>
      <c r="T1454" s="33" t="s">
        <v>95</v>
      </c>
      <c r="U1454" s="34" t="str">
        <f t="shared" si="22"/>
        <v>12212 TECHNOLOGY BLVD STE 120, AUSTIN, Texas 78727, U.S.</v>
      </c>
    </row>
    <row r="1455" spans="1:21" ht="57" x14ac:dyDescent="0.45">
      <c r="A1455" s="12" t="s">
        <v>94</v>
      </c>
      <c r="B1455" s="12" t="s">
        <v>95</v>
      </c>
      <c r="C1455" s="12" t="s">
        <v>7625</v>
      </c>
      <c r="D1455" s="12" t="s">
        <v>7508</v>
      </c>
      <c r="E1455" s="12" t="s">
        <v>7498</v>
      </c>
      <c r="F1455" s="12" t="s">
        <v>474</v>
      </c>
      <c r="G1455" s="12"/>
      <c r="H1455" s="12"/>
      <c r="I1455" s="12" t="s">
        <v>656</v>
      </c>
      <c r="J1455" s="12"/>
      <c r="K1455" s="12"/>
      <c r="L1455" s="12"/>
      <c r="M1455" s="12" t="s">
        <v>377</v>
      </c>
      <c r="N1455" s="12" t="s">
        <v>7626</v>
      </c>
      <c r="O1455" s="12" t="s">
        <v>7627</v>
      </c>
      <c r="P1455" s="12"/>
      <c r="Q1455" s="12" t="s">
        <v>7509</v>
      </c>
      <c r="R1455" s="12" t="s">
        <v>479</v>
      </c>
      <c r="S1455" s="12" t="s">
        <v>4897</v>
      </c>
      <c r="T1455" s="33" t="s">
        <v>95</v>
      </c>
      <c r="U1455" s="34" t="str">
        <f t="shared" si="22"/>
        <v>12212 TECHNOLOGY BLVD STE 130, AUSTIN, Texas 78727, U.S.</v>
      </c>
    </row>
    <row r="1456" spans="1:21" ht="28.5" x14ac:dyDescent="0.45">
      <c r="A1456" s="12" t="s">
        <v>94</v>
      </c>
      <c r="B1456" s="12"/>
      <c r="C1456" s="12" t="s">
        <v>7628</v>
      </c>
      <c r="D1456" s="12" t="s">
        <v>7508</v>
      </c>
      <c r="E1456" s="12" t="s">
        <v>7498</v>
      </c>
      <c r="F1456" s="12"/>
      <c r="G1456" s="12"/>
      <c r="H1456" s="12"/>
      <c r="I1456" s="12" t="s">
        <v>656</v>
      </c>
      <c r="J1456" s="12"/>
      <c r="K1456" s="12"/>
      <c r="L1456" s="12"/>
      <c r="M1456" s="12"/>
      <c r="N1456" s="12"/>
      <c r="O1456" s="12"/>
      <c r="P1456" s="12"/>
      <c r="Q1456" s="12"/>
      <c r="R1456" s="12"/>
      <c r="S1456" s="12" t="s">
        <v>284</v>
      </c>
      <c r="T1456" s="33"/>
      <c r="U1456" s="34" t="str">
        <f t="shared" si="22"/>
        <v xml:space="preserve"> </v>
      </c>
    </row>
    <row r="1457" spans="1:21" ht="71.25" x14ac:dyDescent="0.45">
      <c r="A1457" s="12" t="s">
        <v>94</v>
      </c>
      <c r="B1457" s="12"/>
      <c r="C1457" s="12" t="s">
        <v>7629</v>
      </c>
      <c r="D1457" s="12" t="s">
        <v>7508</v>
      </c>
      <c r="E1457" s="12" t="s">
        <v>7498</v>
      </c>
      <c r="F1457" s="12"/>
      <c r="G1457" s="12"/>
      <c r="H1457" s="12"/>
      <c r="I1457" s="12" t="s">
        <v>656</v>
      </c>
      <c r="J1457" s="12"/>
      <c r="K1457" s="12"/>
      <c r="L1457" s="12"/>
      <c r="M1457" s="12" t="s">
        <v>7630</v>
      </c>
      <c r="N1457" s="12"/>
      <c r="O1457" s="12"/>
      <c r="P1457" s="12"/>
      <c r="Q1457" s="12"/>
      <c r="R1457" s="12"/>
      <c r="S1457" s="12" t="s">
        <v>284</v>
      </c>
      <c r="T1457" s="33"/>
      <c r="U1457" s="34" t="str">
        <f t="shared" si="22"/>
        <v xml:space="preserve"> </v>
      </c>
    </row>
    <row r="1458" spans="1:21" ht="71.25" x14ac:dyDescent="0.45">
      <c r="A1458" s="12" t="s">
        <v>94</v>
      </c>
      <c r="B1458" s="12"/>
      <c r="C1458" s="12" t="s">
        <v>7631</v>
      </c>
      <c r="D1458" s="12" t="s">
        <v>7508</v>
      </c>
      <c r="E1458" s="12" t="s">
        <v>7498</v>
      </c>
      <c r="F1458" s="12"/>
      <c r="G1458" s="12"/>
      <c r="H1458" s="12"/>
      <c r="I1458" s="12" t="s">
        <v>656</v>
      </c>
      <c r="J1458" s="12"/>
      <c r="K1458" s="12"/>
      <c r="L1458" s="12"/>
      <c r="M1458" s="12" t="s">
        <v>7630</v>
      </c>
      <c r="N1458" s="12"/>
      <c r="O1458" s="12"/>
      <c r="P1458" s="12"/>
      <c r="Q1458" s="12"/>
      <c r="R1458" s="12"/>
      <c r="S1458" s="12" t="s">
        <v>284</v>
      </c>
      <c r="T1458" s="33"/>
      <c r="U1458" s="34" t="str">
        <f t="shared" si="22"/>
        <v xml:space="preserve"> </v>
      </c>
    </row>
    <row r="1459" spans="1:21" ht="71.25" x14ac:dyDescent="0.45">
      <c r="A1459" s="12" t="s">
        <v>94</v>
      </c>
      <c r="B1459" s="12"/>
      <c r="C1459" s="12" t="s">
        <v>7632</v>
      </c>
      <c r="D1459" s="12" t="s">
        <v>7508</v>
      </c>
      <c r="E1459" s="12" t="s">
        <v>7498</v>
      </c>
      <c r="F1459" s="12"/>
      <c r="G1459" s="12"/>
      <c r="H1459" s="12"/>
      <c r="I1459" s="12" t="s">
        <v>656</v>
      </c>
      <c r="J1459" s="12"/>
      <c r="K1459" s="12"/>
      <c r="L1459" s="12"/>
      <c r="M1459" s="12" t="s">
        <v>7630</v>
      </c>
      <c r="N1459" s="12"/>
      <c r="O1459" s="12"/>
      <c r="P1459" s="12"/>
      <c r="Q1459" s="12"/>
      <c r="R1459" s="12"/>
      <c r="S1459" s="12" t="s">
        <v>284</v>
      </c>
      <c r="T1459" s="33"/>
      <c r="U1459" s="34" t="str">
        <f t="shared" si="22"/>
        <v xml:space="preserve"> </v>
      </c>
    </row>
    <row r="1460" spans="1:21" ht="57" x14ac:dyDescent="0.45">
      <c r="A1460" s="12" t="s">
        <v>94</v>
      </c>
      <c r="B1460" s="12"/>
      <c r="C1460" s="12" t="s">
        <v>7633</v>
      </c>
      <c r="D1460" s="12" t="s">
        <v>7508</v>
      </c>
      <c r="E1460" s="12" t="s">
        <v>7498</v>
      </c>
      <c r="F1460" s="12"/>
      <c r="G1460" s="12"/>
      <c r="H1460" s="12"/>
      <c r="I1460" s="12" t="s">
        <v>656</v>
      </c>
      <c r="J1460" s="12"/>
      <c r="K1460" s="12"/>
      <c r="L1460" s="12"/>
      <c r="M1460" s="12" t="s">
        <v>7634</v>
      </c>
      <c r="N1460" s="12"/>
      <c r="O1460" s="12"/>
      <c r="P1460" s="12"/>
      <c r="Q1460" s="12"/>
      <c r="R1460" s="12"/>
      <c r="S1460" s="12" t="s">
        <v>284</v>
      </c>
      <c r="T1460" s="33"/>
      <c r="U1460" s="34" t="str">
        <f t="shared" si="22"/>
        <v xml:space="preserve"> </v>
      </c>
    </row>
    <row r="1461" spans="1:21" ht="71.25" x14ac:dyDescent="0.45">
      <c r="A1461" s="12" t="s">
        <v>94</v>
      </c>
      <c r="B1461" s="12"/>
      <c r="C1461" s="12" t="s">
        <v>7635</v>
      </c>
      <c r="D1461" s="12" t="s">
        <v>7508</v>
      </c>
      <c r="E1461" s="12" t="s">
        <v>7498</v>
      </c>
      <c r="F1461" s="12"/>
      <c r="G1461" s="12"/>
      <c r="H1461" s="12"/>
      <c r="I1461" s="12" t="s">
        <v>656</v>
      </c>
      <c r="J1461" s="12"/>
      <c r="K1461" s="12"/>
      <c r="L1461" s="12"/>
      <c r="M1461" s="12" t="s">
        <v>7636</v>
      </c>
      <c r="N1461" s="12"/>
      <c r="O1461" s="12"/>
      <c r="P1461" s="12"/>
      <c r="Q1461" s="12"/>
      <c r="R1461" s="12"/>
      <c r="S1461" s="12" t="s">
        <v>284</v>
      </c>
      <c r="T1461" s="33"/>
      <c r="U1461" s="34" t="str">
        <f t="shared" si="22"/>
        <v xml:space="preserve"> </v>
      </c>
    </row>
    <row r="1462" spans="1:21" ht="71.25" x14ac:dyDescent="0.45">
      <c r="A1462" s="12" t="s">
        <v>94</v>
      </c>
      <c r="B1462" s="12"/>
      <c r="C1462" s="12" t="s">
        <v>7637</v>
      </c>
      <c r="D1462" s="12" t="s">
        <v>7508</v>
      </c>
      <c r="E1462" s="12" t="s">
        <v>7498</v>
      </c>
      <c r="F1462" s="12"/>
      <c r="G1462" s="12"/>
      <c r="H1462" s="12"/>
      <c r="I1462" s="12" t="s">
        <v>656</v>
      </c>
      <c r="J1462" s="12"/>
      <c r="K1462" s="12"/>
      <c r="L1462" s="12"/>
      <c r="M1462" s="12" t="s">
        <v>7638</v>
      </c>
      <c r="N1462" s="12"/>
      <c r="O1462" s="12"/>
      <c r="P1462" s="12"/>
      <c r="Q1462" s="12"/>
      <c r="R1462" s="12"/>
      <c r="S1462" s="12" t="s">
        <v>284</v>
      </c>
      <c r="T1462" s="33"/>
      <c r="U1462" s="34" t="str">
        <f t="shared" si="22"/>
        <v xml:space="preserve"> </v>
      </c>
    </row>
    <row r="1463" spans="1:21" ht="42.75" x14ac:dyDescent="0.45">
      <c r="A1463" s="12" t="s">
        <v>94</v>
      </c>
      <c r="B1463" s="12"/>
      <c r="C1463" s="12" t="s">
        <v>7639</v>
      </c>
      <c r="D1463" s="12" t="s">
        <v>7508</v>
      </c>
      <c r="E1463" s="12" t="s">
        <v>7498</v>
      </c>
      <c r="F1463" s="12"/>
      <c r="G1463" s="12"/>
      <c r="H1463" s="12"/>
      <c r="I1463" s="12" t="s">
        <v>656</v>
      </c>
      <c r="J1463" s="12"/>
      <c r="K1463" s="12"/>
      <c r="L1463" s="12"/>
      <c r="M1463" s="12" t="s">
        <v>355</v>
      </c>
      <c r="N1463" s="12"/>
      <c r="O1463" s="12"/>
      <c r="P1463" s="12"/>
      <c r="Q1463" s="12"/>
      <c r="R1463" s="12"/>
      <c r="S1463" s="12" t="s">
        <v>284</v>
      </c>
      <c r="T1463" s="33"/>
      <c r="U1463" s="34" t="str">
        <f t="shared" si="22"/>
        <v xml:space="preserve"> </v>
      </c>
    </row>
    <row r="1464" spans="1:21" ht="71.25" x14ac:dyDescent="0.45">
      <c r="A1464" s="12" t="s">
        <v>94</v>
      </c>
      <c r="B1464" s="12"/>
      <c r="C1464" s="12" t="s">
        <v>7640</v>
      </c>
      <c r="D1464" s="12" t="s">
        <v>7508</v>
      </c>
      <c r="E1464" s="12" t="s">
        <v>7498</v>
      </c>
      <c r="F1464" s="12"/>
      <c r="G1464" s="12"/>
      <c r="H1464" s="12"/>
      <c r="I1464" s="12" t="s">
        <v>656</v>
      </c>
      <c r="J1464" s="12"/>
      <c r="K1464" s="12"/>
      <c r="L1464" s="12"/>
      <c r="M1464" s="12" t="s">
        <v>7638</v>
      </c>
      <c r="N1464" s="12"/>
      <c r="O1464" s="12"/>
      <c r="P1464" s="12"/>
      <c r="Q1464" s="12"/>
      <c r="R1464" s="12"/>
      <c r="S1464" s="12" t="s">
        <v>284</v>
      </c>
      <c r="T1464" s="33"/>
      <c r="U1464" s="34" t="str">
        <f t="shared" si="22"/>
        <v xml:space="preserve"> </v>
      </c>
    </row>
    <row r="1465" spans="1:21" ht="85.5" x14ac:dyDescent="0.45">
      <c r="A1465" s="12" t="s">
        <v>94</v>
      </c>
      <c r="B1465" s="12"/>
      <c r="C1465" s="12" t="s">
        <v>7641</v>
      </c>
      <c r="D1465" s="12" t="s">
        <v>7508</v>
      </c>
      <c r="E1465" s="12" t="s">
        <v>7498</v>
      </c>
      <c r="F1465" s="12"/>
      <c r="G1465" s="12"/>
      <c r="H1465" s="12"/>
      <c r="I1465" s="12" t="s">
        <v>656</v>
      </c>
      <c r="J1465" s="12"/>
      <c r="K1465" s="12"/>
      <c r="L1465" s="12"/>
      <c r="M1465" s="12" t="s">
        <v>1471</v>
      </c>
      <c r="N1465" s="12" t="s">
        <v>7581</v>
      </c>
      <c r="O1465" s="12" t="s">
        <v>7582</v>
      </c>
      <c r="P1465" s="12"/>
      <c r="Q1465" s="12"/>
      <c r="R1465" s="12"/>
      <c r="S1465" s="12" t="s">
        <v>284</v>
      </c>
      <c r="T1465" s="33"/>
      <c r="U1465" s="34" t="str">
        <f t="shared" si="22"/>
        <v xml:space="preserve"> </v>
      </c>
    </row>
    <row r="1466" spans="1:21" ht="57" x14ac:dyDescent="0.45">
      <c r="A1466" s="12" t="s">
        <v>94</v>
      </c>
      <c r="B1466" s="12"/>
      <c r="C1466" s="12" t="s">
        <v>7642</v>
      </c>
      <c r="D1466" s="12" t="s">
        <v>7508</v>
      </c>
      <c r="E1466" s="12" t="s">
        <v>7498</v>
      </c>
      <c r="F1466" s="12"/>
      <c r="G1466" s="12"/>
      <c r="H1466" s="12"/>
      <c r="I1466" s="12" t="s">
        <v>656</v>
      </c>
      <c r="J1466" s="12"/>
      <c r="K1466" s="12"/>
      <c r="L1466" s="12"/>
      <c r="M1466" s="12" t="s">
        <v>1473</v>
      </c>
      <c r="N1466" s="12" t="s">
        <v>7581</v>
      </c>
      <c r="O1466" s="12" t="s">
        <v>7582</v>
      </c>
      <c r="P1466" s="12"/>
      <c r="Q1466" s="12"/>
      <c r="R1466" s="12"/>
      <c r="S1466" s="12" t="s">
        <v>284</v>
      </c>
      <c r="T1466" s="33"/>
      <c r="U1466" s="34" t="str">
        <f t="shared" si="22"/>
        <v xml:space="preserve"> </v>
      </c>
    </row>
    <row r="1467" spans="1:21" ht="57" x14ac:dyDescent="0.45">
      <c r="A1467" s="12" t="s">
        <v>94</v>
      </c>
      <c r="B1467" s="12"/>
      <c r="C1467" s="12" t="s">
        <v>7643</v>
      </c>
      <c r="D1467" s="12" t="s">
        <v>7508</v>
      </c>
      <c r="E1467" s="12" t="s">
        <v>7498</v>
      </c>
      <c r="F1467" s="12"/>
      <c r="G1467" s="12"/>
      <c r="H1467" s="12"/>
      <c r="I1467" s="12" t="s">
        <v>656</v>
      </c>
      <c r="J1467" s="12"/>
      <c r="K1467" s="12"/>
      <c r="L1467" s="12"/>
      <c r="M1467" s="12" t="s">
        <v>1473</v>
      </c>
      <c r="N1467" s="12" t="s">
        <v>7581</v>
      </c>
      <c r="O1467" s="12" t="s">
        <v>7582</v>
      </c>
      <c r="P1467" s="12"/>
      <c r="Q1467" s="12"/>
      <c r="R1467" s="12"/>
      <c r="S1467" s="12" t="s">
        <v>284</v>
      </c>
      <c r="T1467" s="33"/>
      <c r="U1467" s="34" t="str">
        <f t="shared" si="22"/>
        <v xml:space="preserve"> </v>
      </c>
    </row>
    <row r="1468" spans="1:21" ht="42.75" x14ac:dyDescent="0.45">
      <c r="A1468" s="12" t="s">
        <v>94</v>
      </c>
      <c r="B1468" s="12"/>
      <c r="C1468" s="12" t="s">
        <v>7644</v>
      </c>
      <c r="D1468" s="12" t="s">
        <v>7508</v>
      </c>
      <c r="E1468" s="12" t="s">
        <v>7498</v>
      </c>
      <c r="F1468" s="12"/>
      <c r="G1468" s="12"/>
      <c r="H1468" s="12"/>
      <c r="I1468" s="12" t="s">
        <v>656</v>
      </c>
      <c r="J1468" s="12"/>
      <c r="K1468" s="12"/>
      <c r="L1468" s="12"/>
      <c r="M1468" s="12" t="s">
        <v>1475</v>
      </c>
      <c r="N1468" s="12" t="s">
        <v>7581</v>
      </c>
      <c r="O1468" s="12" t="s">
        <v>7582</v>
      </c>
      <c r="P1468" s="12"/>
      <c r="Q1468" s="12"/>
      <c r="R1468" s="12"/>
      <c r="S1468" s="12" t="s">
        <v>284</v>
      </c>
      <c r="T1468" s="33"/>
      <c r="U1468" s="34" t="str">
        <f t="shared" si="22"/>
        <v xml:space="preserve"> </v>
      </c>
    </row>
    <row r="1469" spans="1:21" ht="42.75" x14ac:dyDescent="0.45">
      <c r="A1469" s="12" t="s">
        <v>94</v>
      </c>
      <c r="B1469" s="12"/>
      <c r="C1469" s="12" t="s">
        <v>7645</v>
      </c>
      <c r="D1469" s="12" t="s">
        <v>7508</v>
      </c>
      <c r="E1469" s="12" t="s">
        <v>7498</v>
      </c>
      <c r="F1469" s="12"/>
      <c r="G1469" s="12"/>
      <c r="H1469" s="12"/>
      <c r="I1469" s="12" t="s">
        <v>656</v>
      </c>
      <c r="J1469" s="12"/>
      <c r="K1469" s="12"/>
      <c r="L1469" s="12"/>
      <c r="M1469" s="12" t="s">
        <v>1475</v>
      </c>
      <c r="N1469" s="12" t="s">
        <v>7581</v>
      </c>
      <c r="O1469" s="12" t="s">
        <v>7582</v>
      </c>
      <c r="P1469" s="12"/>
      <c r="Q1469" s="12"/>
      <c r="R1469" s="12"/>
      <c r="S1469" s="12" t="s">
        <v>284</v>
      </c>
      <c r="T1469" s="33"/>
      <c r="U1469" s="34" t="str">
        <f t="shared" si="22"/>
        <v xml:space="preserve"> </v>
      </c>
    </row>
    <row r="1470" spans="1:21" ht="85.5" x14ac:dyDescent="0.45">
      <c r="A1470" s="12" t="s">
        <v>94</v>
      </c>
      <c r="B1470" s="12"/>
      <c r="C1470" s="12" t="s">
        <v>7646</v>
      </c>
      <c r="D1470" s="12" t="s">
        <v>7508</v>
      </c>
      <c r="E1470" s="12" t="s">
        <v>7498</v>
      </c>
      <c r="F1470" s="12"/>
      <c r="G1470" s="12"/>
      <c r="H1470" s="12"/>
      <c r="I1470" s="12" t="s">
        <v>656</v>
      </c>
      <c r="J1470" s="12"/>
      <c r="K1470" s="12"/>
      <c r="L1470" s="12"/>
      <c r="M1470" s="12" t="s">
        <v>1471</v>
      </c>
      <c r="N1470" s="12"/>
      <c r="O1470" s="12"/>
      <c r="P1470" s="12"/>
      <c r="Q1470" s="12"/>
      <c r="R1470" s="12"/>
      <c r="S1470" s="12" t="s">
        <v>284</v>
      </c>
      <c r="T1470" s="33"/>
      <c r="U1470" s="34" t="str">
        <f t="shared" si="22"/>
        <v xml:space="preserve"> </v>
      </c>
    </row>
    <row r="1471" spans="1:21" ht="57" x14ac:dyDescent="0.45">
      <c r="A1471" s="12" t="s">
        <v>94</v>
      </c>
      <c r="B1471" s="12"/>
      <c r="C1471" s="12" t="s">
        <v>7647</v>
      </c>
      <c r="D1471" s="12" t="s">
        <v>7508</v>
      </c>
      <c r="E1471" s="12" t="s">
        <v>7498</v>
      </c>
      <c r="F1471" s="12"/>
      <c r="G1471" s="12"/>
      <c r="H1471" s="12"/>
      <c r="I1471" s="12" t="s">
        <v>656</v>
      </c>
      <c r="J1471" s="12"/>
      <c r="K1471" s="12"/>
      <c r="L1471" s="12"/>
      <c r="M1471" s="12" t="s">
        <v>1473</v>
      </c>
      <c r="N1471" s="12"/>
      <c r="O1471" s="12"/>
      <c r="P1471" s="12"/>
      <c r="Q1471" s="12"/>
      <c r="R1471" s="12"/>
      <c r="S1471" s="12" t="s">
        <v>284</v>
      </c>
      <c r="T1471" s="33"/>
      <c r="U1471" s="34" t="str">
        <f t="shared" si="22"/>
        <v xml:space="preserve"> </v>
      </c>
    </row>
    <row r="1472" spans="1:21" ht="57" x14ac:dyDescent="0.45">
      <c r="A1472" s="12" t="s">
        <v>94</v>
      </c>
      <c r="B1472" s="12"/>
      <c r="C1472" s="12" t="s">
        <v>7648</v>
      </c>
      <c r="D1472" s="12" t="s">
        <v>7508</v>
      </c>
      <c r="E1472" s="12" t="s">
        <v>7498</v>
      </c>
      <c r="F1472" s="12"/>
      <c r="G1472" s="12"/>
      <c r="H1472" s="12"/>
      <c r="I1472" s="12" t="s">
        <v>656</v>
      </c>
      <c r="J1472" s="12"/>
      <c r="K1472" s="12"/>
      <c r="L1472" s="12"/>
      <c r="M1472" s="12" t="s">
        <v>1473</v>
      </c>
      <c r="N1472" s="12"/>
      <c r="O1472" s="12"/>
      <c r="P1472" s="12"/>
      <c r="Q1472" s="12"/>
      <c r="R1472" s="12"/>
      <c r="S1472" s="12" t="s">
        <v>284</v>
      </c>
      <c r="T1472" s="33"/>
      <c r="U1472" s="34" t="str">
        <f t="shared" si="22"/>
        <v xml:space="preserve"> </v>
      </c>
    </row>
    <row r="1473" spans="1:21" ht="42.75" x14ac:dyDescent="0.45">
      <c r="A1473" s="12" t="s">
        <v>94</v>
      </c>
      <c r="B1473" s="12"/>
      <c r="C1473" s="12" t="s">
        <v>7649</v>
      </c>
      <c r="D1473" s="12" t="s">
        <v>7508</v>
      </c>
      <c r="E1473" s="12" t="s">
        <v>7498</v>
      </c>
      <c r="F1473" s="12"/>
      <c r="G1473" s="12"/>
      <c r="H1473" s="12"/>
      <c r="I1473" s="12" t="s">
        <v>656</v>
      </c>
      <c r="J1473" s="12"/>
      <c r="K1473" s="12"/>
      <c r="L1473" s="12"/>
      <c r="M1473" s="12" t="s">
        <v>1475</v>
      </c>
      <c r="N1473" s="12"/>
      <c r="O1473" s="12"/>
      <c r="P1473" s="12"/>
      <c r="Q1473" s="12"/>
      <c r="R1473" s="12"/>
      <c r="S1473" s="12" t="s">
        <v>284</v>
      </c>
      <c r="T1473" s="33"/>
      <c r="U1473" s="34" t="str">
        <f t="shared" si="22"/>
        <v xml:space="preserve"> </v>
      </c>
    </row>
    <row r="1474" spans="1:21" ht="42.75" x14ac:dyDescent="0.45">
      <c r="A1474" s="12" t="s">
        <v>94</v>
      </c>
      <c r="B1474" s="12"/>
      <c r="C1474" s="12" t="s">
        <v>7650</v>
      </c>
      <c r="D1474" s="12" t="s">
        <v>7508</v>
      </c>
      <c r="E1474" s="12" t="s">
        <v>7498</v>
      </c>
      <c r="F1474" s="12"/>
      <c r="G1474" s="12"/>
      <c r="H1474" s="12"/>
      <c r="I1474" s="12" t="s">
        <v>656</v>
      </c>
      <c r="J1474" s="12"/>
      <c r="K1474" s="12"/>
      <c r="L1474" s="12"/>
      <c r="M1474" s="12" t="s">
        <v>1475</v>
      </c>
      <c r="N1474" s="12"/>
      <c r="O1474" s="12"/>
      <c r="P1474" s="12"/>
      <c r="Q1474" s="12"/>
      <c r="R1474" s="12"/>
      <c r="S1474" s="12" t="s">
        <v>284</v>
      </c>
      <c r="T1474" s="33"/>
      <c r="U1474" s="34" t="str">
        <f t="shared" ref="U1474:U1537" si="23">_xlfn.TEXTJOIN(", ", TRUE, Q1474, R1474, S1474, T1474)</f>
        <v xml:space="preserve"> </v>
      </c>
    </row>
    <row r="1475" spans="1:21" ht="42.75" x14ac:dyDescent="0.45">
      <c r="A1475" s="12" t="s">
        <v>94</v>
      </c>
      <c r="B1475" s="12"/>
      <c r="C1475" s="12" t="s">
        <v>7651</v>
      </c>
      <c r="D1475" s="12" t="s">
        <v>7508</v>
      </c>
      <c r="E1475" s="12" t="s">
        <v>7498</v>
      </c>
      <c r="F1475" s="12"/>
      <c r="G1475" s="12"/>
      <c r="H1475" s="12"/>
      <c r="I1475" s="12" t="s">
        <v>656</v>
      </c>
      <c r="J1475" s="12"/>
      <c r="K1475" s="12"/>
      <c r="L1475" s="12"/>
      <c r="M1475" s="12" t="s">
        <v>1475</v>
      </c>
      <c r="N1475" s="12"/>
      <c r="O1475" s="12"/>
      <c r="P1475" s="12"/>
      <c r="Q1475" s="12"/>
      <c r="R1475" s="12"/>
      <c r="S1475" s="12" t="s">
        <v>284</v>
      </c>
      <c r="T1475" s="33"/>
      <c r="U1475" s="34" t="str">
        <f t="shared" si="23"/>
        <v xml:space="preserve"> </v>
      </c>
    </row>
    <row r="1476" spans="1:21" ht="42.75" x14ac:dyDescent="0.45">
      <c r="A1476" s="12" t="s">
        <v>94</v>
      </c>
      <c r="B1476" s="12"/>
      <c r="C1476" s="12" t="s">
        <v>7652</v>
      </c>
      <c r="D1476" s="12" t="s">
        <v>7508</v>
      </c>
      <c r="E1476" s="12" t="s">
        <v>7498</v>
      </c>
      <c r="F1476" s="12"/>
      <c r="G1476" s="12"/>
      <c r="H1476" s="12"/>
      <c r="I1476" s="12" t="s">
        <v>656</v>
      </c>
      <c r="J1476" s="12"/>
      <c r="K1476" s="12"/>
      <c r="L1476" s="12"/>
      <c r="M1476" s="12" t="s">
        <v>1475</v>
      </c>
      <c r="N1476" s="12"/>
      <c r="O1476" s="12"/>
      <c r="P1476" s="12"/>
      <c r="Q1476" s="12"/>
      <c r="R1476" s="12"/>
      <c r="S1476" s="12" t="s">
        <v>284</v>
      </c>
      <c r="T1476" s="33"/>
      <c r="U1476" s="34" t="str">
        <f t="shared" si="23"/>
        <v xml:space="preserve"> </v>
      </c>
    </row>
    <row r="1477" spans="1:21" ht="57" x14ac:dyDescent="0.45">
      <c r="A1477" s="12" t="s">
        <v>94</v>
      </c>
      <c r="B1477" s="12"/>
      <c r="C1477" s="12" t="s">
        <v>7653</v>
      </c>
      <c r="D1477" s="12" t="s">
        <v>7508</v>
      </c>
      <c r="E1477" s="12" t="s">
        <v>7498</v>
      </c>
      <c r="F1477" s="12"/>
      <c r="G1477" s="12"/>
      <c r="H1477" s="12"/>
      <c r="I1477" s="12" t="s">
        <v>656</v>
      </c>
      <c r="J1477" s="12"/>
      <c r="K1477" s="12"/>
      <c r="L1477" s="12"/>
      <c r="M1477" s="12" t="s">
        <v>1473</v>
      </c>
      <c r="N1477" s="12"/>
      <c r="O1477" s="12"/>
      <c r="P1477" s="12"/>
      <c r="Q1477" s="12"/>
      <c r="R1477" s="12"/>
      <c r="S1477" s="12" t="s">
        <v>284</v>
      </c>
      <c r="T1477" s="33"/>
      <c r="U1477" s="34" t="str">
        <f t="shared" si="23"/>
        <v xml:space="preserve"> </v>
      </c>
    </row>
    <row r="1478" spans="1:21" ht="57" x14ac:dyDescent="0.45">
      <c r="A1478" s="12" t="s">
        <v>94</v>
      </c>
      <c r="B1478" s="12"/>
      <c r="C1478" s="12" t="s">
        <v>7654</v>
      </c>
      <c r="D1478" s="12" t="s">
        <v>7508</v>
      </c>
      <c r="E1478" s="12" t="s">
        <v>7498</v>
      </c>
      <c r="F1478" s="12"/>
      <c r="G1478" s="12"/>
      <c r="H1478" s="12"/>
      <c r="I1478" s="12" t="s">
        <v>656</v>
      </c>
      <c r="J1478" s="12"/>
      <c r="K1478" s="12"/>
      <c r="L1478" s="12"/>
      <c r="M1478" s="12" t="s">
        <v>1473</v>
      </c>
      <c r="N1478" s="12"/>
      <c r="O1478" s="12"/>
      <c r="P1478" s="12"/>
      <c r="Q1478" s="12"/>
      <c r="R1478" s="12"/>
      <c r="S1478" s="12" t="s">
        <v>284</v>
      </c>
      <c r="T1478" s="33"/>
      <c r="U1478" s="34" t="str">
        <f t="shared" si="23"/>
        <v xml:space="preserve"> </v>
      </c>
    </row>
    <row r="1479" spans="1:21" ht="85.5" x14ac:dyDescent="0.45">
      <c r="A1479" s="12" t="s">
        <v>94</v>
      </c>
      <c r="B1479" s="12"/>
      <c r="C1479" s="12" t="s">
        <v>7655</v>
      </c>
      <c r="D1479" s="12" t="s">
        <v>7508</v>
      </c>
      <c r="E1479" s="12" t="s">
        <v>7498</v>
      </c>
      <c r="F1479" s="12"/>
      <c r="G1479" s="12"/>
      <c r="H1479" s="12"/>
      <c r="I1479" s="12" t="s">
        <v>656</v>
      </c>
      <c r="J1479" s="12"/>
      <c r="K1479" s="12"/>
      <c r="L1479" s="12"/>
      <c r="M1479" s="12" t="s">
        <v>1471</v>
      </c>
      <c r="N1479" s="12"/>
      <c r="O1479" s="12"/>
      <c r="P1479" s="12"/>
      <c r="Q1479" s="12"/>
      <c r="R1479" s="12"/>
      <c r="S1479" s="12" t="s">
        <v>284</v>
      </c>
      <c r="T1479" s="33"/>
      <c r="U1479" s="34" t="str">
        <f t="shared" si="23"/>
        <v xml:space="preserve"> </v>
      </c>
    </row>
    <row r="1480" spans="1:21" ht="42.75" x14ac:dyDescent="0.45">
      <c r="A1480" s="12" t="s">
        <v>94</v>
      </c>
      <c r="B1480" s="12"/>
      <c r="C1480" s="12" t="s">
        <v>7656</v>
      </c>
      <c r="D1480" s="12" t="s">
        <v>7508</v>
      </c>
      <c r="E1480" s="12" t="s">
        <v>7498</v>
      </c>
      <c r="F1480" s="12"/>
      <c r="G1480" s="12"/>
      <c r="H1480" s="12"/>
      <c r="I1480" s="12" t="s">
        <v>656</v>
      </c>
      <c r="J1480" s="12"/>
      <c r="K1480" s="12"/>
      <c r="L1480" s="12"/>
      <c r="M1480" s="12" t="s">
        <v>1475</v>
      </c>
      <c r="N1480" s="12"/>
      <c r="O1480" s="12"/>
      <c r="P1480" s="12"/>
      <c r="Q1480" s="12"/>
      <c r="R1480" s="12"/>
      <c r="S1480" s="12" t="s">
        <v>284</v>
      </c>
      <c r="T1480" s="33"/>
      <c r="U1480" s="34" t="str">
        <f t="shared" si="23"/>
        <v xml:space="preserve"> </v>
      </c>
    </row>
    <row r="1481" spans="1:21" ht="42.75" x14ac:dyDescent="0.45">
      <c r="A1481" s="12" t="s">
        <v>94</v>
      </c>
      <c r="B1481" s="12"/>
      <c r="C1481" s="12" t="s">
        <v>7657</v>
      </c>
      <c r="D1481" s="12" t="s">
        <v>7508</v>
      </c>
      <c r="E1481" s="12" t="s">
        <v>7498</v>
      </c>
      <c r="F1481" s="12"/>
      <c r="G1481" s="12"/>
      <c r="H1481" s="12"/>
      <c r="I1481" s="12" t="s">
        <v>656</v>
      </c>
      <c r="J1481" s="12"/>
      <c r="K1481" s="12"/>
      <c r="L1481" s="12"/>
      <c r="M1481" s="12" t="s">
        <v>1475</v>
      </c>
      <c r="N1481" s="12"/>
      <c r="O1481" s="12"/>
      <c r="P1481" s="12"/>
      <c r="Q1481" s="12"/>
      <c r="R1481" s="12"/>
      <c r="S1481" s="12" t="s">
        <v>284</v>
      </c>
      <c r="T1481" s="33"/>
      <c r="U1481" s="34" t="str">
        <f t="shared" si="23"/>
        <v xml:space="preserve"> </v>
      </c>
    </row>
    <row r="1482" spans="1:21" ht="57" x14ac:dyDescent="0.45">
      <c r="A1482" s="12" t="s">
        <v>94</v>
      </c>
      <c r="B1482" s="12"/>
      <c r="C1482" s="12" t="s">
        <v>7658</v>
      </c>
      <c r="D1482" s="12" t="s">
        <v>7508</v>
      </c>
      <c r="E1482" s="12" t="s">
        <v>7498</v>
      </c>
      <c r="F1482" s="12"/>
      <c r="G1482" s="12"/>
      <c r="H1482" s="12"/>
      <c r="I1482" s="12" t="s">
        <v>656</v>
      </c>
      <c r="J1482" s="12"/>
      <c r="K1482" s="12"/>
      <c r="L1482" s="12"/>
      <c r="M1482" s="12" t="s">
        <v>1473</v>
      </c>
      <c r="N1482" s="12"/>
      <c r="O1482" s="12"/>
      <c r="P1482" s="12"/>
      <c r="Q1482" s="12"/>
      <c r="R1482" s="12"/>
      <c r="S1482" s="12" t="s">
        <v>284</v>
      </c>
      <c r="T1482" s="33"/>
      <c r="U1482" s="34" t="str">
        <f t="shared" si="23"/>
        <v xml:space="preserve"> </v>
      </c>
    </row>
    <row r="1483" spans="1:21" ht="57" x14ac:dyDescent="0.45">
      <c r="A1483" s="12" t="s">
        <v>94</v>
      </c>
      <c r="B1483" s="12"/>
      <c r="C1483" s="12" t="s">
        <v>7659</v>
      </c>
      <c r="D1483" s="12" t="s">
        <v>7508</v>
      </c>
      <c r="E1483" s="12" t="s">
        <v>7498</v>
      </c>
      <c r="F1483" s="12"/>
      <c r="G1483" s="12"/>
      <c r="H1483" s="12"/>
      <c r="I1483" s="12" t="s">
        <v>656</v>
      </c>
      <c r="J1483" s="12"/>
      <c r="K1483" s="12"/>
      <c r="L1483" s="12"/>
      <c r="M1483" s="12" t="s">
        <v>1473</v>
      </c>
      <c r="N1483" s="12"/>
      <c r="O1483" s="12"/>
      <c r="P1483" s="12"/>
      <c r="Q1483" s="12"/>
      <c r="R1483" s="12"/>
      <c r="S1483" s="12" t="s">
        <v>284</v>
      </c>
      <c r="T1483" s="33"/>
      <c r="U1483" s="34" t="str">
        <f t="shared" si="23"/>
        <v xml:space="preserve"> </v>
      </c>
    </row>
    <row r="1484" spans="1:21" ht="85.5" x14ac:dyDescent="0.45">
      <c r="A1484" s="12" t="s">
        <v>94</v>
      </c>
      <c r="B1484" s="12"/>
      <c r="C1484" s="12" t="s">
        <v>7660</v>
      </c>
      <c r="D1484" s="12" t="s">
        <v>7508</v>
      </c>
      <c r="E1484" s="12" t="s">
        <v>7498</v>
      </c>
      <c r="F1484" s="12"/>
      <c r="G1484" s="12"/>
      <c r="H1484" s="12"/>
      <c r="I1484" s="12" t="s">
        <v>656</v>
      </c>
      <c r="J1484" s="12"/>
      <c r="K1484" s="12"/>
      <c r="L1484" s="12"/>
      <c r="M1484" s="12" t="s">
        <v>1471</v>
      </c>
      <c r="N1484" s="12"/>
      <c r="O1484" s="12"/>
      <c r="P1484" s="12"/>
      <c r="Q1484" s="12"/>
      <c r="R1484" s="12"/>
      <c r="S1484" s="12" t="s">
        <v>284</v>
      </c>
      <c r="T1484" s="33"/>
      <c r="U1484" s="34" t="str">
        <f t="shared" si="23"/>
        <v xml:space="preserve"> </v>
      </c>
    </row>
    <row r="1485" spans="1:21" ht="57" x14ac:dyDescent="0.45">
      <c r="A1485" s="12" t="s">
        <v>94</v>
      </c>
      <c r="B1485" s="12"/>
      <c r="C1485" s="12" t="s">
        <v>7661</v>
      </c>
      <c r="D1485" s="12" t="s">
        <v>7508</v>
      </c>
      <c r="E1485" s="12" t="s">
        <v>7498</v>
      </c>
      <c r="F1485" s="12"/>
      <c r="G1485" s="12"/>
      <c r="H1485" s="12"/>
      <c r="I1485" s="12" t="s">
        <v>656</v>
      </c>
      <c r="J1485" s="12"/>
      <c r="K1485" s="12"/>
      <c r="L1485" s="12"/>
      <c r="M1485" s="12" t="s">
        <v>1308</v>
      </c>
      <c r="N1485" s="12"/>
      <c r="O1485" s="12"/>
      <c r="P1485" s="12"/>
      <c r="Q1485" s="12"/>
      <c r="R1485" s="12"/>
      <c r="S1485" s="12" t="s">
        <v>284</v>
      </c>
      <c r="T1485" s="33"/>
      <c r="U1485" s="34" t="str">
        <f t="shared" si="23"/>
        <v xml:space="preserve"> </v>
      </c>
    </row>
    <row r="1486" spans="1:21" ht="85.5" x14ac:dyDescent="0.45">
      <c r="A1486" s="12" t="s">
        <v>94</v>
      </c>
      <c r="B1486" s="12"/>
      <c r="C1486" s="12" t="s">
        <v>7662</v>
      </c>
      <c r="D1486" s="12" t="s">
        <v>7508</v>
      </c>
      <c r="E1486" s="12" t="s">
        <v>7498</v>
      </c>
      <c r="F1486" s="12"/>
      <c r="G1486" s="12"/>
      <c r="H1486" s="12"/>
      <c r="I1486" s="12" t="s">
        <v>656</v>
      </c>
      <c r="J1486" s="12"/>
      <c r="K1486" s="12"/>
      <c r="L1486" s="12"/>
      <c r="M1486" s="12" t="s">
        <v>1471</v>
      </c>
      <c r="N1486" s="12"/>
      <c r="O1486" s="12"/>
      <c r="P1486" s="12"/>
      <c r="Q1486" s="12"/>
      <c r="R1486" s="12"/>
      <c r="S1486" s="12" t="s">
        <v>284</v>
      </c>
      <c r="T1486" s="33"/>
      <c r="U1486" s="34" t="str">
        <f t="shared" si="23"/>
        <v xml:space="preserve"> </v>
      </c>
    </row>
    <row r="1487" spans="1:21" ht="57" x14ac:dyDescent="0.45">
      <c r="A1487" s="12" t="s">
        <v>94</v>
      </c>
      <c r="B1487" s="12"/>
      <c r="C1487" s="12" t="s">
        <v>7663</v>
      </c>
      <c r="D1487" s="12" t="s">
        <v>7508</v>
      </c>
      <c r="E1487" s="12" t="s">
        <v>7498</v>
      </c>
      <c r="F1487" s="12"/>
      <c r="G1487" s="12"/>
      <c r="H1487" s="12"/>
      <c r="I1487" s="12" t="s">
        <v>656</v>
      </c>
      <c r="J1487" s="12"/>
      <c r="K1487" s="12"/>
      <c r="L1487" s="12"/>
      <c r="M1487" s="12" t="s">
        <v>1473</v>
      </c>
      <c r="N1487" s="12"/>
      <c r="O1487" s="12"/>
      <c r="P1487" s="12"/>
      <c r="Q1487" s="12"/>
      <c r="R1487" s="12"/>
      <c r="S1487" s="12" t="s">
        <v>284</v>
      </c>
      <c r="T1487" s="33"/>
      <c r="U1487" s="34" t="str">
        <f t="shared" si="23"/>
        <v xml:space="preserve"> </v>
      </c>
    </row>
    <row r="1488" spans="1:21" ht="57" x14ac:dyDescent="0.45">
      <c r="A1488" s="12" t="s">
        <v>94</v>
      </c>
      <c r="B1488" s="12"/>
      <c r="C1488" s="12" t="s">
        <v>7664</v>
      </c>
      <c r="D1488" s="12" t="s">
        <v>7508</v>
      </c>
      <c r="E1488" s="12" t="s">
        <v>7498</v>
      </c>
      <c r="F1488" s="12"/>
      <c r="G1488" s="12"/>
      <c r="H1488" s="12"/>
      <c r="I1488" s="12" t="s">
        <v>656</v>
      </c>
      <c r="J1488" s="12"/>
      <c r="K1488" s="12"/>
      <c r="L1488" s="12"/>
      <c r="M1488" s="12" t="s">
        <v>1473</v>
      </c>
      <c r="N1488" s="12"/>
      <c r="O1488" s="12"/>
      <c r="P1488" s="12"/>
      <c r="Q1488" s="12"/>
      <c r="R1488" s="12"/>
      <c r="S1488" s="12" t="s">
        <v>284</v>
      </c>
      <c r="T1488" s="33"/>
      <c r="U1488" s="34" t="str">
        <f t="shared" si="23"/>
        <v xml:space="preserve"> </v>
      </c>
    </row>
    <row r="1489" spans="1:21" ht="42.75" x14ac:dyDescent="0.45">
      <c r="A1489" s="12" t="s">
        <v>94</v>
      </c>
      <c r="B1489" s="12"/>
      <c r="C1489" s="12" t="s">
        <v>7665</v>
      </c>
      <c r="D1489" s="12" t="s">
        <v>7508</v>
      </c>
      <c r="E1489" s="12" t="s">
        <v>7498</v>
      </c>
      <c r="F1489" s="12"/>
      <c r="G1489" s="12"/>
      <c r="H1489" s="12"/>
      <c r="I1489" s="12" t="s">
        <v>656</v>
      </c>
      <c r="J1489" s="12"/>
      <c r="K1489" s="12"/>
      <c r="L1489" s="12"/>
      <c r="M1489" s="12" t="s">
        <v>1475</v>
      </c>
      <c r="N1489" s="12"/>
      <c r="O1489" s="12"/>
      <c r="P1489" s="12"/>
      <c r="Q1489" s="12"/>
      <c r="R1489" s="12"/>
      <c r="S1489" s="12" t="s">
        <v>284</v>
      </c>
      <c r="T1489" s="33"/>
      <c r="U1489" s="34" t="str">
        <f t="shared" si="23"/>
        <v xml:space="preserve"> </v>
      </c>
    </row>
    <row r="1490" spans="1:21" ht="42.75" x14ac:dyDescent="0.45">
      <c r="A1490" s="12" t="s">
        <v>94</v>
      </c>
      <c r="B1490" s="12"/>
      <c r="C1490" s="12" t="s">
        <v>7666</v>
      </c>
      <c r="D1490" s="12" t="s">
        <v>7508</v>
      </c>
      <c r="E1490" s="12" t="s">
        <v>7498</v>
      </c>
      <c r="F1490" s="12"/>
      <c r="G1490" s="12"/>
      <c r="H1490" s="12"/>
      <c r="I1490" s="12" t="s">
        <v>656</v>
      </c>
      <c r="J1490" s="12"/>
      <c r="K1490" s="12"/>
      <c r="L1490" s="12"/>
      <c r="M1490" s="12" t="s">
        <v>1475</v>
      </c>
      <c r="N1490" s="12"/>
      <c r="O1490" s="12"/>
      <c r="P1490" s="12"/>
      <c r="Q1490" s="12"/>
      <c r="R1490" s="12"/>
      <c r="S1490" s="12" t="s">
        <v>284</v>
      </c>
      <c r="T1490" s="33"/>
      <c r="U1490" s="34" t="str">
        <f t="shared" si="23"/>
        <v xml:space="preserve"> </v>
      </c>
    </row>
    <row r="1491" spans="1:21" ht="42.75" x14ac:dyDescent="0.45">
      <c r="A1491" s="12" t="s">
        <v>94</v>
      </c>
      <c r="B1491" s="12"/>
      <c r="C1491" s="12" t="s">
        <v>7667</v>
      </c>
      <c r="D1491" s="12" t="s">
        <v>7508</v>
      </c>
      <c r="E1491" s="12" t="s">
        <v>7498</v>
      </c>
      <c r="F1491" s="12"/>
      <c r="G1491" s="12"/>
      <c r="H1491" s="12"/>
      <c r="I1491" s="12" t="s">
        <v>656</v>
      </c>
      <c r="J1491" s="12"/>
      <c r="K1491" s="12"/>
      <c r="L1491" s="12"/>
      <c r="M1491" s="12" t="s">
        <v>1475</v>
      </c>
      <c r="N1491" s="12"/>
      <c r="O1491" s="12"/>
      <c r="P1491" s="12"/>
      <c r="Q1491" s="12"/>
      <c r="R1491" s="12"/>
      <c r="S1491" s="12" t="s">
        <v>284</v>
      </c>
      <c r="T1491" s="33"/>
      <c r="U1491" s="34" t="str">
        <f t="shared" si="23"/>
        <v xml:space="preserve"> </v>
      </c>
    </row>
    <row r="1492" spans="1:21" ht="42.75" x14ac:dyDescent="0.45">
      <c r="A1492" s="12" t="s">
        <v>94</v>
      </c>
      <c r="B1492" s="12"/>
      <c r="C1492" s="12" t="s">
        <v>7668</v>
      </c>
      <c r="D1492" s="12" t="s">
        <v>7508</v>
      </c>
      <c r="E1492" s="12" t="s">
        <v>7498</v>
      </c>
      <c r="F1492" s="12"/>
      <c r="G1492" s="12"/>
      <c r="H1492" s="12"/>
      <c r="I1492" s="12" t="s">
        <v>656</v>
      </c>
      <c r="J1492" s="12"/>
      <c r="K1492" s="12"/>
      <c r="L1492" s="12"/>
      <c r="M1492" s="12" t="s">
        <v>1475</v>
      </c>
      <c r="N1492" s="12"/>
      <c r="O1492" s="12"/>
      <c r="P1492" s="12"/>
      <c r="Q1492" s="12"/>
      <c r="R1492" s="12"/>
      <c r="S1492" s="12" t="s">
        <v>284</v>
      </c>
      <c r="T1492" s="33"/>
      <c r="U1492" s="34" t="str">
        <f t="shared" si="23"/>
        <v xml:space="preserve"> </v>
      </c>
    </row>
    <row r="1493" spans="1:21" ht="57" x14ac:dyDescent="0.45">
      <c r="A1493" s="12" t="s">
        <v>94</v>
      </c>
      <c r="B1493" s="12"/>
      <c r="C1493" s="12" t="s">
        <v>7669</v>
      </c>
      <c r="D1493" s="12" t="s">
        <v>7508</v>
      </c>
      <c r="E1493" s="12" t="s">
        <v>7498</v>
      </c>
      <c r="F1493" s="12"/>
      <c r="G1493" s="12"/>
      <c r="H1493" s="12"/>
      <c r="I1493" s="12" t="s">
        <v>656</v>
      </c>
      <c r="J1493" s="12"/>
      <c r="K1493" s="12"/>
      <c r="L1493" s="12"/>
      <c r="M1493" s="12" t="s">
        <v>1473</v>
      </c>
      <c r="N1493" s="12"/>
      <c r="O1493" s="12"/>
      <c r="P1493" s="12"/>
      <c r="Q1493" s="12"/>
      <c r="R1493" s="12"/>
      <c r="S1493" s="12" t="s">
        <v>284</v>
      </c>
      <c r="T1493" s="33"/>
      <c r="U1493" s="34" t="str">
        <f t="shared" si="23"/>
        <v xml:space="preserve"> </v>
      </c>
    </row>
    <row r="1494" spans="1:21" ht="57" x14ac:dyDescent="0.45">
      <c r="A1494" s="12" t="s">
        <v>94</v>
      </c>
      <c r="B1494" s="12"/>
      <c r="C1494" s="12" t="s">
        <v>7670</v>
      </c>
      <c r="D1494" s="12" t="s">
        <v>7508</v>
      </c>
      <c r="E1494" s="12" t="s">
        <v>7498</v>
      </c>
      <c r="F1494" s="12"/>
      <c r="G1494" s="12"/>
      <c r="H1494" s="12"/>
      <c r="I1494" s="12" t="s">
        <v>656</v>
      </c>
      <c r="J1494" s="12"/>
      <c r="K1494" s="12"/>
      <c r="L1494" s="12"/>
      <c r="M1494" s="12" t="s">
        <v>1473</v>
      </c>
      <c r="N1494" s="12"/>
      <c r="O1494" s="12"/>
      <c r="P1494" s="12"/>
      <c r="Q1494" s="12"/>
      <c r="R1494" s="12"/>
      <c r="S1494" s="12" t="s">
        <v>284</v>
      </c>
      <c r="T1494" s="33"/>
      <c r="U1494" s="34" t="str">
        <f t="shared" si="23"/>
        <v xml:space="preserve"> </v>
      </c>
    </row>
    <row r="1495" spans="1:21" ht="71.25" x14ac:dyDescent="0.45">
      <c r="A1495" s="12" t="s">
        <v>94</v>
      </c>
      <c r="B1495" s="12"/>
      <c r="C1495" s="12" t="s">
        <v>7671</v>
      </c>
      <c r="D1495" s="12" t="s">
        <v>7508</v>
      </c>
      <c r="E1495" s="12" t="s">
        <v>7498</v>
      </c>
      <c r="F1495" s="12"/>
      <c r="G1495" s="12"/>
      <c r="H1495" s="12"/>
      <c r="I1495" s="12" t="s">
        <v>656</v>
      </c>
      <c r="J1495" s="12"/>
      <c r="K1495" s="12"/>
      <c r="L1495" s="12"/>
      <c r="M1495" s="12" t="s">
        <v>7672</v>
      </c>
      <c r="N1495" s="12"/>
      <c r="O1495" s="12"/>
      <c r="P1495" s="12"/>
      <c r="Q1495" s="12"/>
      <c r="R1495" s="12"/>
      <c r="S1495" s="12" t="s">
        <v>284</v>
      </c>
      <c r="T1495" s="33"/>
      <c r="U1495" s="34" t="str">
        <f t="shared" si="23"/>
        <v xml:space="preserve"> </v>
      </c>
    </row>
    <row r="1496" spans="1:21" ht="85.5" x14ac:dyDescent="0.45">
      <c r="A1496" s="12" t="s">
        <v>94</v>
      </c>
      <c r="B1496" s="12"/>
      <c r="C1496" s="12" t="s">
        <v>7673</v>
      </c>
      <c r="D1496" s="12" t="s">
        <v>7508</v>
      </c>
      <c r="E1496" s="12" t="s">
        <v>7498</v>
      </c>
      <c r="F1496" s="12"/>
      <c r="G1496" s="12"/>
      <c r="H1496" s="12"/>
      <c r="I1496" s="12" t="s">
        <v>656</v>
      </c>
      <c r="J1496" s="12"/>
      <c r="K1496" s="12"/>
      <c r="L1496" s="12"/>
      <c r="M1496" s="12" t="s">
        <v>1471</v>
      </c>
      <c r="N1496" s="12"/>
      <c r="O1496" s="12"/>
      <c r="P1496" s="12"/>
      <c r="Q1496" s="12"/>
      <c r="R1496" s="12"/>
      <c r="S1496" s="12" t="s">
        <v>284</v>
      </c>
      <c r="T1496" s="33"/>
      <c r="U1496" s="34" t="str">
        <f t="shared" si="23"/>
        <v xml:space="preserve"> </v>
      </c>
    </row>
    <row r="1497" spans="1:21" ht="85.5" x14ac:dyDescent="0.45">
      <c r="A1497" s="12" t="s">
        <v>94</v>
      </c>
      <c r="B1497" s="12"/>
      <c r="C1497" s="12" t="s">
        <v>7674</v>
      </c>
      <c r="D1497" s="12" t="s">
        <v>7508</v>
      </c>
      <c r="E1497" s="12" t="s">
        <v>7498</v>
      </c>
      <c r="F1497" s="12"/>
      <c r="G1497" s="12"/>
      <c r="H1497" s="12"/>
      <c r="I1497" s="12" t="s">
        <v>656</v>
      </c>
      <c r="J1497" s="12"/>
      <c r="K1497" s="12"/>
      <c r="L1497" s="12"/>
      <c r="M1497" s="12" t="s">
        <v>1471</v>
      </c>
      <c r="N1497" s="12"/>
      <c r="O1497" s="12"/>
      <c r="P1497" s="12"/>
      <c r="Q1497" s="12"/>
      <c r="R1497" s="12"/>
      <c r="S1497" s="12" t="s">
        <v>284</v>
      </c>
      <c r="T1497" s="33"/>
      <c r="U1497" s="34" t="str">
        <f t="shared" si="23"/>
        <v xml:space="preserve"> </v>
      </c>
    </row>
    <row r="1498" spans="1:21" ht="57" x14ac:dyDescent="0.45">
      <c r="A1498" s="12" t="s">
        <v>94</v>
      </c>
      <c r="B1498" s="12"/>
      <c r="C1498" s="12" t="s">
        <v>7675</v>
      </c>
      <c r="D1498" s="12" t="s">
        <v>7508</v>
      </c>
      <c r="E1498" s="12" t="s">
        <v>7498</v>
      </c>
      <c r="F1498" s="12"/>
      <c r="G1498" s="12"/>
      <c r="H1498" s="12"/>
      <c r="I1498" s="12" t="s">
        <v>656</v>
      </c>
      <c r="J1498" s="12"/>
      <c r="K1498" s="12"/>
      <c r="L1498" s="12"/>
      <c r="M1498" s="12" t="s">
        <v>1473</v>
      </c>
      <c r="N1498" s="12"/>
      <c r="O1498" s="12"/>
      <c r="P1498" s="12"/>
      <c r="Q1498" s="12"/>
      <c r="R1498" s="12"/>
      <c r="S1498" s="12" t="s">
        <v>284</v>
      </c>
      <c r="T1498" s="33"/>
      <c r="U1498" s="34" t="str">
        <f t="shared" si="23"/>
        <v xml:space="preserve"> </v>
      </c>
    </row>
    <row r="1499" spans="1:21" ht="57" x14ac:dyDescent="0.45">
      <c r="A1499" s="12" t="s">
        <v>94</v>
      </c>
      <c r="B1499" s="12"/>
      <c r="C1499" s="12" t="s">
        <v>7676</v>
      </c>
      <c r="D1499" s="12" t="s">
        <v>7508</v>
      </c>
      <c r="E1499" s="12" t="s">
        <v>7498</v>
      </c>
      <c r="F1499" s="12"/>
      <c r="G1499" s="12"/>
      <c r="H1499" s="12"/>
      <c r="I1499" s="12" t="s">
        <v>656</v>
      </c>
      <c r="J1499" s="12"/>
      <c r="K1499" s="12"/>
      <c r="L1499" s="12"/>
      <c r="M1499" s="12" t="s">
        <v>1473</v>
      </c>
      <c r="N1499" s="12"/>
      <c r="O1499" s="12"/>
      <c r="P1499" s="12"/>
      <c r="Q1499" s="12"/>
      <c r="R1499" s="12"/>
      <c r="S1499" s="12" t="s">
        <v>284</v>
      </c>
      <c r="T1499" s="33"/>
      <c r="U1499" s="34" t="str">
        <f t="shared" si="23"/>
        <v xml:space="preserve"> </v>
      </c>
    </row>
    <row r="1500" spans="1:21" ht="42.75" x14ac:dyDescent="0.45">
      <c r="A1500" s="12" t="s">
        <v>94</v>
      </c>
      <c r="B1500" s="12"/>
      <c r="C1500" s="12" t="s">
        <v>7677</v>
      </c>
      <c r="D1500" s="12" t="s">
        <v>7508</v>
      </c>
      <c r="E1500" s="12" t="s">
        <v>7498</v>
      </c>
      <c r="F1500" s="12"/>
      <c r="G1500" s="12"/>
      <c r="H1500" s="12"/>
      <c r="I1500" s="12" t="s">
        <v>656</v>
      </c>
      <c r="J1500" s="12"/>
      <c r="K1500" s="12"/>
      <c r="L1500" s="12"/>
      <c r="M1500" s="12" t="s">
        <v>1475</v>
      </c>
      <c r="N1500" s="12"/>
      <c r="O1500" s="12"/>
      <c r="P1500" s="12"/>
      <c r="Q1500" s="12"/>
      <c r="R1500" s="12"/>
      <c r="S1500" s="12" t="s">
        <v>284</v>
      </c>
      <c r="T1500" s="33"/>
      <c r="U1500" s="34" t="str">
        <f t="shared" si="23"/>
        <v xml:space="preserve"> </v>
      </c>
    </row>
    <row r="1501" spans="1:21" ht="42.75" x14ac:dyDescent="0.45">
      <c r="A1501" s="12" t="s">
        <v>94</v>
      </c>
      <c r="B1501" s="12"/>
      <c r="C1501" s="12" t="s">
        <v>7678</v>
      </c>
      <c r="D1501" s="12" t="s">
        <v>7508</v>
      </c>
      <c r="E1501" s="12" t="s">
        <v>7498</v>
      </c>
      <c r="F1501" s="12"/>
      <c r="G1501" s="12"/>
      <c r="H1501" s="12"/>
      <c r="I1501" s="12" t="s">
        <v>656</v>
      </c>
      <c r="J1501" s="12"/>
      <c r="K1501" s="12"/>
      <c r="L1501" s="12"/>
      <c r="M1501" s="12" t="s">
        <v>1475</v>
      </c>
      <c r="N1501" s="12"/>
      <c r="O1501" s="12"/>
      <c r="P1501" s="12"/>
      <c r="Q1501" s="12"/>
      <c r="R1501" s="12"/>
      <c r="S1501" s="12" t="s">
        <v>284</v>
      </c>
      <c r="T1501" s="33"/>
      <c r="U1501" s="34" t="str">
        <f t="shared" si="23"/>
        <v xml:space="preserve"> </v>
      </c>
    </row>
    <row r="1502" spans="1:21" ht="85.5" x14ac:dyDescent="0.45">
      <c r="A1502" s="12" t="s">
        <v>94</v>
      </c>
      <c r="B1502" s="12"/>
      <c r="C1502" s="12" t="s">
        <v>7679</v>
      </c>
      <c r="D1502" s="12" t="s">
        <v>7508</v>
      </c>
      <c r="E1502" s="12" t="s">
        <v>7498</v>
      </c>
      <c r="F1502" s="12"/>
      <c r="G1502" s="12"/>
      <c r="H1502" s="12"/>
      <c r="I1502" s="12" t="s">
        <v>656</v>
      </c>
      <c r="J1502" s="12"/>
      <c r="K1502" s="12"/>
      <c r="L1502" s="12"/>
      <c r="M1502" s="12" t="s">
        <v>1471</v>
      </c>
      <c r="N1502" s="12"/>
      <c r="O1502" s="12"/>
      <c r="P1502" s="12"/>
      <c r="Q1502" s="12"/>
      <c r="R1502" s="12"/>
      <c r="S1502" s="12" t="s">
        <v>284</v>
      </c>
      <c r="T1502" s="33"/>
      <c r="U1502" s="34" t="str">
        <f t="shared" si="23"/>
        <v xml:space="preserve"> </v>
      </c>
    </row>
    <row r="1503" spans="1:21" ht="57" x14ac:dyDescent="0.45">
      <c r="A1503" s="12" t="s">
        <v>94</v>
      </c>
      <c r="B1503" s="12"/>
      <c r="C1503" s="12" t="s">
        <v>7680</v>
      </c>
      <c r="D1503" s="12" t="s">
        <v>7508</v>
      </c>
      <c r="E1503" s="12" t="s">
        <v>7498</v>
      </c>
      <c r="F1503" s="12"/>
      <c r="G1503" s="12"/>
      <c r="H1503" s="12"/>
      <c r="I1503" s="12" t="s">
        <v>656</v>
      </c>
      <c r="J1503" s="12"/>
      <c r="K1503" s="12"/>
      <c r="L1503" s="12"/>
      <c r="M1503" s="12" t="s">
        <v>1473</v>
      </c>
      <c r="N1503" s="12"/>
      <c r="O1503" s="12"/>
      <c r="P1503" s="12"/>
      <c r="Q1503" s="12"/>
      <c r="R1503" s="12"/>
      <c r="S1503" s="12" t="s">
        <v>284</v>
      </c>
      <c r="T1503" s="33"/>
      <c r="U1503" s="34" t="str">
        <f t="shared" si="23"/>
        <v xml:space="preserve"> </v>
      </c>
    </row>
    <row r="1504" spans="1:21" ht="57" x14ac:dyDescent="0.45">
      <c r="A1504" s="12" t="s">
        <v>94</v>
      </c>
      <c r="B1504" s="12"/>
      <c r="C1504" s="12" t="s">
        <v>7681</v>
      </c>
      <c r="D1504" s="12" t="s">
        <v>7508</v>
      </c>
      <c r="E1504" s="12" t="s">
        <v>7498</v>
      </c>
      <c r="F1504" s="12"/>
      <c r="G1504" s="12"/>
      <c r="H1504" s="12"/>
      <c r="I1504" s="12" t="s">
        <v>656</v>
      </c>
      <c r="J1504" s="12"/>
      <c r="K1504" s="12"/>
      <c r="L1504" s="12"/>
      <c r="M1504" s="12" t="s">
        <v>1473</v>
      </c>
      <c r="N1504" s="12"/>
      <c r="O1504" s="12"/>
      <c r="P1504" s="12"/>
      <c r="Q1504" s="12"/>
      <c r="R1504" s="12"/>
      <c r="S1504" s="12" t="s">
        <v>284</v>
      </c>
      <c r="T1504" s="33"/>
      <c r="U1504" s="34" t="str">
        <f t="shared" si="23"/>
        <v xml:space="preserve"> </v>
      </c>
    </row>
    <row r="1505" spans="1:21" ht="42.75" x14ac:dyDescent="0.45">
      <c r="A1505" s="12" t="s">
        <v>94</v>
      </c>
      <c r="B1505" s="12"/>
      <c r="C1505" s="12" t="s">
        <v>7682</v>
      </c>
      <c r="D1505" s="12" t="s">
        <v>7508</v>
      </c>
      <c r="E1505" s="12" t="s">
        <v>7498</v>
      </c>
      <c r="F1505" s="12"/>
      <c r="G1505" s="12"/>
      <c r="H1505" s="12"/>
      <c r="I1505" s="12" t="s">
        <v>656</v>
      </c>
      <c r="J1505" s="12"/>
      <c r="K1505" s="12"/>
      <c r="L1505" s="12"/>
      <c r="M1505" s="12" t="s">
        <v>1475</v>
      </c>
      <c r="N1505" s="12"/>
      <c r="O1505" s="12"/>
      <c r="P1505" s="12"/>
      <c r="Q1505" s="12"/>
      <c r="R1505" s="12"/>
      <c r="S1505" s="12" t="s">
        <v>284</v>
      </c>
      <c r="T1505" s="33"/>
      <c r="U1505" s="34" t="str">
        <f t="shared" si="23"/>
        <v xml:space="preserve"> </v>
      </c>
    </row>
    <row r="1506" spans="1:21" ht="42.75" x14ac:dyDescent="0.45">
      <c r="A1506" s="12" t="s">
        <v>94</v>
      </c>
      <c r="B1506" s="12"/>
      <c r="C1506" s="12" t="s">
        <v>7683</v>
      </c>
      <c r="D1506" s="12" t="s">
        <v>7508</v>
      </c>
      <c r="E1506" s="12" t="s">
        <v>7498</v>
      </c>
      <c r="F1506" s="12"/>
      <c r="G1506" s="12"/>
      <c r="H1506" s="12"/>
      <c r="I1506" s="12" t="s">
        <v>656</v>
      </c>
      <c r="J1506" s="12"/>
      <c r="K1506" s="12"/>
      <c r="L1506" s="12"/>
      <c r="M1506" s="12" t="s">
        <v>1475</v>
      </c>
      <c r="N1506" s="12"/>
      <c r="O1506" s="12"/>
      <c r="P1506" s="12"/>
      <c r="Q1506" s="12"/>
      <c r="R1506" s="12"/>
      <c r="S1506" s="12" t="s">
        <v>284</v>
      </c>
      <c r="T1506" s="33"/>
      <c r="U1506" s="34" t="str">
        <f t="shared" si="23"/>
        <v xml:space="preserve"> </v>
      </c>
    </row>
    <row r="1507" spans="1:21" ht="42.75" x14ac:dyDescent="0.45">
      <c r="A1507" s="12" t="s">
        <v>94</v>
      </c>
      <c r="B1507" s="12"/>
      <c r="C1507" s="12" t="s">
        <v>7684</v>
      </c>
      <c r="D1507" s="12" t="s">
        <v>7508</v>
      </c>
      <c r="E1507" s="12" t="s">
        <v>7498</v>
      </c>
      <c r="F1507" s="12"/>
      <c r="G1507" s="12"/>
      <c r="H1507" s="12"/>
      <c r="I1507" s="12" t="s">
        <v>656</v>
      </c>
      <c r="J1507" s="12"/>
      <c r="K1507" s="12"/>
      <c r="L1507" s="12"/>
      <c r="M1507" s="12" t="s">
        <v>1475</v>
      </c>
      <c r="N1507" s="12"/>
      <c r="O1507" s="12"/>
      <c r="P1507" s="12"/>
      <c r="Q1507" s="12"/>
      <c r="R1507" s="12"/>
      <c r="S1507" s="12" t="s">
        <v>284</v>
      </c>
      <c r="T1507" s="33"/>
      <c r="U1507" s="34" t="str">
        <f t="shared" si="23"/>
        <v xml:space="preserve"> </v>
      </c>
    </row>
    <row r="1508" spans="1:21" ht="57" x14ac:dyDescent="0.45">
      <c r="A1508" s="12" t="s">
        <v>94</v>
      </c>
      <c r="B1508" s="12"/>
      <c r="C1508" s="12" t="s">
        <v>7685</v>
      </c>
      <c r="D1508" s="12" t="s">
        <v>7508</v>
      </c>
      <c r="E1508" s="12" t="s">
        <v>7498</v>
      </c>
      <c r="F1508" s="12"/>
      <c r="G1508" s="12"/>
      <c r="H1508" s="12"/>
      <c r="I1508" s="12" t="s">
        <v>656</v>
      </c>
      <c r="J1508" s="12"/>
      <c r="K1508" s="12"/>
      <c r="L1508" s="12"/>
      <c r="M1508" s="12" t="s">
        <v>1473</v>
      </c>
      <c r="N1508" s="12"/>
      <c r="O1508" s="12"/>
      <c r="P1508" s="12"/>
      <c r="Q1508" s="12"/>
      <c r="R1508" s="12"/>
      <c r="S1508" s="12" t="s">
        <v>284</v>
      </c>
      <c r="T1508" s="33"/>
      <c r="U1508" s="34" t="str">
        <f t="shared" si="23"/>
        <v xml:space="preserve"> </v>
      </c>
    </row>
    <row r="1509" spans="1:21" ht="57" x14ac:dyDescent="0.45">
      <c r="A1509" s="12" t="s">
        <v>94</v>
      </c>
      <c r="B1509" s="12"/>
      <c r="C1509" s="12" t="s">
        <v>7686</v>
      </c>
      <c r="D1509" s="12" t="s">
        <v>7508</v>
      </c>
      <c r="E1509" s="12" t="s">
        <v>7498</v>
      </c>
      <c r="F1509" s="12"/>
      <c r="G1509" s="12"/>
      <c r="H1509" s="12"/>
      <c r="I1509" s="12" t="s">
        <v>656</v>
      </c>
      <c r="J1509" s="12"/>
      <c r="K1509" s="12"/>
      <c r="L1509" s="12"/>
      <c r="M1509" s="12" t="s">
        <v>1473</v>
      </c>
      <c r="N1509" s="12"/>
      <c r="O1509" s="12"/>
      <c r="P1509" s="12"/>
      <c r="Q1509" s="12"/>
      <c r="R1509" s="12"/>
      <c r="S1509" s="12" t="s">
        <v>284</v>
      </c>
      <c r="T1509" s="33"/>
      <c r="U1509" s="34" t="str">
        <f t="shared" si="23"/>
        <v xml:space="preserve"> </v>
      </c>
    </row>
    <row r="1510" spans="1:21" ht="85.5" x14ac:dyDescent="0.45">
      <c r="A1510" s="12" t="s">
        <v>94</v>
      </c>
      <c r="B1510" s="12"/>
      <c r="C1510" s="12" t="s">
        <v>7687</v>
      </c>
      <c r="D1510" s="12" t="s">
        <v>7508</v>
      </c>
      <c r="E1510" s="12" t="s">
        <v>7498</v>
      </c>
      <c r="F1510" s="12"/>
      <c r="G1510" s="12"/>
      <c r="H1510" s="12"/>
      <c r="I1510" s="12" t="s">
        <v>656</v>
      </c>
      <c r="J1510" s="12"/>
      <c r="K1510" s="12"/>
      <c r="L1510" s="12"/>
      <c r="M1510" s="12" t="s">
        <v>1471</v>
      </c>
      <c r="N1510" s="12"/>
      <c r="O1510" s="12"/>
      <c r="P1510" s="12"/>
      <c r="Q1510" s="12"/>
      <c r="R1510" s="12"/>
      <c r="S1510" s="12" t="s">
        <v>284</v>
      </c>
      <c r="T1510" s="33"/>
      <c r="U1510" s="34" t="str">
        <f t="shared" si="23"/>
        <v xml:space="preserve"> </v>
      </c>
    </row>
    <row r="1511" spans="1:21" ht="42.75" x14ac:dyDescent="0.45">
      <c r="A1511" s="12" t="s">
        <v>94</v>
      </c>
      <c r="B1511" s="12"/>
      <c r="C1511" s="12" t="s">
        <v>7688</v>
      </c>
      <c r="D1511" s="12" t="s">
        <v>7508</v>
      </c>
      <c r="E1511" s="12" t="s">
        <v>7498</v>
      </c>
      <c r="F1511" s="12"/>
      <c r="G1511" s="12"/>
      <c r="H1511" s="12"/>
      <c r="I1511" s="12" t="s">
        <v>656</v>
      </c>
      <c r="J1511" s="12"/>
      <c r="K1511" s="12"/>
      <c r="L1511" s="12"/>
      <c r="M1511" s="12" t="s">
        <v>1475</v>
      </c>
      <c r="N1511" s="12"/>
      <c r="O1511" s="12"/>
      <c r="P1511" s="12"/>
      <c r="Q1511" s="12"/>
      <c r="R1511" s="12"/>
      <c r="S1511" s="12" t="s">
        <v>284</v>
      </c>
      <c r="T1511" s="33"/>
      <c r="U1511" s="34" t="str">
        <f t="shared" si="23"/>
        <v xml:space="preserve"> </v>
      </c>
    </row>
    <row r="1512" spans="1:21" ht="57" x14ac:dyDescent="0.45">
      <c r="A1512" s="12" t="s">
        <v>94</v>
      </c>
      <c r="B1512" s="12"/>
      <c r="C1512" s="12" t="s">
        <v>7689</v>
      </c>
      <c r="D1512" s="12" t="s">
        <v>7508</v>
      </c>
      <c r="E1512" s="12" t="s">
        <v>7498</v>
      </c>
      <c r="F1512" s="12"/>
      <c r="G1512" s="12"/>
      <c r="H1512" s="12"/>
      <c r="I1512" s="12" t="s">
        <v>656</v>
      </c>
      <c r="J1512" s="12"/>
      <c r="K1512" s="12"/>
      <c r="L1512" s="12"/>
      <c r="M1512" s="12" t="s">
        <v>367</v>
      </c>
      <c r="N1512" s="12"/>
      <c r="O1512" s="12"/>
      <c r="P1512" s="12"/>
      <c r="Q1512" s="12"/>
      <c r="R1512" s="12"/>
      <c r="S1512" s="12" t="s">
        <v>284</v>
      </c>
      <c r="T1512" s="33"/>
      <c r="U1512" s="34" t="str">
        <f t="shared" si="23"/>
        <v xml:space="preserve"> </v>
      </c>
    </row>
    <row r="1513" spans="1:21" ht="42.75" x14ac:dyDescent="0.45">
      <c r="A1513" s="12" t="s">
        <v>94</v>
      </c>
      <c r="B1513" s="12"/>
      <c r="C1513" s="12" t="s">
        <v>7690</v>
      </c>
      <c r="D1513" s="12" t="s">
        <v>7508</v>
      </c>
      <c r="E1513" s="12" t="s">
        <v>7498</v>
      </c>
      <c r="F1513" s="12"/>
      <c r="G1513" s="12"/>
      <c r="H1513" s="12"/>
      <c r="I1513" s="12" t="s">
        <v>656</v>
      </c>
      <c r="J1513" s="12"/>
      <c r="K1513" s="12"/>
      <c r="L1513" s="12"/>
      <c r="M1513" s="12" t="s">
        <v>1475</v>
      </c>
      <c r="N1513" s="12"/>
      <c r="O1513" s="12"/>
      <c r="P1513" s="12"/>
      <c r="Q1513" s="12"/>
      <c r="R1513" s="12"/>
      <c r="S1513" s="12" t="s">
        <v>284</v>
      </c>
      <c r="T1513" s="33"/>
      <c r="U1513" s="34" t="str">
        <f t="shared" si="23"/>
        <v xml:space="preserve"> </v>
      </c>
    </row>
    <row r="1514" spans="1:21" ht="42.75" x14ac:dyDescent="0.45">
      <c r="A1514" s="12" t="s">
        <v>94</v>
      </c>
      <c r="B1514" s="12"/>
      <c r="C1514" s="12" t="s">
        <v>7691</v>
      </c>
      <c r="D1514" s="12" t="s">
        <v>7508</v>
      </c>
      <c r="E1514" s="12" t="s">
        <v>7498</v>
      </c>
      <c r="F1514" s="12"/>
      <c r="G1514" s="12"/>
      <c r="H1514" s="12"/>
      <c r="I1514" s="12" t="s">
        <v>656</v>
      </c>
      <c r="J1514" s="12"/>
      <c r="K1514" s="12"/>
      <c r="L1514" s="12"/>
      <c r="M1514" s="12" t="s">
        <v>1475</v>
      </c>
      <c r="N1514" s="12"/>
      <c r="O1514" s="12"/>
      <c r="P1514" s="12"/>
      <c r="Q1514" s="12"/>
      <c r="R1514" s="12"/>
      <c r="S1514" s="12" t="s">
        <v>284</v>
      </c>
      <c r="T1514" s="33"/>
      <c r="U1514" s="34" t="str">
        <f t="shared" si="23"/>
        <v xml:space="preserve"> </v>
      </c>
    </row>
    <row r="1515" spans="1:21" ht="57" x14ac:dyDescent="0.45">
      <c r="A1515" s="12" t="s">
        <v>94</v>
      </c>
      <c r="B1515" s="12"/>
      <c r="C1515" s="12" t="s">
        <v>7692</v>
      </c>
      <c r="D1515" s="12" t="s">
        <v>7508</v>
      </c>
      <c r="E1515" s="12" t="s">
        <v>7498</v>
      </c>
      <c r="F1515" s="12"/>
      <c r="G1515" s="12"/>
      <c r="H1515" s="12"/>
      <c r="I1515" s="12" t="s">
        <v>656</v>
      </c>
      <c r="J1515" s="12"/>
      <c r="K1515" s="12"/>
      <c r="L1515" s="12"/>
      <c r="M1515" s="12" t="s">
        <v>1473</v>
      </c>
      <c r="N1515" s="12"/>
      <c r="O1515" s="12"/>
      <c r="P1515" s="12"/>
      <c r="Q1515" s="12"/>
      <c r="R1515" s="12"/>
      <c r="S1515" s="12" t="s">
        <v>284</v>
      </c>
      <c r="T1515" s="33"/>
      <c r="U1515" s="34" t="str">
        <f t="shared" si="23"/>
        <v xml:space="preserve"> </v>
      </c>
    </row>
    <row r="1516" spans="1:21" ht="57" x14ac:dyDescent="0.45">
      <c r="A1516" s="12" t="s">
        <v>94</v>
      </c>
      <c r="B1516" s="12"/>
      <c r="C1516" s="12" t="s">
        <v>7693</v>
      </c>
      <c r="D1516" s="12" t="s">
        <v>7508</v>
      </c>
      <c r="E1516" s="12" t="s">
        <v>7498</v>
      </c>
      <c r="F1516" s="12"/>
      <c r="G1516" s="12"/>
      <c r="H1516" s="12"/>
      <c r="I1516" s="12" t="s">
        <v>656</v>
      </c>
      <c r="J1516" s="12"/>
      <c r="K1516" s="12"/>
      <c r="L1516" s="12"/>
      <c r="M1516" s="12" t="s">
        <v>1473</v>
      </c>
      <c r="N1516" s="12"/>
      <c r="O1516" s="12"/>
      <c r="P1516" s="12"/>
      <c r="Q1516" s="12"/>
      <c r="R1516" s="12"/>
      <c r="S1516" s="12" t="s">
        <v>284</v>
      </c>
      <c r="T1516" s="33"/>
      <c r="U1516" s="34" t="str">
        <f t="shared" si="23"/>
        <v xml:space="preserve"> </v>
      </c>
    </row>
    <row r="1517" spans="1:21" ht="85.5" x14ac:dyDescent="0.45">
      <c r="A1517" s="12" t="s">
        <v>94</v>
      </c>
      <c r="B1517" s="12"/>
      <c r="C1517" s="12" t="s">
        <v>7694</v>
      </c>
      <c r="D1517" s="12" t="s">
        <v>7508</v>
      </c>
      <c r="E1517" s="12" t="s">
        <v>7498</v>
      </c>
      <c r="F1517" s="12"/>
      <c r="G1517" s="12"/>
      <c r="H1517" s="12"/>
      <c r="I1517" s="12" t="s">
        <v>656</v>
      </c>
      <c r="J1517" s="12"/>
      <c r="K1517" s="12"/>
      <c r="L1517" s="12"/>
      <c r="M1517" s="12" t="s">
        <v>1471</v>
      </c>
      <c r="N1517" s="12"/>
      <c r="O1517" s="12"/>
      <c r="P1517" s="12"/>
      <c r="Q1517" s="12"/>
      <c r="R1517" s="12"/>
      <c r="S1517" s="12" t="s">
        <v>284</v>
      </c>
      <c r="T1517" s="33"/>
      <c r="U1517" s="34" t="str">
        <f t="shared" si="23"/>
        <v xml:space="preserve"> </v>
      </c>
    </row>
    <row r="1518" spans="1:21" ht="42.75" x14ac:dyDescent="0.45">
      <c r="A1518" s="12" t="s">
        <v>94</v>
      </c>
      <c r="B1518" s="12"/>
      <c r="C1518" s="12" t="s">
        <v>7695</v>
      </c>
      <c r="D1518" s="12" t="s">
        <v>7508</v>
      </c>
      <c r="E1518" s="12" t="s">
        <v>7498</v>
      </c>
      <c r="F1518" s="12"/>
      <c r="G1518" s="12"/>
      <c r="H1518" s="12"/>
      <c r="I1518" s="12" t="s">
        <v>656</v>
      </c>
      <c r="J1518" s="12"/>
      <c r="K1518" s="12"/>
      <c r="L1518" s="12"/>
      <c r="M1518" s="12"/>
      <c r="N1518" s="12" t="s">
        <v>7696</v>
      </c>
      <c r="O1518" s="12" t="s">
        <v>7697</v>
      </c>
      <c r="P1518" s="12"/>
      <c r="Q1518" s="12"/>
      <c r="R1518" s="12"/>
      <c r="S1518" s="12" t="s">
        <v>284</v>
      </c>
      <c r="T1518" s="33"/>
      <c r="U1518" s="34" t="str">
        <f t="shared" si="23"/>
        <v xml:space="preserve"> </v>
      </c>
    </row>
    <row r="1519" spans="1:21" ht="42.75" x14ac:dyDescent="0.45">
      <c r="A1519" s="12" t="s">
        <v>94</v>
      </c>
      <c r="B1519" s="12"/>
      <c r="C1519" s="12" t="s">
        <v>7698</v>
      </c>
      <c r="D1519" s="12" t="s">
        <v>7508</v>
      </c>
      <c r="E1519" s="12" t="s">
        <v>7498</v>
      </c>
      <c r="F1519" s="12"/>
      <c r="G1519" s="12"/>
      <c r="H1519" s="12"/>
      <c r="I1519" s="12" t="s">
        <v>656</v>
      </c>
      <c r="J1519" s="12"/>
      <c r="K1519" s="12"/>
      <c r="L1519" s="12"/>
      <c r="M1519" s="12" t="s">
        <v>105</v>
      </c>
      <c r="N1519" s="12" t="s">
        <v>1834</v>
      </c>
      <c r="O1519" s="12" t="s">
        <v>1835</v>
      </c>
      <c r="P1519" s="12"/>
      <c r="Q1519" s="12"/>
      <c r="R1519" s="12"/>
      <c r="S1519" s="12" t="s">
        <v>284</v>
      </c>
      <c r="T1519" s="33"/>
      <c r="U1519" s="34" t="str">
        <f t="shared" si="23"/>
        <v xml:space="preserve"> </v>
      </c>
    </row>
    <row r="1520" spans="1:21" ht="57" x14ac:dyDescent="0.45">
      <c r="A1520" s="12" t="s">
        <v>94</v>
      </c>
      <c r="B1520" s="12"/>
      <c r="C1520" s="12" t="s">
        <v>7699</v>
      </c>
      <c r="D1520" s="12" t="s">
        <v>7508</v>
      </c>
      <c r="E1520" s="12" t="s">
        <v>7498</v>
      </c>
      <c r="F1520" s="12"/>
      <c r="G1520" s="12"/>
      <c r="H1520" s="12"/>
      <c r="I1520" s="12" t="s">
        <v>656</v>
      </c>
      <c r="J1520" s="12"/>
      <c r="K1520" s="12"/>
      <c r="L1520" s="12"/>
      <c r="M1520" s="12"/>
      <c r="N1520" s="12" t="s">
        <v>7700</v>
      </c>
      <c r="O1520" s="12" t="s">
        <v>7701</v>
      </c>
      <c r="P1520" s="12"/>
      <c r="Q1520" s="12"/>
      <c r="R1520" s="12"/>
      <c r="S1520" s="12" t="s">
        <v>284</v>
      </c>
      <c r="T1520" s="33"/>
      <c r="U1520" s="34" t="str">
        <f t="shared" si="23"/>
        <v xml:space="preserve"> </v>
      </c>
    </row>
    <row r="1521" spans="1:21" ht="42.75" x14ac:dyDescent="0.45">
      <c r="A1521" s="12" t="s">
        <v>94</v>
      </c>
      <c r="B1521" s="12"/>
      <c r="C1521" s="12" t="s">
        <v>7702</v>
      </c>
      <c r="D1521" s="12" t="s">
        <v>7508</v>
      </c>
      <c r="E1521" s="12" t="s">
        <v>7498</v>
      </c>
      <c r="F1521" s="12"/>
      <c r="G1521" s="12"/>
      <c r="H1521" s="12"/>
      <c r="I1521" s="12" t="s">
        <v>656</v>
      </c>
      <c r="J1521" s="12"/>
      <c r="K1521" s="12"/>
      <c r="L1521" s="12"/>
      <c r="M1521" s="12"/>
      <c r="N1521" s="12" t="s">
        <v>7703</v>
      </c>
      <c r="O1521" s="12" t="s">
        <v>7704</v>
      </c>
      <c r="P1521" s="12"/>
      <c r="Q1521" s="12"/>
      <c r="R1521" s="12"/>
      <c r="S1521" s="12" t="s">
        <v>284</v>
      </c>
      <c r="T1521" s="33"/>
      <c r="U1521" s="34" t="str">
        <f t="shared" si="23"/>
        <v xml:space="preserve"> </v>
      </c>
    </row>
    <row r="1522" spans="1:21" ht="42.75" x14ac:dyDescent="0.45">
      <c r="A1522" s="12" t="s">
        <v>94</v>
      </c>
      <c r="B1522" s="12"/>
      <c r="C1522" s="12" t="s">
        <v>7705</v>
      </c>
      <c r="D1522" s="12" t="s">
        <v>7508</v>
      </c>
      <c r="E1522" s="12" t="s">
        <v>7498</v>
      </c>
      <c r="F1522" s="12"/>
      <c r="G1522" s="12"/>
      <c r="H1522" s="12"/>
      <c r="I1522" s="12" t="s">
        <v>656</v>
      </c>
      <c r="J1522" s="12"/>
      <c r="K1522" s="12"/>
      <c r="L1522" s="12"/>
      <c r="M1522" s="12" t="s">
        <v>105</v>
      </c>
      <c r="N1522" s="12" t="s">
        <v>4448</v>
      </c>
      <c r="O1522" s="12" t="s">
        <v>4449</v>
      </c>
      <c r="P1522" s="12"/>
      <c r="Q1522" s="12"/>
      <c r="R1522" s="12"/>
      <c r="S1522" s="12" t="s">
        <v>284</v>
      </c>
      <c r="T1522" s="33"/>
      <c r="U1522" s="34" t="str">
        <f t="shared" si="23"/>
        <v xml:space="preserve"> </v>
      </c>
    </row>
    <row r="1523" spans="1:21" ht="42.75" x14ac:dyDescent="0.45">
      <c r="A1523" s="12" t="s">
        <v>94</v>
      </c>
      <c r="B1523" s="12"/>
      <c r="C1523" s="12" t="s">
        <v>7706</v>
      </c>
      <c r="D1523" s="12" t="s">
        <v>7508</v>
      </c>
      <c r="E1523" s="12" t="s">
        <v>7498</v>
      </c>
      <c r="F1523" s="12"/>
      <c r="G1523" s="12"/>
      <c r="H1523" s="12"/>
      <c r="I1523" s="12" t="s">
        <v>656</v>
      </c>
      <c r="J1523" s="12"/>
      <c r="K1523" s="12"/>
      <c r="L1523" s="12"/>
      <c r="M1523" s="12"/>
      <c r="N1523" s="12" t="s">
        <v>7707</v>
      </c>
      <c r="O1523" s="12" t="s">
        <v>7708</v>
      </c>
      <c r="P1523" s="12"/>
      <c r="Q1523" s="12"/>
      <c r="R1523" s="12"/>
      <c r="S1523" s="12" t="s">
        <v>284</v>
      </c>
      <c r="T1523" s="33"/>
      <c r="U1523" s="34" t="str">
        <f t="shared" si="23"/>
        <v xml:space="preserve"> </v>
      </c>
    </row>
    <row r="1524" spans="1:21" ht="42.75" x14ac:dyDescent="0.45">
      <c r="A1524" s="12" t="s">
        <v>94</v>
      </c>
      <c r="B1524" s="12"/>
      <c r="C1524" s="12" t="s">
        <v>7709</v>
      </c>
      <c r="D1524" s="12" t="s">
        <v>7508</v>
      </c>
      <c r="E1524" s="12" t="s">
        <v>7498</v>
      </c>
      <c r="F1524" s="12"/>
      <c r="G1524" s="12"/>
      <c r="H1524" s="12"/>
      <c r="I1524" s="12" t="s">
        <v>656</v>
      </c>
      <c r="J1524" s="12"/>
      <c r="K1524" s="12"/>
      <c r="L1524" s="12"/>
      <c r="M1524" s="12"/>
      <c r="N1524" s="12" t="s">
        <v>7710</v>
      </c>
      <c r="O1524" s="12" t="s">
        <v>7711</v>
      </c>
      <c r="P1524" s="12"/>
      <c r="Q1524" s="12"/>
      <c r="R1524" s="12"/>
      <c r="S1524" s="12" t="s">
        <v>284</v>
      </c>
      <c r="T1524" s="33"/>
      <c r="U1524" s="34" t="str">
        <f t="shared" si="23"/>
        <v xml:space="preserve"> </v>
      </c>
    </row>
    <row r="1525" spans="1:21" ht="42.75" x14ac:dyDescent="0.45">
      <c r="A1525" s="12" t="s">
        <v>94</v>
      </c>
      <c r="B1525" s="12"/>
      <c r="C1525" s="12" t="s">
        <v>7712</v>
      </c>
      <c r="D1525" s="12" t="s">
        <v>7508</v>
      </c>
      <c r="E1525" s="12" t="s">
        <v>7498</v>
      </c>
      <c r="F1525" s="12"/>
      <c r="G1525" s="12"/>
      <c r="H1525" s="12"/>
      <c r="I1525" s="12" t="s">
        <v>656</v>
      </c>
      <c r="J1525" s="12"/>
      <c r="K1525" s="12"/>
      <c r="L1525" s="12"/>
      <c r="M1525" s="12" t="s">
        <v>127</v>
      </c>
      <c r="N1525" s="12"/>
      <c r="O1525" s="12"/>
      <c r="P1525" s="12"/>
      <c r="Q1525" s="12"/>
      <c r="R1525" s="12"/>
      <c r="S1525" s="12" t="s">
        <v>284</v>
      </c>
      <c r="T1525" s="33"/>
      <c r="U1525" s="34" t="str">
        <f t="shared" si="23"/>
        <v xml:space="preserve"> </v>
      </c>
    </row>
    <row r="1526" spans="1:21" ht="71.25" x14ac:dyDescent="0.45">
      <c r="A1526" s="12" t="s">
        <v>94</v>
      </c>
      <c r="B1526" s="12"/>
      <c r="C1526" s="12" t="s">
        <v>7713</v>
      </c>
      <c r="D1526" s="12" t="s">
        <v>7508</v>
      </c>
      <c r="E1526" s="12" t="s">
        <v>7498</v>
      </c>
      <c r="F1526" s="12"/>
      <c r="G1526" s="12"/>
      <c r="H1526" s="12"/>
      <c r="I1526" s="12" t="s">
        <v>656</v>
      </c>
      <c r="J1526" s="12"/>
      <c r="K1526" s="12"/>
      <c r="L1526" s="12"/>
      <c r="M1526" s="12" t="s">
        <v>105</v>
      </c>
      <c r="N1526" s="12" t="s">
        <v>7714</v>
      </c>
      <c r="O1526" s="12" t="s">
        <v>7715</v>
      </c>
      <c r="P1526" s="12"/>
      <c r="Q1526" s="12"/>
      <c r="R1526" s="12"/>
      <c r="S1526" s="12" t="s">
        <v>284</v>
      </c>
      <c r="T1526" s="33"/>
      <c r="U1526" s="34" t="str">
        <f t="shared" si="23"/>
        <v xml:space="preserve"> </v>
      </c>
    </row>
    <row r="1527" spans="1:21" ht="42.75" x14ac:dyDescent="0.45">
      <c r="A1527" s="12" t="s">
        <v>94</v>
      </c>
      <c r="B1527" s="12"/>
      <c r="C1527" s="12" t="s">
        <v>7716</v>
      </c>
      <c r="D1527" s="12" t="s">
        <v>7508</v>
      </c>
      <c r="E1527" s="12" t="s">
        <v>7498</v>
      </c>
      <c r="F1527" s="12"/>
      <c r="G1527" s="12"/>
      <c r="H1527" s="12"/>
      <c r="I1527" s="12" t="s">
        <v>656</v>
      </c>
      <c r="J1527" s="12"/>
      <c r="K1527" s="12"/>
      <c r="L1527" s="12"/>
      <c r="M1527" s="12"/>
      <c r="N1527" s="12" t="s">
        <v>7717</v>
      </c>
      <c r="O1527" s="12" t="s">
        <v>7718</v>
      </c>
      <c r="P1527" s="12"/>
      <c r="Q1527" s="12"/>
      <c r="R1527" s="12"/>
      <c r="S1527" s="12" t="s">
        <v>284</v>
      </c>
      <c r="T1527" s="33"/>
      <c r="U1527" s="34" t="str">
        <f t="shared" si="23"/>
        <v xml:space="preserve"> </v>
      </c>
    </row>
    <row r="1528" spans="1:21" ht="42.75" x14ac:dyDescent="0.45">
      <c r="A1528" s="12" t="s">
        <v>94</v>
      </c>
      <c r="B1528" s="12"/>
      <c r="C1528" s="12" t="s">
        <v>7719</v>
      </c>
      <c r="D1528" s="12" t="s">
        <v>7508</v>
      </c>
      <c r="E1528" s="12" t="s">
        <v>7498</v>
      </c>
      <c r="F1528" s="12"/>
      <c r="G1528" s="12"/>
      <c r="H1528" s="12"/>
      <c r="I1528" s="12" t="s">
        <v>656</v>
      </c>
      <c r="J1528" s="12"/>
      <c r="K1528" s="12"/>
      <c r="L1528" s="12"/>
      <c r="M1528" s="12" t="s">
        <v>377</v>
      </c>
      <c r="N1528" s="12"/>
      <c r="O1528" s="12"/>
      <c r="P1528" s="12"/>
      <c r="Q1528" s="12"/>
      <c r="R1528" s="12"/>
      <c r="S1528" s="12" t="s">
        <v>284</v>
      </c>
      <c r="T1528" s="33"/>
      <c r="U1528" s="34" t="str">
        <f t="shared" si="23"/>
        <v xml:space="preserve"> </v>
      </c>
    </row>
    <row r="1529" spans="1:21" ht="42.75" x14ac:dyDescent="0.45">
      <c r="A1529" s="12" t="s">
        <v>94</v>
      </c>
      <c r="B1529" s="12" t="s">
        <v>95</v>
      </c>
      <c r="C1529" s="12" t="s">
        <v>7720</v>
      </c>
      <c r="D1529" s="12" t="s">
        <v>7721</v>
      </c>
      <c r="E1529" s="12" t="s">
        <v>7722</v>
      </c>
      <c r="F1529" s="12" t="s">
        <v>420</v>
      </c>
      <c r="G1529" s="12"/>
      <c r="H1529" s="12" t="s">
        <v>422</v>
      </c>
      <c r="I1529" s="12" t="s">
        <v>101</v>
      </c>
      <c r="J1529" s="12"/>
      <c r="K1529" s="12"/>
      <c r="L1529" s="12"/>
      <c r="M1529" s="12" t="s">
        <v>388</v>
      </c>
      <c r="N1529" s="12" t="s">
        <v>7723</v>
      </c>
      <c r="O1529" s="12" t="s">
        <v>7724</v>
      </c>
      <c r="P1529" s="12"/>
      <c r="Q1529" s="12" t="s">
        <v>7725</v>
      </c>
      <c r="R1529" s="12" t="s">
        <v>7726</v>
      </c>
      <c r="S1529" s="12" t="s">
        <v>7727</v>
      </c>
      <c r="T1529" s="33" t="s">
        <v>95</v>
      </c>
      <c r="U1529" s="34" t="str">
        <f t="shared" si="23"/>
        <v>706 FOREST ST STE A, CHARLOTTESVILLE, Virginia 22903, U.S.</v>
      </c>
    </row>
    <row r="1530" spans="1:21" ht="57" x14ac:dyDescent="0.45">
      <c r="A1530" s="12" t="s">
        <v>94</v>
      </c>
      <c r="B1530" s="12" t="s">
        <v>95</v>
      </c>
      <c r="C1530" s="12" t="s">
        <v>7728</v>
      </c>
      <c r="D1530" s="12" t="s">
        <v>7729</v>
      </c>
      <c r="E1530" s="12" t="s">
        <v>7730</v>
      </c>
      <c r="F1530" s="12" t="s">
        <v>124</v>
      </c>
      <c r="G1530" s="12"/>
      <c r="H1530" s="12"/>
      <c r="I1530" s="12" t="s">
        <v>126</v>
      </c>
      <c r="J1530" s="12"/>
      <c r="K1530" s="12"/>
      <c r="L1530" s="12"/>
      <c r="M1530" s="12" t="s">
        <v>367</v>
      </c>
      <c r="N1530" s="12"/>
      <c r="O1530" s="12"/>
      <c r="P1530" s="12"/>
      <c r="Q1530" s="12" t="s">
        <v>7731</v>
      </c>
      <c r="R1530" s="12" t="s">
        <v>7732</v>
      </c>
      <c r="S1530" s="12" t="s">
        <v>7733</v>
      </c>
      <c r="T1530" s="33" t="s">
        <v>95</v>
      </c>
      <c r="U1530" s="34" t="str">
        <f t="shared" si="23"/>
        <v>100 COMMERCIAL ST STE 1N, MANCHESTER, New Hampshire 03131, U.S.</v>
      </c>
    </row>
    <row r="1531" spans="1:21" ht="85.5" x14ac:dyDescent="0.45">
      <c r="A1531" s="12" t="s">
        <v>94</v>
      </c>
      <c r="B1531" s="12" t="s">
        <v>95</v>
      </c>
      <c r="C1531" s="12" t="s">
        <v>7734</v>
      </c>
      <c r="D1531" s="12" t="s">
        <v>7735</v>
      </c>
      <c r="E1531" s="12" t="s">
        <v>7736</v>
      </c>
      <c r="F1531" s="12" t="s">
        <v>136</v>
      </c>
      <c r="G1531" s="12" t="s">
        <v>207</v>
      </c>
      <c r="H1531" s="12" t="s">
        <v>165</v>
      </c>
      <c r="I1531" s="12" t="s">
        <v>166</v>
      </c>
      <c r="J1531" s="12" t="s">
        <v>7737</v>
      </c>
      <c r="K1531" s="12" t="s">
        <v>268</v>
      </c>
      <c r="L1531" s="12" t="s">
        <v>104</v>
      </c>
      <c r="M1531" s="12" t="s">
        <v>1193</v>
      </c>
      <c r="N1531" s="12" t="s">
        <v>7738</v>
      </c>
      <c r="O1531" s="12" t="s">
        <v>7739</v>
      </c>
      <c r="P1531" s="12"/>
      <c r="Q1531" s="12" t="s">
        <v>7740</v>
      </c>
      <c r="R1531" s="12" t="s">
        <v>265</v>
      </c>
      <c r="S1531" s="12" t="s">
        <v>141</v>
      </c>
      <c r="T1531" s="33" t="s">
        <v>95</v>
      </c>
      <c r="U1531" s="34" t="str">
        <f t="shared" si="23"/>
        <v>400 E. Jamie Ct, FL 2, South San Francisco, California 94080, U.S.</v>
      </c>
    </row>
    <row r="1532" spans="1:21" ht="85.5" x14ac:dyDescent="0.45">
      <c r="A1532" s="12" t="s">
        <v>94</v>
      </c>
      <c r="B1532" s="12" t="s">
        <v>95</v>
      </c>
      <c r="C1532" s="12" t="s">
        <v>7741</v>
      </c>
      <c r="D1532" s="12" t="s">
        <v>7742</v>
      </c>
      <c r="E1532" s="12" t="s">
        <v>7743</v>
      </c>
      <c r="F1532" s="12"/>
      <c r="G1532" s="12" t="s">
        <v>980</v>
      </c>
      <c r="H1532" s="12" t="s">
        <v>406</v>
      </c>
      <c r="I1532" s="12" t="s">
        <v>166</v>
      </c>
      <c r="J1532" s="12" t="s">
        <v>7744</v>
      </c>
      <c r="K1532" s="12" t="s">
        <v>168</v>
      </c>
      <c r="L1532" s="12" t="s">
        <v>104</v>
      </c>
      <c r="M1532" s="12" t="s">
        <v>221</v>
      </c>
      <c r="N1532" s="12" t="s">
        <v>7745</v>
      </c>
      <c r="O1532" s="12" t="s">
        <v>7746</v>
      </c>
      <c r="P1532" s="12"/>
      <c r="Q1532" s="12" t="s">
        <v>7747</v>
      </c>
      <c r="R1532" s="12" t="s">
        <v>412</v>
      </c>
      <c r="S1532" s="12" t="s">
        <v>2269</v>
      </c>
      <c r="T1532" s="33" t="s">
        <v>95</v>
      </c>
      <c r="U1532" s="34" t="str">
        <f t="shared" si="23"/>
        <v>500 Fairway Ave N Suite 560, Seattle, Washington 98109, U.S.</v>
      </c>
    </row>
    <row r="1533" spans="1:21" ht="85.5" x14ac:dyDescent="0.45">
      <c r="A1533" s="12" t="s">
        <v>94</v>
      </c>
      <c r="B1533" s="12" t="s">
        <v>95</v>
      </c>
      <c r="C1533" s="12" t="s">
        <v>7748</v>
      </c>
      <c r="D1533" s="12" t="s">
        <v>7742</v>
      </c>
      <c r="E1533" s="12" t="s">
        <v>7743</v>
      </c>
      <c r="F1533" s="12"/>
      <c r="G1533" s="12" t="s">
        <v>980</v>
      </c>
      <c r="H1533" s="12" t="s">
        <v>406</v>
      </c>
      <c r="I1533" s="12" t="s">
        <v>166</v>
      </c>
      <c r="J1533" s="12" t="s">
        <v>7749</v>
      </c>
      <c r="K1533" s="12" t="s">
        <v>168</v>
      </c>
      <c r="L1533" s="12" t="s">
        <v>104</v>
      </c>
      <c r="M1533" s="12" t="s">
        <v>221</v>
      </c>
      <c r="N1533" s="12" t="s">
        <v>7745</v>
      </c>
      <c r="O1533" s="12" t="s">
        <v>7746</v>
      </c>
      <c r="P1533" s="12"/>
      <c r="Q1533" s="12" t="s">
        <v>7750</v>
      </c>
      <c r="R1533" s="12" t="s">
        <v>412</v>
      </c>
      <c r="S1533" s="12" t="s">
        <v>2269</v>
      </c>
      <c r="T1533" s="33" t="s">
        <v>95</v>
      </c>
      <c r="U1533" s="34" t="str">
        <f t="shared" si="23"/>
        <v>500 Fairview Avenue N, Suite 560 Seattle, Seattle, Washington 98109, U.S.</v>
      </c>
    </row>
    <row r="1534" spans="1:21" ht="85.5" x14ac:dyDescent="0.45">
      <c r="A1534" s="12" t="s">
        <v>94</v>
      </c>
      <c r="B1534" s="12" t="s">
        <v>95</v>
      </c>
      <c r="C1534" s="12" t="s">
        <v>7751</v>
      </c>
      <c r="D1534" s="12" t="s">
        <v>7752</v>
      </c>
      <c r="E1534" s="12" t="s">
        <v>7743</v>
      </c>
      <c r="F1534" s="12"/>
      <c r="G1534" s="12" t="s">
        <v>164</v>
      </c>
      <c r="H1534" s="12" t="s">
        <v>100</v>
      </c>
      <c r="I1534" s="12" t="s">
        <v>166</v>
      </c>
      <c r="J1534" s="12" t="s">
        <v>7753</v>
      </c>
      <c r="K1534" s="12" t="s">
        <v>168</v>
      </c>
      <c r="L1534" s="12" t="s">
        <v>104</v>
      </c>
      <c r="M1534" s="12" t="s">
        <v>221</v>
      </c>
      <c r="N1534" s="12" t="s">
        <v>7754</v>
      </c>
      <c r="O1534" s="12" t="s">
        <v>7755</v>
      </c>
      <c r="P1534" s="12"/>
      <c r="Q1534" s="12" t="s">
        <v>7756</v>
      </c>
      <c r="R1534" s="12" t="s">
        <v>265</v>
      </c>
      <c r="S1534" s="12" t="s">
        <v>7757</v>
      </c>
      <c r="T1534" s="33" t="s">
        <v>95</v>
      </c>
      <c r="U1534" s="34" t="str">
        <f t="shared" si="23"/>
        <v>201 Haskins Way Suite 101, South San Francisco, California 9408, U.S.</v>
      </c>
    </row>
    <row r="1535" spans="1:21" ht="85.5" x14ac:dyDescent="0.45">
      <c r="A1535" s="12" t="s">
        <v>94</v>
      </c>
      <c r="B1535" s="12" t="s">
        <v>95</v>
      </c>
      <c r="C1535" s="12" t="s">
        <v>7758</v>
      </c>
      <c r="D1535" s="12" t="s">
        <v>7752</v>
      </c>
      <c r="E1535" s="12" t="s">
        <v>7743</v>
      </c>
      <c r="F1535" s="12" t="s">
        <v>136</v>
      </c>
      <c r="G1535" s="12" t="s">
        <v>164</v>
      </c>
      <c r="H1535" s="12" t="s">
        <v>100</v>
      </c>
      <c r="I1535" s="12" t="s">
        <v>166</v>
      </c>
      <c r="J1535" s="12" t="s">
        <v>7759</v>
      </c>
      <c r="K1535" s="12" t="s">
        <v>168</v>
      </c>
      <c r="L1535" s="12" t="s">
        <v>104</v>
      </c>
      <c r="M1535" s="12" t="s">
        <v>221</v>
      </c>
      <c r="N1535" s="12" t="s">
        <v>3624</v>
      </c>
      <c r="O1535" s="12" t="s">
        <v>7760</v>
      </c>
      <c r="P1535" s="12"/>
      <c r="Q1535" s="12" t="s">
        <v>7761</v>
      </c>
      <c r="R1535" s="12" t="s">
        <v>265</v>
      </c>
      <c r="S1535" s="12" t="s">
        <v>141</v>
      </c>
      <c r="T1535" s="33" t="s">
        <v>95</v>
      </c>
      <c r="U1535" s="34" t="str">
        <f t="shared" si="23"/>
        <v>201 Haskins way Suite 101, South San Francisco, California 94080, U.S.</v>
      </c>
    </row>
    <row r="1536" spans="1:21" ht="85.5" x14ac:dyDescent="0.45">
      <c r="A1536" s="12" t="s">
        <v>94</v>
      </c>
      <c r="B1536" s="12" t="s">
        <v>95</v>
      </c>
      <c r="C1536" s="12" t="s">
        <v>7762</v>
      </c>
      <c r="D1536" s="12" t="s">
        <v>7752</v>
      </c>
      <c r="E1536" s="12" t="s">
        <v>7743</v>
      </c>
      <c r="F1536" s="12" t="s">
        <v>136</v>
      </c>
      <c r="G1536" s="12" t="s">
        <v>164</v>
      </c>
      <c r="H1536" s="12" t="s">
        <v>100</v>
      </c>
      <c r="I1536" s="12" t="s">
        <v>166</v>
      </c>
      <c r="J1536" s="12" t="s">
        <v>7763</v>
      </c>
      <c r="K1536" s="12" t="s">
        <v>168</v>
      </c>
      <c r="L1536" s="12" t="s">
        <v>104</v>
      </c>
      <c r="M1536" s="12" t="s">
        <v>221</v>
      </c>
      <c r="N1536" s="12" t="s">
        <v>3624</v>
      </c>
      <c r="O1536" s="12" t="s">
        <v>7760</v>
      </c>
      <c r="P1536" s="12"/>
      <c r="Q1536" s="12" t="s">
        <v>7761</v>
      </c>
      <c r="R1536" s="12" t="s">
        <v>265</v>
      </c>
      <c r="S1536" s="12" t="s">
        <v>141</v>
      </c>
      <c r="T1536" s="33" t="s">
        <v>95</v>
      </c>
      <c r="U1536" s="34" t="str">
        <f t="shared" si="23"/>
        <v>201 Haskins way Suite 101, South San Francisco, California 94080, U.S.</v>
      </c>
    </row>
    <row r="1537" spans="1:21" ht="42.75" x14ac:dyDescent="0.45">
      <c r="A1537" s="12" t="s">
        <v>94</v>
      </c>
      <c r="B1537" s="12" t="s">
        <v>95</v>
      </c>
      <c r="C1537" s="12" t="s">
        <v>7764</v>
      </c>
      <c r="D1537" s="12" t="s">
        <v>7765</v>
      </c>
      <c r="E1537" s="12" t="s">
        <v>7766</v>
      </c>
      <c r="F1537" s="12" t="s">
        <v>99</v>
      </c>
      <c r="G1537" s="12"/>
      <c r="H1537" s="12"/>
      <c r="I1537" s="12" t="s">
        <v>166</v>
      </c>
      <c r="J1537" s="12"/>
      <c r="K1537" s="12"/>
      <c r="L1537" s="12"/>
      <c r="M1537" s="12" t="s">
        <v>355</v>
      </c>
      <c r="N1537" s="12" t="s">
        <v>7767</v>
      </c>
      <c r="O1537" s="12" t="s">
        <v>7768</v>
      </c>
      <c r="P1537" s="12"/>
      <c r="Q1537" s="12" t="s">
        <v>7769</v>
      </c>
      <c r="R1537" s="12" t="s">
        <v>7770</v>
      </c>
      <c r="S1537" s="12" t="s">
        <v>7771</v>
      </c>
      <c r="T1537" s="33" t="s">
        <v>95</v>
      </c>
      <c r="U1537" s="34" t="str">
        <f t="shared" si="23"/>
        <v>1249 8TH ST, DUBLIN, California 94568, U.S.</v>
      </c>
    </row>
    <row r="1538" spans="1:21" ht="85.5" x14ac:dyDescent="0.45">
      <c r="A1538" s="12" t="s">
        <v>94</v>
      </c>
      <c r="B1538" s="12" t="s">
        <v>95</v>
      </c>
      <c r="C1538" s="12" t="s">
        <v>7772</v>
      </c>
      <c r="D1538" s="12" t="s">
        <v>7773</v>
      </c>
      <c r="E1538" s="12" t="s">
        <v>7774</v>
      </c>
      <c r="F1538" s="12" t="s">
        <v>420</v>
      </c>
      <c r="G1538" s="12" t="s">
        <v>421</v>
      </c>
      <c r="H1538" s="12" t="s">
        <v>455</v>
      </c>
      <c r="I1538" s="12" t="s">
        <v>387</v>
      </c>
      <c r="J1538" s="12" t="s">
        <v>7775</v>
      </c>
      <c r="K1538" s="12" t="s">
        <v>168</v>
      </c>
      <c r="L1538" s="12" t="s">
        <v>104</v>
      </c>
      <c r="M1538" s="12" t="s">
        <v>221</v>
      </c>
      <c r="N1538" s="12" t="s">
        <v>7776</v>
      </c>
      <c r="O1538" s="12" t="s">
        <v>7777</v>
      </c>
      <c r="P1538" s="12"/>
      <c r="Q1538" s="12" t="s">
        <v>7778</v>
      </c>
      <c r="R1538" s="12" t="s">
        <v>976</v>
      </c>
      <c r="S1538" s="12" t="s">
        <v>461</v>
      </c>
      <c r="T1538" s="33" t="s">
        <v>95</v>
      </c>
      <c r="U1538" s="34" t="str">
        <f t="shared" ref="U1538:U1601" si="24">_xlfn.TEXTJOIN(", ", TRUE, Q1538, R1538, S1538, T1538)</f>
        <v>9704 Medical Center Drive Lab 3306, Rockville, Maryland 20850, U.S.</v>
      </c>
    </row>
    <row r="1539" spans="1:21" ht="99.75" x14ac:dyDescent="0.45">
      <c r="A1539" s="12" t="s">
        <v>94</v>
      </c>
      <c r="B1539" s="12" t="s">
        <v>95</v>
      </c>
      <c r="C1539" s="12" t="s">
        <v>7779</v>
      </c>
      <c r="D1539" s="12" t="s">
        <v>7773</v>
      </c>
      <c r="E1539" s="12" t="s">
        <v>7774</v>
      </c>
      <c r="F1539" s="12" t="s">
        <v>420</v>
      </c>
      <c r="G1539" s="12" t="s">
        <v>421</v>
      </c>
      <c r="H1539" s="12" t="s">
        <v>455</v>
      </c>
      <c r="I1539" s="12" t="s">
        <v>387</v>
      </c>
      <c r="J1539" s="12" t="s">
        <v>7780</v>
      </c>
      <c r="K1539" s="12" t="s">
        <v>168</v>
      </c>
      <c r="L1539" s="12" t="s">
        <v>104</v>
      </c>
      <c r="M1539" s="12" t="s">
        <v>210</v>
      </c>
      <c r="N1539" s="12" t="s">
        <v>7781</v>
      </c>
      <c r="O1539" s="12" t="s">
        <v>7782</v>
      </c>
      <c r="P1539" s="12"/>
      <c r="Q1539" s="12" t="s">
        <v>7783</v>
      </c>
      <c r="R1539" s="12" t="s">
        <v>976</v>
      </c>
      <c r="S1539" s="12" t="s">
        <v>461</v>
      </c>
      <c r="T1539" s="33" t="s">
        <v>95</v>
      </c>
      <c r="U1539" s="34" t="str">
        <f t="shared" si="24"/>
        <v>9640 Medical Center Dr - Basement Floor B10C, Rockville, Maryland 20850, U.S.</v>
      </c>
    </row>
    <row r="1540" spans="1:21" ht="57" x14ac:dyDescent="0.45">
      <c r="A1540" s="12" t="s">
        <v>94</v>
      </c>
      <c r="B1540" s="12" t="s">
        <v>95</v>
      </c>
      <c r="C1540" s="12" t="s">
        <v>7784</v>
      </c>
      <c r="D1540" s="12" t="s">
        <v>7773</v>
      </c>
      <c r="E1540" s="12" t="s">
        <v>7774</v>
      </c>
      <c r="F1540" s="12" t="s">
        <v>420</v>
      </c>
      <c r="G1540" s="12" t="s">
        <v>421</v>
      </c>
      <c r="H1540" s="12" t="s">
        <v>455</v>
      </c>
      <c r="I1540" s="12" t="s">
        <v>387</v>
      </c>
      <c r="J1540" s="12"/>
      <c r="K1540" s="12"/>
      <c r="L1540" s="12"/>
      <c r="M1540" s="12" t="s">
        <v>127</v>
      </c>
      <c r="N1540" s="12" t="s">
        <v>7785</v>
      </c>
      <c r="O1540" s="12" t="s">
        <v>7786</v>
      </c>
      <c r="P1540" s="12"/>
      <c r="Q1540" s="12" t="s">
        <v>7787</v>
      </c>
      <c r="R1540" s="12" t="s">
        <v>460</v>
      </c>
      <c r="S1540" s="12" t="s">
        <v>461</v>
      </c>
      <c r="T1540" s="33" t="s">
        <v>95</v>
      </c>
      <c r="U1540" s="34" t="str">
        <f t="shared" si="24"/>
        <v>9640 MEDICAL CTR DR, ROCKVILLE, Maryland 20850, U.S.</v>
      </c>
    </row>
    <row r="1541" spans="1:21" ht="85.5" x14ac:dyDescent="0.45">
      <c r="A1541" s="12" t="s">
        <v>94</v>
      </c>
      <c r="B1541" s="12" t="s">
        <v>95</v>
      </c>
      <c r="C1541" s="12" t="s">
        <v>7788</v>
      </c>
      <c r="D1541" s="12" t="s">
        <v>7789</v>
      </c>
      <c r="E1541" s="12" t="s">
        <v>7790</v>
      </c>
      <c r="F1541" s="12" t="s">
        <v>465</v>
      </c>
      <c r="G1541" s="12" t="s">
        <v>1131</v>
      </c>
      <c r="H1541" s="12" t="s">
        <v>1626</v>
      </c>
      <c r="I1541" s="12" t="s">
        <v>101</v>
      </c>
      <c r="J1541" s="12" t="s">
        <v>7791</v>
      </c>
      <c r="K1541" s="12" t="s">
        <v>168</v>
      </c>
      <c r="L1541" s="12" t="s">
        <v>104</v>
      </c>
      <c r="M1541" s="12" t="s">
        <v>169</v>
      </c>
      <c r="N1541" s="12" t="s">
        <v>7792</v>
      </c>
      <c r="O1541" s="12" t="s">
        <v>7793</v>
      </c>
      <c r="P1541" s="12"/>
      <c r="Q1541" s="12" t="s">
        <v>7794</v>
      </c>
      <c r="R1541" s="12" t="s">
        <v>7795</v>
      </c>
      <c r="S1541" s="12" t="s">
        <v>7796</v>
      </c>
      <c r="T1541" s="33" t="s">
        <v>95</v>
      </c>
      <c r="U1541" s="34" t="str">
        <f t="shared" si="24"/>
        <v>Rm 530 204 Craft Avenue, Pittsburgh, Pennsylvania 15213, U.S.</v>
      </c>
    </row>
    <row r="1542" spans="1:21" ht="57" x14ac:dyDescent="0.45">
      <c r="A1542" s="12" t="s">
        <v>94</v>
      </c>
      <c r="B1542" s="12" t="s">
        <v>95</v>
      </c>
      <c r="C1542" s="12" t="s">
        <v>7797</v>
      </c>
      <c r="D1542" s="12" t="s">
        <v>7798</v>
      </c>
      <c r="E1542" s="12" t="s">
        <v>7799</v>
      </c>
      <c r="F1542" s="12" t="s">
        <v>124</v>
      </c>
      <c r="G1542" s="12"/>
      <c r="H1542" s="12"/>
      <c r="I1542" s="12" t="s">
        <v>126</v>
      </c>
      <c r="J1542" s="12"/>
      <c r="K1542" s="12"/>
      <c r="L1542" s="12"/>
      <c r="M1542" s="12" t="s">
        <v>367</v>
      </c>
      <c r="N1542" s="12"/>
      <c r="O1542" s="12"/>
      <c r="P1542" s="12"/>
      <c r="Q1542" s="12" t="s">
        <v>7800</v>
      </c>
      <c r="R1542" s="12" t="s">
        <v>7801</v>
      </c>
      <c r="S1542" s="12" t="s">
        <v>7802</v>
      </c>
      <c r="T1542" s="33" t="s">
        <v>95</v>
      </c>
      <c r="U1542" s="34" t="str">
        <f t="shared" si="24"/>
        <v>81 RESEARCH DR, SCARBOROUGH, Maine 04074, U.S.</v>
      </c>
    </row>
    <row r="1543" spans="1:21" ht="57" x14ac:dyDescent="0.45">
      <c r="A1543" s="12" t="s">
        <v>94</v>
      </c>
      <c r="B1543" s="12" t="s">
        <v>95</v>
      </c>
      <c r="C1543" s="12" t="s">
        <v>7803</v>
      </c>
      <c r="D1543" s="12" t="s">
        <v>7804</v>
      </c>
      <c r="E1543" s="12" t="s">
        <v>7805</v>
      </c>
      <c r="F1543" s="12" t="s">
        <v>1063</v>
      </c>
      <c r="G1543" s="12"/>
      <c r="H1543" s="12" t="s">
        <v>145</v>
      </c>
      <c r="I1543" s="12" t="s">
        <v>312</v>
      </c>
      <c r="J1543" s="12" t="s">
        <v>7806</v>
      </c>
      <c r="K1543" s="12" t="s">
        <v>233</v>
      </c>
      <c r="L1543" s="12" t="s">
        <v>104</v>
      </c>
      <c r="M1543" s="12" t="s">
        <v>234</v>
      </c>
      <c r="N1543" s="12" t="s">
        <v>7807</v>
      </c>
      <c r="O1543" s="12" t="s">
        <v>7808</v>
      </c>
      <c r="P1543" s="12"/>
      <c r="Q1543" s="12" t="s">
        <v>7809</v>
      </c>
      <c r="R1543" s="12" t="s">
        <v>4870</v>
      </c>
      <c r="S1543" s="12" t="s">
        <v>7810</v>
      </c>
      <c r="T1543" s="33" t="s">
        <v>95</v>
      </c>
      <c r="U1543" s="34" t="str">
        <f t="shared" si="24"/>
        <v>370 NE 72ND TER, MIAMI, Florida 33138, U.S.</v>
      </c>
    </row>
    <row r="1544" spans="1:21" ht="57" x14ac:dyDescent="0.45">
      <c r="A1544" s="12" t="s">
        <v>94</v>
      </c>
      <c r="B1544" s="12" t="s">
        <v>95</v>
      </c>
      <c r="C1544" s="12" t="s">
        <v>7811</v>
      </c>
      <c r="D1544" s="12" t="s">
        <v>7812</v>
      </c>
      <c r="E1544" s="12" t="s">
        <v>7813</v>
      </c>
      <c r="F1544" s="12" t="s">
        <v>583</v>
      </c>
      <c r="G1544" s="12"/>
      <c r="H1544" s="12"/>
      <c r="I1544" s="12" t="s">
        <v>538</v>
      </c>
      <c r="J1544" s="12"/>
      <c r="K1544" s="12"/>
      <c r="L1544" s="12"/>
      <c r="M1544" s="12" t="s">
        <v>367</v>
      </c>
      <c r="N1544" s="12" t="s">
        <v>7814</v>
      </c>
      <c r="O1544" s="12" t="s">
        <v>7815</v>
      </c>
      <c r="P1544" s="12"/>
      <c r="Q1544" s="12" t="s">
        <v>7816</v>
      </c>
      <c r="R1544" s="12" t="s">
        <v>7817</v>
      </c>
      <c r="S1544" s="12" t="s">
        <v>7818</v>
      </c>
      <c r="T1544" s="33" t="s">
        <v>95</v>
      </c>
      <c r="U1544" s="34" t="str">
        <f t="shared" si="24"/>
        <v>4513 MANHATTAN COLLEGE PKWY, BRONX, New York 10471, U.S.</v>
      </c>
    </row>
    <row r="1545" spans="1:21" ht="99.75" x14ac:dyDescent="0.45">
      <c r="A1545" s="12" t="s">
        <v>94</v>
      </c>
      <c r="B1545" s="12" t="s">
        <v>95</v>
      </c>
      <c r="C1545" s="12" t="s">
        <v>7819</v>
      </c>
      <c r="D1545" s="12" t="s">
        <v>7820</v>
      </c>
      <c r="E1545" s="12" t="s">
        <v>7821</v>
      </c>
      <c r="F1545" s="12" t="s">
        <v>743</v>
      </c>
      <c r="G1545" s="12" t="s">
        <v>812</v>
      </c>
      <c r="H1545" s="12" t="s">
        <v>311</v>
      </c>
      <c r="I1545" s="12" t="s">
        <v>673</v>
      </c>
      <c r="J1545" s="12" t="s">
        <v>7822</v>
      </c>
      <c r="K1545" s="12" t="s">
        <v>168</v>
      </c>
      <c r="L1545" s="12" t="s">
        <v>104</v>
      </c>
      <c r="M1545" s="12" t="s">
        <v>210</v>
      </c>
      <c r="N1545" s="12" t="s">
        <v>7823</v>
      </c>
      <c r="O1545" s="12" t="s">
        <v>7824</v>
      </c>
      <c r="P1545" s="12"/>
      <c r="Q1545" s="12" t="s">
        <v>7825</v>
      </c>
      <c r="R1545" s="12" t="s">
        <v>967</v>
      </c>
      <c r="S1545" s="12" t="s">
        <v>1082</v>
      </c>
      <c r="T1545" s="33" t="s">
        <v>95</v>
      </c>
      <c r="U1545" s="34" t="str">
        <f t="shared" si="24"/>
        <v>4921 Directors Pl #100, San Diego, California 92121, U.S.</v>
      </c>
    </row>
    <row r="1546" spans="1:21" ht="85.5" x14ac:dyDescent="0.45">
      <c r="A1546" s="12" t="s">
        <v>94</v>
      </c>
      <c r="B1546" s="12" t="s">
        <v>95</v>
      </c>
      <c r="C1546" s="12" t="s">
        <v>7826</v>
      </c>
      <c r="D1546" s="12" t="s">
        <v>7827</v>
      </c>
      <c r="E1546" s="12" t="s">
        <v>7828</v>
      </c>
      <c r="F1546" s="12" t="s">
        <v>124</v>
      </c>
      <c r="G1546" s="12" t="s">
        <v>219</v>
      </c>
      <c r="H1546" s="12" t="s">
        <v>125</v>
      </c>
      <c r="I1546" s="12" t="s">
        <v>126</v>
      </c>
      <c r="J1546" s="12" t="s">
        <v>7829</v>
      </c>
      <c r="K1546" s="12" t="s">
        <v>168</v>
      </c>
      <c r="L1546" s="12" t="s">
        <v>104</v>
      </c>
      <c r="M1546" s="12" t="s">
        <v>221</v>
      </c>
      <c r="N1546" s="12" t="s">
        <v>7830</v>
      </c>
      <c r="O1546" s="12" t="s">
        <v>7831</v>
      </c>
      <c r="P1546" s="12"/>
      <c r="Q1546" s="12" t="s">
        <v>7832</v>
      </c>
      <c r="R1546" s="12" t="s">
        <v>293</v>
      </c>
      <c r="S1546" s="12" t="s">
        <v>294</v>
      </c>
      <c r="T1546" s="33" t="s">
        <v>95</v>
      </c>
      <c r="U1546" s="34" t="str">
        <f t="shared" si="24"/>
        <v>840 Memorial Drive, 4th Floor, Cambridge, Massachusetts 02139, U.S.</v>
      </c>
    </row>
    <row r="1547" spans="1:21" ht="85.5" x14ac:dyDescent="0.45">
      <c r="A1547" s="12" t="s">
        <v>94</v>
      </c>
      <c r="B1547" s="12" t="s">
        <v>95</v>
      </c>
      <c r="C1547" s="12" t="s">
        <v>7833</v>
      </c>
      <c r="D1547" s="12" t="s">
        <v>7827</v>
      </c>
      <c r="E1547" s="12" t="s">
        <v>7828</v>
      </c>
      <c r="F1547" s="12" t="s">
        <v>124</v>
      </c>
      <c r="G1547" s="12" t="s">
        <v>219</v>
      </c>
      <c r="H1547" s="12" t="s">
        <v>125</v>
      </c>
      <c r="I1547" s="12" t="s">
        <v>126</v>
      </c>
      <c r="J1547" s="12" t="s">
        <v>7834</v>
      </c>
      <c r="K1547" s="12" t="s">
        <v>168</v>
      </c>
      <c r="L1547" s="12" t="s">
        <v>104</v>
      </c>
      <c r="M1547" s="12" t="s">
        <v>169</v>
      </c>
      <c r="N1547" s="12" t="s">
        <v>7835</v>
      </c>
      <c r="O1547" s="12" t="s">
        <v>7836</v>
      </c>
      <c r="P1547" s="12"/>
      <c r="Q1547" s="12" t="s">
        <v>7837</v>
      </c>
      <c r="R1547" s="12" t="s">
        <v>293</v>
      </c>
      <c r="S1547" s="12" t="s">
        <v>294</v>
      </c>
      <c r="T1547" s="33" t="s">
        <v>95</v>
      </c>
      <c r="U1547" s="34" t="str">
        <f t="shared" si="24"/>
        <v>840 Memorial Drive 4th Floor, Cambridge, Massachusetts 02139, U.S.</v>
      </c>
    </row>
    <row r="1548" spans="1:21" ht="85.5" x14ac:dyDescent="0.45">
      <c r="A1548" s="12" t="s">
        <v>94</v>
      </c>
      <c r="B1548" s="12" t="s">
        <v>95</v>
      </c>
      <c r="C1548" s="12" t="s">
        <v>7838</v>
      </c>
      <c r="D1548" s="12" t="s">
        <v>7839</v>
      </c>
      <c r="E1548" s="12" t="s">
        <v>7840</v>
      </c>
      <c r="F1548" s="12" t="s">
        <v>1063</v>
      </c>
      <c r="G1548" s="12"/>
      <c r="H1548" s="12"/>
      <c r="I1548" s="12" t="s">
        <v>763</v>
      </c>
      <c r="J1548" s="12"/>
      <c r="K1548" s="12"/>
      <c r="L1548" s="12"/>
      <c r="M1548" s="12" t="s">
        <v>138</v>
      </c>
      <c r="N1548" s="12"/>
      <c r="O1548" s="12"/>
      <c r="P1548" s="12"/>
      <c r="Q1548" s="12" t="s">
        <v>7841</v>
      </c>
      <c r="R1548" s="12" t="s">
        <v>7842</v>
      </c>
      <c r="S1548" s="12" t="s">
        <v>7843</v>
      </c>
      <c r="T1548" s="33" t="s">
        <v>95</v>
      </c>
      <c r="U1548" s="34" t="str">
        <f t="shared" si="24"/>
        <v>800 DUVAL ST, KEY WEST, Florida 33040, U.S.</v>
      </c>
    </row>
    <row r="1549" spans="1:21" ht="57" x14ac:dyDescent="0.45">
      <c r="A1549" s="12" t="s">
        <v>94</v>
      </c>
      <c r="B1549" s="12" t="s">
        <v>95</v>
      </c>
      <c r="C1549" s="12" t="s">
        <v>7844</v>
      </c>
      <c r="D1549" s="12" t="s">
        <v>7845</v>
      </c>
      <c r="E1549" s="12" t="s">
        <v>7846</v>
      </c>
      <c r="F1549" s="12" t="s">
        <v>310</v>
      </c>
      <c r="G1549" s="12"/>
      <c r="H1549" s="12"/>
      <c r="I1549" s="12" t="s">
        <v>673</v>
      </c>
      <c r="J1549" s="12"/>
      <c r="K1549" s="12"/>
      <c r="L1549" s="12"/>
      <c r="M1549" s="12" t="s">
        <v>367</v>
      </c>
      <c r="N1549" s="12" t="s">
        <v>7847</v>
      </c>
      <c r="O1549" s="12" t="s">
        <v>7848</v>
      </c>
      <c r="P1549" s="12"/>
      <c r="Q1549" s="12" t="s">
        <v>7849</v>
      </c>
      <c r="R1549" s="12" t="s">
        <v>7850</v>
      </c>
      <c r="S1549" s="12" t="s">
        <v>7851</v>
      </c>
      <c r="T1549" s="33" t="s">
        <v>95</v>
      </c>
      <c r="U1549" s="34" t="str">
        <f t="shared" si="24"/>
        <v>5460 E LAPALMA AVE, ANAHEIM, California 92807, U.S.</v>
      </c>
    </row>
    <row r="1550" spans="1:21" ht="85.5" x14ac:dyDescent="0.45">
      <c r="A1550" s="12" t="s">
        <v>94</v>
      </c>
      <c r="B1550" s="12"/>
      <c r="C1550" s="12" t="s">
        <v>7852</v>
      </c>
      <c r="D1550" s="12" t="s">
        <v>7845</v>
      </c>
      <c r="E1550" s="12" t="s">
        <v>7846</v>
      </c>
      <c r="F1550" s="12"/>
      <c r="G1550" s="12"/>
      <c r="H1550" s="12"/>
      <c r="I1550" s="12" t="s">
        <v>673</v>
      </c>
      <c r="J1550" s="12"/>
      <c r="K1550" s="12"/>
      <c r="L1550" s="12"/>
      <c r="M1550" s="12" t="s">
        <v>1471</v>
      </c>
      <c r="N1550" s="12" t="s">
        <v>7847</v>
      </c>
      <c r="O1550" s="12" t="s">
        <v>7848</v>
      </c>
      <c r="P1550" s="12"/>
      <c r="Q1550" s="12"/>
      <c r="R1550" s="12"/>
      <c r="S1550" s="12" t="s">
        <v>284</v>
      </c>
      <c r="T1550" s="33" t="s">
        <v>95</v>
      </c>
      <c r="U1550" s="34" t="str">
        <f t="shared" si="24"/>
        <v xml:space="preserve"> , U.S.</v>
      </c>
    </row>
    <row r="1551" spans="1:21" ht="57" x14ac:dyDescent="0.45">
      <c r="A1551" s="12" t="s">
        <v>94</v>
      </c>
      <c r="B1551" s="12"/>
      <c r="C1551" s="12" t="s">
        <v>7853</v>
      </c>
      <c r="D1551" s="12" t="s">
        <v>7845</v>
      </c>
      <c r="E1551" s="12" t="s">
        <v>7846</v>
      </c>
      <c r="F1551" s="12"/>
      <c r="G1551" s="12"/>
      <c r="H1551" s="12"/>
      <c r="I1551" s="12" t="s">
        <v>673</v>
      </c>
      <c r="J1551" s="12"/>
      <c r="K1551" s="12"/>
      <c r="L1551" s="12"/>
      <c r="M1551" s="12" t="s">
        <v>1473</v>
      </c>
      <c r="N1551" s="12" t="s">
        <v>7847</v>
      </c>
      <c r="O1551" s="12" t="s">
        <v>7848</v>
      </c>
      <c r="P1551" s="12"/>
      <c r="Q1551" s="12"/>
      <c r="R1551" s="12"/>
      <c r="S1551" s="12" t="s">
        <v>284</v>
      </c>
      <c r="T1551" s="33" t="s">
        <v>95</v>
      </c>
      <c r="U1551" s="34" t="str">
        <f t="shared" si="24"/>
        <v xml:space="preserve"> , U.S.</v>
      </c>
    </row>
    <row r="1552" spans="1:21" ht="42.75" x14ac:dyDescent="0.45">
      <c r="A1552" s="12" t="s">
        <v>94</v>
      </c>
      <c r="B1552" s="12"/>
      <c r="C1552" s="12" t="s">
        <v>7854</v>
      </c>
      <c r="D1552" s="12" t="s">
        <v>7845</v>
      </c>
      <c r="E1552" s="12" t="s">
        <v>7846</v>
      </c>
      <c r="F1552" s="12"/>
      <c r="G1552" s="12"/>
      <c r="H1552" s="12"/>
      <c r="I1552" s="12" t="s">
        <v>673</v>
      </c>
      <c r="J1552" s="12"/>
      <c r="K1552" s="12"/>
      <c r="L1552" s="12"/>
      <c r="M1552" s="12" t="s">
        <v>1475</v>
      </c>
      <c r="N1552" s="12" t="s">
        <v>7847</v>
      </c>
      <c r="O1552" s="12" t="s">
        <v>7848</v>
      </c>
      <c r="P1552" s="12"/>
      <c r="Q1552" s="12"/>
      <c r="R1552" s="12"/>
      <c r="S1552" s="12" t="s">
        <v>284</v>
      </c>
      <c r="T1552" s="33" t="s">
        <v>95</v>
      </c>
      <c r="U1552" s="34" t="str">
        <f t="shared" si="24"/>
        <v xml:space="preserve"> , U.S.</v>
      </c>
    </row>
    <row r="1553" spans="1:21" ht="42.75" x14ac:dyDescent="0.45">
      <c r="A1553" s="12" t="s">
        <v>94</v>
      </c>
      <c r="B1553" s="12"/>
      <c r="C1553" s="12" t="s">
        <v>7855</v>
      </c>
      <c r="D1553" s="12" t="s">
        <v>7845</v>
      </c>
      <c r="E1553" s="12" t="s">
        <v>7846</v>
      </c>
      <c r="F1553" s="12"/>
      <c r="G1553" s="12"/>
      <c r="H1553" s="12"/>
      <c r="I1553" s="12" t="s">
        <v>673</v>
      </c>
      <c r="J1553" s="12"/>
      <c r="K1553" s="12"/>
      <c r="L1553" s="12"/>
      <c r="M1553" s="12" t="s">
        <v>1475</v>
      </c>
      <c r="N1553" s="12" t="s">
        <v>7847</v>
      </c>
      <c r="O1553" s="12" t="s">
        <v>7848</v>
      </c>
      <c r="P1553" s="12"/>
      <c r="Q1553" s="12"/>
      <c r="R1553" s="12"/>
      <c r="S1553" s="12" t="s">
        <v>284</v>
      </c>
      <c r="T1553" s="33" t="s">
        <v>95</v>
      </c>
      <c r="U1553" s="34" t="str">
        <f t="shared" si="24"/>
        <v xml:space="preserve"> , U.S.</v>
      </c>
    </row>
    <row r="1554" spans="1:21" ht="57" x14ac:dyDescent="0.45">
      <c r="A1554" s="12" t="s">
        <v>94</v>
      </c>
      <c r="B1554" s="12"/>
      <c r="C1554" s="12" t="s">
        <v>7856</v>
      </c>
      <c r="D1554" s="12" t="s">
        <v>7845</v>
      </c>
      <c r="E1554" s="12" t="s">
        <v>7846</v>
      </c>
      <c r="F1554" s="12"/>
      <c r="G1554" s="12"/>
      <c r="H1554" s="12"/>
      <c r="I1554" s="12" t="s">
        <v>673</v>
      </c>
      <c r="J1554" s="12"/>
      <c r="K1554" s="12"/>
      <c r="L1554" s="12"/>
      <c r="M1554" s="12" t="s">
        <v>1473</v>
      </c>
      <c r="N1554" s="12" t="s">
        <v>7847</v>
      </c>
      <c r="O1554" s="12" t="s">
        <v>7848</v>
      </c>
      <c r="P1554" s="12"/>
      <c r="Q1554" s="12"/>
      <c r="R1554" s="12"/>
      <c r="S1554" s="12" t="s">
        <v>284</v>
      </c>
      <c r="T1554" s="33" t="s">
        <v>95</v>
      </c>
      <c r="U1554" s="34" t="str">
        <f t="shared" si="24"/>
        <v xml:space="preserve"> , U.S.</v>
      </c>
    </row>
    <row r="1555" spans="1:21" ht="57" x14ac:dyDescent="0.45">
      <c r="A1555" s="12" t="s">
        <v>94</v>
      </c>
      <c r="B1555" s="12"/>
      <c r="C1555" s="12" t="s">
        <v>7857</v>
      </c>
      <c r="D1555" s="12" t="s">
        <v>7845</v>
      </c>
      <c r="E1555" s="12" t="s">
        <v>7846</v>
      </c>
      <c r="F1555" s="12"/>
      <c r="G1555" s="12"/>
      <c r="H1555" s="12"/>
      <c r="I1555" s="12" t="s">
        <v>673</v>
      </c>
      <c r="J1555" s="12"/>
      <c r="K1555" s="12"/>
      <c r="L1555" s="12"/>
      <c r="M1555" s="12" t="s">
        <v>367</v>
      </c>
      <c r="N1555" s="12"/>
      <c r="O1555" s="12"/>
      <c r="P1555" s="12"/>
      <c r="Q1555" s="12"/>
      <c r="R1555" s="12"/>
      <c r="S1555" s="12" t="s">
        <v>284</v>
      </c>
      <c r="T1555" s="33" t="s">
        <v>95</v>
      </c>
      <c r="U1555" s="34" t="str">
        <f t="shared" si="24"/>
        <v xml:space="preserve"> , U.S.</v>
      </c>
    </row>
    <row r="1556" spans="1:21" ht="85.5" x14ac:dyDescent="0.45">
      <c r="A1556" s="12" t="s">
        <v>94</v>
      </c>
      <c r="B1556" s="12" t="s">
        <v>95</v>
      </c>
      <c r="C1556" s="12" t="s">
        <v>7858</v>
      </c>
      <c r="D1556" s="12" t="s">
        <v>7859</v>
      </c>
      <c r="E1556" s="12" t="s">
        <v>7860</v>
      </c>
      <c r="F1556" s="12" t="s">
        <v>124</v>
      </c>
      <c r="G1556" s="12" t="s">
        <v>724</v>
      </c>
      <c r="H1556" s="12" t="s">
        <v>125</v>
      </c>
      <c r="I1556" s="12" t="s">
        <v>126</v>
      </c>
      <c r="J1556" s="12" t="s">
        <v>7861</v>
      </c>
      <c r="K1556" s="12" t="s">
        <v>209</v>
      </c>
      <c r="L1556" s="12" t="s">
        <v>104</v>
      </c>
      <c r="M1556" s="12" t="s">
        <v>221</v>
      </c>
      <c r="N1556" s="12" t="s">
        <v>7862</v>
      </c>
      <c r="O1556" s="12" t="s">
        <v>7863</v>
      </c>
      <c r="P1556" s="12"/>
      <c r="Q1556" s="12" t="s">
        <v>7864</v>
      </c>
      <c r="R1556" s="12" t="s">
        <v>300</v>
      </c>
      <c r="S1556" s="12" t="s">
        <v>1960</v>
      </c>
      <c r="T1556" s="33" t="s">
        <v>95</v>
      </c>
      <c r="U1556" s="34" t="str">
        <f t="shared" si="24"/>
        <v>CNY Building #114 114 16th street 2nd Floor 2005, Boston, Massachusetts 02129, U.S.</v>
      </c>
    </row>
    <row r="1557" spans="1:21" ht="85.5" x14ac:dyDescent="0.45">
      <c r="A1557" s="12" t="s">
        <v>94</v>
      </c>
      <c r="B1557" s="12" t="s">
        <v>95</v>
      </c>
      <c r="C1557" s="12" t="s">
        <v>7865</v>
      </c>
      <c r="D1557" s="12" t="s">
        <v>7859</v>
      </c>
      <c r="E1557" s="12" t="s">
        <v>7860</v>
      </c>
      <c r="F1557" s="12" t="s">
        <v>124</v>
      </c>
      <c r="G1557" s="12" t="s">
        <v>724</v>
      </c>
      <c r="H1557" s="12" t="s">
        <v>125</v>
      </c>
      <c r="I1557" s="12" t="s">
        <v>126</v>
      </c>
      <c r="J1557" s="12" t="s">
        <v>7866</v>
      </c>
      <c r="K1557" s="12" t="s">
        <v>168</v>
      </c>
      <c r="L1557" s="12" t="s">
        <v>104</v>
      </c>
      <c r="M1557" s="12" t="s">
        <v>221</v>
      </c>
      <c r="N1557" s="12" t="s">
        <v>7867</v>
      </c>
      <c r="O1557" s="12" t="s">
        <v>7868</v>
      </c>
      <c r="P1557" s="12"/>
      <c r="Q1557" s="12" t="s">
        <v>7869</v>
      </c>
      <c r="R1557" s="12" t="s">
        <v>300</v>
      </c>
      <c r="S1557" s="12" t="s">
        <v>1960</v>
      </c>
      <c r="T1557" s="33" t="s">
        <v>95</v>
      </c>
      <c r="U1557" s="34" t="str">
        <f t="shared" si="24"/>
        <v>149 13th Street Molecular Oncology Lab Room 7330, Boston, Massachusetts 02129, U.S.</v>
      </c>
    </row>
    <row r="1558" spans="1:21" ht="85.5" x14ac:dyDescent="0.45">
      <c r="A1558" s="12" t="s">
        <v>94</v>
      </c>
      <c r="B1558" s="12" t="s">
        <v>95</v>
      </c>
      <c r="C1558" s="12" t="s">
        <v>40</v>
      </c>
      <c r="D1558" s="12" t="s">
        <v>7859</v>
      </c>
      <c r="E1558" s="12" t="s">
        <v>7860</v>
      </c>
      <c r="F1558" s="12" t="s">
        <v>124</v>
      </c>
      <c r="G1558" s="12" t="s">
        <v>724</v>
      </c>
      <c r="H1558" s="12" t="s">
        <v>125</v>
      </c>
      <c r="I1558" s="12" t="s">
        <v>126</v>
      </c>
      <c r="J1558" s="12" t="s">
        <v>7870</v>
      </c>
      <c r="K1558" s="12" t="s">
        <v>268</v>
      </c>
      <c r="L1558" s="12" t="s">
        <v>104</v>
      </c>
      <c r="M1558" s="12" t="s">
        <v>221</v>
      </c>
      <c r="N1558" s="12" t="s">
        <v>7871</v>
      </c>
      <c r="O1558" s="12" t="s">
        <v>7872</v>
      </c>
      <c r="P1558" s="12"/>
      <c r="Q1558" s="12" t="s">
        <v>7873</v>
      </c>
      <c r="R1558" s="12" t="s">
        <v>7874</v>
      </c>
      <c r="S1558" s="12" t="s">
        <v>1960</v>
      </c>
      <c r="T1558" s="33" t="s">
        <v>95</v>
      </c>
      <c r="U1558" s="34" t="str">
        <f t="shared" si="24"/>
        <v>149 13th Street (South Tower - RM 8.307), Charlestown, Massachusetts 02129, U.S.</v>
      </c>
    </row>
    <row r="1559" spans="1:21" ht="85.5" x14ac:dyDescent="0.45">
      <c r="A1559" s="12" t="s">
        <v>94</v>
      </c>
      <c r="B1559" s="12" t="s">
        <v>95</v>
      </c>
      <c r="C1559" s="12" t="s">
        <v>7875</v>
      </c>
      <c r="D1559" s="12" t="s">
        <v>7859</v>
      </c>
      <c r="E1559" s="12" t="s">
        <v>7876</v>
      </c>
      <c r="F1559" s="12" t="s">
        <v>124</v>
      </c>
      <c r="G1559" s="12" t="s">
        <v>724</v>
      </c>
      <c r="H1559" s="12" t="s">
        <v>125</v>
      </c>
      <c r="I1559" s="12" t="s">
        <v>126</v>
      </c>
      <c r="J1559" s="12" t="s">
        <v>7877</v>
      </c>
      <c r="K1559" s="12" t="s">
        <v>168</v>
      </c>
      <c r="L1559" s="12" t="s">
        <v>104</v>
      </c>
      <c r="M1559" s="12" t="s">
        <v>221</v>
      </c>
      <c r="N1559" s="12" t="s">
        <v>7878</v>
      </c>
      <c r="O1559" s="12" t="s">
        <v>7879</v>
      </c>
      <c r="P1559" s="12"/>
      <c r="Q1559" s="12" t="s">
        <v>7880</v>
      </c>
      <c r="R1559" s="12" t="s">
        <v>300</v>
      </c>
      <c r="S1559" s="12" t="s">
        <v>7881</v>
      </c>
      <c r="T1559" s="33" t="s">
        <v>95</v>
      </c>
      <c r="U1559" s="34" t="str">
        <f t="shared" si="24"/>
        <v>Massachusetts General Hospital MGH-Simches Building; MCPZN7106 185 Cambridge St, Boston, Massachusetts 02114, U.S.</v>
      </c>
    </row>
    <row r="1560" spans="1:21" ht="85.5" x14ac:dyDescent="0.45">
      <c r="A1560" s="12" t="s">
        <v>94</v>
      </c>
      <c r="B1560" s="12" t="s">
        <v>95</v>
      </c>
      <c r="C1560" s="12" t="s">
        <v>7882</v>
      </c>
      <c r="D1560" s="12" t="s">
        <v>7859</v>
      </c>
      <c r="E1560" s="12" t="s">
        <v>7860</v>
      </c>
      <c r="F1560" s="12" t="s">
        <v>124</v>
      </c>
      <c r="G1560" s="12" t="s">
        <v>724</v>
      </c>
      <c r="H1560" s="12" t="s">
        <v>125</v>
      </c>
      <c r="I1560" s="12" t="s">
        <v>126</v>
      </c>
      <c r="J1560" s="12" t="s">
        <v>7883</v>
      </c>
      <c r="K1560" s="12" t="s">
        <v>168</v>
      </c>
      <c r="L1560" s="12" t="s">
        <v>104</v>
      </c>
      <c r="M1560" s="12" t="s">
        <v>221</v>
      </c>
      <c r="N1560" s="12" t="s">
        <v>7884</v>
      </c>
      <c r="O1560" s="12" t="s">
        <v>7885</v>
      </c>
      <c r="P1560" s="12"/>
      <c r="Q1560" s="12" t="s">
        <v>7886</v>
      </c>
      <c r="R1560" s="12" t="s">
        <v>7874</v>
      </c>
      <c r="S1560" s="12" t="s">
        <v>1960</v>
      </c>
      <c r="T1560" s="33" t="s">
        <v>95</v>
      </c>
      <c r="U1560" s="34" t="str">
        <f t="shared" si="24"/>
        <v>149 13th Street, Room 5.226, MGH Pathology Flow and Mass Cytometry Core,, Charlestown, Massachusetts 02129, U.S.</v>
      </c>
    </row>
    <row r="1561" spans="1:21" ht="85.5" x14ac:dyDescent="0.45">
      <c r="A1561" s="12" t="s">
        <v>94</v>
      </c>
      <c r="B1561" s="12" t="s">
        <v>95</v>
      </c>
      <c r="C1561" s="12" t="s">
        <v>7887</v>
      </c>
      <c r="D1561" s="12" t="s">
        <v>7859</v>
      </c>
      <c r="E1561" s="12" t="s">
        <v>7860</v>
      </c>
      <c r="F1561" s="12"/>
      <c r="G1561" s="12" t="s">
        <v>724</v>
      </c>
      <c r="H1561" s="12" t="s">
        <v>125</v>
      </c>
      <c r="I1561" s="12" t="s">
        <v>126</v>
      </c>
      <c r="J1561" s="12" t="s">
        <v>7888</v>
      </c>
      <c r="K1561" s="12" t="s">
        <v>168</v>
      </c>
      <c r="L1561" s="12" t="s">
        <v>104</v>
      </c>
      <c r="M1561" s="12" t="s">
        <v>169</v>
      </c>
      <c r="N1561" s="12" t="s">
        <v>7889</v>
      </c>
      <c r="O1561" s="12" t="s">
        <v>7890</v>
      </c>
      <c r="P1561" s="12"/>
      <c r="Q1561" s="12" t="s">
        <v>7891</v>
      </c>
      <c r="R1561" s="12" t="s">
        <v>300</v>
      </c>
      <c r="S1561" s="12" t="s">
        <v>1960</v>
      </c>
      <c r="T1561" s="33" t="s">
        <v>95</v>
      </c>
      <c r="U1561" s="34" t="str">
        <f t="shared" si="24"/>
        <v>149 13th Street, Boston, Massachusetts 02129, U.S.</v>
      </c>
    </row>
    <row r="1562" spans="1:21" ht="99.75" x14ac:dyDescent="0.45">
      <c r="A1562" s="12" t="s">
        <v>94</v>
      </c>
      <c r="B1562" s="12" t="s">
        <v>95</v>
      </c>
      <c r="C1562" s="12" t="s">
        <v>7892</v>
      </c>
      <c r="D1562" s="12" t="s">
        <v>7859</v>
      </c>
      <c r="E1562" s="12" t="s">
        <v>7860</v>
      </c>
      <c r="F1562" s="12" t="s">
        <v>124</v>
      </c>
      <c r="G1562" s="12" t="s">
        <v>724</v>
      </c>
      <c r="H1562" s="12" t="s">
        <v>125</v>
      </c>
      <c r="I1562" s="12" t="s">
        <v>126</v>
      </c>
      <c r="J1562" s="12" t="s">
        <v>7893</v>
      </c>
      <c r="K1562" s="12" t="s">
        <v>168</v>
      </c>
      <c r="L1562" s="12" t="s">
        <v>104</v>
      </c>
      <c r="M1562" s="12" t="s">
        <v>210</v>
      </c>
      <c r="N1562" s="12" t="s">
        <v>7894</v>
      </c>
      <c r="O1562" s="12" t="s">
        <v>7895</v>
      </c>
      <c r="P1562" s="12"/>
      <c r="Q1562" s="12" t="s">
        <v>7896</v>
      </c>
      <c r="R1562" s="12" t="s">
        <v>300</v>
      </c>
      <c r="S1562" s="12" t="s">
        <v>7881</v>
      </c>
      <c r="T1562" s="33" t="s">
        <v>95</v>
      </c>
      <c r="U1562" s="34" t="str">
        <f t="shared" si="24"/>
        <v>Lunder Bldg Dock 255 Charles Street, Boston, Massachusetts 02114, U.S.</v>
      </c>
    </row>
    <row r="1563" spans="1:21" ht="99.75" x14ac:dyDescent="0.45">
      <c r="A1563" s="12" t="s">
        <v>94</v>
      </c>
      <c r="B1563" s="12" t="s">
        <v>95</v>
      </c>
      <c r="C1563" s="12" t="s">
        <v>7897</v>
      </c>
      <c r="D1563" s="12" t="s">
        <v>7859</v>
      </c>
      <c r="E1563" s="12" t="s">
        <v>7860</v>
      </c>
      <c r="F1563" s="12" t="s">
        <v>124</v>
      </c>
      <c r="G1563" s="12" t="s">
        <v>724</v>
      </c>
      <c r="H1563" s="12" t="s">
        <v>125</v>
      </c>
      <c r="I1563" s="12" t="s">
        <v>126</v>
      </c>
      <c r="J1563" s="12" t="s">
        <v>7898</v>
      </c>
      <c r="K1563" s="12" t="s">
        <v>168</v>
      </c>
      <c r="L1563" s="12" t="s">
        <v>104</v>
      </c>
      <c r="M1563" s="12" t="s">
        <v>210</v>
      </c>
      <c r="N1563" s="12" t="s">
        <v>7899</v>
      </c>
      <c r="O1563" s="12" t="s">
        <v>7900</v>
      </c>
      <c r="P1563" s="12"/>
      <c r="Q1563" s="12" t="s">
        <v>7901</v>
      </c>
      <c r="R1563" s="12" t="s">
        <v>300</v>
      </c>
      <c r="S1563" s="12" t="s">
        <v>7881</v>
      </c>
      <c r="T1563" s="33" t="s">
        <v>95</v>
      </c>
      <c r="U1563" s="34" t="str">
        <f t="shared" si="24"/>
        <v>MGH Jackson Building 9th Floor 80 Blossom Street, Boston, Massachusetts 02114, U.S.</v>
      </c>
    </row>
    <row r="1564" spans="1:21" ht="99.75" x14ac:dyDescent="0.45">
      <c r="A1564" s="12" t="s">
        <v>94</v>
      </c>
      <c r="B1564" s="12" t="s">
        <v>95</v>
      </c>
      <c r="C1564" s="12" t="s">
        <v>7902</v>
      </c>
      <c r="D1564" s="12" t="s">
        <v>7859</v>
      </c>
      <c r="E1564" s="12" t="s">
        <v>7860</v>
      </c>
      <c r="F1564" s="12" t="s">
        <v>124</v>
      </c>
      <c r="G1564" s="12" t="s">
        <v>724</v>
      </c>
      <c r="H1564" s="12" t="s">
        <v>125</v>
      </c>
      <c r="I1564" s="12" t="s">
        <v>126</v>
      </c>
      <c r="J1564" s="12" t="s">
        <v>7903</v>
      </c>
      <c r="K1564" s="12" t="s">
        <v>168</v>
      </c>
      <c r="L1564" s="12" t="s">
        <v>104</v>
      </c>
      <c r="M1564" s="12" t="s">
        <v>210</v>
      </c>
      <c r="N1564" s="12" t="s">
        <v>7899</v>
      </c>
      <c r="O1564" s="12" t="s">
        <v>7900</v>
      </c>
      <c r="P1564" s="12"/>
      <c r="Q1564" s="12" t="s">
        <v>7901</v>
      </c>
      <c r="R1564" s="12" t="s">
        <v>300</v>
      </c>
      <c r="S1564" s="12" t="s">
        <v>7881</v>
      </c>
      <c r="T1564" s="33" t="s">
        <v>95</v>
      </c>
      <c r="U1564" s="34" t="str">
        <f t="shared" si="24"/>
        <v>MGH Jackson Building 9th Floor 80 Blossom Street, Boston, Massachusetts 02114, U.S.</v>
      </c>
    </row>
    <row r="1565" spans="1:21" ht="57" x14ac:dyDescent="0.45">
      <c r="A1565" s="12" t="s">
        <v>94</v>
      </c>
      <c r="B1565" s="12" t="s">
        <v>95</v>
      </c>
      <c r="C1565" s="12" t="s">
        <v>7904</v>
      </c>
      <c r="D1565" s="12" t="s">
        <v>7859</v>
      </c>
      <c r="E1565" s="12" t="s">
        <v>7860</v>
      </c>
      <c r="F1565" s="12" t="s">
        <v>124</v>
      </c>
      <c r="G1565" s="12" t="s">
        <v>724</v>
      </c>
      <c r="H1565" s="12" t="s">
        <v>125</v>
      </c>
      <c r="I1565" s="12" t="s">
        <v>126</v>
      </c>
      <c r="J1565" s="12"/>
      <c r="K1565" s="12"/>
      <c r="L1565" s="12"/>
      <c r="M1565" s="12" t="s">
        <v>367</v>
      </c>
      <c r="N1565" s="12"/>
      <c r="O1565" s="12"/>
      <c r="P1565" s="12"/>
      <c r="Q1565" s="12" t="s">
        <v>7905</v>
      </c>
      <c r="R1565" s="12" t="s">
        <v>1715</v>
      </c>
      <c r="S1565" s="12" t="s">
        <v>1709</v>
      </c>
      <c r="T1565" s="33" t="s">
        <v>95</v>
      </c>
      <c r="U1565" s="34" t="str">
        <f t="shared" si="24"/>
        <v>77 AVE LOUIS PASTEUR, BOSTON, Massachusetts 02115, U.S.</v>
      </c>
    </row>
    <row r="1566" spans="1:21" ht="42.75" x14ac:dyDescent="0.45">
      <c r="A1566" s="12" t="s">
        <v>94</v>
      </c>
      <c r="B1566" s="12" t="s">
        <v>95</v>
      </c>
      <c r="C1566" s="12" t="s">
        <v>7906</v>
      </c>
      <c r="D1566" s="12" t="s">
        <v>7907</v>
      </c>
      <c r="E1566" s="12" t="s">
        <v>7908</v>
      </c>
      <c r="F1566" s="12" t="s">
        <v>124</v>
      </c>
      <c r="G1566" s="12"/>
      <c r="H1566" s="12" t="s">
        <v>125</v>
      </c>
      <c r="I1566" s="12" t="s">
        <v>126</v>
      </c>
      <c r="J1566" s="12"/>
      <c r="K1566" s="12"/>
      <c r="L1566" s="12"/>
      <c r="M1566" s="12" t="s">
        <v>377</v>
      </c>
      <c r="N1566" s="12" t="s">
        <v>7909</v>
      </c>
      <c r="O1566" s="12" t="s">
        <v>7910</v>
      </c>
      <c r="P1566" s="12"/>
      <c r="Q1566" s="12" t="s">
        <v>7911</v>
      </c>
      <c r="R1566" s="12" t="s">
        <v>1715</v>
      </c>
      <c r="S1566" s="12" t="s">
        <v>1709</v>
      </c>
      <c r="T1566" s="33" t="s">
        <v>95</v>
      </c>
      <c r="U1566" s="34" t="str">
        <f t="shared" si="24"/>
        <v>179 LONGWOOD AVE, BOSTON, Massachusetts 02115, U.S.</v>
      </c>
    </row>
    <row r="1567" spans="1:21" ht="85.5" x14ac:dyDescent="0.45">
      <c r="A1567" s="12" t="s">
        <v>94</v>
      </c>
      <c r="B1567" s="12" t="s">
        <v>95</v>
      </c>
      <c r="C1567" s="12" t="s">
        <v>7912</v>
      </c>
      <c r="D1567" s="12" t="s">
        <v>7913</v>
      </c>
      <c r="E1567" s="12" t="s">
        <v>7914</v>
      </c>
      <c r="F1567" s="12" t="s">
        <v>124</v>
      </c>
      <c r="G1567" s="12" t="s">
        <v>724</v>
      </c>
      <c r="H1567" s="12" t="s">
        <v>125</v>
      </c>
      <c r="I1567" s="12" t="s">
        <v>126</v>
      </c>
      <c r="J1567" s="12" t="s">
        <v>7915</v>
      </c>
      <c r="K1567" s="12" t="s">
        <v>268</v>
      </c>
      <c r="L1567" s="12" t="s">
        <v>104</v>
      </c>
      <c r="M1567" s="12" t="s">
        <v>221</v>
      </c>
      <c r="N1567" s="12" t="s">
        <v>7916</v>
      </c>
      <c r="O1567" s="12" t="s">
        <v>7917</v>
      </c>
      <c r="P1567" s="12"/>
      <c r="Q1567" s="12" t="s">
        <v>7918</v>
      </c>
      <c r="R1567" s="12" t="s">
        <v>7874</v>
      </c>
      <c r="S1567" s="12" t="s">
        <v>1960</v>
      </c>
      <c r="T1567" s="33" t="s">
        <v>95</v>
      </c>
      <c r="U1567" s="34" t="str">
        <f t="shared" si="24"/>
        <v>CNY Bldg 149 149 13th Street. 3rd floor, Charlestown, Massachusetts 02129, U.S.</v>
      </c>
    </row>
    <row r="1568" spans="1:21" ht="99.75" x14ac:dyDescent="0.45">
      <c r="A1568" s="12" t="s">
        <v>94</v>
      </c>
      <c r="B1568" s="12" t="s">
        <v>95</v>
      </c>
      <c r="C1568" s="12" t="s">
        <v>7919</v>
      </c>
      <c r="D1568" s="12" t="s">
        <v>7920</v>
      </c>
      <c r="E1568" s="12" t="s">
        <v>7921</v>
      </c>
      <c r="F1568" s="12" t="s">
        <v>124</v>
      </c>
      <c r="G1568" s="12"/>
      <c r="H1568" s="12" t="s">
        <v>125</v>
      </c>
      <c r="I1568" s="12" t="s">
        <v>126</v>
      </c>
      <c r="J1568" s="12" t="s">
        <v>7922</v>
      </c>
      <c r="K1568" s="12" t="s">
        <v>233</v>
      </c>
      <c r="L1568" s="12" t="s">
        <v>104</v>
      </c>
      <c r="M1568" s="12" t="s">
        <v>551</v>
      </c>
      <c r="N1568" s="12" t="s">
        <v>7923</v>
      </c>
      <c r="O1568" s="12" t="s">
        <v>7924</v>
      </c>
      <c r="P1568" s="12"/>
      <c r="Q1568" s="12" t="s">
        <v>7925</v>
      </c>
      <c r="R1568" s="12" t="s">
        <v>7926</v>
      </c>
      <c r="S1568" s="12" t="s">
        <v>1960</v>
      </c>
      <c r="T1568" s="33" t="s">
        <v>95</v>
      </c>
      <c r="U1568" s="34" t="str">
        <f t="shared" si="24"/>
        <v>114 16TH ST, CHARLESTOWN, Massachusetts 02129, U.S.</v>
      </c>
    </row>
    <row r="1569" spans="1:21" ht="99.75" x14ac:dyDescent="0.45">
      <c r="A1569" s="12" t="s">
        <v>94</v>
      </c>
      <c r="B1569" s="12" t="s">
        <v>95</v>
      </c>
      <c r="C1569" s="12" t="s">
        <v>7927</v>
      </c>
      <c r="D1569" s="12" t="s">
        <v>7920</v>
      </c>
      <c r="E1569" s="12" t="s">
        <v>7921</v>
      </c>
      <c r="F1569" s="12" t="s">
        <v>124</v>
      </c>
      <c r="G1569" s="12"/>
      <c r="H1569" s="12" t="s">
        <v>125</v>
      </c>
      <c r="I1569" s="12" t="s">
        <v>126</v>
      </c>
      <c r="J1569" s="12" t="s">
        <v>7928</v>
      </c>
      <c r="K1569" s="12" t="s">
        <v>233</v>
      </c>
      <c r="L1569" s="12" t="s">
        <v>118</v>
      </c>
      <c r="M1569" s="12" t="s">
        <v>551</v>
      </c>
      <c r="N1569" s="12" t="s">
        <v>7929</v>
      </c>
      <c r="O1569" s="12" t="s">
        <v>7930</v>
      </c>
      <c r="P1569" s="12"/>
      <c r="Q1569" s="12" t="s">
        <v>7931</v>
      </c>
      <c r="R1569" s="12" t="s">
        <v>1715</v>
      </c>
      <c r="S1569" s="12" t="s">
        <v>294</v>
      </c>
      <c r="T1569" s="33" t="s">
        <v>95</v>
      </c>
      <c r="U1569" s="34" t="str">
        <f t="shared" si="24"/>
        <v>185 CAMBRIDGE ST RM 3434, BOSTON, Massachusetts 02139, U.S.</v>
      </c>
    </row>
    <row r="1570" spans="1:21" ht="42.75" x14ac:dyDescent="0.45">
      <c r="A1570" s="12" t="s">
        <v>94</v>
      </c>
      <c r="B1570" s="12" t="s">
        <v>95</v>
      </c>
      <c r="C1570" s="12" t="s">
        <v>7932</v>
      </c>
      <c r="D1570" s="12" t="s">
        <v>7920</v>
      </c>
      <c r="E1570" s="12" t="s">
        <v>7921</v>
      </c>
      <c r="F1570" s="12" t="s">
        <v>124</v>
      </c>
      <c r="G1570" s="12"/>
      <c r="H1570" s="12" t="s">
        <v>125</v>
      </c>
      <c r="I1570" s="12" t="s">
        <v>126</v>
      </c>
      <c r="J1570" s="12"/>
      <c r="K1570" s="12"/>
      <c r="L1570" s="12"/>
      <c r="M1570" s="12" t="s">
        <v>355</v>
      </c>
      <c r="N1570" s="12" t="s">
        <v>7933</v>
      </c>
      <c r="O1570" s="12" t="s">
        <v>7934</v>
      </c>
      <c r="P1570" s="12"/>
      <c r="Q1570" s="12" t="s">
        <v>7935</v>
      </c>
      <c r="R1570" s="12" t="s">
        <v>1715</v>
      </c>
      <c r="S1570" s="12" t="s">
        <v>7881</v>
      </c>
      <c r="T1570" s="33" t="s">
        <v>95</v>
      </c>
      <c r="U1570" s="34" t="str">
        <f t="shared" si="24"/>
        <v>THIER RESEARCH BLDG 70 BLOSSOM ST, BOSTON, Massachusetts 02114, U.S.</v>
      </c>
    </row>
    <row r="1571" spans="1:21" ht="42.75" x14ac:dyDescent="0.45">
      <c r="A1571" s="12" t="s">
        <v>94</v>
      </c>
      <c r="B1571" s="12" t="s">
        <v>95</v>
      </c>
      <c r="C1571" s="12" t="s">
        <v>7936</v>
      </c>
      <c r="D1571" s="12" t="s">
        <v>7920</v>
      </c>
      <c r="E1571" s="12" t="s">
        <v>7921</v>
      </c>
      <c r="F1571" s="12" t="s">
        <v>124</v>
      </c>
      <c r="G1571" s="12"/>
      <c r="H1571" s="12" t="s">
        <v>125</v>
      </c>
      <c r="I1571" s="12" t="s">
        <v>126</v>
      </c>
      <c r="J1571" s="12"/>
      <c r="K1571" s="12"/>
      <c r="L1571" s="12"/>
      <c r="M1571" s="12" t="s">
        <v>105</v>
      </c>
      <c r="N1571" s="12" t="s">
        <v>7937</v>
      </c>
      <c r="O1571" s="12" t="s">
        <v>7938</v>
      </c>
      <c r="P1571" s="12"/>
      <c r="Q1571" s="12" t="s">
        <v>7939</v>
      </c>
      <c r="R1571" s="12" t="s">
        <v>1715</v>
      </c>
      <c r="S1571" s="12" t="s">
        <v>7881</v>
      </c>
      <c r="T1571" s="33" t="s">
        <v>95</v>
      </c>
      <c r="U1571" s="34" t="str">
        <f t="shared" si="24"/>
        <v>185 CAMBRIDGE ST, BOSTON, Massachusetts 02114, U.S.</v>
      </c>
    </row>
    <row r="1572" spans="1:21" ht="57" x14ac:dyDescent="0.45">
      <c r="A1572" s="12" t="s">
        <v>94</v>
      </c>
      <c r="B1572" s="12" t="s">
        <v>95</v>
      </c>
      <c r="C1572" s="12" t="s">
        <v>7940</v>
      </c>
      <c r="D1572" s="12" t="s">
        <v>7941</v>
      </c>
      <c r="E1572" s="12" t="s">
        <v>7942</v>
      </c>
      <c r="F1572" s="12" t="s">
        <v>124</v>
      </c>
      <c r="G1572" s="12"/>
      <c r="H1572" s="12" t="s">
        <v>125</v>
      </c>
      <c r="I1572" s="12" t="s">
        <v>763</v>
      </c>
      <c r="J1572" s="12"/>
      <c r="K1572" s="12"/>
      <c r="L1572" s="12"/>
      <c r="M1572" s="12" t="s">
        <v>234</v>
      </c>
      <c r="N1572" s="12" t="s">
        <v>7943</v>
      </c>
      <c r="O1572" s="12" t="s">
        <v>7944</v>
      </c>
      <c r="P1572" s="12"/>
      <c r="Q1572" s="12" t="s">
        <v>7945</v>
      </c>
      <c r="R1572" s="12" t="s">
        <v>521</v>
      </c>
      <c r="S1572" s="12" t="s">
        <v>294</v>
      </c>
      <c r="T1572" s="33" t="s">
        <v>95</v>
      </c>
      <c r="U1572" s="34" t="str">
        <f t="shared" si="24"/>
        <v>32 VASSAR ST, CAMBRIDGE, Massachusetts 02139, U.S.</v>
      </c>
    </row>
    <row r="1573" spans="1:21" ht="42.75" x14ac:dyDescent="0.45">
      <c r="A1573" s="12" t="s">
        <v>94</v>
      </c>
      <c r="B1573" s="12" t="s">
        <v>95</v>
      </c>
      <c r="C1573" s="12" t="s">
        <v>7946</v>
      </c>
      <c r="D1573" s="12" t="s">
        <v>7941</v>
      </c>
      <c r="E1573" s="12" t="s">
        <v>7942</v>
      </c>
      <c r="F1573" s="12" t="s">
        <v>124</v>
      </c>
      <c r="G1573" s="12"/>
      <c r="H1573" s="12" t="s">
        <v>125</v>
      </c>
      <c r="I1573" s="12" t="s">
        <v>763</v>
      </c>
      <c r="J1573" s="12" t="s">
        <v>7947</v>
      </c>
      <c r="K1573" s="12" t="s">
        <v>794</v>
      </c>
      <c r="L1573" s="12" t="s">
        <v>104</v>
      </c>
      <c r="M1573" s="12" t="s">
        <v>388</v>
      </c>
      <c r="N1573" s="12" t="s">
        <v>7948</v>
      </c>
      <c r="O1573" s="12" t="s">
        <v>7949</v>
      </c>
      <c r="P1573" s="12"/>
      <c r="Q1573" s="12" t="s">
        <v>7950</v>
      </c>
      <c r="R1573" s="12" t="s">
        <v>521</v>
      </c>
      <c r="S1573" s="12" t="s">
        <v>294</v>
      </c>
      <c r="T1573" s="33" t="s">
        <v>95</v>
      </c>
      <c r="U1573" s="34" t="str">
        <f t="shared" si="24"/>
        <v>32 VASSAR ST BLDG 16 RM 849, CAMBRIDGE, Massachusetts 02139, U.S.</v>
      </c>
    </row>
    <row r="1574" spans="1:21" ht="42.75" x14ac:dyDescent="0.45">
      <c r="A1574" s="12" t="s">
        <v>94</v>
      </c>
      <c r="B1574" s="12" t="s">
        <v>95</v>
      </c>
      <c r="C1574" s="12" t="s">
        <v>7951</v>
      </c>
      <c r="D1574" s="12" t="s">
        <v>7941</v>
      </c>
      <c r="E1574" s="12" t="s">
        <v>7942</v>
      </c>
      <c r="F1574" s="12" t="s">
        <v>124</v>
      </c>
      <c r="G1574" s="12"/>
      <c r="H1574" s="12" t="s">
        <v>125</v>
      </c>
      <c r="I1574" s="12" t="s">
        <v>763</v>
      </c>
      <c r="J1574" s="12"/>
      <c r="K1574" s="12"/>
      <c r="L1574" s="12"/>
      <c r="M1574" s="12" t="s">
        <v>1152</v>
      </c>
      <c r="N1574" s="12" t="s">
        <v>7952</v>
      </c>
      <c r="O1574" s="12" t="s">
        <v>7953</v>
      </c>
      <c r="P1574" s="12"/>
      <c r="Q1574" s="12" t="s">
        <v>7954</v>
      </c>
      <c r="R1574" s="12" t="s">
        <v>521</v>
      </c>
      <c r="S1574" s="12" t="s">
        <v>1647</v>
      </c>
      <c r="T1574" s="33" t="s">
        <v>95</v>
      </c>
      <c r="U1574" s="34" t="str">
        <f t="shared" si="24"/>
        <v>500 MAIN ST 76-431, CAMBRIDGE, Massachusetts 02142, U.S.</v>
      </c>
    </row>
    <row r="1575" spans="1:21" ht="42.75" x14ac:dyDescent="0.45">
      <c r="A1575" s="12" t="s">
        <v>94</v>
      </c>
      <c r="B1575" s="12" t="s">
        <v>95</v>
      </c>
      <c r="C1575" s="12" t="s">
        <v>7955</v>
      </c>
      <c r="D1575" s="12" t="s">
        <v>7941</v>
      </c>
      <c r="E1575" s="12" t="s">
        <v>7942</v>
      </c>
      <c r="F1575" s="12" t="s">
        <v>124</v>
      </c>
      <c r="G1575" s="12"/>
      <c r="H1575" s="12" t="s">
        <v>125</v>
      </c>
      <c r="I1575" s="12" t="s">
        <v>763</v>
      </c>
      <c r="J1575" s="12" t="s">
        <v>7956</v>
      </c>
      <c r="K1575" s="12" t="s">
        <v>103</v>
      </c>
      <c r="L1575" s="12" t="s">
        <v>104</v>
      </c>
      <c r="M1575" s="12" t="s">
        <v>355</v>
      </c>
      <c r="N1575" s="12" t="s">
        <v>7957</v>
      </c>
      <c r="O1575" s="12" t="s">
        <v>7958</v>
      </c>
      <c r="P1575" s="12"/>
      <c r="Q1575" s="12" t="s">
        <v>7959</v>
      </c>
      <c r="R1575" s="12" t="s">
        <v>521</v>
      </c>
      <c r="S1575" s="12" t="s">
        <v>294</v>
      </c>
      <c r="T1575" s="33" t="s">
        <v>95</v>
      </c>
      <c r="U1575" s="34" t="str">
        <f t="shared" si="24"/>
        <v>15 VASSAR ST BLDG 48 PARSONS LAB, CAMBRIDGE, Massachusetts 02139, U.S.</v>
      </c>
    </row>
    <row r="1576" spans="1:21" ht="42.75" x14ac:dyDescent="0.45">
      <c r="A1576" s="12" t="s">
        <v>94</v>
      </c>
      <c r="B1576" s="12" t="s">
        <v>95</v>
      </c>
      <c r="C1576" s="12" t="s">
        <v>7960</v>
      </c>
      <c r="D1576" s="12" t="s">
        <v>7941</v>
      </c>
      <c r="E1576" s="12" t="s">
        <v>7942</v>
      </c>
      <c r="F1576" s="12" t="s">
        <v>124</v>
      </c>
      <c r="G1576" s="12"/>
      <c r="H1576" s="12" t="s">
        <v>125</v>
      </c>
      <c r="I1576" s="12" t="s">
        <v>763</v>
      </c>
      <c r="J1576" s="12" t="s">
        <v>7961</v>
      </c>
      <c r="K1576" s="12" t="s">
        <v>103</v>
      </c>
      <c r="L1576" s="12" t="s">
        <v>104</v>
      </c>
      <c r="M1576" s="12" t="s">
        <v>355</v>
      </c>
      <c r="N1576" s="12" t="s">
        <v>7957</v>
      </c>
      <c r="O1576" s="12" t="s">
        <v>7958</v>
      </c>
      <c r="P1576" s="12"/>
      <c r="Q1576" s="12" t="s">
        <v>7959</v>
      </c>
      <c r="R1576" s="12" t="s">
        <v>521</v>
      </c>
      <c r="S1576" s="12" t="s">
        <v>294</v>
      </c>
      <c r="T1576" s="33" t="s">
        <v>95</v>
      </c>
      <c r="U1576" s="34" t="str">
        <f t="shared" si="24"/>
        <v>15 VASSAR ST BLDG 48 PARSONS LAB, CAMBRIDGE, Massachusetts 02139, U.S.</v>
      </c>
    </row>
    <row r="1577" spans="1:21" ht="85.5" x14ac:dyDescent="0.45">
      <c r="A1577" s="12" t="s">
        <v>94</v>
      </c>
      <c r="B1577" s="12" t="s">
        <v>95</v>
      </c>
      <c r="C1577" s="12" t="s">
        <v>7962</v>
      </c>
      <c r="D1577" s="12" t="s">
        <v>7941</v>
      </c>
      <c r="E1577" s="12" t="s">
        <v>7942</v>
      </c>
      <c r="F1577" s="12" t="s">
        <v>124</v>
      </c>
      <c r="G1577" s="12"/>
      <c r="H1577" s="12" t="s">
        <v>125</v>
      </c>
      <c r="I1577" s="12" t="s">
        <v>763</v>
      </c>
      <c r="J1577" s="12"/>
      <c r="K1577" s="12"/>
      <c r="L1577" s="12"/>
      <c r="M1577" s="12" t="s">
        <v>138</v>
      </c>
      <c r="N1577" s="12"/>
      <c r="O1577" s="12"/>
      <c r="P1577" s="12"/>
      <c r="Q1577" s="12" t="s">
        <v>7963</v>
      </c>
      <c r="R1577" s="12" t="s">
        <v>521</v>
      </c>
      <c r="S1577" s="12" t="s">
        <v>294</v>
      </c>
      <c r="T1577" s="33" t="s">
        <v>95</v>
      </c>
      <c r="U1577" s="34" t="str">
        <f t="shared" si="24"/>
        <v>77 MASSACHUSETTS AVE RM E25, CAMBRIDGE, Massachusetts 02139, U.S.</v>
      </c>
    </row>
    <row r="1578" spans="1:21" ht="42.75" x14ac:dyDescent="0.45">
      <c r="A1578" s="12" t="s">
        <v>94</v>
      </c>
      <c r="B1578" s="12"/>
      <c r="C1578" s="12" t="s">
        <v>7964</v>
      </c>
      <c r="D1578" s="12" t="s">
        <v>7941</v>
      </c>
      <c r="E1578" s="12" t="s">
        <v>7942</v>
      </c>
      <c r="F1578" s="12"/>
      <c r="G1578" s="12"/>
      <c r="H1578" s="12" t="s">
        <v>125</v>
      </c>
      <c r="I1578" s="12" t="s">
        <v>763</v>
      </c>
      <c r="J1578" s="12"/>
      <c r="K1578" s="12"/>
      <c r="L1578" s="12"/>
      <c r="M1578" s="12" t="s">
        <v>127</v>
      </c>
      <c r="N1578" s="12" t="s">
        <v>7952</v>
      </c>
      <c r="O1578" s="12" t="s">
        <v>7953</v>
      </c>
      <c r="P1578" s="12"/>
      <c r="Q1578" s="12"/>
      <c r="R1578" s="12"/>
      <c r="S1578" s="12" t="s">
        <v>284</v>
      </c>
      <c r="T1578" s="33" t="s">
        <v>95</v>
      </c>
      <c r="U1578" s="34" t="str">
        <f t="shared" si="24"/>
        <v xml:space="preserve"> , U.S.</v>
      </c>
    </row>
    <row r="1579" spans="1:21" ht="42.75" x14ac:dyDescent="0.45">
      <c r="A1579" s="12" t="s">
        <v>94</v>
      </c>
      <c r="B1579" s="12" t="s">
        <v>95</v>
      </c>
      <c r="C1579" s="12" t="s">
        <v>7965</v>
      </c>
      <c r="D1579" s="12" t="s">
        <v>7966</v>
      </c>
      <c r="E1579" s="12" t="s">
        <v>7967</v>
      </c>
      <c r="F1579" s="12" t="s">
        <v>124</v>
      </c>
      <c r="G1579" s="12"/>
      <c r="H1579" s="12"/>
      <c r="I1579" s="12" t="s">
        <v>126</v>
      </c>
      <c r="J1579" s="12"/>
      <c r="K1579" s="12"/>
      <c r="L1579" s="12"/>
      <c r="M1579" s="12" t="s">
        <v>105</v>
      </c>
      <c r="N1579" s="12" t="s">
        <v>7968</v>
      </c>
      <c r="O1579" s="12" t="s">
        <v>7969</v>
      </c>
      <c r="P1579" s="12"/>
      <c r="Q1579" s="12" t="s">
        <v>7970</v>
      </c>
      <c r="R1579" s="12" t="s">
        <v>7971</v>
      </c>
      <c r="S1579" s="12" t="s">
        <v>7972</v>
      </c>
      <c r="T1579" s="33" t="s">
        <v>95</v>
      </c>
      <c r="U1579" s="34" t="str">
        <f t="shared" si="24"/>
        <v>1240 INNOVATION WAY, FALL RIVER, Massachusetts 02702, U.S.</v>
      </c>
    </row>
    <row r="1580" spans="1:21" ht="42.75" x14ac:dyDescent="0.45">
      <c r="A1580" s="12" t="s">
        <v>94</v>
      </c>
      <c r="B1580" s="12" t="s">
        <v>95</v>
      </c>
      <c r="C1580" s="12" t="s">
        <v>7973</v>
      </c>
      <c r="D1580" s="12" t="s">
        <v>7974</v>
      </c>
      <c r="E1580" s="12" t="s">
        <v>7975</v>
      </c>
      <c r="F1580" s="12" t="s">
        <v>124</v>
      </c>
      <c r="G1580" s="12"/>
      <c r="H1580" s="12" t="s">
        <v>125</v>
      </c>
      <c r="I1580" s="12" t="s">
        <v>126</v>
      </c>
      <c r="J1580" s="12"/>
      <c r="K1580" s="12"/>
      <c r="L1580" s="12"/>
      <c r="M1580" s="12" t="s">
        <v>954</v>
      </c>
      <c r="N1580" s="12" t="s">
        <v>7976</v>
      </c>
      <c r="O1580" s="12" t="s">
        <v>7977</v>
      </c>
      <c r="P1580" s="12"/>
      <c r="Q1580" s="12" t="s">
        <v>7978</v>
      </c>
      <c r="R1580" s="12" t="s">
        <v>7979</v>
      </c>
      <c r="S1580" s="12" t="s">
        <v>7980</v>
      </c>
      <c r="T1580" s="33" t="s">
        <v>95</v>
      </c>
      <c r="U1580" s="34" t="str">
        <f t="shared" si="24"/>
        <v>200 HOMER AVE, ASHLAND, Massachusetts 01721, U.S.</v>
      </c>
    </row>
    <row r="1581" spans="1:21" ht="85.5" x14ac:dyDescent="0.45">
      <c r="A1581" s="12" t="s">
        <v>94</v>
      </c>
      <c r="B1581" s="12" t="s">
        <v>95</v>
      </c>
      <c r="C1581" s="12" t="s">
        <v>7981</v>
      </c>
      <c r="D1581" s="12" t="s">
        <v>7982</v>
      </c>
      <c r="E1581" s="12" t="s">
        <v>7983</v>
      </c>
      <c r="F1581" s="12" t="s">
        <v>1007</v>
      </c>
      <c r="G1581" s="12" t="s">
        <v>672</v>
      </c>
      <c r="H1581" s="12" t="s">
        <v>311</v>
      </c>
      <c r="I1581" s="12" t="s">
        <v>673</v>
      </c>
      <c r="J1581" s="12" t="s">
        <v>7984</v>
      </c>
      <c r="K1581" s="12" t="s">
        <v>209</v>
      </c>
      <c r="L1581" s="12" t="s">
        <v>104</v>
      </c>
      <c r="M1581" s="12" t="s">
        <v>221</v>
      </c>
      <c r="N1581" s="12" t="s">
        <v>7985</v>
      </c>
      <c r="O1581" s="12" t="s">
        <v>7986</v>
      </c>
      <c r="P1581" s="12"/>
      <c r="Q1581" s="12" t="s">
        <v>7987</v>
      </c>
      <c r="R1581" s="12" t="s">
        <v>1486</v>
      </c>
      <c r="S1581" s="12" t="s">
        <v>7988</v>
      </c>
      <c r="T1581" s="33" t="s">
        <v>95</v>
      </c>
      <c r="U1581" s="34" t="str">
        <f t="shared" si="24"/>
        <v>Mayo-IERB 5951 E Mayo Blvd, Phoenix, Arizona 85054, U.S.</v>
      </c>
    </row>
    <row r="1582" spans="1:21" ht="85.5" x14ac:dyDescent="0.45">
      <c r="A1582" s="12" t="s">
        <v>94</v>
      </c>
      <c r="B1582" s="12" t="s">
        <v>95</v>
      </c>
      <c r="C1582" s="12" t="s">
        <v>7989</v>
      </c>
      <c r="D1582" s="12" t="s">
        <v>7982</v>
      </c>
      <c r="E1582" s="12" t="s">
        <v>7983</v>
      </c>
      <c r="F1582" s="12" t="s">
        <v>1007</v>
      </c>
      <c r="G1582" s="12" t="s">
        <v>672</v>
      </c>
      <c r="H1582" s="12" t="s">
        <v>311</v>
      </c>
      <c r="I1582" s="12" t="s">
        <v>673</v>
      </c>
      <c r="J1582" s="12" t="s">
        <v>7990</v>
      </c>
      <c r="K1582" s="12" t="s">
        <v>209</v>
      </c>
      <c r="L1582" s="12" t="s">
        <v>104</v>
      </c>
      <c r="M1582" s="12" t="s">
        <v>221</v>
      </c>
      <c r="N1582" s="12" t="s">
        <v>7985</v>
      </c>
      <c r="O1582" s="12" t="s">
        <v>7986</v>
      </c>
      <c r="P1582" s="12"/>
      <c r="Q1582" s="12" t="s">
        <v>7991</v>
      </c>
      <c r="R1582" s="12" t="s">
        <v>1486</v>
      </c>
      <c r="S1582" s="12" t="s">
        <v>7988</v>
      </c>
      <c r="T1582" s="33" t="s">
        <v>95</v>
      </c>
      <c r="U1582" s="34" t="str">
        <f t="shared" si="24"/>
        <v>MCA INT EDU &amp; RES BLDG-IERB 5951 E Mayo Blvd GLN: 1100096903120, Phoenix, Arizona 85054, U.S.</v>
      </c>
    </row>
    <row r="1583" spans="1:21" ht="85.5" x14ac:dyDescent="0.45">
      <c r="A1583" s="12" t="s">
        <v>94</v>
      </c>
      <c r="B1583" s="12" t="s">
        <v>95</v>
      </c>
      <c r="C1583" s="12" t="s">
        <v>7992</v>
      </c>
      <c r="D1583" s="12" t="s">
        <v>7982</v>
      </c>
      <c r="E1583" s="12" t="s">
        <v>7983</v>
      </c>
      <c r="F1583" s="12" t="s">
        <v>1007</v>
      </c>
      <c r="G1583" s="12" t="s">
        <v>672</v>
      </c>
      <c r="H1583" s="12" t="s">
        <v>311</v>
      </c>
      <c r="I1583" s="12" t="s">
        <v>673</v>
      </c>
      <c r="J1583" s="12" t="s">
        <v>7993</v>
      </c>
      <c r="K1583" s="12" t="s">
        <v>268</v>
      </c>
      <c r="L1583" s="12" t="s">
        <v>104</v>
      </c>
      <c r="M1583" s="12" t="s">
        <v>221</v>
      </c>
      <c r="N1583" s="12" t="s">
        <v>7985</v>
      </c>
      <c r="O1583" s="12" t="s">
        <v>7986</v>
      </c>
      <c r="P1583" s="12"/>
      <c r="Q1583" s="12" t="s">
        <v>7994</v>
      </c>
      <c r="R1583" s="12" t="s">
        <v>7995</v>
      </c>
      <c r="S1583" s="12" t="s">
        <v>7996</v>
      </c>
      <c r="T1583" s="33" t="s">
        <v>95</v>
      </c>
      <c r="U1583" s="34" t="str">
        <f t="shared" si="24"/>
        <v>13400 E Shea Blvd, Scottsdale, Arizona 85259, U.S.</v>
      </c>
    </row>
    <row r="1584" spans="1:21" ht="85.5" x14ac:dyDescent="0.45">
      <c r="A1584" s="12" t="s">
        <v>94</v>
      </c>
      <c r="B1584" s="12" t="s">
        <v>95</v>
      </c>
      <c r="C1584" s="12" t="s">
        <v>7997</v>
      </c>
      <c r="D1584" s="12" t="s">
        <v>7998</v>
      </c>
      <c r="E1584" s="12" t="s">
        <v>7983</v>
      </c>
      <c r="F1584" s="12" t="s">
        <v>752</v>
      </c>
      <c r="G1584" s="12" t="s">
        <v>853</v>
      </c>
      <c r="H1584" s="12" t="s">
        <v>931</v>
      </c>
      <c r="I1584" s="12" t="s">
        <v>763</v>
      </c>
      <c r="J1584" s="12" t="s">
        <v>7999</v>
      </c>
      <c r="K1584" s="12" t="s">
        <v>168</v>
      </c>
      <c r="L1584" s="12" t="s">
        <v>104</v>
      </c>
      <c r="M1584" s="12" t="s">
        <v>221</v>
      </c>
      <c r="N1584" s="12" t="s">
        <v>8000</v>
      </c>
      <c r="O1584" s="12" t="s">
        <v>8001</v>
      </c>
      <c r="P1584" s="12"/>
      <c r="Q1584" s="12" t="s">
        <v>8002</v>
      </c>
      <c r="R1584" s="12" t="s">
        <v>8003</v>
      </c>
      <c r="S1584" s="12" t="s">
        <v>8004</v>
      </c>
      <c r="T1584" s="33" t="s">
        <v>95</v>
      </c>
      <c r="U1584" s="34" t="str">
        <f t="shared" si="24"/>
        <v>MCF Cytometry and Cell Imaging Laboratory (CCIL) 4500 San Pablo Road, Jacksonville, Florida 32224, U.S.</v>
      </c>
    </row>
    <row r="1585" spans="1:21" ht="57" x14ac:dyDescent="0.45">
      <c r="A1585" s="12" t="s">
        <v>94</v>
      </c>
      <c r="B1585" s="12" t="s">
        <v>95</v>
      </c>
      <c r="C1585" s="12" t="s">
        <v>8005</v>
      </c>
      <c r="D1585" s="12" t="s">
        <v>7998</v>
      </c>
      <c r="E1585" s="12" t="s">
        <v>7983</v>
      </c>
      <c r="F1585" s="12" t="s">
        <v>752</v>
      </c>
      <c r="G1585" s="12" t="s">
        <v>853</v>
      </c>
      <c r="H1585" s="12" t="s">
        <v>931</v>
      </c>
      <c r="I1585" s="12" t="s">
        <v>763</v>
      </c>
      <c r="J1585" s="12" t="s">
        <v>8006</v>
      </c>
      <c r="K1585" s="12" t="s">
        <v>209</v>
      </c>
      <c r="L1585" s="12" t="s">
        <v>104</v>
      </c>
      <c r="M1585" s="12" t="s">
        <v>367</v>
      </c>
      <c r="N1585" s="12" t="s">
        <v>8007</v>
      </c>
      <c r="O1585" s="12" t="s">
        <v>8008</v>
      </c>
      <c r="P1585" s="12"/>
      <c r="Q1585" s="12" t="s">
        <v>8002</v>
      </c>
      <c r="R1585" s="12" t="s">
        <v>8003</v>
      </c>
      <c r="S1585" s="12" t="s">
        <v>8004</v>
      </c>
      <c r="T1585" s="33" t="s">
        <v>95</v>
      </c>
      <c r="U1585" s="34" t="str">
        <f t="shared" si="24"/>
        <v>MCF Cytometry and Cell Imaging Laboratory (CCIL) 4500 San Pablo Road, Jacksonville, Florida 32224, U.S.</v>
      </c>
    </row>
    <row r="1586" spans="1:21" ht="57" x14ac:dyDescent="0.45">
      <c r="A1586" s="12" t="s">
        <v>94</v>
      </c>
      <c r="B1586" s="12" t="s">
        <v>95</v>
      </c>
      <c r="C1586" s="12" t="s">
        <v>8009</v>
      </c>
      <c r="D1586" s="12" t="s">
        <v>7998</v>
      </c>
      <c r="E1586" s="12" t="s">
        <v>7983</v>
      </c>
      <c r="F1586" s="12" t="s">
        <v>752</v>
      </c>
      <c r="G1586" s="12" t="s">
        <v>853</v>
      </c>
      <c r="H1586" s="12" t="s">
        <v>931</v>
      </c>
      <c r="I1586" s="12" t="s">
        <v>763</v>
      </c>
      <c r="J1586" s="12" t="s">
        <v>8010</v>
      </c>
      <c r="K1586" s="12" t="s">
        <v>2283</v>
      </c>
      <c r="L1586" s="12" t="s">
        <v>104</v>
      </c>
      <c r="M1586" s="12" t="s">
        <v>367</v>
      </c>
      <c r="N1586" s="12" t="s">
        <v>8011</v>
      </c>
      <c r="O1586" s="12" t="s">
        <v>8012</v>
      </c>
      <c r="P1586" s="12"/>
      <c r="Q1586" s="12" t="s">
        <v>8013</v>
      </c>
      <c r="R1586" s="12" t="s">
        <v>8014</v>
      </c>
      <c r="S1586" s="12" t="s">
        <v>8004</v>
      </c>
      <c r="T1586" s="33" t="s">
        <v>95</v>
      </c>
      <c r="U1586" s="34" t="str">
        <f t="shared" si="24"/>
        <v>4500 SAN PABLO RD S, JACKSONVILLE, Florida 32224, U.S.</v>
      </c>
    </row>
    <row r="1587" spans="1:21" ht="57" x14ac:dyDescent="0.45">
      <c r="A1587" s="12" t="s">
        <v>94</v>
      </c>
      <c r="B1587" s="12" t="s">
        <v>95</v>
      </c>
      <c r="C1587" s="12" t="s">
        <v>8015</v>
      </c>
      <c r="D1587" s="12" t="s">
        <v>7998</v>
      </c>
      <c r="E1587" s="12" t="s">
        <v>7983</v>
      </c>
      <c r="F1587" s="12" t="s">
        <v>752</v>
      </c>
      <c r="G1587" s="12" t="s">
        <v>853</v>
      </c>
      <c r="H1587" s="12" t="s">
        <v>931</v>
      </c>
      <c r="I1587" s="12" t="s">
        <v>763</v>
      </c>
      <c r="J1587" s="12"/>
      <c r="K1587" s="12"/>
      <c r="L1587" s="12"/>
      <c r="M1587" s="12" t="s">
        <v>234</v>
      </c>
      <c r="N1587" s="12" t="s">
        <v>8016</v>
      </c>
      <c r="O1587" s="12" t="s">
        <v>8017</v>
      </c>
      <c r="P1587" s="12"/>
      <c r="Q1587" s="12" t="s">
        <v>8018</v>
      </c>
      <c r="R1587" s="12" t="s">
        <v>8014</v>
      </c>
      <c r="S1587" s="12" t="s">
        <v>8004</v>
      </c>
      <c r="T1587" s="33" t="s">
        <v>95</v>
      </c>
      <c r="U1587" s="34" t="str">
        <f t="shared" si="24"/>
        <v>4500 SAN PABLO RD, JACKSONVILLE, Florida 32224, U.S.</v>
      </c>
    </row>
    <row r="1588" spans="1:21" ht="57" x14ac:dyDescent="0.45">
      <c r="A1588" s="12" t="s">
        <v>94</v>
      </c>
      <c r="B1588" s="12" t="s">
        <v>95</v>
      </c>
      <c r="C1588" s="12" t="s">
        <v>8019</v>
      </c>
      <c r="D1588" s="12" t="s">
        <v>7998</v>
      </c>
      <c r="E1588" s="12" t="s">
        <v>7983</v>
      </c>
      <c r="F1588" s="12" t="s">
        <v>752</v>
      </c>
      <c r="G1588" s="12" t="s">
        <v>853</v>
      </c>
      <c r="H1588" s="12" t="s">
        <v>931</v>
      </c>
      <c r="I1588" s="12" t="s">
        <v>763</v>
      </c>
      <c r="J1588" s="12"/>
      <c r="K1588" s="12"/>
      <c r="L1588" s="12"/>
      <c r="M1588" s="12" t="s">
        <v>367</v>
      </c>
      <c r="N1588" s="12"/>
      <c r="O1588" s="12"/>
      <c r="P1588" s="12"/>
      <c r="Q1588" s="12" t="s">
        <v>8020</v>
      </c>
      <c r="R1588" s="12" t="s">
        <v>8014</v>
      </c>
      <c r="S1588" s="12" t="s">
        <v>8004</v>
      </c>
      <c r="T1588" s="33" t="s">
        <v>95</v>
      </c>
      <c r="U1588" s="34" t="str">
        <f t="shared" si="24"/>
        <v>221 4TH AVE SW, JACKSONVILLE, Florida 32224, U.S.</v>
      </c>
    </row>
    <row r="1589" spans="1:21" ht="57" x14ac:dyDescent="0.45">
      <c r="A1589" s="12" t="s">
        <v>94</v>
      </c>
      <c r="B1589" s="12" t="s">
        <v>95</v>
      </c>
      <c r="C1589" s="12" t="s">
        <v>8021</v>
      </c>
      <c r="D1589" s="12" t="s">
        <v>7998</v>
      </c>
      <c r="E1589" s="12" t="s">
        <v>7983</v>
      </c>
      <c r="F1589" s="12" t="s">
        <v>752</v>
      </c>
      <c r="G1589" s="12" t="s">
        <v>853</v>
      </c>
      <c r="H1589" s="12" t="s">
        <v>931</v>
      </c>
      <c r="I1589" s="12" t="s">
        <v>763</v>
      </c>
      <c r="J1589" s="12"/>
      <c r="K1589" s="12"/>
      <c r="L1589" s="12"/>
      <c r="M1589" s="12" t="s">
        <v>367</v>
      </c>
      <c r="N1589" s="12"/>
      <c r="O1589" s="12"/>
      <c r="P1589" s="12"/>
      <c r="Q1589" s="12" t="s">
        <v>8020</v>
      </c>
      <c r="R1589" s="12" t="s">
        <v>8014</v>
      </c>
      <c r="S1589" s="12" t="s">
        <v>8004</v>
      </c>
      <c r="T1589" s="33" t="s">
        <v>95</v>
      </c>
      <c r="U1589" s="34" t="str">
        <f t="shared" si="24"/>
        <v>221 4TH AVE SW, JACKSONVILLE, Florida 32224, U.S.</v>
      </c>
    </row>
    <row r="1590" spans="1:21" ht="85.5" x14ac:dyDescent="0.45">
      <c r="A1590" s="12" t="s">
        <v>94</v>
      </c>
      <c r="B1590" s="12" t="s">
        <v>95</v>
      </c>
      <c r="C1590" s="12" t="s">
        <v>8022</v>
      </c>
      <c r="D1590" s="12" t="s">
        <v>8023</v>
      </c>
      <c r="E1590" s="12" t="s">
        <v>7983</v>
      </c>
      <c r="F1590" s="12" t="s">
        <v>144</v>
      </c>
      <c r="G1590" s="12" t="s">
        <v>1940</v>
      </c>
      <c r="H1590" s="12" t="s">
        <v>145</v>
      </c>
      <c r="I1590" s="12" t="s">
        <v>146</v>
      </c>
      <c r="J1590" s="12" t="s">
        <v>8024</v>
      </c>
      <c r="K1590" s="12" t="s">
        <v>168</v>
      </c>
      <c r="L1590" s="12" t="s">
        <v>104</v>
      </c>
      <c r="M1590" s="12" t="s">
        <v>1193</v>
      </c>
      <c r="N1590" s="12" t="s">
        <v>8025</v>
      </c>
      <c r="O1590" s="12" t="s">
        <v>8026</v>
      </c>
      <c r="P1590" s="12"/>
      <c r="Q1590" s="12" t="s">
        <v>8027</v>
      </c>
      <c r="R1590" s="12" t="s">
        <v>8028</v>
      </c>
      <c r="S1590" s="12" t="s">
        <v>8029</v>
      </c>
      <c r="T1590" s="33" t="s">
        <v>95</v>
      </c>
      <c r="U1590" s="34" t="str">
        <f t="shared" si="24"/>
        <v>222 3RD AVE SW, ROCHESTER, Minnesota 55905, U.S.</v>
      </c>
    </row>
    <row r="1591" spans="1:21" ht="85.5" x14ac:dyDescent="0.45">
      <c r="A1591" s="12" t="s">
        <v>94</v>
      </c>
      <c r="B1591" s="12" t="s">
        <v>95</v>
      </c>
      <c r="C1591" s="12" t="s">
        <v>8030</v>
      </c>
      <c r="D1591" s="12" t="s">
        <v>8023</v>
      </c>
      <c r="E1591" s="12" t="s">
        <v>7983</v>
      </c>
      <c r="F1591" s="12" t="s">
        <v>144</v>
      </c>
      <c r="G1591" s="12" t="s">
        <v>1940</v>
      </c>
      <c r="H1591" s="12" t="s">
        <v>145</v>
      </c>
      <c r="I1591" s="12" t="s">
        <v>146</v>
      </c>
      <c r="J1591" s="12" t="s">
        <v>8031</v>
      </c>
      <c r="K1591" s="12" t="s">
        <v>168</v>
      </c>
      <c r="L1591" s="12" t="s">
        <v>118</v>
      </c>
      <c r="M1591" s="12" t="s">
        <v>1193</v>
      </c>
      <c r="N1591" s="12" t="s">
        <v>8032</v>
      </c>
      <c r="O1591" s="12" t="s">
        <v>8033</v>
      </c>
      <c r="P1591" s="12"/>
      <c r="Q1591" s="12" t="s">
        <v>8034</v>
      </c>
      <c r="R1591" s="12" t="s">
        <v>8035</v>
      </c>
      <c r="S1591" s="12" t="s">
        <v>8029</v>
      </c>
      <c r="T1591" s="33" t="s">
        <v>95</v>
      </c>
      <c r="U1591" s="34" t="str">
        <f t="shared" si="24"/>
        <v>222 3rd Avenue SW, Guggenheim building, Rochester, Minnesota 55905, U.S.</v>
      </c>
    </row>
    <row r="1592" spans="1:21" ht="85.5" x14ac:dyDescent="0.45">
      <c r="A1592" s="12" t="s">
        <v>94</v>
      </c>
      <c r="B1592" s="12" t="s">
        <v>95</v>
      </c>
      <c r="C1592" s="12" t="s">
        <v>8036</v>
      </c>
      <c r="D1592" s="12" t="s">
        <v>8023</v>
      </c>
      <c r="E1592" s="12" t="s">
        <v>7983</v>
      </c>
      <c r="F1592" s="12" t="s">
        <v>144</v>
      </c>
      <c r="G1592" s="12" t="s">
        <v>1940</v>
      </c>
      <c r="H1592" s="12" t="s">
        <v>145</v>
      </c>
      <c r="I1592" s="12" t="s">
        <v>146</v>
      </c>
      <c r="J1592" s="12" t="s">
        <v>8037</v>
      </c>
      <c r="K1592" s="12" t="s">
        <v>168</v>
      </c>
      <c r="L1592" s="12" t="s">
        <v>104</v>
      </c>
      <c r="M1592" s="12" t="s">
        <v>221</v>
      </c>
      <c r="N1592" s="12" t="s">
        <v>8038</v>
      </c>
      <c r="O1592" s="12" t="s">
        <v>8039</v>
      </c>
      <c r="P1592" s="12"/>
      <c r="Q1592" s="12" t="s">
        <v>8040</v>
      </c>
      <c r="R1592" s="12" t="s">
        <v>8035</v>
      </c>
      <c r="S1592" s="12" t="s">
        <v>8041</v>
      </c>
      <c r="T1592" s="33" t="s">
        <v>95</v>
      </c>
      <c r="U1592" s="34" t="str">
        <f t="shared" si="24"/>
        <v>Baldwin Receivin 221 Fourth Ave SW, Rochester, Minnesota 55902, U.S.</v>
      </c>
    </row>
    <row r="1593" spans="1:21" ht="85.5" x14ac:dyDescent="0.45">
      <c r="A1593" s="12" t="s">
        <v>94</v>
      </c>
      <c r="B1593" s="12" t="s">
        <v>95</v>
      </c>
      <c r="C1593" s="12" t="s">
        <v>8042</v>
      </c>
      <c r="D1593" s="12" t="s">
        <v>8023</v>
      </c>
      <c r="E1593" s="12" t="s">
        <v>7983</v>
      </c>
      <c r="F1593" s="12" t="s">
        <v>144</v>
      </c>
      <c r="G1593" s="12" t="s">
        <v>1940</v>
      </c>
      <c r="H1593" s="12" t="s">
        <v>145</v>
      </c>
      <c r="I1593" s="12" t="s">
        <v>146</v>
      </c>
      <c r="J1593" s="12" t="s">
        <v>8043</v>
      </c>
      <c r="K1593" s="12" t="s">
        <v>168</v>
      </c>
      <c r="L1593" s="12" t="s">
        <v>104</v>
      </c>
      <c r="M1593" s="12" t="s">
        <v>221</v>
      </c>
      <c r="N1593" s="12" t="s">
        <v>8044</v>
      </c>
      <c r="O1593" s="12" t="s">
        <v>8045</v>
      </c>
      <c r="P1593" s="12"/>
      <c r="Q1593" s="12" t="s">
        <v>8046</v>
      </c>
      <c r="R1593" s="12" t="s">
        <v>8035</v>
      </c>
      <c r="S1593" s="12" t="s">
        <v>8047</v>
      </c>
      <c r="T1593" s="33" t="s">
        <v>95</v>
      </c>
      <c r="U1593" s="34" t="str">
        <f t="shared" si="24"/>
        <v>Receiving Hub Baldwin Distribution Receiving Hub 4165 Highway 14 West, Rochester, Minnesota 55901, U.S.</v>
      </c>
    </row>
    <row r="1594" spans="1:21" ht="85.5" x14ac:dyDescent="0.45">
      <c r="A1594" s="12" t="s">
        <v>94</v>
      </c>
      <c r="B1594" s="12" t="s">
        <v>95</v>
      </c>
      <c r="C1594" s="12" t="s">
        <v>8048</v>
      </c>
      <c r="D1594" s="12" t="s">
        <v>8023</v>
      </c>
      <c r="E1594" s="12" t="s">
        <v>7983</v>
      </c>
      <c r="F1594" s="12" t="s">
        <v>144</v>
      </c>
      <c r="G1594" s="12" t="s">
        <v>1940</v>
      </c>
      <c r="H1594" s="12" t="s">
        <v>145</v>
      </c>
      <c r="I1594" s="12" t="s">
        <v>146</v>
      </c>
      <c r="J1594" s="12" t="s">
        <v>8049</v>
      </c>
      <c r="K1594" s="12" t="s">
        <v>209</v>
      </c>
      <c r="L1594" s="12" t="s">
        <v>104</v>
      </c>
      <c r="M1594" s="12" t="s">
        <v>3542</v>
      </c>
      <c r="N1594" s="12" t="s">
        <v>8050</v>
      </c>
      <c r="O1594" s="12" t="s">
        <v>8051</v>
      </c>
      <c r="P1594" s="12"/>
      <c r="Q1594" s="12" t="s">
        <v>8052</v>
      </c>
      <c r="R1594" s="12" t="s">
        <v>8035</v>
      </c>
      <c r="S1594" s="12" t="s">
        <v>8047</v>
      </c>
      <c r="T1594" s="33" t="s">
        <v>95</v>
      </c>
      <c r="U1594" s="34" t="str">
        <f t="shared" si="24"/>
        <v>Mayo Clinic Receiving Hub4165 Highway 14 West, Rochester, Minnesota 55901, U.S.</v>
      </c>
    </row>
    <row r="1595" spans="1:21" ht="99.75" x14ac:dyDescent="0.45">
      <c r="A1595" s="12" t="s">
        <v>94</v>
      </c>
      <c r="B1595" s="12" t="s">
        <v>95</v>
      </c>
      <c r="C1595" s="12" t="s">
        <v>8053</v>
      </c>
      <c r="D1595" s="12" t="s">
        <v>8023</v>
      </c>
      <c r="E1595" s="12" t="s">
        <v>7983</v>
      </c>
      <c r="F1595" s="12" t="s">
        <v>144</v>
      </c>
      <c r="G1595" s="12" t="s">
        <v>1940</v>
      </c>
      <c r="H1595" s="12" t="s">
        <v>145</v>
      </c>
      <c r="I1595" s="12" t="s">
        <v>146</v>
      </c>
      <c r="J1595" s="12" t="s">
        <v>8054</v>
      </c>
      <c r="K1595" s="12" t="s">
        <v>168</v>
      </c>
      <c r="L1595" s="12" t="s">
        <v>104</v>
      </c>
      <c r="M1595" s="12" t="s">
        <v>210</v>
      </c>
      <c r="N1595" s="12" t="s">
        <v>8044</v>
      </c>
      <c r="O1595" s="12" t="s">
        <v>8045</v>
      </c>
      <c r="P1595" s="12"/>
      <c r="Q1595" s="12" t="s">
        <v>8046</v>
      </c>
      <c r="R1595" s="12" t="s">
        <v>8035</v>
      </c>
      <c r="S1595" s="12" t="s">
        <v>8047</v>
      </c>
      <c r="T1595" s="33" t="s">
        <v>95</v>
      </c>
      <c r="U1595" s="34" t="str">
        <f t="shared" si="24"/>
        <v>Receiving Hub Baldwin Distribution Receiving Hub 4165 Highway 14 West, Rochester, Minnesota 55901, U.S.</v>
      </c>
    </row>
    <row r="1596" spans="1:21" ht="99.75" x14ac:dyDescent="0.45">
      <c r="A1596" s="12" t="s">
        <v>94</v>
      </c>
      <c r="B1596" s="12" t="s">
        <v>95</v>
      </c>
      <c r="C1596" s="12" t="s">
        <v>8055</v>
      </c>
      <c r="D1596" s="12" t="s">
        <v>8023</v>
      </c>
      <c r="E1596" s="12" t="s">
        <v>7983</v>
      </c>
      <c r="F1596" s="12" t="s">
        <v>144</v>
      </c>
      <c r="G1596" s="12" t="s">
        <v>1940</v>
      </c>
      <c r="H1596" s="12" t="s">
        <v>145</v>
      </c>
      <c r="I1596" s="12" t="s">
        <v>146</v>
      </c>
      <c r="J1596" s="12" t="s">
        <v>8056</v>
      </c>
      <c r="K1596" s="12" t="s">
        <v>268</v>
      </c>
      <c r="L1596" s="12" t="s">
        <v>104</v>
      </c>
      <c r="M1596" s="12" t="s">
        <v>210</v>
      </c>
      <c r="N1596" s="12" t="s">
        <v>8057</v>
      </c>
      <c r="O1596" s="12" t="s">
        <v>8058</v>
      </c>
      <c r="P1596" s="12"/>
      <c r="Q1596" s="12" t="s">
        <v>8059</v>
      </c>
      <c r="R1596" s="12" t="s">
        <v>8035</v>
      </c>
      <c r="S1596" s="12" t="s">
        <v>8029</v>
      </c>
      <c r="T1596" s="33" t="s">
        <v>95</v>
      </c>
      <c r="U1596" s="34" t="str">
        <f t="shared" si="24"/>
        <v>222 3rd Ave SW Guggenheim 03-03, Rochester, Minnesota 55905, U.S.</v>
      </c>
    </row>
    <row r="1597" spans="1:21" ht="99.75" x14ac:dyDescent="0.45">
      <c r="A1597" s="12" t="s">
        <v>94</v>
      </c>
      <c r="B1597" s="12" t="s">
        <v>95</v>
      </c>
      <c r="C1597" s="12" t="s">
        <v>8060</v>
      </c>
      <c r="D1597" s="12" t="s">
        <v>8023</v>
      </c>
      <c r="E1597" s="12" t="s">
        <v>7983</v>
      </c>
      <c r="F1597" s="12" t="s">
        <v>144</v>
      </c>
      <c r="G1597" s="12" t="s">
        <v>1940</v>
      </c>
      <c r="H1597" s="12" t="s">
        <v>145</v>
      </c>
      <c r="I1597" s="12" t="s">
        <v>146</v>
      </c>
      <c r="J1597" s="12" t="s">
        <v>8061</v>
      </c>
      <c r="K1597" s="12" t="s">
        <v>168</v>
      </c>
      <c r="L1597" s="12" t="s">
        <v>104</v>
      </c>
      <c r="M1597" s="12" t="s">
        <v>210</v>
      </c>
      <c r="N1597" s="12" t="s">
        <v>8062</v>
      </c>
      <c r="O1597" s="12" t="s">
        <v>8063</v>
      </c>
      <c r="P1597" s="12"/>
      <c r="Q1597" s="12" t="s">
        <v>8064</v>
      </c>
      <c r="R1597" s="12" t="s">
        <v>8035</v>
      </c>
      <c r="S1597" s="12" t="s">
        <v>8029</v>
      </c>
      <c r="T1597" s="33" t="s">
        <v>95</v>
      </c>
      <c r="U1597" s="34" t="str">
        <f t="shared" si="24"/>
        <v>200 1st St SW, Rochester, Minnesota 55905, U.S.</v>
      </c>
    </row>
    <row r="1598" spans="1:21" ht="57" x14ac:dyDescent="0.45">
      <c r="A1598" s="12" t="s">
        <v>94</v>
      </c>
      <c r="B1598" s="12" t="s">
        <v>95</v>
      </c>
      <c r="C1598" s="12" t="s">
        <v>8065</v>
      </c>
      <c r="D1598" s="12" t="s">
        <v>8023</v>
      </c>
      <c r="E1598" s="12" t="s">
        <v>7983</v>
      </c>
      <c r="F1598" s="12" t="s">
        <v>144</v>
      </c>
      <c r="G1598" s="12" t="s">
        <v>1940</v>
      </c>
      <c r="H1598" s="12" t="s">
        <v>145</v>
      </c>
      <c r="I1598" s="12" t="s">
        <v>146</v>
      </c>
      <c r="J1598" s="12" t="s">
        <v>8066</v>
      </c>
      <c r="K1598" s="12" t="s">
        <v>209</v>
      </c>
      <c r="L1598" s="12" t="s">
        <v>118</v>
      </c>
      <c r="M1598" s="12" t="s">
        <v>367</v>
      </c>
      <c r="N1598" s="12" t="s">
        <v>8067</v>
      </c>
      <c r="O1598" s="12" t="s">
        <v>8068</v>
      </c>
      <c r="P1598" s="12"/>
      <c r="Q1598" s="12" t="s">
        <v>8069</v>
      </c>
      <c r="R1598" s="12" t="s">
        <v>8028</v>
      </c>
      <c r="S1598" s="12" t="s">
        <v>8047</v>
      </c>
      <c r="T1598" s="33" t="s">
        <v>95</v>
      </c>
      <c r="U1598" s="34" t="str">
        <f t="shared" si="24"/>
        <v>4165 Highway 14 West Baldwin Distribution, ROCHESTER, Minnesota 55901, U.S.</v>
      </c>
    </row>
    <row r="1599" spans="1:21" ht="57" x14ac:dyDescent="0.45">
      <c r="A1599" s="12" t="s">
        <v>94</v>
      </c>
      <c r="B1599" s="12" t="s">
        <v>95</v>
      </c>
      <c r="C1599" s="12" t="s">
        <v>8070</v>
      </c>
      <c r="D1599" s="12" t="s">
        <v>8023</v>
      </c>
      <c r="E1599" s="12" t="s">
        <v>7983</v>
      </c>
      <c r="F1599" s="12" t="s">
        <v>144</v>
      </c>
      <c r="G1599" s="12" t="s">
        <v>1940</v>
      </c>
      <c r="H1599" s="12" t="s">
        <v>145</v>
      </c>
      <c r="I1599" s="12" t="s">
        <v>146</v>
      </c>
      <c r="J1599" s="12"/>
      <c r="K1599" s="12"/>
      <c r="L1599" s="12"/>
      <c r="M1599" s="12" t="s">
        <v>234</v>
      </c>
      <c r="N1599" s="12" t="s">
        <v>8071</v>
      </c>
      <c r="O1599" s="12" t="s">
        <v>8072</v>
      </c>
      <c r="P1599" s="12"/>
      <c r="Q1599" s="12" t="s">
        <v>8073</v>
      </c>
      <c r="R1599" s="12" t="s">
        <v>8028</v>
      </c>
      <c r="S1599" s="12" t="s">
        <v>8029</v>
      </c>
      <c r="T1599" s="33" t="s">
        <v>95</v>
      </c>
      <c r="U1599" s="34" t="str">
        <f t="shared" si="24"/>
        <v>221 4TH AVE SW GUGGENHEIM BLDG, ROCHESTER, Minnesota 55905, U.S.</v>
      </c>
    </row>
    <row r="1600" spans="1:21" ht="57" x14ac:dyDescent="0.45">
      <c r="A1600" s="12" t="s">
        <v>94</v>
      </c>
      <c r="B1600" s="12" t="s">
        <v>95</v>
      </c>
      <c r="C1600" s="12" t="s">
        <v>8074</v>
      </c>
      <c r="D1600" s="12" t="s">
        <v>8023</v>
      </c>
      <c r="E1600" s="12" t="s">
        <v>7983</v>
      </c>
      <c r="F1600" s="12" t="s">
        <v>144</v>
      </c>
      <c r="G1600" s="12" t="s">
        <v>1940</v>
      </c>
      <c r="H1600" s="12" t="s">
        <v>145</v>
      </c>
      <c r="I1600" s="12" t="s">
        <v>146</v>
      </c>
      <c r="J1600" s="12" t="s">
        <v>8075</v>
      </c>
      <c r="K1600" s="12" t="s">
        <v>627</v>
      </c>
      <c r="L1600" s="12" t="s">
        <v>104</v>
      </c>
      <c r="M1600" s="12" t="s">
        <v>492</v>
      </c>
      <c r="N1600" s="12" t="s">
        <v>8076</v>
      </c>
      <c r="O1600" s="12" t="s">
        <v>8077</v>
      </c>
      <c r="P1600" s="12"/>
      <c r="Q1600" s="12" t="s">
        <v>8078</v>
      </c>
      <c r="R1600" s="12" t="s">
        <v>8028</v>
      </c>
      <c r="S1600" s="12" t="s">
        <v>8041</v>
      </c>
      <c r="T1600" s="33" t="s">
        <v>95</v>
      </c>
      <c r="U1600" s="34" t="str">
        <f t="shared" si="24"/>
        <v>150 3RD ST SW, ROCHESTER, Minnesota 55902, U.S.</v>
      </c>
    </row>
    <row r="1601" spans="1:21" ht="42.75" x14ac:dyDescent="0.45">
      <c r="A1601" s="12" t="s">
        <v>94</v>
      </c>
      <c r="B1601" s="12" t="s">
        <v>95</v>
      </c>
      <c r="C1601" s="12" t="s">
        <v>8079</v>
      </c>
      <c r="D1601" s="12" t="s">
        <v>8023</v>
      </c>
      <c r="E1601" s="12" t="s">
        <v>7983</v>
      </c>
      <c r="F1601" s="12" t="s">
        <v>144</v>
      </c>
      <c r="G1601" s="12" t="s">
        <v>1940</v>
      </c>
      <c r="H1601" s="12" t="s">
        <v>145</v>
      </c>
      <c r="I1601" s="12" t="s">
        <v>146</v>
      </c>
      <c r="J1601" s="12"/>
      <c r="K1601" s="12"/>
      <c r="L1601" s="12"/>
      <c r="M1601" s="12" t="s">
        <v>377</v>
      </c>
      <c r="N1601" s="12" t="s">
        <v>8080</v>
      </c>
      <c r="O1601" s="12" t="s">
        <v>8081</v>
      </c>
      <c r="P1601" s="12"/>
      <c r="Q1601" s="12" t="s">
        <v>8020</v>
      </c>
      <c r="R1601" s="12" t="s">
        <v>8028</v>
      </c>
      <c r="S1601" s="12" t="s">
        <v>8041</v>
      </c>
      <c r="T1601" s="33" t="s">
        <v>95</v>
      </c>
      <c r="U1601" s="34" t="str">
        <f t="shared" si="24"/>
        <v>221 4TH AVE SW, ROCHESTER, Minnesota 55902, U.S.</v>
      </c>
    </row>
    <row r="1602" spans="1:21" ht="57" x14ac:dyDescent="0.45">
      <c r="A1602" s="12" t="s">
        <v>94</v>
      </c>
      <c r="B1602" s="12" t="s">
        <v>95</v>
      </c>
      <c r="C1602" s="12" t="s">
        <v>8082</v>
      </c>
      <c r="D1602" s="12" t="s">
        <v>8023</v>
      </c>
      <c r="E1602" s="12" t="s">
        <v>7983</v>
      </c>
      <c r="F1602" s="12" t="s">
        <v>144</v>
      </c>
      <c r="G1602" s="12" t="s">
        <v>1940</v>
      </c>
      <c r="H1602" s="12" t="s">
        <v>145</v>
      </c>
      <c r="I1602" s="12" t="s">
        <v>146</v>
      </c>
      <c r="J1602" s="12"/>
      <c r="K1602" s="12"/>
      <c r="L1602" s="12"/>
      <c r="M1602" s="12" t="s">
        <v>105</v>
      </c>
      <c r="N1602" s="12" t="s">
        <v>8083</v>
      </c>
      <c r="O1602" s="12" t="s">
        <v>8084</v>
      </c>
      <c r="P1602" s="12"/>
      <c r="Q1602" s="12" t="s">
        <v>8020</v>
      </c>
      <c r="R1602" s="12" t="s">
        <v>8028</v>
      </c>
      <c r="S1602" s="12" t="s">
        <v>8041</v>
      </c>
      <c r="T1602" s="33" t="s">
        <v>95</v>
      </c>
      <c r="U1602" s="34" t="str">
        <f t="shared" ref="U1602:U1665" si="25">_xlfn.TEXTJOIN(", ", TRUE, Q1602, R1602, S1602, T1602)</f>
        <v>221 4TH AVE SW, ROCHESTER, Minnesota 55902, U.S.</v>
      </c>
    </row>
    <row r="1603" spans="1:21" ht="57" x14ac:dyDescent="0.45">
      <c r="A1603" s="12" t="s">
        <v>94</v>
      </c>
      <c r="B1603" s="12" t="s">
        <v>95</v>
      </c>
      <c r="C1603" s="12" t="s">
        <v>8085</v>
      </c>
      <c r="D1603" s="12" t="s">
        <v>8023</v>
      </c>
      <c r="E1603" s="12" t="s">
        <v>7983</v>
      </c>
      <c r="F1603" s="12" t="s">
        <v>144</v>
      </c>
      <c r="G1603" s="12" t="s">
        <v>1940</v>
      </c>
      <c r="H1603" s="12" t="s">
        <v>145</v>
      </c>
      <c r="I1603" s="12" t="s">
        <v>146</v>
      </c>
      <c r="J1603" s="12"/>
      <c r="K1603" s="12"/>
      <c r="L1603" s="12"/>
      <c r="M1603" s="12" t="s">
        <v>367</v>
      </c>
      <c r="N1603" s="12" t="s">
        <v>8086</v>
      </c>
      <c r="O1603" s="12" t="s">
        <v>8087</v>
      </c>
      <c r="P1603" s="12"/>
      <c r="Q1603" s="12" t="s">
        <v>8078</v>
      </c>
      <c r="R1603" s="12" t="s">
        <v>8028</v>
      </c>
      <c r="S1603" s="12" t="s">
        <v>8041</v>
      </c>
      <c r="T1603" s="33" t="s">
        <v>95</v>
      </c>
      <c r="U1603" s="34" t="str">
        <f t="shared" si="25"/>
        <v>150 3RD ST SW, ROCHESTER, Minnesota 55902, U.S.</v>
      </c>
    </row>
    <row r="1604" spans="1:21" ht="42.75" x14ac:dyDescent="0.45">
      <c r="A1604" s="12" t="s">
        <v>94</v>
      </c>
      <c r="B1604" s="12" t="s">
        <v>95</v>
      </c>
      <c r="C1604" s="12" t="s">
        <v>8088</v>
      </c>
      <c r="D1604" s="12" t="s">
        <v>8089</v>
      </c>
      <c r="E1604" s="12" t="s">
        <v>8090</v>
      </c>
      <c r="F1604" s="12" t="s">
        <v>144</v>
      </c>
      <c r="G1604" s="12"/>
      <c r="H1604" s="12" t="s">
        <v>145</v>
      </c>
      <c r="I1604" s="12" t="s">
        <v>146</v>
      </c>
      <c r="J1604" s="12"/>
      <c r="K1604" s="12"/>
      <c r="L1604" s="12"/>
      <c r="M1604" s="12" t="s">
        <v>127</v>
      </c>
      <c r="N1604" s="12" t="s">
        <v>8071</v>
      </c>
      <c r="O1604" s="12" t="s">
        <v>8072</v>
      </c>
      <c r="P1604" s="12"/>
      <c r="Q1604" s="12" t="s">
        <v>8020</v>
      </c>
      <c r="R1604" s="12" t="s">
        <v>8028</v>
      </c>
      <c r="S1604" s="12" t="s">
        <v>8041</v>
      </c>
      <c r="T1604" s="33" t="s">
        <v>95</v>
      </c>
      <c r="U1604" s="34" t="str">
        <f t="shared" si="25"/>
        <v>221 4TH AVE SW, ROCHESTER, Minnesota 55902, U.S.</v>
      </c>
    </row>
    <row r="1605" spans="1:21" ht="57" x14ac:dyDescent="0.45">
      <c r="A1605" s="12" t="s">
        <v>94</v>
      </c>
      <c r="B1605" s="12" t="s">
        <v>95</v>
      </c>
      <c r="C1605" s="12" t="s">
        <v>8091</v>
      </c>
      <c r="D1605" s="12" t="s">
        <v>8089</v>
      </c>
      <c r="E1605" s="12" t="s">
        <v>8090</v>
      </c>
      <c r="F1605" s="12" t="s">
        <v>752</v>
      </c>
      <c r="G1605" s="12"/>
      <c r="H1605" s="12" t="s">
        <v>145</v>
      </c>
      <c r="I1605" s="12" t="s">
        <v>146</v>
      </c>
      <c r="J1605" s="12" t="s">
        <v>8092</v>
      </c>
      <c r="K1605" s="12" t="s">
        <v>2283</v>
      </c>
      <c r="L1605" s="12" t="s">
        <v>104</v>
      </c>
      <c r="M1605" s="12" t="s">
        <v>367</v>
      </c>
      <c r="N1605" s="12" t="s">
        <v>8011</v>
      </c>
      <c r="O1605" s="12" t="s">
        <v>8012</v>
      </c>
      <c r="P1605" s="12"/>
      <c r="Q1605" s="12" t="s">
        <v>8018</v>
      </c>
      <c r="R1605" s="12" t="s">
        <v>8014</v>
      </c>
      <c r="S1605" s="12" t="s">
        <v>8004</v>
      </c>
      <c r="T1605" s="33" t="s">
        <v>95</v>
      </c>
      <c r="U1605" s="34" t="str">
        <f t="shared" si="25"/>
        <v>4500 SAN PABLO RD, JACKSONVILLE, Florida 32224, U.S.</v>
      </c>
    </row>
    <row r="1606" spans="1:21" ht="57" x14ac:dyDescent="0.45">
      <c r="A1606" s="12" t="s">
        <v>94</v>
      </c>
      <c r="B1606" s="12" t="s">
        <v>95</v>
      </c>
      <c r="C1606" s="12" t="s">
        <v>8093</v>
      </c>
      <c r="D1606" s="12" t="s">
        <v>8089</v>
      </c>
      <c r="E1606" s="12" t="s">
        <v>8090</v>
      </c>
      <c r="F1606" s="12" t="s">
        <v>752</v>
      </c>
      <c r="G1606" s="12"/>
      <c r="H1606" s="12" t="s">
        <v>145</v>
      </c>
      <c r="I1606" s="12" t="s">
        <v>146</v>
      </c>
      <c r="J1606" s="12" t="s">
        <v>8094</v>
      </c>
      <c r="K1606" s="12" t="s">
        <v>2283</v>
      </c>
      <c r="L1606" s="12" t="s">
        <v>104</v>
      </c>
      <c r="M1606" s="12" t="s">
        <v>367</v>
      </c>
      <c r="N1606" s="12" t="s">
        <v>8011</v>
      </c>
      <c r="O1606" s="12" t="s">
        <v>8012</v>
      </c>
      <c r="P1606" s="12"/>
      <c r="Q1606" s="12" t="s">
        <v>8018</v>
      </c>
      <c r="R1606" s="12" t="s">
        <v>8014</v>
      </c>
      <c r="S1606" s="12" t="s">
        <v>8004</v>
      </c>
      <c r="T1606" s="33" t="s">
        <v>95</v>
      </c>
      <c r="U1606" s="34" t="str">
        <f t="shared" si="25"/>
        <v>4500 SAN PABLO RD, JACKSONVILLE, Florida 32224, U.S.</v>
      </c>
    </row>
    <row r="1607" spans="1:21" ht="57" x14ac:dyDescent="0.45">
      <c r="A1607" s="12" t="s">
        <v>94</v>
      </c>
      <c r="B1607" s="12" t="s">
        <v>95</v>
      </c>
      <c r="C1607" s="12" t="s">
        <v>8095</v>
      </c>
      <c r="D1607" s="12" t="s">
        <v>8089</v>
      </c>
      <c r="E1607" s="12" t="s">
        <v>8090</v>
      </c>
      <c r="F1607" s="12" t="s">
        <v>752</v>
      </c>
      <c r="G1607" s="12"/>
      <c r="H1607" s="12" t="s">
        <v>145</v>
      </c>
      <c r="I1607" s="12" t="s">
        <v>146</v>
      </c>
      <c r="J1607" s="12" t="s">
        <v>8096</v>
      </c>
      <c r="K1607" s="12" t="s">
        <v>2283</v>
      </c>
      <c r="L1607" s="12" t="s">
        <v>104</v>
      </c>
      <c r="M1607" s="12" t="s">
        <v>367</v>
      </c>
      <c r="N1607" s="12" t="s">
        <v>8011</v>
      </c>
      <c r="O1607" s="12" t="s">
        <v>8012</v>
      </c>
      <c r="P1607" s="12"/>
      <c r="Q1607" s="12" t="s">
        <v>8018</v>
      </c>
      <c r="R1607" s="12" t="s">
        <v>8014</v>
      </c>
      <c r="S1607" s="12" t="s">
        <v>8004</v>
      </c>
      <c r="T1607" s="33" t="s">
        <v>95</v>
      </c>
      <c r="U1607" s="34" t="str">
        <f t="shared" si="25"/>
        <v>4500 SAN PABLO RD, JACKSONVILLE, Florida 32224, U.S.</v>
      </c>
    </row>
    <row r="1608" spans="1:21" ht="57" x14ac:dyDescent="0.45">
      <c r="A1608" s="12" t="s">
        <v>94</v>
      </c>
      <c r="B1608" s="12" t="s">
        <v>95</v>
      </c>
      <c r="C1608" s="12" t="s">
        <v>8097</v>
      </c>
      <c r="D1608" s="12" t="s">
        <v>8089</v>
      </c>
      <c r="E1608" s="12" t="s">
        <v>8090</v>
      </c>
      <c r="F1608" s="12" t="s">
        <v>144</v>
      </c>
      <c r="G1608" s="12"/>
      <c r="H1608" s="12" t="s">
        <v>145</v>
      </c>
      <c r="I1608" s="12" t="s">
        <v>146</v>
      </c>
      <c r="J1608" s="12"/>
      <c r="K1608" s="12"/>
      <c r="L1608" s="12"/>
      <c r="M1608" s="12" t="s">
        <v>367</v>
      </c>
      <c r="N1608" s="12" t="s">
        <v>8098</v>
      </c>
      <c r="O1608" s="12" t="s">
        <v>8099</v>
      </c>
      <c r="P1608" s="12"/>
      <c r="Q1608" s="12" t="s">
        <v>8020</v>
      </c>
      <c r="R1608" s="12" t="s">
        <v>8028</v>
      </c>
      <c r="S1608" s="12" t="s">
        <v>8041</v>
      </c>
      <c r="T1608" s="33" t="s">
        <v>95</v>
      </c>
      <c r="U1608" s="34" t="str">
        <f t="shared" si="25"/>
        <v>221 4TH AVE SW, ROCHESTER, Minnesota 55902, U.S.</v>
      </c>
    </row>
    <row r="1609" spans="1:21" ht="85.5" x14ac:dyDescent="0.45">
      <c r="A1609" s="12" t="s">
        <v>94</v>
      </c>
      <c r="B1609" s="12" t="s">
        <v>729</v>
      </c>
      <c r="C1609" s="12" t="s">
        <v>8100</v>
      </c>
      <c r="D1609" s="12" t="s">
        <v>8101</v>
      </c>
      <c r="E1609" s="12" t="s">
        <v>8102</v>
      </c>
      <c r="F1609" s="12"/>
      <c r="G1609" s="12" t="s">
        <v>773</v>
      </c>
      <c r="H1609" s="12" t="s">
        <v>125</v>
      </c>
      <c r="I1609" s="12" t="s">
        <v>953</v>
      </c>
      <c r="J1609" s="12" t="s">
        <v>8103</v>
      </c>
      <c r="K1609" s="12" t="s">
        <v>168</v>
      </c>
      <c r="L1609" s="12" t="s">
        <v>104</v>
      </c>
      <c r="M1609" s="12" t="s">
        <v>221</v>
      </c>
      <c r="N1609" s="12" t="s">
        <v>8104</v>
      </c>
      <c r="O1609" s="12" t="s">
        <v>8105</v>
      </c>
      <c r="P1609" s="12"/>
      <c r="Q1609" s="12" t="s">
        <v>8106</v>
      </c>
      <c r="R1609" s="12" t="s">
        <v>2863</v>
      </c>
      <c r="S1609" s="12" t="s">
        <v>8107</v>
      </c>
      <c r="T1609" s="33" t="s">
        <v>729</v>
      </c>
      <c r="U1609" s="34" t="str">
        <f t="shared" si="25"/>
        <v>McIntyre building (3655 promenade Sir William Osler); 3649 Sir William Osler Bellini Builidng, Rm 343 ,, Montreal, Quebec QC H3A 0B1, CA</v>
      </c>
    </row>
    <row r="1610" spans="1:21" ht="42.75" x14ac:dyDescent="0.45">
      <c r="A1610" s="12" t="s">
        <v>94</v>
      </c>
      <c r="B1610" s="12" t="s">
        <v>729</v>
      </c>
      <c r="C1610" s="12" t="s">
        <v>8108</v>
      </c>
      <c r="D1610" s="12" t="s">
        <v>8101</v>
      </c>
      <c r="E1610" s="12" t="s">
        <v>8102</v>
      </c>
      <c r="F1610" s="12" t="s">
        <v>952</v>
      </c>
      <c r="G1610" s="12" t="s">
        <v>773</v>
      </c>
      <c r="H1610" s="12" t="s">
        <v>125</v>
      </c>
      <c r="I1610" s="12" t="s">
        <v>953</v>
      </c>
      <c r="J1610" s="12"/>
      <c r="K1610" s="12"/>
      <c r="L1610" s="12"/>
      <c r="M1610" s="12" t="s">
        <v>355</v>
      </c>
      <c r="N1610" s="12" t="s">
        <v>8109</v>
      </c>
      <c r="O1610" s="12" t="s">
        <v>8110</v>
      </c>
      <c r="P1610" s="12"/>
      <c r="Q1610" s="12" t="s">
        <v>8111</v>
      </c>
      <c r="R1610" s="12" t="s">
        <v>2863</v>
      </c>
      <c r="S1610" s="12" t="s">
        <v>8112</v>
      </c>
      <c r="T1610" s="33" t="s">
        <v>729</v>
      </c>
      <c r="U1610" s="34" t="str">
        <f t="shared" si="25"/>
        <v>3655 Promenade Sir-William-Osler Room 810, McIntyre building, Montreal, Quebec H3G 1Y6, CA</v>
      </c>
    </row>
    <row r="1611" spans="1:21" ht="85.5" x14ac:dyDescent="0.45">
      <c r="A1611" s="12" t="s">
        <v>94</v>
      </c>
      <c r="B1611" s="12" t="s">
        <v>729</v>
      </c>
      <c r="C1611" s="12" t="s">
        <v>8113</v>
      </c>
      <c r="D1611" s="12" t="s">
        <v>8101</v>
      </c>
      <c r="E1611" s="12" t="s">
        <v>8102</v>
      </c>
      <c r="F1611" s="12" t="s">
        <v>952</v>
      </c>
      <c r="G1611" s="12" t="s">
        <v>773</v>
      </c>
      <c r="H1611" s="12" t="s">
        <v>125</v>
      </c>
      <c r="I1611" s="12" t="s">
        <v>953</v>
      </c>
      <c r="J1611" s="12" t="s">
        <v>8114</v>
      </c>
      <c r="K1611" s="12" t="s">
        <v>794</v>
      </c>
      <c r="L1611" s="12" t="s">
        <v>118</v>
      </c>
      <c r="M1611" s="12" t="s">
        <v>138</v>
      </c>
      <c r="N1611" s="12" t="s">
        <v>8115</v>
      </c>
      <c r="O1611" s="12" t="s">
        <v>8116</v>
      </c>
      <c r="P1611" s="12"/>
      <c r="Q1611" s="12"/>
      <c r="R1611" s="12"/>
      <c r="S1611" s="12" t="s">
        <v>284</v>
      </c>
      <c r="T1611" s="33" t="s">
        <v>729</v>
      </c>
      <c r="U1611" s="34" t="str">
        <f t="shared" si="25"/>
        <v xml:space="preserve"> , CA</v>
      </c>
    </row>
    <row r="1612" spans="1:21" ht="57" x14ac:dyDescent="0.45">
      <c r="A1612" s="12" t="s">
        <v>94</v>
      </c>
      <c r="B1612" s="12" t="s">
        <v>729</v>
      </c>
      <c r="C1612" s="12" t="s">
        <v>8117</v>
      </c>
      <c r="D1612" s="12" t="s">
        <v>8101</v>
      </c>
      <c r="E1612" s="12" t="s">
        <v>8102</v>
      </c>
      <c r="F1612" s="12" t="s">
        <v>952</v>
      </c>
      <c r="G1612" s="12" t="s">
        <v>773</v>
      </c>
      <c r="H1612" s="12" t="s">
        <v>125</v>
      </c>
      <c r="I1612" s="12" t="s">
        <v>953</v>
      </c>
      <c r="J1612" s="12"/>
      <c r="K1612" s="12"/>
      <c r="L1612" s="12"/>
      <c r="M1612" s="12" t="s">
        <v>367</v>
      </c>
      <c r="N1612" s="12" t="s">
        <v>8118</v>
      </c>
      <c r="O1612" s="12" t="s">
        <v>8119</v>
      </c>
      <c r="P1612" s="12"/>
      <c r="Q1612" s="12"/>
      <c r="R1612" s="12"/>
      <c r="S1612" s="12" t="s">
        <v>284</v>
      </c>
      <c r="T1612" s="33" t="s">
        <v>729</v>
      </c>
      <c r="U1612" s="34" t="str">
        <f t="shared" si="25"/>
        <v xml:space="preserve"> , CA</v>
      </c>
    </row>
    <row r="1613" spans="1:21" ht="42.75" x14ac:dyDescent="0.45">
      <c r="A1613" s="12" t="s">
        <v>94</v>
      </c>
      <c r="B1613" s="12" t="s">
        <v>729</v>
      </c>
      <c r="C1613" s="12" t="s">
        <v>8120</v>
      </c>
      <c r="D1613" s="12" t="s">
        <v>8101</v>
      </c>
      <c r="E1613" s="12" t="s">
        <v>8102</v>
      </c>
      <c r="F1613" s="12" t="s">
        <v>952</v>
      </c>
      <c r="G1613" s="12" t="s">
        <v>773</v>
      </c>
      <c r="H1613" s="12" t="s">
        <v>125</v>
      </c>
      <c r="I1613" s="12" t="s">
        <v>953</v>
      </c>
      <c r="J1613" s="12"/>
      <c r="K1613" s="12"/>
      <c r="L1613" s="12"/>
      <c r="M1613" s="12" t="s">
        <v>377</v>
      </c>
      <c r="N1613" s="12"/>
      <c r="O1613" s="12"/>
      <c r="P1613" s="12"/>
      <c r="Q1613" s="12"/>
      <c r="R1613" s="12"/>
      <c r="S1613" s="12" t="s">
        <v>284</v>
      </c>
      <c r="T1613" s="33" t="s">
        <v>729</v>
      </c>
      <c r="U1613" s="34" t="str">
        <f t="shared" si="25"/>
        <v xml:space="preserve"> , CA</v>
      </c>
    </row>
    <row r="1614" spans="1:21" ht="85.5" x14ac:dyDescent="0.45">
      <c r="A1614" s="12" t="s">
        <v>94</v>
      </c>
      <c r="B1614" s="12" t="s">
        <v>8121</v>
      </c>
      <c r="C1614" s="12" t="s">
        <v>8122</v>
      </c>
      <c r="D1614" s="12" t="s">
        <v>8101</v>
      </c>
      <c r="E1614" s="12" t="s">
        <v>8102</v>
      </c>
      <c r="F1614" s="12" t="s">
        <v>952</v>
      </c>
      <c r="G1614" s="12" t="s">
        <v>773</v>
      </c>
      <c r="H1614" s="12" t="s">
        <v>125</v>
      </c>
      <c r="I1614" s="12" t="s">
        <v>953</v>
      </c>
      <c r="J1614" s="12" t="s">
        <v>8123</v>
      </c>
      <c r="K1614" s="12" t="s">
        <v>209</v>
      </c>
      <c r="L1614" s="12" t="s">
        <v>104</v>
      </c>
      <c r="M1614" s="12" t="s">
        <v>169</v>
      </c>
      <c r="N1614" s="12" t="s">
        <v>8104</v>
      </c>
      <c r="O1614" s="12" t="s">
        <v>8105</v>
      </c>
      <c r="P1614" s="12"/>
      <c r="Q1614" s="12" t="s">
        <v>8124</v>
      </c>
      <c r="R1614" s="12" t="s">
        <v>2863</v>
      </c>
      <c r="S1614" s="12" t="s">
        <v>8125</v>
      </c>
      <c r="T1614" s="33" t="s">
        <v>729</v>
      </c>
      <c r="U1614" s="34" t="str">
        <f t="shared" si="25"/>
        <v>Bellini Building 3649 Sir William Osler McGill University Rm 343, Montreal, Quebec , CA</v>
      </c>
    </row>
    <row r="1615" spans="1:21" ht="85.5" x14ac:dyDescent="0.45">
      <c r="A1615" s="12" t="s">
        <v>94</v>
      </c>
      <c r="B1615" s="12" t="s">
        <v>95</v>
      </c>
      <c r="C1615" s="12" t="s">
        <v>8126</v>
      </c>
      <c r="D1615" s="12" t="s">
        <v>8101</v>
      </c>
      <c r="E1615" s="12" t="s">
        <v>8102</v>
      </c>
      <c r="F1615" s="12" t="s">
        <v>952</v>
      </c>
      <c r="G1615" s="12" t="s">
        <v>773</v>
      </c>
      <c r="H1615" s="12" t="s">
        <v>125</v>
      </c>
      <c r="I1615" s="12" t="s">
        <v>953</v>
      </c>
      <c r="J1615" s="12"/>
      <c r="K1615" s="12"/>
      <c r="L1615" s="12"/>
      <c r="M1615" s="12" t="s">
        <v>138</v>
      </c>
      <c r="N1615" s="12" t="s">
        <v>8127</v>
      </c>
      <c r="O1615" s="12" t="s">
        <v>8128</v>
      </c>
      <c r="P1615" s="12"/>
      <c r="Q1615" s="12" t="s">
        <v>8129</v>
      </c>
      <c r="R1615" s="12" t="s">
        <v>2863</v>
      </c>
      <c r="S1615" s="12" t="s">
        <v>8130</v>
      </c>
      <c r="T1615" s="33" t="s">
        <v>729</v>
      </c>
      <c r="U1615" s="34" t="str">
        <f t="shared" si="25"/>
        <v>Department of Bioengineering McConnell Engineering Building 3480 University Room 707, Montreal, Quebec H3A0E9, CA</v>
      </c>
    </row>
    <row r="1616" spans="1:21" ht="57" x14ac:dyDescent="0.45">
      <c r="A1616" s="12" t="s">
        <v>94</v>
      </c>
      <c r="B1616" s="12"/>
      <c r="C1616" s="12" t="s">
        <v>8131</v>
      </c>
      <c r="D1616" s="12" t="s">
        <v>8101</v>
      </c>
      <c r="E1616" s="12" t="s">
        <v>8102</v>
      </c>
      <c r="F1616" s="12"/>
      <c r="G1616" s="12" t="s">
        <v>773</v>
      </c>
      <c r="H1616" s="12" t="s">
        <v>125</v>
      </c>
      <c r="I1616" s="12" t="s">
        <v>953</v>
      </c>
      <c r="J1616" s="12" t="s">
        <v>8132</v>
      </c>
      <c r="K1616" s="12" t="s">
        <v>209</v>
      </c>
      <c r="L1616" s="12" t="s">
        <v>104</v>
      </c>
      <c r="M1616" s="12" t="s">
        <v>304</v>
      </c>
      <c r="N1616" s="12" t="s">
        <v>8104</v>
      </c>
      <c r="O1616" s="12" t="s">
        <v>8105</v>
      </c>
      <c r="P1616" s="12"/>
      <c r="Q1616" s="12" t="s">
        <v>8124</v>
      </c>
      <c r="R1616" s="12" t="s">
        <v>2863</v>
      </c>
      <c r="S1616" s="12" t="s">
        <v>8133</v>
      </c>
      <c r="T1616" s="33" t="s">
        <v>729</v>
      </c>
      <c r="U1616" s="34" t="str">
        <f t="shared" si="25"/>
        <v>Bellini Building 3649 Sir William Osler McGill University Rm 343, Montreal, Quebec H3G 0B1, CA</v>
      </c>
    </row>
    <row r="1617" spans="1:21" ht="42.75" x14ac:dyDescent="0.45">
      <c r="A1617" s="12" t="s">
        <v>94</v>
      </c>
      <c r="B1617" s="12"/>
      <c r="C1617" s="12" t="s">
        <v>8134</v>
      </c>
      <c r="D1617" s="12" t="s">
        <v>8101</v>
      </c>
      <c r="E1617" s="12" t="s">
        <v>8102</v>
      </c>
      <c r="F1617" s="12"/>
      <c r="G1617" s="12" t="s">
        <v>773</v>
      </c>
      <c r="H1617" s="12" t="s">
        <v>125</v>
      </c>
      <c r="I1617" s="12" t="s">
        <v>953</v>
      </c>
      <c r="J1617" s="12"/>
      <c r="K1617" s="12"/>
      <c r="L1617" s="12"/>
      <c r="M1617" s="12"/>
      <c r="N1617" s="12" t="s">
        <v>8135</v>
      </c>
      <c r="O1617" s="12" t="s">
        <v>8136</v>
      </c>
      <c r="P1617" s="12"/>
      <c r="Q1617" s="12" t="s">
        <v>8111</v>
      </c>
      <c r="R1617" s="12" t="s">
        <v>2863</v>
      </c>
      <c r="S1617" s="12" t="s">
        <v>8112</v>
      </c>
      <c r="T1617" s="33" t="s">
        <v>729</v>
      </c>
      <c r="U1617" s="34" t="str">
        <f t="shared" si="25"/>
        <v>3655 Promenade Sir-William-Osler Room 810, McIntyre building, Montreal, Quebec H3G 1Y6, CA</v>
      </c>
    </row>
    <row r="1618" spans="1:21" ht="57" x14ac:dyDescent="0.45">
      <c r="A1618" s="12" t="s">
        <v>94</v>
      </c>
      <c r="B1618" s="12" t="s">
        <v>729</v>
      </c>
      <c r="C1618" s="12" t="s">
        <v>8137</v>
      </c>
      <c r="D1618" s="12" t="s">
        <v>8138</v>
      </c>
      <c r="E1618" s="12" t="s">
        <v>8139</v>
      </c>
      <c r="F1618" s="12" t="s">
        <v>952</v>
      </c>
      <c r="G1618" s="12"/>
      <c r="H1618" s="12"/>
      <c r="I1618" s="12" t="s">
        <v>312</v>
      </c>
      <c r="J1618" s="12"/>
      <c r="K1618" s="12"/>
      <c r="L1618" s="12"/>
      <c r="M1618" s="12" t="s">
        <v>367</v>
      </c>
      <c r="N1618" s="12" t="s">
        <v>8140</v>
      </c>
      <c r="O1618" s="12" t="s">
        <v>8141</v>
      </c>
      <c r="P1618" s="12"/>
      <c r="Q1618" s="12"/>
      <c r="R1618" s="12"/>
      <c r="S1618" s="12" t="s">
        <v>284</v>
      </c>
      <c r="T1618" s="33" t="s">
        <v>729</v>
      </c>
      <c r="U1618" s="34" t="str">
        <f t="shared" si="25"/>
        <v xml:space="preserve"> , CA</v>
      </c>
    </row>
    <row r="1619" spans="1:21" ht="85.5" x14ac:dyDescent="0.45">
      <c r="A1619" s="12" t="s">
        <v>94</v>
      </c>
      <c r="B1619" s="12" t="s">
        <v>729</v>
      </c>
      <c r="C1619" s="12" t="s">
        <v>8142</v>
      </c>
      <c r="D1619" s="12" t="s">
        <v>8143</v>
      </c>
      <c r="E1619" s="12" t="s">
        <v>8144</v>
      </c>
      <c r="F1619" s="12" t="s">
        <v>2568</v>
      </c>
      <c r="G1619" s="12" t="s">
        <v>773</v>
      </c>
      <c r="H1619" s="12" t="s">
        <v>145</v>
      </c>
      <c r="I1619" s="12" t="s">
        <v>953</v>
      </c>
      <c r="J1619" s="12" t="s">
        <v>8145</v>
      </c>
      <c r="K1619" s="12" t="s">
        <v>168</v>
      </c>
      <c r="L1619" s="12" t="s">
        <v>104</v>
      </c>
      <c r="M1619" s="12" t="s">
        <v>221</v>
      </c>
      <c r="N1619" s="12" t="s">
        <v>8146</v>
      </c>
      <c r="O1619" s="12" t="s">
        <v>8147</v>
      </c>
      <c r="P1619" s="12"/>
      <c r="Q1619" s="12" t="s">
        <v>8148</v>
      </c>
      <c r="R1619" s="12" t="s">
        <v>5504</v>
      </c>
      <c r="S1619" s="12" t="s">
        <v>8149</v>
      </c>
      <c r="T1619" s="33" t="s">
        <v>729</v>
      </c>
      <c r="U1619" s="34" t="str">
        <f t="shared" si="25"/>
        <v>BLDG/ROOM: MDCL 4098 1280 Main St West, Hamilton, Ontario L8S 4M3, CA</v>
      </c>
    </row>
    <row r="1620" spans="1:21" ht="85.5" x14ac:dyDescent="0.45">
      <c r="A1620" s="12" t="s">
        <v>94</v>
      </c>
      <c r="B1620" s="12" t="s">
        <v>95</v>
      </c>
      <c r="C1620" s="12" t="s">
        <v>8150</v>
      </c>
      <c r="D1620" s="12" t="s">
        <v>8151</v>
      </c>
      <c r="E1620" s="12" t="s">
        <v>8152</v>
      </c>
      <c r="F1620" s="12" t="s">
        <v>691</v>
      </c>
      <c r="G1620" s="12" t="s">
        <v>692</v>
      </c>
      <c r="H1620" s="12" t="s">
        <v>693</v>
      </c>
      <c r="I1620" s="12" t="s">
        <v>475</v>
      </c>
      <c r="J1620" s="12" t="s">
        <v>8153</v>
      </c>
      <c r="K1620" s="12" t="s">
        <v>168</v>
      </c>
      <c r="L1620" s="12" t="s">
        <v>104</v>
      </c>
      <c r="M1620" s="12" t="s">
        <v>1193</v>
      </c>
      <c r="N1620" s="12" t="s">
        <v>8154</v>
      </c>
      <c r="O1620" s="12" t="s">
        <v>8155</v>
      </c>
      <c r="P1620" s="12"/>
      <c r="Q1620" s="12" t="s">
        <v>8156</v>
      </c>
      <c r="R1620" s="12" t="s">
        <v>1528</v>
      </c>
      <c r="S1620" s="12" t="s">
        <v>8157</v>
      </c>
      <c r="T1620" s="33" t="s">
        <v>95</v>
      </c>
      <c r="U1620" s="34" t="str">
        <f t="shared" si="25"/>
        <v>7455 Fannin St 1SCR3.2202, Houston, Texas 77054, U.S.</v>
      </c>
    </row>
    <row r="1621" spans="1:21" ht="85.5" x14ac:dyDescent="0.45">
      <c r="A1621" s="12" t="s">
        <v>94</v>
      </c>
      <c r="B1621" s="12" t="s">
        <v>95</v>
      </c>
      <c r="C1621" s="12" t="s">
        <v>8158</v>
      </c>
      <c r="D1621" s="12" t="s">
        <v>8151</v>
      </c>
      <c r="E1621" s="12" t="s">
        <v>8152</v>
      </c>
      <c r="F1621" s="12" t="s">
        <v>691</v>
      </c>
      <c r="G1621" s="12" t="s">
        <v>692</v>
      </c>
      <c r="H1621" s="12" t="s">
        <v>693</v>
      </c>
      <c r="I1621" s="12" t="s">
        <v>475</v>
      </c>
      <c r="J1621" s="12" t="s">
        <v>8159</v>
      </c>
      <c r="K1621" s="12" t="s">
        <v>268</v>
      </c>
      <c r="L1621" s="12" t="s">
        <v>104</v>
      </c>
      <c r="M1621" s="12" t="s">
        <v>1193</v>
      </c>
      <c r="N1621" s="12" t="s">
        <v>8160</v>
      </c>
      <c r="O1621" s="12" t="s">
        <v>8161</v>
      </c>
      <c r="P1621" s="12"/>
      <c r="Q1621" s="12" t="s">
        <v>8162</v>
      </c>
      <c r="R1621" s="12" t="s">
        <v>1528</v>
      </c>
      <c r="S1621" s="12" t="s">
        <v>8157</v>
      </c>
      <c r="T1621" s="33" t="s">
        <v>95</v>
      </c>
      <c r="U1621" s="34" t="str">
        <f t="shared" si="25"/>
        <v>7455 Fannin St, South Campus Research Bldg SCR1.2222, Houston, Texas 77054, U.S.</v>
      </c>
    </row>
    <row r="1622" spans="1:21" ht="85.5" x14ac:dyDescent="0.45">
      <c r="A1622" s="12" t="s">
        <v>94</v>
      </c>
      <c r="B1622" s="12" t="s">
        <v>95</v>
      </c>
      <c r="C1622" s="12" t="s">
        <v>8163</v>
      </c>
      <c r="D1622" s="12" t="s">
        <v>8151</v>
      </c>
      <c r="E1622" s="12" t="s">
        <v>8152</v>
      </c>
      <c r="F1622" s="12" t="s">
        <v>691</v>
      </c>
      <c r="G1622" s="12" t="s">
        <v>692</v>
      </c>
      <c r="H1622" s="12" t="s">
        <v>693</v>
      </c>
      <c r="I1622" s="12" t="s">
        <v>475</v>
      </c>
      <c r="J1622" s="12" t="s">
        <v>8164</v>
      </c>
      <c r="K1622" s="12" t="s">
        <v>168</v>
      </c>
      <c r="L1622" s="12" t="s">
        <v>104</v>
      </c>
      <c r="M1622" s="12" t="s">
        <v>221</v>
      </c>
      <c r="N1622" s="12" t="s">
        <v>8165</v>
      </c>
      <c r="O1622" s="12" t="s">
        <v>8166</v>
      </c>
      <c r="P1622" s="12"/>
      <c r="Q1622" s="12" t="s">
        <v>8167</v>
      </c>
      <c r="R1622" s="12" t="s">
        <v>1556</v>
      </c>
      <c r="S1622" s="12" t="s">
        <v>8157</v>
      </c>
      <c r="T1622" s="33" t="s">
        <v>95</v>
      </c>
      <c r="U1622" s="34" t="str">
        <f t="shared" si="25"/>
        <v>1881 East Rd 4SCR5.1180 SOUTH CAMPUS RESEARCH BLDG 3, HOUSTON, Texas 77054, U.S.</v>
      </c>
    </row>
    <row r="1623" spans="1:21" ht="85.5" x14ac:dyDescent="0.45">
      <c r="A1623" s="12" t="s">
        <v>94</v>
      </c>
      <c r="B1623" s="12" t="s">
        <v>95</v>
      </c>
      <c r="C1623" s="12" t="s">
        <v>8168</v>
      </c>
      <c r="D1623" s="12" t="s">
        <v>8151</v>
      </c>
      <c r="E1623" s="12" t="s">
        <v>8152</v>
      </c>
      <c r="F1623" s="12" t="s">
        <v>691</v>
      </c>
      <c r="G1623" s="12" t="s">
        <v>692</v>
      </c>
      <c r="H1623" s="12" t="s">
        <v>693</v>
      </c>
      <c r="I1623" s="12" t="s">
        <v>475</v>
      </c>
      <c r="J1623" s="12" t="s">
        <v>8169</v>
      </c>
      <c r="K1623" s="12" t="s">
        <v>168</v>
      </c>
      <c r="L1623" s="12" t="s">
        <v>118</v>
      </c>
      <c r="M1623" s="12" t="s">
        <v>221</v>
      </c>
      <c r="N1623" s="12" t="s">
        <v>8170</v>
      </c>
      <c r="O1623" s="12" t="s">
        <v>8171</v>
      </c>
      <c r="P1623" s="12"/>
      <c r="Q1623" s="12" t="s">
        <v>8172</v>
      </c>
      <c r="R1623" s="12" t="s">
        <v>1528</v>
      </c>
      <c r="S1623" s="12" t="s">
        <v>8157</v>
      </c>
      <c r="T1623" s="33" t="s">
        <v>95</v>
      </c>
      <c r="U1623" s="34" t="str">
        <f t="shared" si="25"/>
        <v>7455 Fannin St 1SCR 3.3212, Houston, Texas 77054, U.S.</v>
      </c>
    </row>
    <row r="1624" spans="1:21" ht="114" x14ac:dyDescent="0.45">
      <c r="A1624" s="12" t="s">
        <v>94</v>
      </c>
      <c r="B1624" s="12" t="s">
        <v>95</v>
      </c>
      <c r="C1624" s="12" t="s">
        <v>8173</v>
      </c>
      <c r="D1624" s="12" t="s">
        <v>8151</v>
      </c>
      <c r="E1624" s="12" t="s">
        <v>8152</v>
      </c>
      <c r="F1624" s="12" t="s">
        <v>691</v>
      </c>
      <c r="G1624" s="12" t="s">
        <v>692</v>
      </c>
      <c r="H1624" s="12" t="s">
        <v>693</v>
      </c>
      <c r="I1624" s="12" t="s">
        <v>475</v>
      </c>
      <c r="J1624" s="12" t="s">
        <v>8174</v>
      </c>
      <c r="K1624" s="12" t="s">
        <v>168</v>
      </c>
      <c r="L1624" s="12" t="s">
        <v>118</v>
      </c>
      <c r="M1624" s="12" t="s">
        <v>288</v>
      </c>
      <c r="N1624" s="12" t="s">
        <v>8175</v>
      </c>
      <c r="O1624" s="12" t="s">
        <v>8176</v>
      </c>
      <c r="P1624" s="12"/>
      <c r="Q1624" s="12" t="s">
        <v>8177</v>
      </c>
      <c r="R1624" s="12" t="s">
        <v>1556</v>
      </c>
      <c r="S1624" s="12" t="s">
        <v>8157</v>
      </c>
      <c r="T1624" s="33" t="s">
        <v>95</v>
      </c>
      <c r="U1624" s="34" t="str">
        <f t="shared" si="25"/>
        <v>7435 Fannin St, HOUSTON, Texas 77054, U.S.</v>
      </c>
    </row>
    <row r="1625" spans="1:21" ht="85.5" x14ac:dyDescent="0.45">
      <c r="A1625" s="12" t="s">
        <v>94</v>
      </c>
      <c r="B1625" s="12" t="s">
        <v>95</v>
      </c>
      <c r="C1625" s="12" t="s">
        <v>8178</v>
      </c>
      <c r="D1625" s="12" t="s">
        <v>8151</v>
      </c>
      <c r="E1625" s="12" t="s">
        <v>8152</v>
      </c>
      <c r="F1625" s="12" t="s">
        <v>691</v>
      </c>
      <c r="G1625" s="12" t="s">
        <v>692</v>
      </c>
      <c r="H1625" s="12" t="s">
        <v>693</v>
      </c>
      <c r="I1625" s="12" t="s">
        <v>475</v>
      </c>
      <c r="J1625" s="12" t="s">
        <v>8179</v>
      </c>
      <c r="K1625" s="12" t="s">
        <v>268</v>
      </c>
      <c r="L1625" s="12" t="s">
        <v>104</v>
      </c>
      <c r="M1625" s="12" t="s">
        <v>221</v>
      </c>
      <c r="N1625" s="12" t="s">
        <v>8175</v>
      </c>
      <c r="O1625" s="12" t="s">
        <v>8176</v>
      </c>
      <c r="P1625" s="12"/>
      <c r="Q1625" s="12" t="s">
        <v>8180</v>
      </c>
      <c r="R1625" s="12" t="s">
        <v>1528</v>
      </c>
      <c r="S1625" s="12" t="s">
        <v>1535</v>
      </c>
      <c r="T1625" s="33" t="s">
        <v>95</v>
      </c>
      <c r="U1625" s="34" t="str">
        <f t="shared" si="25"/>
        <v>1515 Holcombe Blvd. Y8.5331, Houston, Texas 77030, U.S.</v>
      </c>
    </row>
    <row r="1626" spans="1:21" ht="85.5" x14ac:dyDescent="0.45">
      <c r="A1626" s="12" t="s">
        <v>94</v>
      </c>
      <c r="B1626" s="12" t="s">
        <v>95</v>
      </c>
      <c r="C1626" s="12" t="s">
        <v>8181</v>
      </c>
      <c r="D1626" s="12" t="s">
        <v>8151</v>
      </c>
      <c r="E1626" s="12" t="s">
        <v>8152</v>
      </c>
      <c r="F1626" s="12" t="s">
        <v>691</v>
      </c>
      <c r="G1626" s="12" t="s">
        <v>692</v>
      </c>
      <c r="H1626" s="12" t="s">
        <v>693</v>
      </c>
      <c r="I1626" s="12" t="s">
        <v>475</v>
      </c>
      <c r="J1626" s="12" t="s">
        <v>8182</v>
      </c>
      <c r="K1626" s="12" t="s">
        <v>168</v>
      </c>
      <c r="L1626" s="12" t="s">
        <v>104</v>
      </c>
      <c r="M1626" s="12" t="s">
        <v>221</v>
      </c>
      <c r="N1626" s="12" t="s">
        <v>8183</v>
      </c>
      <c r="O1626" s="12" t="s">
        <v>8184</v>
      </c>
      <c r="P1626" s="12"/>
      <c r="Q1626" s="12" t="s">
        <v>8185</v>
      </c>
      <c r="R1626" s="12" t="s">
        <v>1528</v>
      </c>
      <c r="S1626" s="12" t="s">
        <v>8157</v>
      </c>
      <c r="T1626" s="33" t="s">
        <v>95</v>
      </c>
      <c r="U1626" s="34" t="str">
        <f t="shared" si="25"/>
        <v>7435 Fannin St. SCRB2 South Campus Research Bldg 2, Houston, Texas 77054, U.S.</v>
      </c>
    </row>
    <row r="1627" spans="1:21" ht="57" x14ac:dyDescent="0.45">
      <c r="A1627" s="12" t="s">
        <v>94</v>
      </c>
      <c r="B1627" s="12" t="s">
        <v>95</v>
      </c>
      <c r="C1627" s="12" t="s">
        <v>8186</v>
      </c>
      <c r="D1627" s="12" t="s">
        <v>8151</v>
      </c>
      <c r="E1627" s="12" t="s">
        <v>8152</v>
      </c>
      <c r="F1627" s="12" t="s">
        <v>691</v>
      </c>
      <c r="G1627" s="12" t="s">
        <v>692</v>
      </c>
      <c r="H1627" s="12" t="s">
        <v>693</v>
      </c>
      <c r="I1627" s="12" t="s">
        <v>475</v>
      </c>
      <c r="J1627" s="12" t="s">
        <v>8187</v>
      </c>
      <c r="K1627" s="12" t="s">
        <v>168</v>
      </c>
      <c r="L1627" s="12" t="s">
        <v>104</v>
      </c>
      <c r="M1627" s="12" t="s">
        <v>304</v>
      </c>
      <c r="N1627" s="12" t="s">
        <v>8188</v>
      </c>
      <c r="O1627" s="12" t="s">
        <v>8189</v>
      </c>
      <c r="P1627" s="12"/>
      <c r="Q1627" s="12" t="s">
        <v>8190</v>
      </c>
      <c r="R1627" s="12" t="s">
        <v>1528</v>
      </c>
      <c r="S1627" s="12" t="s">
        <v>8157</v>
      </c>
      <c r="T1627" s="33" t="s">
        <v>95</v>
      </c>
      <c r="U1627" s="34" t="str">
        <f t="shared" si="25"/>
        <v>South Campus Research Bldg 2; 2SCR4.2120 7435 Fannin St, Houston, Texas 77054, U.S.</v>
      </c>
    </row>
    <row r="1628" spans="1:21" ht="42.75" x14ac:dyDescent="0.45">
      <c r="A1628" s="12" t="s">
        <v>94</v>
      </c>
      <c r="B1628" s="12" t="s">
        <v>95</v>
      </c>
      <c r="C1628" s="12" t="s">
        <v>8191</v>
      </c>
      <c r="D1628" s="12" t="s">
        <v>8151</v>
      </c>
      <c r="E1628" s="12" t="s">
        <v>8152</v>
      </c>
      <c r="F1628" s="12" t="s">
        <v>691</v>
      </c>
      <c r="G1628" s="12" t="s">
        <v>692</v>
      </c>
      <c r="H1628" s="12" t="s">
        <v>693</v>
      </c>
      <c r="I1628" s="12" t="s">
        <v>475</v>
      </c>
      <c r="J1628" s="12" t="s">
        <v>8192</v>
      </c>
      <c r="K1628" s="12" t="s">
        <v>168</v>
      </c>
      <c r="L1628" s="12" t="s">
        <v>104</v>
      </c>
      <c r="M1628" s="12" t="s">
        <v>304</v>
      </c>
      <c r="N1628" s="12" t="s">
        <v>8165</v>
      </c>
      <c r="O1628" s="12" t="s">
        <v>8166</v>
      </c>
      <c r="P1628" s="12"/>
      <c r="Q1628" s="12" t="s">
        <v>8193</v>
      </c>
      <c r="R1628" s="12" t="s">
        <v>1556</v>
      </c>
      <c r="S1628" s="12" t="s">
        <v>8157</v>
      </c>
      <c r="T1628" s="33" t="s">
        <v>95</v>
      </c>
      <c r="U1628" s="34" t="str">
        <f t="shared" si="25"/>
        <v>SCRB3 1 881 East Rd SOUTH CAMPUS RESEARCH BLDG 3, HOUSTON, Texas 77054, U.S.</v>
      </c>
    </row>
    <row r="1629" spans="1:21" ht="85.5" x14ac:dyDescent="0.45">
      <c r="A1629" s="12" t="s">
        <v>94</v>
      </c>
      <c r="B1629" s="12" t="s">
        <v>95</v>
      </c>
      <c r="C1629" s="12" t="s">
        <v>8194</v>
      </c>
      <c r="D1629" s="12" t="s">
        <v>8151</v>
      </c>
      <c r="E1629" s="12" t="s">
        <v>8152</v>
      </c>
      <c r="F1629" s="12" t="s">
        <v>691</v>
      </c>
      <c r="G1629" s="12" t="s">
        <v>692</v>
      </c>
      <c r="H1629" s="12" t="s">
        <v>693</v>
      </c>
      <c r="I1629" s="12" t="s">
        <v>475</v>
      </c>
      <c r="J1629" s="12" t="s">
        <v>8195</v>
      </c>
      <c r="K1629" s="12" t="s">
        <v>268</v>
      </c>
      <c r="L1629" s="12" t="s">
        <v>104</v>
      </c>
      <c r="M1629" s="12" t="s">
        <v>189</v>
      </c>
      <c r="N1629" s="12" t="s">
        <v>8196</v>
      </c>
      <c r="O1629" s="12" t="s">
        <v>8197</v>
      </c>
      <c r="P1629" s="12"/>
      <c r="Q1629" s="12" t="s">
        <v>8198</v>
      </c>
      <c r="R1629" s="12" t="s">
        <v>1528</v>
      </c>
      <c r="S1629" s="12" t="s">
        <v>1535</v>
      </c>
      <c r="T1629" s="33" t="s">
        <v>95</v>
      </c>
      <c r="U1629" s="34" t="str">
        <f t="shared" si="25"/>
        <v>1515 Holcombe Blvd. (Tan-zone, Fl 8, Rm 3859) Clinical Research Building (CRB), Rm T8.3859, Houston, Texas 77030, U.S.</v>
      </c>
    </row>
    <row r="1630" spans="1:21" ht="99.75" x14ac:dyDescent="0.45">
      <c r="A1630" s="12" t="s">
        <v>94</v>
      </c>
      <c r="B1630" s="12" t="s">
        <v>95</v>
      </c>
      <c r="C1630" s="12" t="s">
        <v>8199</v>
      </c>
      <c r="D1630" s="12" t="s">
        <v>8151</v>
      </c>
      <c r="E1630" s="12" t="s">
        <v>8152</v>
      </c>
      <c r="F1630" s="12" t="s">
        <v>691</v>
      </c>
      <c r="G1630" s="12" t="s">
        <v>692</v>
      </c>
      <c r="H1630" s="12" t="s">
        <v>693</v>
      </c>
      <c r="I1630" s="12" t="s">
        <v>475</v>
      </c>
      <c r="J1630" s="12" t="s">
        <v>8200</v>
      </c>
      <c r="K1630" s="12" t="s">
        <v>168</v>
      </c>
      <c r="L1630" s="12" t="s">
        <v>104</v>
      </c>
      <c r="M1630" s="12" t="s">
        <v>210</v>
      </c>
      <c r="N1630" s="12" t="s">
        <v>8201</v>
      </c>
      <c r="O1630" s="12" t="s">
        <v>8202</v>
      </c>
      <c r="P1630" s="12"/>
      <c r="Q1630" s="12" t="s">
        <v>8203</v>
      </c>
      <c r="R1630" s="12" t="s">
        <v>1528</v>
      </c>
      <c r="S1630" s="12" t="s">
        <v>8157</v>
      </c>
      <c r="T1630" s="33" t="s">
        <v>95</v>
      </c>
      <c r="U1630" s="34" t="str">
        <f t="shared" si="25"/>
        <v>SCRB 1, 3RD Floor 7455 Fannin St, Houston, Texas 77054, U.S.</v>
      </c>
    </row>
    <row r="1631" spans="1:21" ht="85.5" x14ac:dyDescent="0.45">
      <c r="A1631" s="12" t="s">
        <v>94</v>
      </c>
      <c r="B1631" s="12" t="s">
        <v>95</v>
      </c>
      <c r="C1631" s="12" t="s">
        <v>8204</v>
      </c>
      <c r="D1631" s="12" t="s">
        <v>8151</v>
      </c>
      <c r="E1631" s="12" t="s">
        <v>8152</v>
      </c>
      <c r="F1631" s="12" t="s">
        <v>691</v>
      </c>
      <c r="G1631" s="12" t="s">
        <v>692</v>
      </c>
      <c r="H1631" s="12" t="s">
        <v>693</v>
      </c>
      <c r="I1631" s="12" t="s">
        <v>475</v>
      </c>
      <c r="J1631" s="12" t="s">
        <v>8205</v>
      </c>
      <c r="K1631" s="12" t="s">
        <v>188</v>
      </c>
      <c r="L1631" s="12" t="s">
        <v>104</v>
      </c>
      <c r="M1631" s="12" t="s">
        <v>3542</v>
      </c>
      <c r="N1631" s="12" t="s">
        <v>8206</v>
      </c>
      <c r="O1631" s="12" t="s">
        <v>8207</v>
      </c>
      <c r="P1631" s="12"/>
      <c r="Q1631" s="12" t="s">
        <v>8208</v>
      </c>
      <c r="R1631" s="12" t="s">
        <v>1528</v>
      </c>
      <c r="S1631" s="12" t="s">
        <v>8157</v>
      </c>
      <c r="T1631" s="33" t="s">
        <v>95</v>
      </c>
      <c r="U1631" s="34" t="str">
        <f t="shared" si="25"/>
        <v>1881 East Rd 3SCR4.3614, Houston, Texas 77054, U.S.</v>
      </c>
    </row>
    <row r="1632" spans="1:21" ht="57" x14ac:dyDescent="0.45">
      <c r="A1632" s="12" t="s">
        <v>94</v>
      </c>
      <c r="B1632" s="12" t="s">
        <v>95</v>
      </c>
      <c r="C1632" s="12" t="s">
        <v>8209</v>
      </c>
      <c r="D1632" s="12" t="s">
        <v>8151</v>
      </c>
      <c r="E1632" s="12" t="s">
        <v>8152</v>
      </c>
      <c r="F1632" s="12" t="s">
        <v>691</v>
      </c>
      <c r="G1632" s="12" t="s">
        <v>692</v>
      </c>
      <c r="H1632" s="12" t="s">
        <v>693</v>
      </c>
      <c r="I1632" s="12" t="s">
        <v>475</v>
      </c>
      <c r="J1632" s="12" t="s">
        <v>8210</v>
      </c>
      <c r="K1632" s="12" t="s">
        <v>1297</v>
      </c>
      <c r="L1632" s="12" t="s">
        <v>118</v>
      </c>
      <c r="M1632" s="12" t="s">
        <v>367</v>
      </c>
      <c r="N1632" s="12" t="s">
        <v>8211</v>
      </c>
      <c r="O1632" s="12" t="s">
        <v>8212</v>
      </c>
      <c r="P1632" s="12"/>
      <c r="Q1632" s="12" t="s">
        <v>8213</v>
      </c>
      <c r="R1632" s="12" t="s">
        <v>1556</v>
      </c>
      <c r="S1632" s="12" t="s">
        <v>1535</v>
      </c>
      <c r="T1632" s="33" t="s">
        <v>95</v>
      </c>
      <c r="U1632" s="34" t="str">
        <f t="shared" si="25"/>
        <v>1515 HOLCOMBE BLVD, HOUSTON, Texas 77030, U.S.</v>
      </c>
    </row>
    <row r="1633" spans="1:21" ht="57" x14ac:dyDescent="0.45">
      <c r="A1633" s="12" t="s">
        <v>94</v>
      </c>
      <c r="B1633" s="12" t="s">
        <v>95</v>
      </c>
      <c r="C1633" s="12" t="s">
        <v>8214</v>
      </c>
      <c r="D1633" s="12" t="s">
        <v>8151</v>
      </c>
      <c r="E1633" s="12" t="s">
        <v>8152</v>
      </c>
      <c r="F1633" s="12" t="s">
        <v>691</v>
      </c>
      <c r="G1633" s="12" t="s">
        <v>692</v>
      </c>
      <c r="H1633" s="12" t="s">
        <v>693</v>
      </c>
      <c r="I1633" s="12" t="s">
        <v>475</v>
      </c>
      <c r="J1633" s="12"/>
      <c r="K1633" s="12"/>
      <c r="L1633" s="12"/>
      <c r="M1633" s="12" t="s">
        <v>367</v>
      </c>
      <c r="N1633" s="12" t="s">
        <v>8215</v>
      </c>
      <c r="O1633" s="12" t="s">
        <v>8216</v>
      </c>
      <c r="P1633" s="12"/>
      <c r="Q1633" s="12" t="s">
        <v>8217</v>
      </c>
      <c r="R1633" s="12" t="s">
        <v>1556</v>
      </c>
      <c r="S1633" s="12" t="s">
        <v>8157</v>
      </c>
      <c r="T1633" s="33" t="s">
        <v>95</v>
      </c>
      <c r="U1633" s="34" t="str">
        <f t="shared" si="25"/>
        <v>7777 KNIGHT RD SMITH RESEARCH BLDG (SRB) DOCK B, HOUSTON, Texas 77054, U.S.</v>
      </c>
    </row>
    <row r="1634" spans="1:21" ht="57" x14ac:dyDescent="0.45">
      <c r="A1634" s="12" t="s">
        <v>94</v>
      </c>
      <c r="B1634" s="12" t="s">
        <v>95</v>
      </c>
      <c r="C1634" s="12" t="s">
        <v>8218</v>
      </c>
      <c r="D1634" s="12" t="s">
        <v>8151</v>
      </c>
      <c r="E1634" s="12" t="s">
        <v>8152</v>
      </c>
      <c r="F1634" s="12" t="s">
        <v>691</v>
      </c>
      <c r="G1634" s="12" t="s">
        <v>692</v>
      </c>
      <c r="H1634" s="12" t="s">
        <v>693</v>
      </c>
      <c r="I1634" s="12" t="s">
        <v>475</v>
      </c>
      <c r="J1634" s="12" t="s">
        <v>8219</v>
      </c>
      <c r="K1634" s="12" t="s">
        <v>233</v>
      </c>
      <c r="L1634" s="12" t="s">
        <v>118</v>
      </c>
      <c r="M1634" s="12" t="s">
        <v>234</v>
      </c>
      <c r="N1634" s="12" t="s">
        <v>8220</v>
      </c>
      <c r="O1634" s="12" t="s">
        <v>8221</v>
      </c>
      <c r="P1634" s="12"/>
      <c r="Q1634" s="12" t="s">
        <v>8222</v>
      </c>
      <c r="R1634" s="12" t="s">
        <v>1556</v>
      </c>
      <c r="S1634" s="12" t="s">
        <v>1535</v>
      </c>
      <c r="T1634" s="33" t="s">
        <v>95</v>
      </c>
      <c r="U1634" s="34" t="str">
        <f t="shared" si="25"/>
        <v>6565 MD ANDERSON BLVD RM Z5 2000 ZAYED BLDG, HOUSTON, Texas 77030, U.S.</v>
      </c>
    </row>
    <row r="1635" spans="1:21" ht="99.75" x14ac:dyDescent="0.45">
      <c r="A1635" s="12" t="s">
        <v>94</v>
      </c>
      <c r="B1635" s="12" t="s">
        <v>95</v>
      </c>
      <c r="C1635" s="12" t="s">
        <v>8223</v>
      </c>
      <c r="D1635" s="12" t="s">
        <v>8151</v>
      </c>
      <c r="E1635" s="12" t="s">
        <v>8152</v>
      </c>
      <c r="F1635" s="12"/>
      <c r="G1635" s="12" t="s">
        <v>692</v>
      </c>
      <c r="H1635" s="12" t="s">
        <v>693</v>
      </c>
      <c r="I1635" s="12" t="s">
        <v>475</v>
      </c>
      <c r="J1635" s="12"/>
      <c r="K1635" s="12"/>
      <c r="L1635" s="12"/>
      <c r="M1635" s="12" t="s">
        <v>551</v>
      </c>
      <c r="N1635" s="12" t="s">
        <v>8183</v>
      </c>
      <c r="O1635" s="12" t="s">
        <v>8184</v>
      </c>
      <c r="P1635" s="12"/>
      <c r="Q1635" s="12" t="s">
        <v>8224</v>
      </c>
      <c r="R1635" s="12" t="s">
        <v>1556</v>
      </c>
      <c r="S1635" s="12" t="s">
        <v>8225</v>
      </c>
      <c r="T1635" s="33" t="s">
        <v>95</v>
      </c>
      <c r="U1635" s="34" t="str">
        <f t="shared" si="25"/>
        <v>7435 FANNIN ST KLEBERG CTR FOR MOLECULAR MARKER 2SCRB3 2019, HOUSTON, Texas 77054-1901, U.S.</v>
      </c>
    </row>
    <row r="1636" spans="1:21" ht="85.5" x14ac:dyDescent="0.45">
      <c r="A1636" s="12" t="s">
        <v>94</v>
      </c>
      <c r="B1636" s="12"/>
      <c r="C1636" s="12" t="s">
        <v>8226</v>
      </c>
      <c r="D1636" s="12" t="s">
        <v>8151</v>
      </c>
      <c r="E1636" s="12" t="s">
        <v>8152</v>
      </c>
      <c r="F1636" s="12" t="s">
        <v>691</v>
      </c>
      <c r="G1636" s="12" t="s">
        <v>692</v>
      </c>
      <c r="H1636" s="12" t="s">
        <v>693</v>
      </c>
      <c r="I1636" s="12" t="s">
        <v>475</v>
      </c>
      <c r="J1636" s="12" t="s">
        <v>8227</v>
      </c>
      <c r="K1636" s="12" t="s">
        <v>209</v>
      </c>
      <c r="L1636" s="12" t="s">
        <v>104</v>
      </c>
      <c r="M1636" s="12" t="s">
        <v>221</v>
      </c>
      <c r="N1636" s="12" t="s">
        <v>8228</v>
      </c>
      <c r="O1636" s="12" t="s">
        <v>8229</v>
      </c>
      <c r="P1636" s="12"/>
      <c r="Q1636" s="12" t="s">
        <v>8230</v>
      </c>
      <c r="R1636" s="12" t="s">
        <v>1556</v>
      </c>
      <c r="S1636" s="12" t="s">
        <v>1535</v>
      </c>
      <c r="T1636" s="33" t="s">
        <v>95</v>
      </c>
      <c r="U1636" s="34" t="str">
        <f t="shared" si="25"/>
        <v>1515 HOLCOMBE BLVD Zayed 11th Floor, HOUSTON, Texas 77030, U.S.</v>
      </c>
    </row>
    <row r="1637" spans="1:21" ht="42.75" x14ac:dyDescent="0.45">
      <c r="A1637" s="12" t="s">
        <v>94</v>
      </c>
      <c r="B1637" s="12"/>
      <c r="C1637" s="12" t="s">
        <v>8231</v>
      </c>
      <c r="D1637" s="12" t="s">
        <v>8151</v>
      </c>
      <c r="E1637" s="12" t="s">
        <v>8152</v>
      </c>
      <c r="F1637" s="12" t="s">
        <v>691</v>
      </c>
      <c r="G1637" s="12" t="s">
        <v>692</v>
      </c>
      <c r="H1637" s="12" t="s">
        <v>693</v>
      </c>
      <c r="I1637" s="12" t="s">
        <v>475</v>
      </c>
      <c r="J1637" s="12" t="s">
        <v>8232</v>
      </c>
      <c r="K1637" s="12" t="s">
        <v>209</v>
      </c>
      <c r="L1637" s="12" t="s">
        <v>104</v>
      </c>
      <c r="M1637" s="12" t="s">
        <v>304</v>
      </c>
      <c r="N1637" s="12" t="s">
        <v>8170</v>
      </c>
      <c r="O1637" s="12" t="s">
        <v>8171</v>
      </c>
      <c r="P1637" s="12"/>
      <c r="Q1637" s="12" t="s">
        <v>8213</v>
      </c>
      <c r="R1637" s="12" t="s">
        <v>1556</v>
      </c>
      <c r="S1637" s="12" t="s">
        <v>1535</v>
      </c>
      <c r="T1637" s="33" t="s">
        <v>95</v>
      </c>
      <c r="U1637" s="34" t="str">
        <f t="shared" si="25"/>
        <v>1515 HOLCOMBE BLVD, HOUSTON, Texas 77030, U.S.</v>
      </c>
    </row>
    <row r="1638" spans="1:21" ht="42.75" x14ac:dyDescent="0.45">
      <c r="A1638" s="12" t="s">
        <v>94</v>
      </c>
      <c r="B1638" s="12"/>
      <c r="C1638" s="12" t="s">
        <v>8233</v>
      </c>
      <c r="D1638" s="12" t="s">
        <v>8151</v>
      </c>
      <c r="E1638" s="12" t="s">
        <v>8152</v>
      </c>
      <c r="F1638" s="12" t="s">
        <v>691</v>
      </c>
      <c r="G1638" s="12" t="s">
        <v>692</v>
      </c>
      <c r="H1638" s="12" t="s">
        <v>693</v>
      </c>
      <c r="I1638" s="12" t="s">
        <v>475</v>
      </c>
      <c r="J1638" s="12" t="s">
        <v>8234</v>
      </c>
      <c r="K1638" s="12" t="s">
        <v>209</v>
      </c>
      <c r="L1638" s="12" t="s">
        <v>104</v>
      </c>
      <c r="M1638" s="12" t="s">
        <v>1158</v>
      </c>
      <c r="N1638" s="12" t="s">
        <v>8235</v>
      </c>
      <c r="O1638" s="12" t="s">
        <v>8236</v>
      </c>
      <c r="P1638" s="12"/>
      <c r="Q1638" s="12" t="s">
        <v>8237</v>
      </c>
      <c r="R1638" s="12" t="s">
        <v>1556</v>
      </c>
      <c r="S1638" s="12" t="s">
        <v>1535</v>
      </c>
      <c r="T1638" s="33" t="s">
        <v>95</v>
      </c>
      <c r="U1638" s="34" t="str">
        <f t="shared" si="25"/>
        <v>6565 MD Anderson Blvd, HOUSTON, Texas 77030, U.S.</v>
      </c>
    </row>
    <row r="1639" spans="1:21" ht="57" x14ac:dyDescent="0.45">
      <c r="A1639" s="12" t="s">
        <v>94</v>
      </c>
      <c r="B1639" s="12"/>
      <c r="C1639" s="12" t="s">
        <v>8238</v>
      </c>
      <c r="D1639" s="12" t="s">
        <v>8151</v>
      </c>
      <c r="E1639" s="12" t="s">
        <v>8152</v>
      </c>
      <c r="F1639" s="12" t="s">
        <v>691</v>
      </c>
      <c r="G1639" s="12" t="s">
        <v>692</v>
      </c>
      <c r="H1639" s="12" t="s">
        <v>693</v>
      </c>
      <c r="I1639" s="12" t="s">
        <v>475</v>
      </c>
      <c r="J1639" s="12" t="s">
        <v>8239</v>
      </c>
      <c r="K1639" s="12" t="s">
        <v>209</v>
      </c>
      <c r="L1639" s="12" t="s">
        <v>104</v>
      </c>
      <c r="M1639" s="12" t="s">
        <v>367</v>
      </c>
      <c r="N1639" s="12" t="s">
        <v>8170</v>
      </c>
      <c r="O1639" s="12" t="s">
        <v>8171</v>
      </c>
      <c r="P1639" s="12"/>
      <c r="Q1639" s="12" t="s">
        <v>8213</v>
      </c>
      <c r="R1639" s="12" t="s">
        <v>1556</v>
      </c>
      <c r="S1639" s="12" t="s">
        <v>1535</v>
      </c>
      <c r="T1639" s="33" t="s">
        <v>95</v>
      </c>
      <c r="U1639" s="34" t="str">
        <f t="shared" si="25"/>
        <v>1515 HOLCOMBE BLVD, HOUSTON, Texas 77030, U.S.</v>
      </c>
    </row>
    <row r="1640" spans="1:21" ht="42.75" x14ac:dyDescent="0.45">
      <c r="A1640" s="12" t="s">
        <v>94</v>
      </c>
      <c r="B1640" s="12" t="s">
        <v>8240</v>
      </c>
      <c r="C1640" s="12" t="s">
        <v>8241</v>
      </c>
      <c r="D1640" s="12" t="s">
        <v>8242</v>
      </c>
      <c r="E1640" s="12" t="s">
        <v>8243</v>
      </c>
      <c r="F1640" s="12"/>
      <c r="G1640" s="12"/>
      <c r="H1640" s="12"/>
      <c r="I1640" s="12" t="s">
        <v>166</v>
      </c>
      <c r="J1640" s="12" t="s">
        <v>8244</v>
      </c>
      <c r="K1640" s="12" t="s">
        <v>209</v>
      </c>
      <c r="L1640" s="12" t="s">
        <v>118</v>
      </c>
      <c r="M1640" s="12" t="s">
        <v>572</v>
      </c>
      <c r="N1640" s="12" t="s">
        <v>8245</v>
      </c>
      <c r="O1640" s="12" t="s">
        <v>8246</v>
      </c>
      <c r="P1640" s="12"/>
      <c r="Q1640" s="12" t="s">
        <v>8247</v>
      </c>
      <c r="R1640" s="12" t="s">
        <v>8248</v>
      </c>
      <c r="S1640" s="12" t="s">
        <v>284</v>
      </c>
      <c r="T1640" s="33" t="s">
        <v>8240</v>
      </c>
      <c r="U1640" s="34" t="str">
        <f t="shared" si="25"/>
        <v>Oceania Business Plaza, Tower 1000, Floor 48, Panama City,  , Panama</v>
      </c>
    </row>
    <row r="1641" spans="1:21" ht="57" x14ac:dyDescent="0.45">
      <c r="A1641" s="12" t="s">
        <v>94</v>
      </c>
      <c r="B1641" s="12" t="s">
        <v>95</v>
      </c>
      <c r="C1641" s="12" t="s">
        <v>8249</v>
      </c>
      <c r="D1641" s="12" t="s">
        <v>8250</v>
      </c>
      <c r="E1641" s="12" t="s">
        <v>8251</v>
      </c>
      <c r="F1641" s="12" t="s">
        <v>136</v>
      </c>
      <c r="G1641" s="12"/>
      <c r="H1641" s="12" t="s">
        <v>100</v>
      </c>
      <c r="I1641" s="12" t="s">
        <v>101</v>
      </c>
      <c r="J1641" s="12"/>
      <c r="K1641" s="12"/>
      <c r="L1641" s="12"/>
      <c r="M1641" s="12" t="s">
        <v>105</v>
      </c>
      <c r="N1641" s="12" t="s">
        <v>8252</v>
      </c>
      <c r="O1641" s="12" t="s">
        <v>8253</v>
      </c>
      <c r="P1641" s="12"/>
      <c r="Q1641" s="12" t="s">
        <v>8254</v>
      </c>
      <c r="R1641" s="12" t="s">
        <v>8255</v>
      </c>
      <c r="S1641" s="12" t="s">
        <v>3622</v>
      </c>
      <c r="T1641" s="33" t="s">
        <v>95</v>
      </c>
      <c r="U1641" s="34" t="str">
        <f t="shared" si="25"/>
        <v>319 N.Bernardo Ave, Mountain View, California 94043, U.S.</v>
      </c>
    </row>
    <row r="1642" spans="1:21" ht="99.75" x14ac:dyDescent="0.45">
      <c r="A1642" s="12" t="s">
        <v>94</v>
      </c>
      <c r="B1642" s="12" t="s">
        <v>95</v>
      </c>
      <c r="C1642" s="12" t="s">
        <v>8256</v>
      </c>
      <c r="D1642" s="12" t="s">
        <v>8257</v>
      </c>
      <c r="E1642" s="12" t="s">
        <v>8258</v>
      </c>
      <c r="F1642" s="12" t="s">
        <v>1340</v>
      </c>
      <c r="G1642" s="12"/>
      <c r="H1642" s="12"/>
      <c r="I1642" s="12" t="s">
        <v>718</v>
      </c>
      <c r="J1642" s="12"/>
      <c r="K1642" s="12"/>
      <c r="L1642" s="12"/>
      <c r="M1642" s="12" t="s">
        <v>1506</v>
      </c>
      <c r="N1642" s="12" t="s">
        <v>8259</v>
      </c>
      <c r="O1642" s="12" t="s">
        <v>8260</v>
      </c>
      <c r="P1642" s="12"/>
      <c r="Q1642" s="12" t="s">
        <v>8261</v>
      </c>
      <c r="R1642" s="12" t="s">
        <v>1350</v>
      </c>
      <c r="S1642" s="12" t="s">
        <v>1346</v>
      </c>
      <c r="T1642" s="33" t="s">
        <v>95</v>
      </c>
      <c r="U1642" s="34" t="str">
        <f t="shared" si="25"/>
        <v>1410 LANEY WALKER BLVD, AUGUSTA, Georgia 30912, U.S.</v>
      </c>
    </row>
    <row r="1643" spans="1:21" ht="85.5" x14ac:dyDescent="0.45">
      <c r="A1643" s="12" t="s">
        <v>94</v>
      </c>
      <c r="B1643" s="12" t="s">
        <v>95</v>
      </c>
      <c r="C1643" s="12" t="s">
        <v>8262</v>
      </c>
      <c r="D1643" s="12" t="s">
        <v>8263</v>
      </c>
      <c r="E1643" s="12" t="s">
        <v>8264</v>
      </c>
      <c r="F1643" s="12" t="s">
        <v>376</v>
      </c>
      <c r="G1643" s="12" t="s">
        <v>1940</v>
      </c>
      <c r="H1643" s="12" t="s">
        <v>145</v>
      </c>
      <c r="I1643" s="12" t="s">
        <v>146</v>
      </c>
      <c r="J1643" s="12" t="s">
        <v>8265</v>
      </c>
      <c r="K1643" s="12" t="s">
        <v>168</v>
      </c>
      <c r="L1643" s="12" t="s">
        <v>104</v>
      </c>
      <c r="M1643" s="12" t="s">
        <v>221</v>
      </c>
      <c r="N1643" s="12" t="s">
        <v>8266</v>
      </c>
      <c r="O1643" s="12" t="s">
        <v>8267</v>
      </c>
      <c r="P1643" s="12"/>
      <c r="Q1643" s="12" t="s">
        <v>8268</v>
      </c>
      <c r="R1643" s="12" t="s">
        <v>1384</v>
      </c>
      <c r="S1643" s="12" t="s">
        <v>8269</v>
      </c>
      <c r="T1643" s="33" t="s">
        <v>95</v>
      </c>
      <c r="U1643" s="34" t="str">
        <f t="shared" si="25"/>
        <v>Medical College of Wisconsin, 8701 Watertown Plank Road, MFRC Building, Room 5052, MILWAUKEE, Wisconsin 53226, U.S.</v>
      </c>
    </row>
    <row r="1644" spans="1:21" ht="85.5" x14ac:dyDescent="0.45">
      <c r="A1644" s="12" t="s">
        <v>94</v>
      </c>
      <c r="B1644" s="12" t="s">
        <v>95</v>
      </c>
      <c r="C1644" s="12" t="s">
        <v>8270</v>
      </c>
      <c r="D1644" s="12" t="s">
        <v>8263</v>
      </c>
      <c r="E1644" s="12" t="s">
        <v>8264</v>
      </c>
      <c r="F1644" s="12" t="s">
        <v>376</v>
      </c>
      <c r="G1644" s="12" t="s">
        <v>1940</v>
      </c>
      <c r="H1644" s="12" t="s">
        <v>145</v>
      </c>
      <c r="I1644" s="12" t="s">
        <v>146</v>
      </c>
      <c r="J1644" s="12" t="s">
        <v>8271</v>
      </c>
      <c r="K1644" s="12" t="s">
        <v>168</v>
      </c>
      <c r="L1644" s="12" t="s">
        <v>104</v>
      </c>
      <c r="M1644" s="12" t="s">
        <v>221</v>
      </c>
      <c r="N1644" s="12" t="s">
        <v>8266</v>
      </c>
      <c r="O1644" s="12" t="s">
        <v>8267</v>
      </c>
      <c r="P1644" s="12"/>
      <c r="Q1644" s="12" t="s">
        <v>8272</v>
      </c>
      <c r="R1644" s="12" t="s">
        <v>8273</v>
      </c>
      <c r="S1644" s="12" t="s">
        <v>8269</v>
      </c>
      <c r="T1644" s="33" t="s">
        <v>95</v>
      </c>
      <c r="U1644" s="34" t="str">
        <f t="shared" si="25"/>
        <v>8701 Watertown Plank Road, MFRC Building, Room 5052, Milwaukee, Wisconsin 53226, U.S.</v>
      </c>
    </row>
    <row r="1645" spans="1:21" ht="114" x14ac:dyDescent="0.45">
      <c r="A1645" s="12" t="s">
        <v>94</v>
      </c>
      <c r="B1645" s="12" t="s">
        <v>95</v>
      </c>
      <c r="C1645" s="12" t="s">
        <v>8274</v>
      </c>
      <c r="D1645" s="12" t="s">
        <v>8263</v>
      </c>
      <c r="E1645" s="12" t="s">
        <v>8264</v>
      </c>
      <c r="F1645" s="12" t="s">
        <v>376</v>
      </c>
      <c r="G1645" s="12" t="s">
        <v>1940</v>
      </c>
      <c r="H1645" s="12" t="s">
        <v>145</v>
      </c>
      <c r="I1645" s="12" t="s">
        <v>146</v>
      </c>
      <c r="J1645" s="12" t="s">
        <v>8275</v>
      </c>
      <c r="K1645" s="12" t="s">
        <v>209</v>
      </c>
      <c r="L1645" s="12" t="s">
        <v>104</v>
      </c>
      <c r="M1645" s="12" t="s">
        <v>3642</v>
      </c>
      <c r="N1645" s="12" t="s">
        <v>8276</v>
      </c>
      <c r="O1645" s="12" t="s">
        <v>8277</v>
      </c>
      <c r="P1645" s="12"/>
      <c r="Q1645" s="12" t="s">
        <v>8278</v>
      </c>
      <c r="R1645" s="12" t="s">
        <v>8273</v>
      </c>
      <c r="S1645" s="12" t="s">
        <v>8279</v>
      </c>
      <c r="T1645" s="33" t="s">
        <v>95</v>
      </c>
      <c r="U1645" s="34" t="str">
        <f t="shared" si="25"/>
        <v>8727 W Watertown Plank Rd, Milwaukee, Wisconsin 53266, U.S.</v>
      </c>
    </row>
    <row r="1646" spans="1:21" ht="57" x14ac:dyDescent="0.45">
      <c r="A1646" s="12" t="s">
        <v>94</v>
      </c>
      <c r="B1646" s="12" t="s">
        <v>95</v>
      </c>
      <c r="C1646" s="12" t="s">
        <v>8280</v>
      </c>
      <c r="D1646" s="12" t="s">
        <v>8263</v>
      </c>
      <c r="E1646" s="12" t="s">
        <v>8264</v>
      </c>
      <c r="F1646" s="12" t="s">
        <v>376</v>
      </c>
      <c r="G1646" s="12" t="s">
        <v>1940</v>
      </c>
      <c r="H1646" s="12" t="s">
        <v>145</v>
      </c>
      <c r="I1646" s="12" t="s">
        <v>146</v>
      </c>
      <c r="J1646" s="12" t="s">
        <v>8281</v>
      </c>
      <c r="K1646" s="12" t="s">
        <v>168</v>
      </c>
      <c r="L1646" s="12" t="s">
        <v>104</v>
      </c>
      <c r="M1646" s="12" t="s">
        <v>304</v>
      </c>
      <c r="N1646" s="12" t="s">
        <v>8266</v>
      </c>
      <c r="O1646" s="12" t="s">
        <v>8267</v>
      </c>
      <c r="P1646" s="12"/>
      <c r="Q1646" s="12" t="s">
        <v>8282</v>
      </c>
      <c r="R1646" s="12" t="s">
        <v>8273</v>
      </c>
      <c r="S1646" s="12" t="s">
        <v>8269</v>
      </c>
      <c r="T1646" s="33" t="s">
        <v>95</v>
      </c>
      <c r="U1646" s="34" t="str">
        <f t="shared" si="25"/>
        <v>8701 Watertown Plank Rd PD084 Pediatrics; MFRC Building Room 5052, Milwaukee, Wisconsin 53226, U.S.</v>
      </c>
    </row>
    <row r="1647" spans="1:21" ht="42.75" x14ac:dyDescent="0.45">
      <c r="A1647" s="12" t="s">
        <v>94</v>
      </c>
      <c r="B1647" s="12" t="s">
        <v>95</v>
      </c>
      <c r="C1647" s="12" t="s">
        <v>8283</v>
      </c>
      <c r="D1647" s="12" t="s">
        <v>8263</v>
      </c>
      <c r="E1647" s="12" t="s">
        <v>8264</v>
      </c>
      <c r="F1647" s="12" t="s">
        <v>376</v>
      </c>
      <c r="G1647" s="12" t="s">
        <v>1940</v>
      </c>
      <c r="H1647" s="12" t="s">
        <v>145</v>
      </c>
      <c r="I1647" s="12" t="s">
        <v>146</v>
      </c>
      <c r="J1647" s="12"/>
      <c r="K1647" s="12"/>
      <c r="L1647" s="12"/>
      <c r="M1647" s="12" t="s">
        <v>388</v>
      </c>
      <c r="N1647" s="12" t="s">
        <v>8284</v>
      </c>
      <c r="O1647" s="12" t="s">
        <v>8285</v>
      </c>
      <c r="P1647" s="12"/>
      <c r="Q1647" s="12" t="s">
        <v>8286</v>
      </c>
      <c r="R1647" s="12" t="s">
        <v>1384</v>
      </c>
      <c r="S1647" s="12" t="s">
        <v>8269</v>
      </c>
      <c r="T1647" s="33" t="s">
        <v>95</v>
      </c>
      <c r="U1647" s="34" t="str">
        <f t="shared" si="25"/>
        <v>8701 WATERTOWN PLANK RD, MILWAUKEE, Wisconsin 53226, U.S.</v>
      </c>
    </row>
    <row r="1648" spans="1:21" ht="42.75" x14ac:dyDescent="0.45">
      <c r="A1648" s="12" t="s">
        <v>94</v>
      </c>
      <c r="B1648" s="12" t="s">
        <v>95</v>
      </c>
      <c r="C1648" s="12" t="s">
        <v>8287</v>
      </c>
      <c r="D1648" s="12" t="s">
        <v>8263</v>
      </c>
      <c r="E1648" s="12" t="s">
        <v>8264</v>
      </c>
      <c r="F1648" s="12" t="s">
        <v>376</v>
      </c>
      <c r="G1648" s="12" t="s">
        <v>1940</v>
      </c>
      <c r="H1648" s="12" t="s">
        <v>145</v>
      </c>
      <c r="I1648" s="12" t="s">
        <v>146</v>
      </c>
      <c r="J1648" s="12" t="s">
        <v>8288</v>
      </c>
      <c r="K1648" s="12" t="s">
        <v>103</v>
      </c>
      <c r="L1648" s="12" t="s">
        <v>118</v>
      </c>
      <c r="M1648" s="12" t="s">
        <v>105</v>
      </c>
      <c r="N1648" s="12" t="s">
        <v>8289</v>
      </c>
      <c r="O1648" s="12" t="s">
        <v>8290</v>
      </c>
      <c r="P1648" s="12"/>
      <c r="Q1648" s="12" t="s">
        <v>8291</v>
      </c>
      <c r="R1648" s="12" t="s">
        <v>8273</v>
      </c>
      <c r="S1648" s="12" t="s">
        <v>8269</v>
      </c>
      <c r="T1648" s="33" t="s">
        <v>95</v>
      </c>
      <c r="U1648" s="34" t="str">
        <f t="shared" si="25"/>
        <v>8701 W Watertown Plank Rd., Milwaukee, Wisconsin 53226, U.S.</v>
      </c>
    </row>
    <row r="1649" spans="1:21" ht="42.75" x14ac:dyDescent="0.45">
      <c r="A1649" s="12" t="s">
        <v>94</v>
      </c>
      <c r="B1649" s="12" t="s">
        <v>95</v>
      </c>
      <c r="C1649" s="12" t="s">
        <v>8292</v>
      </c>
      <c r="D1649" s="12" t="s">
        <v>8263</v>
      </c>
      <c r="E1649" s="12" t="s">
        <v>8264</v>
      </c>
      <c r="F1649" s="12" t="s">
        <v>376</v>
      </c>
      <c r="G1649" s="12" t="s">
        <v>1940</v>
      </c>
      <c r="H1649" s="12" t="s">
        <v>145</v>
      </c>
      <c r="I1649" s="12" t="s">
        <v>146</v>
      </c>
      <c r="J1649" s="12"/>
      <c r="K1649" s="12"/>
      <c r="L1649" s="12"/>
      <c r="M1649" s="12" t="s">
        <v>127</v>
      </c>
      <c r="N1649" s="12" t="s">
        <v>8293</v>
      </c>
      <c r="O1649" s="12" t="s">
        <v>8294</v>
      </c>
      <c r="P1649" s="12"/>
      <c r="Q1649" s="12" t="s">
        <v>8295</v>
      </c>
      <c r="R1649" s="12" t="s">
        <v>1384</v>
      </c>
      <c r="S1649" s="12" t="s">
        <v>8269</v>
      </c>
      <c r="T1649" s="33" t="s">
        <v>95</v>
      </c>
      <c r="U1649" s="34" t="str">
        <f t="shared" si="25"/>
        <v>8701 WATERTOWN PLANK RD - MAIN, MILWAUKEE, Wisconsin 53226, U.S.</v>
      </c>
    </row>
    <row r="1650" spans="1:21" ht="85.5" x14ac:dyDescent="0.45">
      <c r="A1650" s="12" t="s">
        <v>94</v>
      </c>
      <c r="B1650" s="12"/>
      <c r="C1650" s="12" t="s">
        <v>8296</v>
      </c>
      <c r="D1650" s="12" t="s">
        <v>8263</v>
      </c>
      <c r="E1650" s="12" t="s">
        <v>8264</v>
      </c>
      <c r="F1650" s="12" t="s">
        <v>376</v>
      </c>
      <c r="G1650" s="12" t="s">
        <v>1940</v>
      </c>
      <c r="H1650" s="12" t="s">
        <v>145</v>
      </c>
      <c r="I1650" s="12" t="s">
        <v>146</v>
      </c>
      <c r="J1650" s="12" t="s">
        <v>8297</v>
      </c>
      <c r="K1650" s="12" t="s">
        <v>209</v>
      </c>
      <c r="L1650" s="12" t="s">
        <v>104</v>
      </c>
      <c r="M1650" s="12" t="s">
        <v>221</v>
      </c>
      <c r="N1650" s="12" t="s">
        <v>8298</v>
      </c>
      <c r="O1650" s="12" t="s">
        <v>8299</v>
      </c>
      <c r="P1650" s="12"/>
      <c r="Q1650" s="12" t="s">
        <v>8300</v>
      </c>
      <c r="R1650" s="12" t="s">
        <v>8273</v>
      </c>
      <c r="S1650" s="12" t="s">
        <v>8269</v>
      </c>
      <c r="T1650" s="33" t="s">
        <v>95</v>
      </c>
      <c r="U1650" s="34" t="str">
        <f t="shared" si="25"/>
        <v>Center for Cancer Discovery 8701 Watertown Plank Road, Milwaukee, Wisconsin 53226, U.S.</v>
      </c>
    </row>
    <row r="1651" spans="1:21" ht="99.75" x14ac:dyDescent="0.45">
      <c r="A1651" s="12" t="s">
        <v>94</v>
      </c>
      <c r="B1651" s="12" t="s">
        <v>95</v>
      </c>
      <c r="C1651" s="12" t="s">
        <v>8301</v>
      </c>
      <c r="D1651" s="12" t="s">
        <v>8302</v>
      </c>
      <c r="E1651" s="12" t="s">
        <v>8303</v>
      </c>
      <c r="F1651" s="12" t="s">
        <v>639</v>
      </c>
      <c r="G1651" s="12" t="s">
        <v>421</v>
      </c>
      <c r="H1651" s="12" t="s">
        <v>931</v>
      </c>
      <c r="I1651" s="12" t="s">
        <v>763</v>
      </c>
      <c r="J1651" s="12" t="s">
        <v>8304</v>
      </c>
      <c r="K1651" s="12" t="s">
        <v>168</v>
      </c>
      <c r="L1651" s="12" t="s">
        <v>104</v>
      </c>
      <c r="M1651" s="12" t="s">
        <v>210</v>
      </c>
      <c r="N1651" s="12" t="s">
        <v>8305</v>
      </c>
      <c r="O1651" s="12" t="s">
        <v>8306</v>
      </c>
      <c r="P1651" s="12"/>
      <c r="Q1651" s="12" t="s">
        <v>8307</v>
      </c>
      <c r="R1651" s="12" t="s">
        <v>8308</v>
      </c>
      <c r="S1651" s="12" t="s">
        <v>8309</v>
      </c>
      <c r="T1651" s="33" t="s">
        <v>95</v>
      </c>
      <c r="U1651" s="34" t="str">
        <f t="shared" si="25"/>
        <v>68 President St,MUSC Bioengineering Building, Room BE328, Charleston, South Carolina 29425, U.S.</v>
      </c>
    </row>
    <row r="1652" spans="1:21" ht="57" x14ac:dyDescent="0.45">
      <c r="A1652" s="12" t="s">
        <v>94</v>
      </c>
      <c r="B1652" s="12" t="s">
        <v>95</v>
      </c>
      <c r="C1652" s="12" t="s">
        <v>8310</v>
      </c>
      <c r="D1652" s="12" t="s">
        <v>8302</v>
      </c>
      <c r="E1652" s="12" t="s">
        <v>8303</v>
      </c>
      <c r="F1652" s="12" t="s">
        <v>639</v>
      </c>
      <c r="G1652" s="12" t="s">
        <v>421</v>
      </c>
      <c r="H1652" s="12" t="s">
        <v>931</v>
      </c>
      <c r="I1652" s="12" t="s">
        <v>763</v>
      </c>
      <c r="J1652" s="12"/>
      <c r="K1652" s="12"/>
      <c r="L1652" s="12"/>
      <c r="M1652" s="12" t="s">
        <v>367</v>
      </c>
      <c r="N1652" s="12" t="s">
        <v>8311</v>
      </c>
      <c r="O1652" s="12" t="s">
        <v>8312</v>
      </c>
      <c r="P1652" s="12"/>
      <c r="Q1652" s="12" t="s">
        <v>8313</v>
      </c>
      <c r="R1652" s="12" t="s">
        <v>3116</v>
      </c>
      <c r="S1652" s="12" t="s">
        <v>8314</v>
      </c>
      <c r="T1652" s="33" t="s">
        <v>95</v>
      </c>
      <c r="U1652" s="34" t="str">
        <f t="shared" si="25"/>
        <v>173 ASHLEY AVE, CHARLESTON, South Carolina 29403, U.S.</v>
      </c>
    </row>
    <row r="1653" spans="1:21" ht="71.25" x14ac:dyDescent="0.45">
      <c r="A1653" s="12" t="s">
        <v>94</v>
      </c>
      <c r="B1653" s="12" t="s">
        <v>95</v>
      </c>
      <c r="C1653" s="12" t="s">
        <v>8315</v>
      </c>
      <c r="D1653" s="12" t="s">
        <v>8302</v>
      </c>
      <c r="E1653" s="12" t="s">
        <v>8303</v>
      </c>
      <c r="F1653" s="12" t="s">
        <v>639</v>
      </c>
      <c r="G1653" s="12" t="s">
        <v>421</v>
      </c>
      <c r="H1653" s="12" t="s">
        <v>931</v>
      </c>
      <c r="I1653" s="12" t="s">
        <v>763</v>
      </c>
      <c r="J1653" s="12"/>
      <c r="K1653" s="12"/>
      <c r="L1653" s="12"/>
      <c r="M1653" s="12" t="s">
        <v>432</v>
      </c>
      <c r="N1653" s="12"/>
      <c r="O1653" s="12"/>
      <c r="P1653" s="12"/>
      <c r="Q1653" s="12" t="s">
        <v>8316</v>
      </c>
      <c r="R1653" s="12" t="s">
        <v>3116</v>
      </c>
      <c r="S1653" s="12" t="s">
        <v>8309</v>
      </c>
      <c r="T1653" s="33" t="s">
        <v>95</v>
      </c>
      <c r="U1653" s="34" t="str">
        <f t="shared" si="25"/>
        <v>86 JONATHAN LUCAS ST HOLLINGS CANCER CENTER RM HO712D, CHARLESTON, South Carolina 29425, U.S.</v>
      </c>
    </row>
    <row r="1654" spans="1:21" ht="57" x14ac:dyDescent="0.45">
      <c r="A1654" s="12" t="s">
        <v>94</v>
      </c>
      <c r="B1654" s="12" t="s">
        <v>95</v>
      </c>
      <c r="C1654" s="12" t="s">
        <v>8317</v>
      </c>
      <c r="D1654" s="12" t="s">
        <v>8302</v>
      </c>
      <c r="E1654" s="12" t="s">
        <v>8303</v>
      </c>
      <c r="F1654" s="12" t="s">
        <v>639</v>
      </c>
      <c r="G1654" s="12" t="s">
        <v>421</v>
      </c>
      <c r="H1654" s="12" t="s">
        <v>931</v>
      </c>
      <c r="I1654" s="12" t="s">
        <v>763</v>
      </c>
      <c r="J1654" s="12"/>
      <c r="K1654" s="12"/>
      <c r="L1654" s="12"/>
      <c r="M1654" s="12" t="s">
        <v>127</v>
      </c>
      <c r="N1654" s="12" t="s">
        <v>8318</v>
      </c>
      <c r="O1654" s="12" t="s">
        <v>8319</v>
      </c>
      <c r="P1654" s="12"/>
      <c r="Q1654" s="12" t="s">
        <v>8320</v>
      </c>
      <c r="R1654" s="12" t="s">
        <v>3116</v>
      </c>
      <c r="S1654" s="12" t="s">
        <v>8314</v>
      </c>
      <c r="T1654" s="33" t="s">
        <v>95</v>
      </c>
      <c r="U1654" s="34" t="str">
        <f t="shared" si="25"/>
        <v>96 JONATHAN LUCAS ST HE 915F MEDICAL SCIENCES BLDG, CHARLESTON, South Carolina 29403, U.S.</v>
      </c>
    </row>
    <row r="1655" spans="1:21" ht="57" x14ac:dyDescent="0.45">
      <c r="A1655" s="12" t="s">
        <v>94</v>
      </c>
      <c r="B1655" s="12" t="s">
        <v>95</v>
      </c>
      <c r="C1655" s="12" t="s">
        <v>8321</v>
      </c>
      <c r="D1655" s="12" t="s">
        <v>8302</v>
      </c>
      <c r="E1655" s="12" t="s">
        <v>8303</v>
      </c>
      <c r="F1655" s="12" t="s">
        <v>639</v>
      </c>
      <c r="G1655" s="12" t="s">
        <v>421</v>
      </c>
      <c r="H1655" s="12" t="s">
        <v>931</v>
      </c>
      <c r="I1655" s="12" t="s">
        <v>763</v>
      </c>
      <c r="J1655" s="12"/>
      <c r="K1655" s="12"/>
      <c r="L1655" s="12"/>
      <c r="M1655" s="12" t="s">
        <v>127</v>
      </c>
      <c r="N1655" s="12" t="s">
        <v>8311</v>
      </c>
      <c r="O1655" s="12" t="s">
        <v>8312</v>
      </c>
      <c r="P1655" s="12"/>
      <c r="Q1655" s="12" t="s">
        <v>8313</v>
      </c>
      <c r="R1655" s="12" t="s">
        <v>3116</v>
      </c>
      <c r="S1655" s="12" t="s">
        <v>8314</v>
      </c>
      <c r="T1655" s="33" t="s">
        <v>95</v>
      </c>
      <c r="U1655" s="34" t="str">
        <f t="shared" si="25"/>
        <v>173 ASHLEY AVE, CHARLESTON, South Carolina 29403, U.S.</v>
      </c>
    </row>
    <row r="1656" spans="1:21" ht="57" x14ac:dyDescent="0.45">
      <c r="A1656" s="12" t="s">
        <v>94</v>
      </c>
      <c r="B1656" s="12" t="s">
        <v>95</v>
      </c>
      <c r="C1656" s="12" t="s">
        <v>8322</v>
      </c>
      <c r="D1656" s="12" t="s">
        <v>8302</v>
      </c>
      <c r="E1656" s="12" t="s">
        <v>8303</v>
      </c>
      <c r="F1656" s="12" t="s">
        <v>639</v>
      </c>
      <c r="G1656" s="12" t="s">
        <v>421</v>
      </c>
      <c r="H1656" s="12" t="s">
        <v>931</v>
      </c>
      <c r="I1656" s="12" t="s">
        <v>763</v>
      </c>
      <c r="J1656" s="12"/>
      <c r="K1656" s="12"/>
      <c r="L1656" s="12"/>
      <c r="M1656" s="12" t="s">
        <v>127</v>
      </c>
      <c r="N1656" s="12" t="s">
        <v>8323</v>
      </c>
      <c r="O1656" s="12" t="s">
        <v>8324</v>
      </c>
      <c r="P1656" s="12"/>
      <c r="Q1656" s="12" t="s">
        <v>8313</v>
      </c>
      <c r="R1656" s="12" t="s">
        <v>3116</v>
      </c>
      <c r="S1656" s="12" t="s">
        <v>8309</v>
      </c>
      <c r="T1656" s="33" t="s">
        <v>95</v>
      </c>
      <c r="U1656" s="34" t="str">
        <f t="shared" si="25"/>
        <v>173 ASHLEY AVE, CHARLESTON, South Carolina 29425, U.S.</v>
      </c>
    </row>
    <row r="1657" spans="1:21" ht="57" x14ac:dyDescent="0.45">
      <c r="A1657" s="12" t="s">
        <v>94</v>
      </c>
      <c r="B1657" s="12"/>
      <c r="C1657" s="12" t="s">
        <v>8325</v>
      </c>
      <c r="D1657" s="12" t="s">
        <v>8302</v>
      </c>
      <c r="E1657" s="12" t="s">
        <v>8303</v>
      </c>
      <c r="F1657" s="12"/>
      <c r="G1657" s="12" t="s">
        <v>421</v>
      </c>
      <c r="H1657" s="12" t="s">
        <v>931</v>
      </c>
      <c r="I1657" s="12" t="s">
        <v>763</v>
      </c>
      <c r="J1657" s="12"/>
      <c r="K1657" s="12"/>
      <c r="L1657" s="12"/>
      <c r="M1657" s="12" t="s">
        <v>1308</v>
      </c>
      <c r="N1657" s="12" t="s">
        <v>8311</v>
      </c>
      <c r="O1657" s="12" t="s">
        <v>8312</v>
      </c>
      <c r="P1657" s="12"/>
      <c r="Q1657" s="12"/>
      <c r="R1657" s="12"/>
      <c r="S1657" s="12" t="s">
        <v>284</v>
      </c>
      <c r="T1657" s="33" t="s">
        <v>95</v>
      </c>
      <c r="U1657" s="34" t="str">
        <f t="shared" si="25"/>
        <v xml:space="preserve"> , U.S.</v>
      </c>
    </row>
    <row r="1658" spans="1:21" ht="99.75" x14ac:dyDescent="0.45">
      <c r="A1658" s="12" t="s">
        <v>94</v>
      </c>
      <c r="B1658" s="12" t="s">
        <v>95</v>
      </c>
      <c r="C1658" s="12" t="s">
        <v>8326</v>
      </c>
      <c r="D1658" s="12" t="s">
        <v>8327</v>
      </c>
      <c r="E1658" s="12" t="s">
        <v>8328</v>
      </c>
      <c r="F1658" s="12" t="s">
        <v>420</v>
      </c>
      <c r="G1658" s="12"/>
      <c r="H1658" s="12"/>
      <c r="I1658" s="12" t="s">
        <v>387</v>
      </c>
      <c r="J1658" s="12"/>
      <c r="K1658" s="12"/>
      <c r="L1658" s="12"/>
      <c r="M1658" s="12" t="s">
        <v>1506</v>
      </c>
      <c r="N1658" s="12" t="s">
        <v>8329</v>
      </c>
      <c r="O1658" s="12" t="s">
        <v>8330</v>
      </c>
      <c r="P1658" s="12"/>
      <c r="Q1658" s="12"/>
      <c r="R1658" s="12" t="s">
        <v>2655</v>
      </c>
      <c r="S1658" s="12" t="s">
        <v>428</v>
      </c>
      <c r="T1658" s="33" t="s">
        <v>95</v>
      </c>
      <c r="U1658" s="34" t="str">
        <f t="shared" si="25"/>
        <v>GAITHERSBURG, Maryland 20878, U.S.</v>
      </c>
    </row>
    <row r="1659" spans="1:21" ht="57" x14ac:dyDescent="0.45">
      <c r="A1659" s="12" t="s">
        <v>94</v>
      </c>
      <c r="B1659" s="12" t="s">
        <v>95</v>
      </c>
      <c r="C1659" s="12" t="s">
        <v>8331</v>
      </c>
      <c r="D1659" s="12" t="s">
        <v>8327</v>
      </c>
      <c r="E1659" s="12" t="s">
        <v>8328</v>
      </c>
      <c r="F1659" s="12" t="s">
        <v>420</v>
      </c>
      <c r="G1659" s="12"/>
      <c r="H1659" s="12"/>
      <c r="I1659" s="12" t="s">
        <v>387</v>
      </c>
      <c r="J1659" s="12"/>
      <c r="K1659" s="12"/>
      <c r="L1659" s="12"/>
      <c r="M1659" s="12" t="s">
        <v>367</v>
      </c>
      <c r="N1659" s="12" t="s">
        <v>8332</v>
      </c>
      <c r="O1659" s="12" t="s">
        <v>8333</v>
      </c>
      <c r="P1659" s="12"/>
      <c r="Q1659" s="12"/>
      <c r="R1659" s="12" t="s">
        <v>2655</v>
      </c>
      <c r="S1659" s="12" t="s">
        <v>428</v>
      </c>
      <c r="T1659" s="33" t="s">
        <v>95</v>
      </c>
      <c r="U1659" s="34" t="str">
        <f t="shared" si="25"/>
        <v>GAITHERSBURG, Maryland 20878, U.S.</v>
      </c>
    </row>
    <row r="1660" spans="1:21" ht="57" x14ac:dyDescent="0.45">
      <c r="A1660" s="12" t="s">
        <v>94</v>
      </c>
      <c r="B1660" s="12"/>
      <c r="C1660" s="12" t="s">
        <v>8334</v>
      </c>
      <c r="D1660" s="12" t="s">
        <v>8327</v>
      </c>
      <c r="E1660" s="12" t="s">
        <v>8328</v>
      </c>
      <c r="F1660" s="12"/>
      <c r="G1660" s="12"/>
      <c r="H1660" s="12"/>
      <c r="I1660" s="12" t="s">
        <v>387</v>
      </c>
      <c r="J1660" s="12"/>
      <c r="K1660" s="12"/>
      <c r="L1660" s="12"/>
      <c r="M1660" s="12" t="s">
        <v>367</v>
      </c>
      <c r="N1660" s="12" t="s">
        <v>8332</v>
      </c>
      <c r="O1660" s="12" t="s">
        <v>8333</v>
      </c>
      <c r="P1660" s="12"/>
      <c r="Q1660" s="12"/>
      <c r="R1660" s="12"/>
      <c r="S1660" s="12" t="s">
        <v>284</v>
      </c>
      <c r="T1660" s="33" t="s">
        <v>95</v>
      </c>
      <c r="U1660" s="34" t="str">
        <f t="shared" si="25"/>
        <v xml:space="preserve"> , U.S.</v>
      </c>
    </row>
    <row r="1661" spans="1:21" ht="85.5" x14ac:dyDescent="0.45">
      <c r="A1661" s="12" t="s">
        <v>94</v>
      </c>
      <c r="B1661" s="12" t="s">
        <v>95</v>
      </c>
      <c r="C1661" s="12" t="s">
        <v>8335</v>
      </c>
      <c r="D1661" s="12" t="s">
        <v>8336</v>
      </c>
      <c r="E1661" s="12" t="s">
        <v>8337</v>
      </c>
      <c r="F1661" s="12" t="s">
        <v>1274</v>
      </c>
      <c r="G1661" s="12" t="s">
        <v>1491</v>
      </c>
      <c r="H1661" s="12" t="s">
        <v>145</v>
      </c>
      <c r="I1661" s="12" t="s">
        <v>101</v>
      </c>
      <c r="J1661" s="12" t="s">
        <v>8338</v>
      </c>
      <c r="K1661" s="12" t="s">
        <v>168</v>
      </c>
      <c r="L1661" s="12" t="s">
        <v>104</v>
      </c>
      <c r="M1661" s="12" t="s">
        <v>221</v>
      </c>
      <c r="N1661" s="12" t="s">
        <v>8339</v>
      </c>
      <c r="O1661" s="12" t="s">
        <v>8340</v>
      </c>
      <c r="P1661" s="12"/>
      <c r="Q1661" s="12" t="s">
        <v>8341</v>
      </c>
      <c r="R1661" s="12" t="s">
        <v>3242</v>
      </c>
      <c r="S1661" s="12" t="s">
        <v>8342</v>
      </c>
      <c r="T1661" s="33" t="s">
        <v>95</v>
      </c>
      <c r="U1661" s="34" t="str">
        <f t="shared" si="25"/>
        <v>5365 medpace way, Cincinnati, Ohio 45227, U.S.</v>
      </c>
    </row>
    <row r="1662" spans="1:21" ht="57" x14ac:dyDescent="0.45">
      <c r="A1662" s="12" t="s">
        <v>94</v>
      </c>
      <c r="B1662" s="12" t="s">
        <v>95</v>
      </c>
      <c r="C1662" s="12" t="s">
        <v>8343</v>
      </c>
      <c r="D1662" s="12" t="s">
        <v>8336</v>
      </c>
      <c r="E1662" s="12" t="s">
        <v>8337</v>
      </c>
      <c r="F1662" s="12" t="s">
        <v>1274</v>
      </c>
      <c r="G1662" s="12" t="s">
        <v>1491</v>
      </c>
      <c r="H1662" s="12" t="s">
        <v>145</v>
      </c>
      <c r="I1662" s="12" t="s">
        <v>101</v>
      </c>
      <c r="J1662" s="12" t="s">
        <v>8344</v>
      </c>
      <c r="K1662" s="12" t="s">
        <v>2283</v>
      </c>
      <c r="L1662" s="12" t="s">
        <v>104</v>
      </c>
      <c r="M1662" s="12" t="s">
        <v>367</v>
      </c>
      <c r="N1662" s="12" t="s">
        <v>8345</v>
      </c>
      <c r="O1662" s="12" t="s">
        <v>8346</v>
      </c>
      <c r="P1662" s="12"/>
      <c r="Q1662" s="12" t="s">
        <v>8347</v>
      </c>
      <c r="R1662" s="12" t="s">
        <v>3254</v>
      </c>
      <c r="S1662" s="12" t="s">
        <v>8342</v>
      </c>
      <c r="T1662" s="33" t="s">
        <v>95</v>
      </c>
      <c r="U1662" s="34" t="str">
        <f t="shared" si="25"/>
        <v>5365 MEDPACE WAY, CINCINNATI, Ohio 45227, U.S.</v>
      </c>
    </row>
    <row r="1663" spans="1:21" ht="57" x14ac:dyDescent="0.45">
      <c r="A1663" s="12" t="s">
        <v>94</v>
      </c>
      <c r="B1663" s="12" t="s">
        <v>95</v>
      </c>
      <c r="C1663" s="12" t="s">
        <v>8348</v>
      </c>
      <c r="D1663" s="12" t="s">
        <v>8336</v>
      </c>
      <c r="E1663" s="12" t="s">
        <v>8337</v>
      </c>
      <c r="F1663" s="12" t="s">
        <v>1274</v>
      </c>
      <c r="G1663" s="12" t="s">
        <v>1491</v>
      </c>
      <c r="H1663" s="12" t="s">
        <v>145</v>
      </c>
      <c r="I1663" s="12" t="s">
        <v>101</v>
      </c>
      <c r="J1663" s="12" t="s">
        <v>8349</v>
      </c>
      <c r="K1663" s="12" t="s">
        <v>2283</v>
      </c>
      <c r="L1663" s="12" t="s">
        <v>104</v>
      </c>
      <c r="M1663" s="12" t="s">
        <v>367</v>
      </c>
      <c r="N1663" s="12" t="s">
        <v>8350</v>
      </c>
      <c r="O1663" s="12" t="s">
        <v>8351</v>
      </c>
      <c r="P1663" s="12"/>
      <c r="Q1663" s="12" t="s">
        <v>8347</v>
      </c>
      <c r="R1663" s="12" t="s">
        <v>3254</v>
      </c>
      <c r="S1663" s="12" t="s">
        <v>8342</v>
      </c>
      <c r="T1663" s="33" t="s">
        <v>95</v>
      </c>
      <c r="U1663" s="34" t="str">
        <f t="shared" si="25"/>
        <v>5365 MEDPACE WAY, CINCINNATI, Ohio 45227, U.S.</v>
      </c>
    </row>
    <row r="1664" spans="1:21" ht="57" x14ac:dyDescent="0.45">
      <c r="A1664" s="12" t="s">
        <v>94</v>
      </c>
      <c r="B1664" s="12" t="s">
        <v>95</v>
      </c>
      <c r="C1664" s="12" t="s">
        <v>8352</v>
      </c>
      <c r="D1664" s="12" t="s">
        <v>8336</v>
      </c>
      <c r="E1664" s="12" t="s">
        <v>8337</v>
      </c>
      <c r="F1664" s="12" t="s">
        <v>1274</v>
      </c>
      <c r="G1664" s="12" t="s">
        <v>1491</v>
      </c>
      <c r="H1664" s="12" t="s">
        <v>145</v>
      </c>
      <c r="I1664" s="12" t="s">
        <v>101</v>
      </c>
      <c r="J1664" s="12" t="s">
        <v>8353</v>
      </c>
      <c r="K1664" s="12" t="s">
        <v>2283</v>
      </c>
      <c r="L1664" s="12" t="s">
        <v>104</v>
      </c>
      <c r="M1664" s="12" t="s">
        <v>367</v>
      </c>
      <c r="N1664" s="12" t="s">
        <v>8345</v>
      </c>
      <c r="O1664" s="12" t="s">
        <v>8346</v>
      </c>
      <c r="P1664" s="12"/>
      <c r="Q1664" s="12" t="s">
        <v>8347</v>
      </c>
      <c r="R1664" s="12" t="s">
        <v>3254</v>
      </c>
      <c r="S1664" s="12" t="s">
        <v>8342</v>
      </c>
      <c r="T1664" s="33" t="s">
        <v>95</v>
      </c>
      <c r="U1664" s="34" t="str">
        <f t="shared" si="25"/>
        <v>5365 MEDPACE WAY, CINCINNATI, Ohio 45227, U.S.</v>
      </c>
    </row>
    <row r="1665" spans="1:21" ht="57" x14ac:dyDescent="0.45">
      <c r="A1665" s="12" t="s">
        <v>94</v>
      </c>
      <c r="B1665" s="12" t="s">
        <v>95</v>
      </c>
      <c r="C1665" s="12" t="s">
        <v>8354</v>
      </c>
      <c r="D1665" s="12" t="s">
        <v>8355</v>
      </c>
      <c r="E1665" s="12" t="s">
        <v>7799</v>
      </c>
      <c r="F1665" s="12" t="s">
        <v>762</v>
      </c>
      <c r="G1665" s="12"/>
      <c r="H1665" s="12" t="s">
        <v>931</v>
      </c>
      <c r="I1665" s="12" t="s">
        <v>1115</v>
      </c>
      <c r="J1665" s="12" t="s">
        <v>8356</v>
      </c>
      <c r="K1665" s="12" t="s">
        <v>354</v>
      </c>
      <c r="L1665" s="12" t="s">
        <v>118</v>
      </c>
      <c r="M1665" s="12" t="s">
        <v>127</v>
      </c>
      <c r="N1665" s="12" t="s">
        <v>8357</v>
      </c>
      <c r="O1665" s="12" t="s">
        <v>8358</v>
      </c>
      <c r="P1665" s="12"/>
      <c r="Q1665" s="12" t="s">
        <v>8359</v>
      </c>
      <c r="R1665" s="12" t="s">
        <v>8360</v>
      </c>
      <c r="S1665" s="12" t="s">
        <v>8361</v>
      </c>
      <c r="T1665" s="33" t="s">
        <v>95</v>
      </c>
      <c r="U1665" s="34" t="str">
        <f t="shared" si="25"/>
        <v>1005 DR D B TODD JR BLVD 2005 HAROLD D WEST BASIC SCIENCES BLDG, NASHVILLE, Tennessee 37208, U.S.</v>
      </c>
    </row>
    <row r="1666" spans="1:21" ht="57" x14ac:dyDescent="0.45">
      <c r="A1666" s="12" t="s">
        <v>94</v>
      </c>
      <c r="B1666" s="12" t="s">
        <v>95</v>
      </c>
      <c r="C1666" s="12" t="s">
        <v>8362</v>
      </c>
      <c r="D1666" s="12" t="s">
        <v>8355</v>
      </c>
      <c r="E1666" s="12" t="s">
        <v>7799</v>
      </c>
      <c r="F1666" s="12" t="s">
        <v>762</v>
      </c>
      <c r="G1666" s="12"/>
      <c r="H1666" s="12" t="s">
        <v>931</v>
      </c>
      <c r="I1666" s="12" t="s">
        <v>1115</v>
      </c>
      <c r="J1666" s="12" t="s">
        <v>8363</v>
      </c>
      <c r="K1666" s="12" t="s">
        <v>354</v>
      </c>
      <c r="L1666" s="12" t="s">
        <v>118</v>
      </c>
      <c r="M1666" s="12" t="s">
        <v>105</v>
      </c>
      <c r="N1666" s="12" t="s">
        <v>8364</v>
      </c>
      <c r="O1666" s="12" t="s">
        <v>8365</v>
      </c>
      <c r="P1666" s="12"/>
      <c r="Q1666" s="12" t="s">
        <v>8366</v>
      </c>
      <c r="R1666" s="12" t="s">
        <v>8360</v>
      </c>
      <c r="S1666" s="12" t="s">
        <v>8361</v>
      </c>
      <c r="T1666" s="33" t="s">
        <v>95</v>
      </c>
      <c r="U1666" s="34" t="str">
        <f t="shared" ref="U1666:U1729" si="26">_xlfn.TEXTJOIN(", ", TRUE, Q1666, R1666, S1666, T1666)</f>
        <v>1005 D B TODD BLVD 2005 HAROLD D WEST BASIC SCIENCES BLDG, NASHVILLE, Tennessee 37208, U.S.</v>
      </c>
    </row>
    <row r="1667" spans="1:21" ht="42.75" x14ac:dyDescent="0.45">
      <c r="A1667" s="12" t="s">
        <v>94</v>
      </c>
      <c r="B1667" s="12" t="s">
        <v>95</v>
      </c>
      <c r="C1667" s="12" t="s">
        <v>8367</v>
      </c>
      <c r="D1667" s="12" t="s">
        <v>8368</v>
      </c>
      <c r="E1667" s="12" t="s">
        <v>8369</v>
      </c>
      <c r="F1667" s="12" t="s">
        <v>583</v>
      </c>
      <c r="G1667" s="12"/>
      <c r="H1667" s="12"/>
      <c r="I1667" s="12" t="s">
        <v>538</v>
      </c>
      <c r="J1667" s="12"/>
      <c r="K1667" s="12"/>
      <c r="L1667" s="12"/>
      <c r="M1667" s="12" t="s">
        <v>127</v>
      </c>
      <c r="N1667" s="12" t="s">
        <v>8370</v>
      </c>
      <c r="O1667" s="12" t="s">
        <v>8371</v>
      </c>
      <c r="P1667" s="12"/>
      <c r="Q1667" s="12" t="s">
        <v>8372</v>
      </c>
      <c r="R1667" s="12" t="s">
        <v>1467</v>
      </c>
      <c r="S1667" s="12" t="s">
        <v>4344</v>
      </c>
      <c r="T1667" s="33" t="s">
        <v>95</v>
      </c>
      <c r="U1667" s="34" t="str">
        <f t="shared" si="26"/>
        <v>450 E 29TH ST, NEW YORK, New York 10016, U.S.</v>
      </c>
    </row>
    <row r="1668" spans="1:21" ht="85.5" x14ac:dyDescent="0.45">
      <c r="A1668" s="12" t="s">
        <v>94</v>
      </c>
      <c r="B1668" s="12" t="s">
        <v>95</v>
      </c>
      <c r="C1668" s="12" t="s">
        <v>8373</v>
      </c>
      <c r="D1668" s="12" t="s">
        <v>8374</v>
      </c>
      <c r="E1668" s="12" t="s">
        <v>8375</v>
      </c>
      <c r="F1668" s="12" t="s">
        <v>583</v>
      </c>
      <c r="G1668" s="12" t="s">
        <v>563</v>
      </c>
      <c r="H1668" s="12" t="s">
        <v>548</v>
      </c>
      <c r="I1668" s="12" t="s">
        <v>538</v>
      </c>
      <c r="J1668" s="12" t="s">
        <v>8376</v>
      </c>
      <c r="K1668" s="12" t="s">
        <v>209</v>
      </c>
      <c r="L1668" s="12" t="s">
        <v>118</v>
      </c>
      <c r="M1668" s="12" t="s">
        <v>221</v>
      </c>
      <c r="N1668" s="12" t="s">
        <v>8377</v>
      </c>
      <c r="O1668" s="12" t="s">
        <v>8378</v>
      </c>
      <c r="P1668" s="12"/>
      <c r="Q1668" s="12" t="s">
        <v>8379</v>
      </c>
      <c r="R1668" s="12" t="s">
        <v>3274</v>
      </c>
      <c r="S1668" s="12" t="s">
        <v>8380</v>
      </c>
      <c r="T1668" s="33" t="s">
        <v>95</v>
      </c>
      <c r="U1668" s="34" t="str">
        <f t="shared" si="26"/>
        <v>417 E 68th St - (Zuckerman - 813), New York, New York 10065, U.S.</v>
      </c>
    </row>
    <row r="1669" spans="1:21" ht="85.5" x14ac:dyDescent="0.45">
      <c r="A1669" s="12" t="s">
        <v>94</v>
      </c>
      <c r="B1669" s="12" t="s">
        <v>95</v>
      </c>
      <c r="C1669" s="12" t="s">
        <v>8381</v>
      </c>
      <c r="D1669" s="12" t="s">
        <v>8374</v>
      </c>
      <c r="E1669" s="12" t="s">
        <v>8375</v>
      </c>
      <c r="F1669" s="12" t="s">
        <v>583</v>
      </c>
      <c r="G1669" s="12" t="s">
        <v>563</v>
      </c>
      <c r="H1669" s="12" t="s">
        <v>548</v>
      </c>
      <c r="I1669" s="12" t="s">
        <v>538</v>
      </c>
      <c r="J1669" s="12" t="s">
        <v>8382</v>
      </c>
      <c r="K1669" s="12" t="s">
        <v>209</v>
      </c>
      <c r="L1669" s="12" t="s">
        <v>118</v>
      </c>
      <c r="M1669" s="12" t="s">
        <v>221</v>
      </c>
      <c r="N1669" s="12" t="s">
        <v>8383</v>
      </c>
      <c r="O1669" s="12" t="s">
        <v>8384</v>
      </c>
      <c r="P1669" s="12"/>
      <c r="Q1669" s="12" t="s">
        <v>8385</v>
      </c>
      <c r="R1669" s="12" t="s">
        <v>3274</v>
      </c>
      <c r="S1669" s="12" t="s">
        <v>3703</v>
      </c>
      <c r="T1669" s="33" t="s">
        <v>95</v>
      </c>
      <c r="U1669" s="34" t="str">
        <f t="shared" si="26"/>
        <v>417 East 69th Street Room ZRC-1119, New York, New York 10021, U.S.</v>
      </c>
    </row>
    <row r="1670" spans="1:21" ht="299.25" x14ac:dyDescent="0.45">
      <c r="A1670" s="12" t="s">
        <v>94</v>
      </c>
      <c r="B1670" s="12" t="s">
        <v>95</v>
      </c>
      <c r="C1670" s="12" t="s">
        <v>8386</v>
      </c>
      <c r="D1670" s="12" t="s">
        <v>8374</v>
      </c>
      <c r="E1670" s="12" t="s">
        <v>8375</v>
      </c>
      <c r="F1670" s="12" t="s">
        <v>583</v>
      </c>
      <c r="G1670" s="12" t="s">
        <v>563</v>
      </c>
      <c r="H1670" s="12" t="s">
        <v>548</v>
      </c>
      <c r="I1670" s="12" t="s">
        <v>538</v>
      </c>
      <c r="J1670" s="12" t="s">
        <v>8387</v>
      </c>
      <c r="K1670" s="12" t="s">
        <v>209</v>
      </c>
      <c r="L1670" s="12" t="s">
        <v>118</v>
      </c>
      <c r="M1670" s="12" t="s">
        <v>221</v>
      </c>
      <c r="N1670" s="12" t="s">
        <v>8388</v>
      </c>
      <c r="O1670" s="12" t="s">
        <v>8389</v>
      </c>
      <c r="P1670" s="12" t="s">
        <v>8390</v>
      </c>
      <c r="Q1670" s="12" t="s">
        <v>8391</v>
      </c>
      <c r="R1670" s="12" t="s">
        <v>3274</v>
      </c>
      <c r="S1670" s="12" t="s">
        <v>8380</v>
      </c>
      <c r="T1670" s="33" t="s">
        <v>95</v>
      </c>
      <c r="U1670" s="34" t="str">
        <f t="shared" si="26"/>
        <v>Zuckerman Research Center 417 E 68th St, Rm 1419, New York, New York 10065, U.S.</v>
      </c>
    </row>
    <row r="1671" spans="1:21" ht="85.5" x14ac:dyDescent="0.45">
      <c r="A1671" s="12" t="s">
        <v>94</v>
      </c>
      <c r="B1671" s="12" t="s">
        <v>95</v>
      </c>
      <c r="C1671" s="12" t="s">
        <v>8392</v>
      </c>
      <c r="D1671" s="12" t="s">
        <v>8374</v>
      </c>
      <c r="E1671" s="12" t="s">
        <v>8375</v>
      </c>
      <c r="F1671" s="12" t="s">
        <v>583</v>
      </c>
      <c r="G1671" s="12" t="s">
        <v>563</v>
      </c>
      <c r="H1671" s="12" t="s">
        <v>548</v>
      </c>
      <c r="I1671" s="12" t="s">
        <v>538</v>
      </c>
      <c r="J1671" s="12" t="s">
        <v>8393</v>
      </c>
      <c r="K1671" s="12" t="s">
        <v>209</v>
      </c>
      <c r="L1671" s="12" t="s">
        <v>118</v>
      </c>
      <c r="M1671" s="12" t="s">
        <v>221</v>
      </c>
      <c r="N1671" s="12" t="s">
        <v>8394</v>
      </c>
      <c r="O1671" s="12" t="s">
        <v>8395</v>
      </c>
      <c r="P1671" s="12"/>
      <c r="Q1671" s="12" t="s">
        <v>8396</v>
      </c>
      <c r="R1671" s="12" t="s">
        <v>3274</v>
      </c>
      <c r="S1671" s="12" t="s">
        <v>8380</v>
      </c>
      <c r="T1671" s="33" t="s">
        <v>95</v>
      </c>
      <c r="U1671" s="34" t="str">
        <f t="shared" si="26"/>
        <v>Memorial Sloan Kettering Cancer Center 408 East 69th Street Zuckerman Building Room 827, New York, New York 10065, U.S.</v>
      </c>
    </row>
    <row r="1672" spans="1:21" ht="85.5" x14ac:dyDescent="0.45">
      <c r="A1672" s="12" t="s">
        <v>94</v>
      </c>
      <c r="B1672" s="12" t="s">
        <v>95</v>
      </c>
      <c r="C1672" s="12" t="s">
        <v>8397</v>
      </c>
      <c r="D1672" s="12" t="s">
        <v>8374</v>
      </c>
      <c r="E1672" s="12" t="s">
        <v>8375</v>
      </c>
      <c r="F1672" s="12" t="s">
        <v>583</v>
      </c>
      <c r="G1672" s="12" t="s">
        <v>563</v>
      </c>
      <c r="H1672" s="12" t="s">
        <v>548</v>
      </c>
      <c r="I1672" s="12" t="s">
        <v>538</v>
      </c>
      <c r="J1672" s="12" t="s">
        <v>8398</v>
      </c>
      <c r="K1672" s="12" t="s">
        <v>168</v>
      </c>
      <c r="L1672" s="12" t="s">
        <v>118</v>
      </c>
      <c r="M1672" s="12" t="s">
        <v>221</v>
      </c>
      <c r="N1672" s="12" t="s">
        <v>8399</v>
      </c>
      <c r="O1672" s="12" t="s">
        <v>8400</v>
      </c>
      <c r="P1672" s="12"/>
      <c r="Q1672" s="12" t="s">
        <v>8401</v>
      </c>
      <c r="R1672" s="12" t="s">
        <v>3274</v>
      </c>
      <c r="S1672" s="12" t="s">
        <v>8380</v>
      </c>
      <c r="T1672" s="33" t="s">
        <v>95</v>
      </c>
      <c r="U1672" s="34" t="str">
        <f t="shared" si="26"/>
        <v>408 East 69th Street Zuckerman Research Center Z-1615, New York, New York 10065, U.S.</v>
      </c>
    </row>
    <row r="1673" spans="1:21" ht="299.25" x14ac:dyDescent="0.45">
      <c r="A1673" s="12" t="s">
        <v>94</v>
      </c>
      <c r="B1673" s="12" t="s">
        <v>95</v>
      </c>
      <c r="C1673" s="12" t="s">
        <v>8402</v>
      </c>
      <c r="D1673" s="12" t="s">
        <v>8374</v>
      </c>
      <c r="E1673" s="12" t="s">
        <v>8375</v>
      </c>
      <c r="F1673" s="12" t="s">
        <v>583</v>
      </c>
      <c r="G1673" s="12" t="s">
        <v>563</v>
      </c>
      <c r="H1673" s="12" t="s">
        <v>548</v>
      </c>
      <c r="I1673" s="12" t="s">
        <v>538</v>
      </c>
      <c r="J1673" s="12" t="s">
        <v>8403</v>
      </c>
      <c r="K1673" s="12" t="s">
        <v>168</v>
      </c>
      <c r="L1673" s="12" t="s">
        <v>118</v>
      </c>
      <c r="M1673" s="12" t="s">
        <v>221</v>
      </c>
      <c r="N1673" s="12" t="s">
        <v>8388</v>
      </c>
      <c r="O1673" s="12" t="s">
        <v>8389</v>
      </c>
      <c r="P1673" s="12" t="s">
        <v>8390</v>
      </c>
      <c r="Q1673" s="12" t="s">
        <v>8404</v>
      </c>
      <c r="R1673" s="12" t="s">
        <v>3274</v>
      </c>
      <c r="S1673" s="12" t="s">
        <v>8380</v>
      </c>
      <c r="T1673" s="33" t="s">
        <v>95</v>
      </c>
      <c r="U1673" s="34" t="str">
        <f t="shared" si="26"/>
        <v>Rockefeller Research Labs (RRL) - RM 953 - 430 E. 67th St, New York, New York 10065, U.S.</v>
      </c>
    </row>
    <row r="1674" spans="1:21" ht="299.25" x14ac:dyDescent="0.45">
      <c r="A1674" s="12" t="s">
        <v>94</v>
      </c>
      <c r="B1674" s="12" t="s">
        <v>95</v>
      </c>
      <c r="C1674" s="12" t="s">
        <v>8405</v>
      </c>
      <c r="D1674" s="12" t="s">
        <v>8374</v>
      </c>
      <c r="E1674" s="12" t="s">
        <v>8375</v>
      </c>
      <c r="F1674" s="12" t="s">
        <v>583</v>
      </c>
      <c r="G1674" s="12" t="s">
        <v>563</v>
      </c>
      <c r="H1674" s="12" t="s">
        <v>548</v>
      </c>
      <c r="I1674" s="12" t="s">
        <v>538</v>
      </c>
      <c r="J1674" s="12" t="s">
        <v>8406</v>
      </c>
      <c r="K1674" s="12" t="s">
        <v>168</v>
      </c>
      <c r="L1674" s="12" t="s">
        <v>118</v>
      </c>
      <c r="M1674" s="12" t="s">
        <v>221</v>
      </c>
      <c r="N1674" s="12" t="s">
        <v>8407</v>
      </c>
      <c r="O1674" s="12" t="s">
        <v>8408</v>
      </c>
      <c r="P1674" s="12" t="s">
        <v>8390</v>
      </c>
      <c r="Q1674" s="12" t="s">
        <v>8409</v>
      </c>
      <c r="R1674" s="12" t="s">
        <v>3274</v>
      </c>
      <c r="S1674" s="12" t="s">
        <v>8380</v>
      </c>
      <c r="T1674" s="33" t="s">
        <v>95</v>
      </c>
      <c r="U1674" s="34" t="str">
        <f t="shared" si="26"/>
        <v>327 East 64th Street, New York, New York 10065, U.S.</v>
      </c>
    </row>
    <row r="1675" spans="1:21" ht="85.5" x14ac:dyDescent="0.45">
      <c r="A1675" s="12" t="s">
        <v>94</v>
      </c>
      <c r="B1675" s="12" t="s">
        <v>95</v>
      </c>
      <c r="C1675" s="12" t="s">
        <v>8410</v>
      </c>
      <c r="D1675" s="12" t="s">
        <v>8374</v>
      </c>
      <c r="E1675" s="12" t="s">
        <v>8375</v>
      </c>
      <c r="F1675" s="12" t="s">
        <v>583</v>
      </c>
      <c r="G1675" s="12" t="s">
        <v>563</v>
      </c>
      <c r="H1675" s="12" t="s">
        <v>548</v>
      </c>
      <c r="I1675" s="12" t="s">
        <v>538</v>
      </c>
      <c r="J1675" s="12" t="s">
        <v>8411</v>
      </c>
      <c r="K1675" s="12" t="s">
        <v>209</v>
      </c>
      <c r="L1675" s="12" t="s">
        <v>118</v>
      </c>
      <c r="M1675" s="12" t="s">
        <v>221</v>
      </c>
      <c r="N1675" s="12" t="s">
        <v>8412</v>
      </c>
      <c r="O1675" s="12" t="s">
        <v>8413</v>
      </c>
      <c r="P1675" s="12"/>
      <c r="Q1675" s="12" t="s">
        <v>8414</v>
      </c>
      <c r="R1675" s="12" t="s">
        <v>3274</v>
      </c>
      <c r="S1675" s="12" t="s">
        <v>3703</v>
      </c>
      <c r="T1675" s="33" t="s">
        <v>95</v>
      </c>
      <c r="U1675" s="34" t="str">
        <f t="shared" si="26"/>
        <v>408-14; Room 1425 408 East 69th Street, New York, New York 10021, U.S.</v>
      </c>
    </row>
    <row r="1676" spans="1:21" ht="299.25" x14ac:dyDescent="0.45">
      <c r="A1676" s="12" t="s">
        <v>94</v>
      </c>
      <c r="B1676" s="12" t="s">
        <v>95</v>
      </c>
      <c r="C1676" s="12" t="s">
        <v>8415</v>
      </c>
      <c r="D1676" s="12" t="s">
        <v>8374</v>
      </c>
      <c r="E1676" s="12" t="s">
        <v>8375</v>
      </c>
      <c r="F1676" s="12" t="s">
        <v>583</v>
      </c>
      <c r="G1676" s="12" t="s">
        <v>563</v>
      </c>
      <c r="H1676" s="12" t="s">
        <v>548</v>
      </c>
      <c r="I1676" s="12" t="s">
        <v>538</v>
      </c>
      <c r="J1676" s="12" t="s">
        <v>8416</v>
      </c>
      <c r="K1676" s="12" t="s">
        <v>168</v>
      </c>
      <c r="L1676" s="12" t="s">
        <v>118</v>
      </c>
      <c r="M1676" s="12" t="s">
        <v>221</v>
      </c>
      <c r="N1676" s="12" t="s">
        <v>8388</v>
      </c>
      <c r="O1676" s="12" t="s">
        <v>8389</v>
      </c>
      <c r="P1676" s="12" t="s">
        <v>8390</v>
      </c>
      <c r="Q1676" s="12" t="s">
        <v>8417</v>
      </c>
      <c r="R1676" s="12" t="s">
        <v>3274</v>
      </c>
      <c r="S1676" s="12" t="s">
        <v>8380</v>
      </c>
      <c r="T1676" s="33" t="s">
        <v>95</v>
      </c>
      <c r="U1676" s="34" t="str">
        <f t="shared" si="26"/>
        <v>417 E 68th St Zuckerman RM 1634, New York, New York 10065, U.S.</v>
      </c>
    </row>
    <row r="1677" spans="1:21" ht="85.5" x14ac:dyDescent="0.45">
      <c r="A1677" s="12" t="s">
        <v>94</v>
      </c>
      <c r="B1677" s="12" t="s">
        <v>95</v>
      </c>
      <c r="C1677" s="12" t="s">
        <v>8418</v>
      </c>
      <c r="D1677" s="12" t="s">
        <v>8374</v>
      </c>
      <c r="E1677" s="12" t="s">
        <v>8375</v>
      </c>
      <c r="F1677" s="12" t="s">
        <v>583</v>
      </c>
      <c r="G1677" s="12" t="s">
        <v>563</v>
      </c>
      <c r="H1677" s="12" t="s">
        <v>548</v>
      </c>
      <c r="I1677" s="12" t="s">
        <v>538</v>
      </c>
      <c r="J1677" s="12" t="s">
        <v>8419</v>
      </c>
      <c r="K1677" s="12" t="s">
        <v>168</v>
      </c>
      <c r="L1677" s="12" t="s">
        <v>118</v>
      </c>
      <c r="M1677" s="12" t="s">
        <v>221</v>
      </c>
      <c r="N1677" s="12" t="s">
        <v>8420</v>
      </c>
      <c r="O1677" s="12" t="s">
        <v>8421</v>
      </c>
      <c r="P1677" s="12"/>
      <c r="Q1677" s="12" t="s">
        <v>8422</v>
      </c>
      <c r="R1677" s="12" t="s">
        <v>3274</v>
      </c>
      <c r="S1677" s="12" t="s">
        <v>8380</v>
      </c>
      <c r="T1677" s="33" t="s">
        <v>95</v>
      </c>
      <c r="U1677" s="34" t="str">
        <f t="shared" si="26"/>
        <v>1250 1st Ave, 9th Fl, Rm 931, New York, New York 10065, U.S.</v>
      </c>
    </row>
    <row r="1678" spans="1:21" ht="42.75" x14ac:dyDescent="0.45">
      <c r="A1678" s="12" t="s">
        <v>94</v>
      </c>
      <c r="B1678" s="12" t="s">
        <v>95</v>
      </c>
      <c r="C1678" s="12" t="s">
        <v>8423</v>
      </c>
      <c r="D1678" s="12" t="s">
        <v>8374</v>
      </c>
      <c r="E1678" s="12" t="s">
        <v>8375</v>
      </c>
      <c r="F1678" s="12" t="s">
        <v>583</v>
      </c>
      <c r="G1678" s="12" t="s">
        <v>563</v>
      </c>
      <c r="H1678" s="12" t="s">
        <v>548</v>
      </c>
      <c r="I1678" s="12" t="s">
        <v>538</v>
      </c>
      <c r="J1678" s="12" t="s">
        <v>8424</v>
      </c>
      <c r="K1678" s="12" t="s">
        <v>168</v>
      </c>
      <c r="L1678" s="12" t="s">
        <v>104</v>
      </c>
      <c r="M1678" s="12" t="s">
        <v>304</v>
      </c>
      <c r="N1678" s="12" t="s">
        <v>8425</v>
      </c>
      <c r="O1678" s="12" t="s">
        <v>8426</v>
      </c>
      <c r="P1678" s="12"/>
      <c r="Q1678" s="12" t="s">
        <v>8427</v>
      </c>
      <c r="R1678" s="12" t="s">
        <v>3274</v>
      </c>
      <c r="S1678" s="12" t="s">
        <v>3703</v>
      </c>
      <c r="T1678" s="33" t="s">
        <v>95</v>
      </c>
      <c r="U1678" s="34" t="str">
        <f t="shared" si="26"/>
        <v>Room Z-1445 408 East 69th Street, New York, New York 10021, U.S.</v>
      </c>
    </row>
    <row r="1679" spans="1:21" ht="85.5" x14ac:dyDescent="0.45">
      <c r="A1679" s="12" t="s">
        <v>94</v>
      </c>
      <c r="B1679" s="12" t="s">
        <v>95</v>
      </c>
      <c r="C1679" s="12" t="s">
        <v>8428</v>
      </c>
      <c r="D1679" s="12" t="s">
        <v>8374</v>
      </c>
      <c r="E1679" s="12" t="s">
        <v>8375</v>
      </c>
      <c r="F1679" s="12" t="s">
        <v>583</v>
      </c>
      <c r="G1679" s="12" t="s">
        <v>563</v>
      </c>
      <c r="H1679" s="12" t="s">
        <v>548</v>
      </c>
      <c r="I1679" s="12" t="s">
        <v>538</v>
      </c>
      <c r="J1679" s="12" t="s">
        <v>8429</v>
      </c>
      <c r="K1679" s="12" t="s">
        <v>168</v>
      </c>
      <c r="L1679" s="12" t="s">
        <v>118</v>
      </c>
      <c r="M1679" s="12" t="s">
        <v>221</v>
      </c>
      <c r="N1679" s="12" t="s">
        <v>8430</v>
      </c>
      <c r="O1679" s="12" t="s">
        <v>8431</v>
      </c>
      <c r="P1679" s="12"/>
      <c r="Q1679" s="12" t="s">
        <v>8432</v>
      </c>
      <c r="R1679" s="12" t="s">
        <v>3274</v>
      </c>
      <c r="S1679" s="12" t="s">
        <v>8380</v>
      </c>
      <c r="T1679" s="33" t="s">
        <v>95</v>
      </c>
      <c r="U1679" s="34" t="str">
        <f t="shared" si="26"/>
        <v>408 East 69th Street Room Z-1445, New York, New York 10065, U.S.</v>
      </c>
    </row>
    <row r="1680" spans="1:21" ht="85.5" x14ac:dyDescent="0.45">
      <c r="A1680" s="12" t="s">
        <v>94</v>
      </c>
      <c r="B1680" s="12" t="s">
        <v>95</v>
      </c>
      <c r="C1680" s="12" t="s">
        <v>8433</v>
      </c>
      <c r="D1680" s="12" t="s">
        <v>8374</v>
      </c>
      <c r="E1680" s="12" t="s">
        <v>8375</v>
      </c>
      <c r="F1680" s="12" t="s">
        <v>583</v>
      </c>
      <c r="G1680" s="12" t="s">
        <v>563</v>
      </c>
      <c r="H1680" s="12" t="s">
        <v>548</v>
      </c>
      <c r="I1680" s="12" t="s">
        <v>538</v>
      </c>
      <c r="J1680" s="12"/>
      <c r="K1680" s="12"/>
      <c r="L1680" s="12"/>
      <c r="M1680" s="12" t="s">
        <v>1193</v>
      </c>
      <c r="N1680" s="12" t="s">
        <v>8434</v>
      </c>
      <c r="O1680" s="12" t="s">
        <v>8435</v>
      </c>
      <c r="P1680" s="12"/>
      <c r="Q1680" s="12" t="s">
        <v>8436</v>
      </c>
      <c r="R1680" s="12" t="s">
        <v>3274</v>
      </c>
      <c r="S1680" s="12" t="s">
        <v>3703</v>
      </c>
      <c r="T1680" s="33" t="s">
        <v>95</v>
      </c>
      <c r="U1680" s="34" t="str">
        <f t="shared" si="26"/>
        <v>408 East 69th Street 408-16, New York, New York 10021, U.S.</v>
      </c>
    </row>
    <row r="1681" spans="1:21" ht="99.75" x14ac:dyDescent="0.45">
      <c r="A1681" s="12" t="s">
        <v>94</v>
      </c>
      <c r="B1681" s="12" t="s">
        <v>95</v>
      </c>
      <c r="C1681" s="12" t="s">
        <v>8437</v>
      </c>
      <c r="D1681" s="12" t="s">
        <v>8374</v>
      </c>
      <c r="E1681" s="12" t="s">
        <v>8375</v>
      </c>
      <c r="F1681" s="12" t="s">
        <v>583</v>
      </c>
      <c r="G1681" s="12" t="s">
        <v>563</v>
      </c>
      <c r="H1681" s="12" t="s">
        <v>548</v>
      </c>
      <c r="I1681" s="12" t="s">
        <v>538</v>
      </c>
      <c r="J1681" s="12" t="s">
        <v>8438</v>
      </c>
      <c r="K1681" s="12" t="s">
        <v>168</v>
      </c>
      <c r="L1681" s="12" t="s">
        <v>118</v>
      </c>
      <c r="M1681" s="12" t="s">
        <v>210</v>
      </c>
      <c r="N1681" s="12" t="s">
        <v>8439</v>
      </c>
      <c r="O1681" s="12" t="s">
        <v>8440</v>
      </c>
      <c r="P1681" s="12"/>
      <c r="Q1681" s="12" t="s">
        <v>8441</v>
      </c>
      <c r="R1681" s="12" t="s">
        <v>3274</v>
      </c>
      <c r="S1681" s="12" t="s">
        <v>3703</v>
      </c>
      <c r="T1681" s="33" t="s">
        <v>95</v>
      </c>
      <c r="U1681" s="34" t="str">
        <f t="shared" si="26"/>
        <v>408 East 69th Street, Zuckerman Building Z-740B, New York, New York 10021, U.S.</v>
      </c>
    </row>
    <row r="1682" spans="1:21" ht="57" x14ac:dyDescent="0.45">
      <c r="A1682" s="12" t="s">
        <v>94</v>
      </c>
      <c r="B1682" s="12" t="s">
        <v>95</v>
      </c>
      <c r="C1682" s="12" t="s">
        <v>8442</v>
      </c>
      <c r="D1682" s="12" t="s">
        <v>8374</v>
      </c>
      <c r="E1682" s="12" t="s">
        <v>8375</v>
      </c>
      <c r="F1682" s="12" t="s">
        <v>583</v>
      </c>
      <c r="G1682" s="12" t="s">
        <v>563</v>
      </c>
      <c r="H1682" s="12" t="s">
        <v>548</v>
      </c>
      <c r="I1682" s="12" t="s">
        <v>538</v>
      </c>
      <c r="J1682" s="12"/>
      <c r="K1682" s="12"/>
      <c r="L1682" s="12"/>
      <c r="M1682" s="12" t="s">
        <v>367</v>
      </c>
      <c r="N1682" s="12" t="s">
        <v>8443</v>
      </c>
      <c r="O1682" s="12" t="s">
        <v>8444</v>
      </c>
      <c r="P1682" s="12"/>
      <c r="Q1682" s="12" t="s">
        <v>8445</v>
      </c>
      <c r="R1682" s="12" t="s">
        <v>1467</v>
      </c>
      <c r="S1682" s="12" t="s">
        <v>3703</v>
      </c>
      <c r="T1682" s="33" t="s">
        <v>95</v>
      </c>
      <c r="U1682" s="34" t="str">
        <f t="shared" si="26"/>
        <v>408 E 69TH ST 408-15 RM 1535, NEW YORK, New York 10021, U.S.</v>
      </c>
    </row>
    <row r="1683" spans="1:21" ht="42.75" x14ac:dyDescent="0.45">
      <c r="A1683" s="12" t="s">
        <v>94</v>
      </c>
      <c r="B1683" s="12" t="s">
        <v>95</v>
      </c>
      <c r="C1683" s="12" t="s">
        <v>8446</v>
      </c>
      <c r="D1683" s="12" t="s">
        <v>8374</v>
      </c>
      <c r="E1683" s="12" t="s">
        <v>8375</v>
      </c>
      <c r="F1683" s="12" t="s">
        <v>583</v>
      </c>
      <c r="G1683" s="12" t="s">
        <v>563</v>
      </c>
      <c r="H1683" s="12" t="s">
        <v>548</v>
      </c>
      <c r="I1683" s="12" t="s">
        <v>538</v>
      </c>
      <c r="J1683" s="12"/>
      <c r="K1683" s="12"/>
      <c r="L1683" s="12"/>
      <c r="M1683" s="12" t="s">
        <v>1152</v>
      </c>
      <c r="N1683" s="12" t="s">
        <v>8447</v>
      </c>
      <c r="O1683" s="12" t="s">
        <v>8448</v>
      </c>
      <c r="P1683" s="12"/>
      <c r="Q1683" s="12" t="s">
        <v>8449</v>
      </c>
      <c r="R1683" s="12" t="s">
        <v>1467</v>
      </c>
      <c r="S1683" s="12" t="s">
        <v>3703</v>
      </c>
      <c r="T1683" s="33" t="s">
        <v>95</v>
      </c>
      <c r="U1683" s="34" t="str">
        <f t="shared" si="26"/>
        <v>408 E 69TH ST RM Z1329, NEW YORK, New York 10021, U.S.</v>
      </c>
    </row>
    <row r="1684" spans="1:21" ht="42.75" x14ac:dyDescent="0.45">
      <c r="A1684" s="12" t="s">
        <v>94</v>
      </c>
      <c r="B1684" s="12" t="s">
        <v>95</v>
      </c>
      <c r="C1684" s="12" t="s">
        <v>8450</v>
      </c>
      <c r="D1684" s="12" t="s">
        <v>8374</v>
      </c>
      <c r="E1684" s="12" t="s">
        <v>8375</v>
      </c>
      <c r="F1684" s="12" t="s">
        <v>583</v>
      </c>
      <c r="G1684" s="12" t="s">
        <v>563</v>
      </c>
      <c r="H1684" s="12" t="s">
        <v>548</v>
      </c>
      <c r="I1684" s="12" t="s">
        <v>538</v>
      </c>
      <c r="J1684" s="12"/>
      <c r="K1684" s="12"/>
      <c r="L1684" s="12"/>
      <c r="M1684" s="12" t="s">
        <v>1152</v>
      </c>
      <c r="N1684" s="12" t="s">
        <v>8451</v>
      </c>
      <c r="O1684" s="12" t="s">
        <v>8384</v>
      </c>
      <c r="P1684" s="12"/>
      <c r="Q1684" s="12" t="s">
        <v>8452</v>
      </c>
      <c r="R1684" s="12" t="s">
        <v>1467</v>
      </c>
      <c r="S1684" s="12" t="s">
        <v>3703</v>
      </c>
      <c r="T1684" s="33" t="s">
        <v>95</v>
      </c>
      <c r="U1684" s="34" t="str">
        <f t="shared" si="26"/>
        <v>408 E 69TH ST, NEW YORK, New York 10021, U.S.</v>
      </c>
    </row>
    <row r="1685" spans="1:21" ht="42.75" x14ac:dyDescent="0.45">
      <c r="A1685" s="12" t="s">
        <v>94</v>
      </c>
      <c r="B1685" s="12" t="s">
        <v>95</v>
      </c>
      <c r="C1685" s="12" t="s">
        <v>8453</v>
      </c>
      <c r="D1685" s="12" t="s">
        <v>8374</v>
      </c>
      <c r="E1685" s="12" t="s">
        <v>8375</v>
      </c>
      <c r="F1685" s="12" t="s">
        <v>583</v>
      </c>
      <c r="G1685" s="12" t="s">
        <v>563</v>
      </c>
      <c r="H1685" s="12" t="s">
        <v>548</v>
      </c>
      <c r="I1685" s="12" t="s">
        <v>538</v>
      </c>
      <c r="J1685" s="12"/>
      <c r="K1685" s="12"/>
      <c r="L1685" s="12"/>
      <c r="M1685" s="12" t="s">
        <v>1152</v>
      </c>
      <c r="N1685" s="12" t="s">
        <v>8454</v>
      </c>
      <c r="O1685" s="12" t="s">
        <v>8455</v>
      </c>
      <c r="P1685" s="12"/>
      <c r="Q1685" s="12" t="s">
        <v>8452</v>
      </c>
      <c r="R1685" s="12" t="s">
        <v>1467</v>
      </c>
      <c r="S1685" s="12" t="s">
        <v>3703</v>
      </c>
      <c r="T1685" s="33" t="s">
        <v>95</v>
      </c>
      <c r="U1685" s="34" t="str">
        <f t="shared" si="26"/>
        <v>408 E 69TH ST, NEW YORK, New York 10021, U.S.</v>
      </c>
    </row>
    <row r="1686" spans="1:21" ht="42.75" x14ac:dyDescent="0.45">
      <c r="A1686" s="12" t="s">
        <v>94</v>
      </c>
      <c r="B1686" s="12" t="s">
        <v>95</v>
      </c>
      <c r="C1686" s="12" t="s">
        <v>8456</v>
      </c>
      <c r="D1686" s="12" t="s">
        <v>8374</v>
      </c>
      <c r="E1686" s="12" t="s">
        <v>8375</v>
      </c>
      <c r="F1686" s="12" t="s">
        <v>583</v>
      </c>
      <c r="G1686" s="12" t="s">
        <v>563</v>
      </c>
      <c r="H1686" s="12" t="s">
        <v>548</v>
      </c>
      <c r="I1686" s="12" t="s">
        <v>538</v>
      </c>
      <c r="J1686" s="12"/>
      <c r="K1686" s="12"/>
      <c r="L1686" s="12"/>
      <c r="M1686" s="12" t="s">
        <v>1008</v>
      </c>
      <c r="N1686" s="12" t="s">
        <v>8457</v>
      </c>
      <c r="O1686" s="12" t="s">
        <v>8458</v>
      </c>
      <c r="P1686" s="12"/>
      <c r="Q1686" s="12" t="s">
        <v>8452</v>
      </c>
      <c r="R1686" s="12" t="s">
        <v>1467</v>
      </c>
      <c r="S1686" s="12" t="s">
        <v>3703</v>
      </c>
      <c r="T1686" s="33" t="s">
        <v>95</v>
      </c>
      <c r="U1686" s="34" t="str">
        <f t="shared" si="26"/>
        <v>408 E 69TH ST, NEW YORK, New York 10021, U.S.</v>
      </c>
    </row>
    <row r="1687" spans="1:21" ht="42.75" x14ac:dyDescent="0.45">
      <c r="A1687" s="12" t="s">
        <v>94</v>
      </c>
      <c r="B1687" s="12" t="s">
        <v>95</v>
      </c>
      <c r="C1687" s="12" t="s">
        <v>8459</v>
      </c>
      <c r="D1687" s="12" t="s">
        <v>8374</v>
      </c>
      <c r="E1687" s="12" t="s">
        <v>8375</v>
      </c>
      <c r="F1687" s="12" t="s">
        <v>583</v>
      </c>
      <c r="G1687" s="12" t="s">
        <v>563</v>
      </c>
      <c r="H1687" s="12" t="s">
        <v>548</v>
      </c>
      <c r="I1687" s="12" t="s">
        <v>538</v>
      </c>
      <c r="J1687" s="12"/>
      <c r="K1687" s="12"/>
      <c r="L1687" s="12"/>
      <c r="M1687" s="12" t="s">
        <v>1008</v>
      </c>
      <c r="N1687" s="12" t="s">
        <v>8451</v>
      </c>
      <c r="O1687" s="12" t="s">
        <v>8384</v>
      </c>
      <c r="P1687" s="12"/>
      <c r="Q1687" s="12" t="s">
        <v>8452</v>
      </c>
      <c r="R1687" s="12" t="s">
        <v>1467</v>
      </c>
      <c r="S1687" s="12" t="s">
        <v>3703</v>
      </c>
      <c r="T1687" s="33" t="s">
        <v>95</v>
      </c>
      <c r="U1687" s="34" t="str">
        <f t="shared" si="26"/>
        <v>408 E 69TH ST, NEW YORK, New York 10021, U.S.</v>
      </c>
    </row>
    <row r="1688" spans="1:21" ht="42.75" x14ac:dyDescent="0.45">
      <c r="A1688" s="12" t="s">
        <v>94</v>
      </c>
      <c r="B1688" s="12" t="s">
        <v>95</v>
      </c>
      <c r="C1688" s="12" t="s">
        <v>8460</v>
      </c>
      <c r="D1688" s="12" t="s">
        <v>8374</v>
      </c>
      <c r="E1688" s="12" t="s">
        <v>8375</v>
      </c>
      <c r="F1688" s="12" t="s">
        <v>583</v>
      </c>
      <c r="G1688" s="12" t="s">
        <v>563</v>
      </c>
      <c r="H1688" s="12" t="s">
        <v>548</v>
      </c>
      <c r="I1688" s="12" t="s">
        <v>538</v>
      </c>
      <c r="J1688" s="12"/>
      <c r="K1688" s="12"/>
      <c r="L1688" s="12"/>
      <c r="M1688" s="12" t="s">
        <v>355</v>
      </c>
      <c r="N1688" s="12" t="s">
        <v>8461</v>
      </c>
      <c r="O1688" s="12" t="s">
        <v>8462</v>
      </c>
      <c r="P1688" s="12"/>
      <c r="Q1688" s="12" t="s">
        <v>8463</v>
      </c>
      <c r="R1688" s="12" t="s">
        <v>1467</v>
      </c>
      <c r="S1688" s="12" t="s">
        <v>3703</v>
      </c>
      <c r="T1688" s="33" t="s">
        <v>95</v>
      </c>
      <c r="U1688" s="34" t="str">
        <f t="shared" si="26"/>
        <v>408 EAST 69TH ST 408-7, NEW YORK, New York 10021, U.S.</v>
      </c>
    </row>
    <row r="1689" spans="1:21" ht="42.75" x14ac:dyDescent="0.45">
      <c r="A1689" s="12" t="s">
        <v>94</v>
      </c>
      <c r="B1689" s="12" t="s">
        <v>95</v>
      </c>
      <c r="C1689" s="12" t="s">
        <v>8464</v>
      </c>
      <c r="D1689" s="12" t="s">
        <v>8374</v>
      </c>
      <c r="E1689" s="12" t="s">
        <v>8375</v>
      </c>
      <c r="F1689" s="12" t="s">
        <v>583</v>
      </c>
      <c r="G1689" s="12" t="s">
        <v>563</v>
      </c>
      <c r="H1689" s="12" t="s">
        <v>548</v>
      </c>
      <c r="I1689" s="12" t="s">
        <v>538</v>
      </c>
      <c r="J1689" s="12"/>
      <c r="K1689" s="12"/>
      <c r="L1689" s="12"/>
      <c r="M1689" s="12" t="s">
        <v>105</v>
      </c>
      <c r="N1689" s="12" t="s">
        <v>8465</v>
      </c>
      <c r="O1689" s="12" t="s">
        <v>8466</v>
      </c>
      <c r="P1689" s="12"/>
      <c r="Q1689" s="12" t="s">
        <v>8452</v>
      </c>
      <c r="R1689" s="12" t="s">
        <v>1467</v>
      </c>
      <c r="S1689" s="12" t="s">
        <v>3703</v>
      </c>
      <c r="T1689" s="33" t="s">
        <v>95</v>
      </c>
      <c r="U1689" s="34" t="str">
        <f t="shared" si="26"/>
        <v>408 E 69TH ST, NEW YORK, New York 10021, U.S.</v>
      </c>
    </row>
    <row r="1690" spans="1:21" ht="42.75" x14ac:dyDescent="0.45">
      <c r="A1690" s="12" t="s">
        <v>94</v>
      </c>
      <c r="B1690" s="12" t="s">
        <v>95</v>
      </c>
      <c r="C1690" s="12" t="s">
        <v>8467</v>
      </c>
      <c r="D1690" s="12" t="s">
        <v>8374</v>
      </c>
      <c r="E1690" s="12" t="s">
        <v>8375</v>
      </c>
      <c r="F1690" s="12" t="s">
        <v>583</v>
      </c>
      <c r="G1690" s="12" t="s">
        <v>563</v>
      </c>
      <c r="H1690" s="12" t="s">
        <v>548</v>
      </c>
      <c r="I1690" s="12" t="s">
        <v>538</v>
      </c>
      <c r="J1690" s="12"/>
      <c r="K1690" s="12"/>
      <c r="L1690" s="12"/>
      <c r="M1690" s="12" t="s">
        <v>105</v>
      </c>
      <c r="N1690" s="12" t="s">
        <v>8468</v>
      </c>
      <c r="O1690" s="12" t="s">
        <v>8469</v>
      </c>
      <c r="P1690" s="12"/>
      <c r="Q1690" s="12" t="s">
        <v>8452</v>
      </c>
      <c r="R1690" s="12" t="s">
        <v>1467</v>
      </c>
      <c r="S1690" s="12" t="s">
        <v>3703</v>
      </c>
      <c r="T1690" s="33" t="s">
        <v>95</v>
      </c>
      <c r="U1690" s="34" t="str">
        <f t="shared" si="26"/>
        <v>408 E 69TH ST, NEW YORK, New York 10021, U.S.</v>
      </c>
    </row>
    <row r="1691" spans="1:21" ht="57" x14ac:dyDescent="0.45">
      <c r="A1691" s="12" t="s">
        <v>94</v>
      </c>
      <c r="B1691" s="12" t="s">
        <v>95</v>
      </c>
      <c r="C1691" s="12" t="s">
        <v>8470</v>
      </c>
      <c r="D1691" s="12" t="s">
        <v>8374</v>
      </c>
      <c r="E1691" s="12" t="s">
        <v>8375</v>
      </c>
      <c r="F1691" s="12" t="s">
        <v>583</v>
      </c>
      <c r="G1691" s="12" t="s">
        <v>563</v>
      </c>
      <c r="H1691" s="12" t="s">
        <v>548</v>
      </c>
      <c r="I1691" s="12" t="s">
        <v>538</v>
      </c>
      <c r="J1691" s="12"/>
      <c r="K1691" s="12"/>
      <c r="L1691" s="12"/>
      <c r="M1691" s="12" t="s">
        <v>367</v>
      </c>
      <c r="N1691" s="12" t="s">
        <v>8471</v>
      </c>
      <c r="O1691" s="12" t="s">
        <v>8472</v>
      </c>
      <c r="P1691" s="12"/>
      <c r="Q1691" s="12" t="s">
        <v>8452</v>
      </c>
      <c r="R1691" s="12" t="s">
        <v>1467</v>
      </c>
      <c r="S1691" s="12" t="s">
        <v>3703</v>
      </c>
      <c r="T1691" s="33" t="s">
        <v>95</v>
      </c>
      <c r="U1691" s="34" t="str">
        <f t="shared" si="26"/>
        <v>408 E 69TH ST, NEW YORK, New York 10021, U.S.</v>
      </c>
    </row>
    <row r="1692" spans="1:21" ht="57" x14ac:dyDescent="0.45">
      <c r="A1692" s="12" t="s">
        <v>94</v>
      </c>
      <c r="B1692" s="12" t="s">
        <v>95</v>
      </c>
      <c r="C1692" s="12" t="s">
        <v>8473</v>
      </c>
      <c r="D1692" s="12" t="s">
        <v>8374</v>
      </c>
      <c r="E1692" s="12" t="s">
        <v>8375</v>
      </c>
      <c r="F1692" s="12" t="s">
        <v>583</v>
      </c>
      <c r="G1692" s="12" t="s">
        <v>563</v>
      </c>
      <c r="H1692" s="12" t="s">
        <v>548</v>
      </c>
      <c r="I1692" s="12" t="s">
        <v>538</v>
      </c>
      <c r="J1692" s="12"/>
      <c r="K1692" s="12"/>
      <c r="L1692" s="12"/>
      <c r="M1692" s="12" t="s">
        <v>367</v>
      </c>
      <c r="N1692" s="12" t="s">
        <v>8474</v>
      </c>
      <c r="O1692" s="12" t="s">
        <v>8475</v>
      </c>
      <c r="P1692" s="12"/>
      <c r="Q1692" s="12" t="s">
        <v>8452</v>
      </c>
      <c r="R1692" s="12" t="s">
        <v>1467</v>
      </c>
      <c r="S1692" s="12" t="s">
        <v>3703</v>
      </c>
      <c r="T1692" s="33" t="s">
        <v>95</v>
      </c>
      <c r="U1692" s="34" t="str">
        <f t="shared" si="26"/>
        <v>408 E 69TH ST, NEW YORK, New York 10021, U.S.</v>
      </c>
    </row>
    <row r="1693" spans="1:21" ht="57" x14ac:dyDescent="0.45">
      <c r="A1693" s="12" t="s">
        <v>94</v>
      </c>
      <c r="B1693" s="12" t="s">
        <v>95</v>
      </c>
      <c r="C1693" s="12" t="s">
        <v>8476</v>
      </c>
      <c r="D1693" s="12" t="s">
        <v>8374</v>
      </c>
      <c r="E1693" s="12" t="s">
        <v>8375</v>
      </c>
      <c r="F1693" s="12" t="s">
        <v>583</v>
      </c>
      <c r="G1693" s="12" t="s">
        <v>563</v>
      </c>
      <c r="H1693" s="12" t="s">
        <v>548</v>
      </c>
      <c r="I1693" s="12" t="s">
        <v>538</v>
      </c>
      <c r="J1693" s="12"/>
      <c r="K1693" s="12"/>
      <c r="L1693" s="12"/>
      <c r="M1693" s="12" t="s">
        <v>367</v>
      </c>
      <c r="N1693" s="12" t="s">
        <v>8477</v>
      </c>
      <c r="O1693" s="12" t="s">
        <v>8478</v>
      </c>
      <c r="P1693" s="12"/>
      <c r="Q1693" s="12" t="s">
        <v>8452</v>
      </c>
      <c r="R1693" s="12" t="s">
        <v>1467</v>
      </c>
      <c r="S1693" s="12" t="s">
        <v>3703</v>
      </c>
      <c r="T1693" s="33" t="s">
        <v>95</v>
      </c>
      <c r="U1693" s="34" t="str">
        <f t="shared" si="26"/>
        <v>408 E 69TH ST, NEW YORK, New York 10021, U.S.</v>
      </c>
    </row>
    <row r="1694" spans="1:21" ht="57" x14ac:dyDescent="0.45">
      <c r="A1694" s="12" t="s">
        <v>94</v>
      </c>
      <c r="B1694" s="12" t="s">
        <v>95</v>
      </c>
      <c r="C1694" s="12" t="s">
        <v>8479</v>
      </c>
      <c r="D1694" s="12" t="s">
        <v>8374</v>
      </c>
      <c r="E1694" s="12" t="s">
        <v>8375</v>
      </c>
      <c r="F1694" s="12" t="s">
        <v>583</v>
      </c>
      <c r="G1694" s="12" t="s">
        <v>563</v>
      </c>
      <c r="H1694" s="12" t="s">
        <v>548</v>
      </c>
      <c r="I1694" s="12" t="s">
        <v>538</v>
      </c>
      <c r="J1694" s="12"/>
      <c r="K1694" s="12"/>
      <c r="L1694" s="12"/>
      <c r="M1694" s="12" t="s">
        <v>367</v>
      </c>
      <c r="N1694" s="12" t="s">
        <v>8477</v>
      </c>
      <c r="O1694" s="12" t="s">
        <v>8478</v>
      </c>
      <c r="P1694" s="12"/>
      <c r="Q1694" s="12" t="s">
        <v>8452</v>
      </c>
      <c r="R1694" s="12" t="s">
        <v>1467</v>
      </c>
      <c r="S1694" s="12" t="s">
        <v>3703</v>
      </c>
      <c r="T1694" s="33" t="s">
        <v>95</v>
      </c>
      <c r="U1694" s="34" t="str">
        <f t="shared" si="26"/>
        <v>408 E 69TH ST, NEW YORK, New York 10021, U.S.</v>
      </c>
    </row>
    <row r="1695" spans="1:21" ht="57" x14ac:dyDescent="0.45">
      <c r="A1695" s="12" t="s">
        <v>94</v>
      </c>
      <c r="B1695" s="12" t="s">
        <v>95</v>
      </c>
      <c r="C1695" s="12" t="s">
        <v>8480</v>
      </c>
      <c r="D1695" s="12" t="s">
        <v>8374</v>
      </c>
      <c r="E1695" s="12" t="s">
        <v>8375</v>
      </c>
      <c r="F1695" s="12" t="s">
        <v>583</v>
      </c>
      <c r="G1695" s="12" t="s">
        <v>563</v>
      </c>
      <c r="H1695" s="12" t="s">
        <v>548</v>
      </c>
      <c r="I1695" s="12" t="s">
        <v>538</v>
      </c>
      <c r="J1695" s="12"/>
      <c r="K1695" s="12"/>
      <c r="L1695" s="12"/>
      <c r="M1695" s="12" t="s">
        <v>367</v>
      </c>
      <c r="N1695" s="12" t="s">
        <v>8481</v>
      </c>
      <c r="O1695" s="12" t="s">
        <v>8482</v>
      </c>
      <c r="P1695" s="12"/>
      <c r="Q1695" s="12" t="s">
        <v>8452</v>
      </c>
      <c r="R1695" s="12" t="s">
        <v>1467</v>
      </c>
      <c r="S1695" s="12" t="s">
        <v>3703</v>
      </c>
      <c r="T1695" s="33" t="s">
        <v>95</v>
      </c>
      <c r="U1695" s="34" t="str">
        <f t="shared" si="26"/>
        <v>408 E 69TH ST, NEW YORK, New York 10021, U.S.</v>
      </c>
    </row>
    <row r="1696" spans="1:21" ht="57" x14ac:dyDescent="0.45">
      <c r="A1696" s="12" t="s">
        <v>94</v>
      </c>
      <c r="B1696" s="12" t="s">
        <v>95</v>
      </c>
      <c r="C1696" s="12" t="s">
        <v>8483</v>
      </c>
      <c r="D1696" s="12" t="s">
        <v>8374</v>
      </c>
      <c r="E1696" s="12" t="s">
        <v>8375</v>
      </c>
      <c r="F1696" s="12" t="s">
        <v>583</v>
      </c>
      <c r="G1696" s="12" t="s">
        <v>563</v>
      </c>
      <c r="H1696" s="12" t="s">
        <v>548</v>
      </c>
      <c r="I1696" s="12" t="s">
        <v>538</v>
      </c>
      <c r="J1696" s="12"/>
      <c r="K1696" s="12"/>
      <c r="L1696" s="12"/>
      <c r="M1696" s="12" t="s">
        <v>367</v>
      </c>
      <c r="N1696" s="12" t="s">
        <v>8484</v>
      </c>
      <c r="O1696" s="12" t="s">
        <v>8485</v>
      </c>
      <c r="P1696" s="12"/>
      <c r="Q1696" s="12" t="s">
        <v>8486</v>
      </c>
      <c r="R1696" s="12" t="s">
        <v>3274</v>
      </c>
      <c r="S1696" s="12" t="s">
        <v>8380</v>
      </c>
      <c r="T1696" s="33" t="s">
        <v>95</v>
      </c>
      <c r="U1696" s="34" t="str">
        <f t="shared" si="26"/>
        <v>417 East 68th Street, Zuckerman Research Center (ZRC) 1935, New York, New York 10065, U.S.</v>
      </c>
    </row>
    <row r="1697" spans="1:21" ht="42.75" x14ac:dyDescent="0.45">
      <c r="A1697" s="12" t="s">
        <v>94</v>
      </c>
      <c r="B1697" s="12" t="s">
        <v>95</v>
      </c>
      <c r="C1697" s="12" t="s">
        <v>8487</v>
      </c>
      <c r="D1697" s="12" t="s">
        <v>8374</v>
      </c>
      <c r="E1697" s="12" t="s">
        <v>8375</v>
      </c>
      <c r="F1697" s="12" t="s">
        <v>583</v>
      </c>
      <c r="G1697" s="12" t="s">
        <v>563</v>
      </c>
      <c r="H1697" s="12" t="s">
        <v>548</v>
      </c>
      <c r="I1697" s="12" t="s">
        <v>538</v>
      </c>
      <c r="J1697" s="12"/>
      <c r="K1697" s="12"/>
      <c r="L1697" s="12"/>
      <c r="M1697" s="12" t="s">
        <v>127</v>
      </c>
      <c r="N1697" s="12" t="s">
        <v>8488</v>
      </c>
      <c r="O1697" s="12" t="s">
        <v>8489</v>
      </c>
      <c r="P1697" s="12"/>
      <c r="Q1697" s="12" t="s">
        <v>8490</v>
      </c>
      <c r="R1697" s="12" t="s">
        <v>1467</v>
      </c>
      <c r="S1697" s="12" t="s">
        <v>3703</v>
      </c>
      <c r="T1697" s="33" t="s">
        <v>95</v>
      </c>
      <c r="U1697" s="34" t="str">
        <f t="shared" si="26"/>
        <v>1275 YORK AVE, NEW YORK, New York 10021, U.S.</v>
      </c>
    </row>
    <row r="1698" spans="1:21" ht="57" x14ac:dyDescent="0.45">
      <c r="A1698" s="12" t="s">
        <v>94</v>
      </c>
      <c r="B1698" s="12" t="s">
        <v>95</v>
      </c>
      <c r="C1698" s="12" t="s">
        <v>8491</v>
      </c>
      <c r="D1698" s="12" t="s">
        <v>8374</v>
      </c>
      <c r="E1698" s="12" t="s">
        <v>8375</v>
      </c>
      <c r="F1698" s="12" t="s">
        <v>583</v>
      </c>
      <c r="G1698" s="12" t="s">
        <v>563</v>
      </c>
      <c r="H1698" s="12" t="s">
        <v>548</v>
      </c>
      <c r="I1698" s="12" t="s">
        <v>538</v>
      </c>
      <c r="J1698" s="12"/>
      <c r="K1698" s="12"/>
      <c r="L1698" s="12"/>
      <c r="M1698" s="12" t="s">
        <v>127</v>
      </c>
      <c r="N1698" s="12" t="s">
        <v>8492</v>
      </c>
      <c r="O1698" s="12" t="s">
        <v>8493</v>
      </c>
      <c r="P1698" s="12"/>
      <c r="Q1698" s="12" t="s">
        <v>8494</v>
      </c>
      <c r="R1698" s="12" t="s">
        <v>1467</v>
      </c>
      <c r="S1698" s="12" t="s">
        <v>3703</v>
      </c>
      <c r="T1698" s="33" t="s">
        <v>95</v>
      </c>
      <c r="U1698" s="34" t="str">
        <f t="shared" si="26"/>
        <v>408 E 69TH ST ZUCKERMAN RESEARCH BLDG Z-641B, NEW YORK, New York 10021, U.S.</v>
      </c>
    </row>
    <row r="1699" spans="1:21" ht="42.75" x14ac:dyDescent="0.45">
      <c r="A1699" s="12" t="s">
        <v>94</v>
      </c>
      <c r="B1699" s="12"/>
      <c r="C1699" s="12" t="s">
        <v>8495</v>
      </c>
      <c r="D1699" s="12" t="s">
        <v>8374</v>
      </c>
      <c r="E1699" s="12" t="s">
        <v>8375</v>
      </c>
      <c r="F1699" s="12"/>
      <c r="G1699" s="12" t="s">
        <v>563</v>
      </c>
      <c r="H1699" s="12" t="s">
        <v>548</v>
      </c>
      <c r="I1699" s="12" t="s">
        <v>538</v>
      </c>
      <c r="J1699" s="12"/>
      <c r="K1699" s="12"/>
      <c r="L1699" s="12"/>
      <c r="M1699" s="12" t="s">
        <v>105</v>
      </c>
      <c r="N1699" s="12" t="s">
        <v>8496</v>
      </c>
      <c r="O1699" s="12" t="s">
        <v>8426</v>
      </c>
      <c r="P1699" s="12"/>
      <c r="Q1699" s="12"/>
      <c r="R1699" s="12"/>
      <c r="S1699" s="12" t="s">
        <v>284</v>
      </c>
      <c r="T1699" s="33" t="s">
        <v>95</v>
      </c>
      <c r="U1699" s="34" t="str">
        <f t="shared" si="26"/>
        <v xml:space="preserve"> , U.S.</v>
      </c>
    </row>
    <row r="1700" spans="1:21" ht="42.75" x14ac:dyDescent="0.45">
      <c r="A1700" s="12" t="s">
        <v>94</v>
      </c>
      <c r="B1700" s="12"/>
      <c r="C1700" s="12" t="s">
        <v>8497</v>
      </c>
      <c r="D1700" s="12" t="s">
        <v>8498</v>
      </c>
      <c r="E1700" s="12" t="s">
        <v>8499</v>
      </c>
      <c r="F1700" s="12"/>
      <c r="G1700" s="12"/>
      <c r="H1700" s="12"/>
      <c r="I1700" s="12" t="s">
        <v>166</v>
      </c>
      <c r="J1700" s="12"/>
      <c r="K1700" s="12"/>
      <c r="L1700" s="12"/>
      <c r="M1700" s="12" t="s">
        <v>105</v>
      </c>
      <c r="N1700" s="12" t="s">
        <v>8500</v>
      </c>
      <c r="O1700" s="12" t="s">
        <v>8501</v>
      </c>
      <c r="P1700" s="12"/>
      <c r="Q1700" s="12"/>
      <c r="R1700" s="12"/>
      <c r="S1700" s="12" t="s">
        <v>284</v>
      </c>
      <c r="T1700" s="33" t="s">
        <v>95</v>
      </c>
      <c r="U1700" s="34" t="str">
        <f t="shared" si="26"/>
        <v xml:space="preserve"> , U.S.</v>
      </c>
    </row>
    <row r="1701" spans="1:21" ht="85.5" x14ac:dyDescent="0.45">
      <c r="A1701" s="12" t="s">
        <v>94</v>
      </c>
      <c r="B1701" s="12" t="s">
        <v>95</v>
      </c>
      <c r="C1701" s="12" t="s">
        <v>8502</v>
      </c>
      <c r="D1701" s="12" t="s">
        <v>8503</v>
      </c>
      <c r="E1701" s="12" t="s">
        <v>8504</v>
      </c>
      <c r="F1701" s="12" t="s">
        <v>124</v>
      </c>
      <c r="G1701" s="12" t="s">
        <v>724</v>
      </c>
      <c r="H1701" s="12" t="s">
        <v>125</v>
      </c>
      <c r="I1701" s="12" t="s">
        <v>126</v>
      </c>
      <c r="J1701" s="12" t="s">
        <v>8505</v>
      </c>
      <c r="K1701" s="12" t="s">
        <v>168</v>
      </c>
      <c r="L1701" s="12" t="s">
        <v>104</v>
      </c>
      <c r="M1701" s="12" t="s">
        <v>221</v>
      </c>
      <c r="N1701" s="12" t="s">
        <v>8506</v>
      </c>
      <c r="O1701" s="12" t="s">
        <v>8507</v>
      </c>
      <c r="P1701" s="12"/>
      <c r="Q1701" s="12" t="s">
        <v>8508</v>
      </c>
      <c r="R1701" s="12" t="s">
        <v>300</v>
      </c>
      <c r="S1701" s="12" t="s">
        <v>1709</v>
      </c>
      <c r="T1701" s="33" t="s">
        <v>95</v>
      </c>
      <c r="U1701" s="34" t="str">
        <f t="shared" si="26"/>
        <v>33 Avenue Louis Pasteur, Room 9-212, Boston, Massachusetts 02115, U.S.</v>
      </c>
    </row>
    <row r="1702" spans="1:21" ht="85.5" x14ac:dyDescent="0.45">
      <c r="A1702" s="12" t="s">
        <v>94</v>
      </c>
      <c r="B1702" s="12" t="s">
        <v>95</v>
      </c>
      <c r="C1702" s="12" t="s">
        <v>8509</v>
      </c>
      <c r="D1702" s="12" t="s">
        <v>8503</v>
      </c>
      <c r="E1702" s="12" t="s">
        <v>8504</v>
      </c>
      <c r="F1702" s="12" t="s">
        <v>124</v>
      </c>
      <c r="G1702" s="12" t="s">
        <v>724</v>
      </c>
      <c r="H1702" s="12" t="s">
        <v>125</v>
      </c>
      <c r="I1702" s="12" t="s">
        <v>126</v>
      </c>
      <c r="J1702" s="12" t="s">
        <v>8510</v>
      </c>
      <c r="K1702" s="12" t="s">
        <v>168</v>
      </c>
      <c r="L1702" s="12" t="s">
        <v>104</v>
      </c>
      <c r="M1702" s="12" t="s">
        <v>221</v>
      </c>
      <c r="N1702" s="12" t="s">
        <v>8506</v>
      </c>
      <c r="O1702" s="12" t="s">
        <v>8507</v>
      </c>
      <c r="P1702" s="12"/>
      <c r="Q1702" s="12" t="s">
        <v>8511</v>
      </c>
      <c r="R1702" s="12" t="s">
        <v>300</v>
      </c>
      <c r="S1702" s="12" t="s">
        <v>1709</v>
      </c>
      <c r="T1702" s="33" t="s">
        <v>95</v>
      </c>
      <c r="U1702" s="34" t="str">
        <f t="shared" si="26"/>
        <v>33 Avenue Louis Pasteur, Room 10-214, Boston, Massachusetts 02115, U.S.</v>
      </c>
    </row>
    <row r="1703" spans="1:21" ht="42.75" x14ac:dyDescent="0.45">
      <c r="A1703" s="12" t="s">
        <v>94</v>
      </c>
      <c r="B1703" s="12" t="s">
        <v>95</v>
      </c>
      <c r="C1703" s="12" t="s">
        <v>8512</v>
      </c>
      <c r="D1703" s="12" t="s">
        <v>8503</v>
      </c>
      <c r="E1703" s="12" t="s">
        <v>8504</v>
      </c>
      <c r="F1703" s="12" t="s">
        <v>124</v>
      </c>
      <c r="G1703" s="12" t="s">
        <v>724</v>
      </c>
      <c r="H1703" s="12" t="s">
        <v>125</v>
      </c>
      <c r="I1703" s="12" t="s">
        <v>126</v>
      </c>
      <c r="J1703" s="12" t="s">
        <v>8513</v>
      </c>
      <c r="K1703" s="12" t="s">
        <v>168</v>
      </c>
      <c r="L1703" s="12" t="s">
        <v>104</v>
      </c>
      <c r="M1703" s="12" t="s">
        <v>304</v>
      </c>
      <c r="N1703" s="12" t="s">
        <v>8514</v>
      </c>
      <c r="O1703" s="12" t="s">
        <v>8515</v>
      </c>
      <c r="P1703" s="12"/>
      <c r="Q1703" s="12" t="s">
        <v>8516</v>
      </c>
      <c r="R1703" s="12" t="s">
        <v>300</v>
      </c>
      <c r="S1703" s="12" t="s">
        <v>1709</v>
      </c>
      <c r="T1703" s="33" t="s">
        <v>95</v>
      </c>
      <c r="U1703" s="34" t="str">
        <f t="shared" si="26"/>
        <v>33 Avenue Louis Pasteur Boston MA 02115, Boston, Massachusetts 02115, U.S.</v>
      </c>
    </row>
    <row r="1704" spans="1:21" ht="85.5" x14ac:dyDescent="0.45">
      <c r="A1704" s="12" t="s">
        <v>94</v>
      </c>
      <c r="B1704" s="12" t="s">
        <v>95</v>
      </c>
      <c r="C1704" s="12" t="s">
        <v>8517</v>
      </c>
      <c r="D1704" s="12" t="s">
        <v>8518</v>
      </c>
      <c r="E1704" s="12" t="s">
        <v>8504</v>
      </c>
      <c r="F1704" s="12" t="s">
        <v>124</v>
      </c>
      <c r="G1704" s="12" t="s">
        <v>197</v>
      </c>
      <c r="H1704" s="12" t="s">
        <v>125</v>
      </c>
      <c r="I1704" s="12" t="s">
        <v>126</v>
      </c>
      <c r="J1704" s="12" t="s">
        <v>8519</v>
      </c>
      <c r="K1704" s="12" t="s">
        <v>168</v>
      </c>
      <c r="L1704" s="12" t="s">
        <v>104</v>
      </c>
      <c r="M1704" s="12" t="s">
        <v>221</v>
      </c>
      <c r="N1704" s="12" t="s">
        <v>8520</v>
      </c>
      <c r="O1704" s="12" t="s">
        <v>8521</v>
      </c>
      <c r="P1704" s="12"/>
      <c r="Q1704" s="12" t="s">
        <v>8522</v>
      </c>
      <c r="R1704" s="12" t="s">
        <v>293</v>
      </c>
      <c r="S1704" s="12" t="s">
        <v>838</v>
      </c>
      <c r="T1704" s="33" t="s">
        <v>95</v>
      </c>
      <c r="U1704" s="34" t="str">
        <f t="shared" si="26"/>
        <v>Ref PO# 8200391554 320 Bent St, Cambridge, Massachusetts 02141, U.S.</v>
      </c>
    </row>
    <row r="1705" spans="1:21" ht="85.5" x14ac:dyDescent="0.45">
      <c r="A1705" s="12" t="s">
        <v>94</v>
      </c>
      <c r="B1705" s="12" t="s">
        <v>95</v>
      </c>
      <c r="C1705" s="12" t="s">
        <v>8523</v>
      </c>
      <c r="D1705" s="12" t="s">
        <v>8524</v>
      </c>
      <c r="E1705" s="12" t="s">
        <v>8504</v>
      </c>
      <c r="F1705" s="12"/>
      <c r="G1705" s="12" t="s">
        <v>2342</v>
      </c>
      <c r="H1705" s="12" t="s">
        <v>564</v>
      </c>
      <c r="I1705" s="12" t="s">
        <v>538</v>
      </c>
      <c r="J1705" s="12" t="s">
        <v>8525</v>
      </c>
      <c r="K1705" s="12" t="s">
        <v>168</v>
      </c>
      <c r="L1705" s="12" t="s">
        <v>104</v>
      </c>
      <c r="M1705" s="12" t="s">
        <v>221</v>
      </c>
      <c r="N1705" s="12" t="s">
        <v>8526</v>
      </c>
      <c r="O1705" s="12" t="s">
        <v>8527</v>
      </c>
      <c r="P1705" s="12"/>
      <c r="Q1705" s="12" t="s">
        <v>8528</v>
      </c>
      <c r="R1705" s="12" t="s">
        <v>8529</v>
      </c>
      <c r="S1705" s="12" t="s">
        <v>8530</v>
      </c>
      <c r="T1705" s="33" t="s">
        <v>95</v>
      </c>
      <c r="U1705" s="34" t="str">
        <f t="shared" si="26"/>
        <v>126 East Lincoln Avenue, Rahway, New Jersey 07065, U.S.</v>
      </c>
    </row>
    <row r="1706" spans="1:21" ht="85.5" x14ac:dyDescent="0.45">
      <c r="A1706" s="12" t="s">
        <v>94</v>
      </c>
      <c r="B1706" s="12" t="s">
        <v>95</v>
      </c>
      <c r="C1706" s="12" t="s">
        <v>8531</v>
      </c>
      <c r="D1706" s="12" t="s">
        <v>8524</v>
      </c>
      <c r="E1706" s="12" t="s">
        <v>8504</v>
      </c>
      <c r="F1706" s="12"/>
      <c r="G1706" s="12" t="s">
        <v>2342</v>
      </c>
      <c r="H1706" s="12" t="s">
        <v>564</v>
      </c>
      <c r="I1706" s="12" t="s">
        <v>538</v>
      </c>
      <c r="J1706" s="12" t="s">
        <v>8532</v>
      </c>
      <c r="K1706" s="12" t="s">
        <v>168</v>
      </c>
      <c r="L1706" s="12" t="s">
        <v>104</v>
      </c>
      <c r="M1706" s="12" t="s">
        <v>221</v>
      </c>
      <c r="N1706" s="12" t="s">
        <v>8533</v>
      </c>
      <c r="O1706" s="12" t="s">
        <v>8534</v>
      </c>
      <c r="P1706" s="12"/>
      <c r="Q1706" s="12" t="s">
        <v>8535</v>
      </c>
      <c r="R1706" s="12" t="s">
        <v>8529</v>
      </c>
      <c r="S1706" s="12" t="s">
        <v>8530</v>
      </c>
      <c r="T1706" s="33" t="s">
        <v>95</v>
      </c>
      <c r="U1706" s="34" t="str">
        <f t="shared" si="26"/>
        <v>126 E Lincoln Ave, Bldg 80BX, 3rd Fl, Rahway, New Jersey 07065, U.S.</v>
      </c>
    </row>
    <row r="1707" spans="1:21" ht="85.5" x14ac:dyDescent="0.45">
      <c r="A1707" s="12" t="s">
        <v>94</v>
      </c>
      <c r="B1707" s="12" t="s">
        <v>95</v>
      </c>
      <c r="C1707" s="12" t="s">
        <v>8536</v>
      </c>
      <c r="D1707" s="12" t="s">
        <v>8537</v>
      </c>
      <c r="E1707" s="12" t="s">
        <v>8504</v>
      </c>
      <c r="F1707" s="12" t="s">
        <v>743</v>
      </c>
      <c r="G1707" s="12" t="s">
        <v>672</v>
      </c>
      <c r="H1707" s="12" t="s">
        <v>311</v>
      </c>
      <c r="I1707" s="12" t="s">
        <v>673</v>
      </c>
      <c r="J1707" s="12" t="s">
        <v>8538</v>
      </c>
      <c r="K1707" s="12" t="s">
        <v>168</v>
      </c>
      <c r="L1707" s="12" t="s">
        <v>104</v>
      </c>
      <c r="M1707" s="12" t="s">
        <v>221</v>
      </c>
      <c r="N1707" s="12" t="s">
        <v>8539</v>
      </c>
      <c r="O1707" s="12" t="s">
        <v>8540</v>
      </c>
      <c r="P1707" s="12"/>
      <c r="Q1707" s="12" t="s">
        <v>8541</v>
      </c>
      <c r="R1707" s="12" t="s">
        <v>1409</v>
      </c>
      <c r="S1707" s="12" t="s">
        <v>748</v>
      </c>
      <c r="T1707" s="33" t="s">
        <v>95</v>
      </c>
      <c r="U1707" s="34" t="str">
        <f t="shared" si="26"/>
        <v>3050 Science Park Road, La Jolla, California 92037, U.S.</v>
      </c>
    </row>
    <row r="1708" spans="1:21" ht="85.5" x14ac:dyDescent="0.45">
      <c r="A1708" s="12" t="s">
        <v>94</v>
      </c>
      <c r="B1708" s="12" t="s">
        <v>95</v>
      </c>
      <c r="C1708" s="12" t="s">
        <v>8542</v>
      </c>
      <c r="D1708" s="12" t="s">
        <v>8543</v>
      </c>
      <c r="E1708" s="12" t="s">
        <v>8504</v>
      </c>
      <c r="F1708" s="12" t="s">
        <v>136</v>
      </c>
      <c r="G1708" s="12" t="s">
        <v>207</v>
      </c>
      <c r="H1708" s="12" t="s">
        <v>165</v>
      </c>
      <c r="I1708" s="12" t="s">
        <v>137</v>
      </c>
      <c r="J1708" s="12" t="s">
        <v>8544</v>
      </c>
      <c r="K1708" s="12" t="s">
        <v>168</v>
      </c>
      <c r="L1708" s="12" t="s">
        <v>104</v>
      </c>
      <c r="M1708" s="12" t="s">
        <v>221</v>
      </c>
      <c r="N1708" s="12" t="s">
        <v>8545</v>
      </c>
      <c r="O1708" s="12" t="s">
        <v>8546</v>
      </c>
      <c r="P1708" s="12"/>
      <c r="Q1708" s="12" t="s">
        <v>8547</v>
      </c>
      <c r="R1708" s="12" t="s">
        <v>265</v>
      </c>
      <c r="S1708" s="12" t="s">
        <v>141</v>
      </c>
      <c r="T1708" s="33" t="s">
        <v>95</v>
      </c>
      <c r="U1708" s="34" t="str">
        <f t="shared" si="26"/>
        <v>Room 846 213 E Grand Ave., South San Francisco, California 94080, U.S.</v>
      </c>
    </row>
    <row r="1709" spans="1:21" ht="85.5" x14ac:dyDescent="0.45">
      <c r="A1709" s="12" t="s">
        <v>94</v>
      </c>
      <c r="B1709" s="12" t="s">
        <v>95</v>
      </c>
      <c r="C1709" s="12" t="s">
        <v>8548</v>
      </c>
      <c r="D1709" s="12" t="s">
        <v>8543</v>
      </c>
      <c r="E1709" s="12" t="s">
        <v>8504</v>
      </c>
      <c r="F1709" s="12" t="s">
        <v>136</v>
      </c>
      <c r="G1709" s="12" t="s">
        <v>207</v>
      </c>
      <c r="H1709" s="12" t="s">
        <v>165</v>
      </c>
      <c r="I1709" s="12" t="s">
        <v>137</v>
      </c>
      <c r="J1709" s="12" t="s">
        <v>8549</v>
      </c>
      <c r="K1709" s="12" t="s">
        <v>168</v>
      </c>
      <c r="L1709" s="12" t="s">
        <v>104</v>
      </c>
      <c r="M1709" s="12" t="s">
        <v>221</v>
      </c>
      <c r="N1709" s="12" t="s">
        <v>8550</v>
      </c>
      <c r="O1709" s="12" t="s">
        <v>8546</v>
      </c>
      <c r="P1709" s="12"/>
      <c r="Q1709" s="12" t="s">
        <v>8551</v>
      </c>
      <c r="R1709" s="12" t="s">
        <v>265</v>
      </c>
      <c r="S1709" s="12" t="s">
        <v>141</v>
      </c>
      <c r="T1709" s="33" t="s">
        <v>95</v>
      </c>
      <c r="U1709" s="34" t="str">
        <f t="shared" si="26"/>
        <v>213 East Grand Avenue; Room 846, South San Francisco, California 94080, U.S.</v>
      </c>
    </row>
    <row r="1710" spans="1:21" ht="99.75" x14ac:dyDescent="0.45">
      <c r="A1710" s="12" t="s">
        <v>94</v>
      </c>
      <c r="B1710" s="12" t="s">
        <v>95</v>
      </c>
      <c r="C1710" s="12" t="s">
        <v>8552</v>
      </c>
      <c r="D1710" s="12" t="s">
        <v>8543</v>
      </c>
      <c r="E1710" s="12" t="s">
        <v>8504</v>
      </c>
      <c r="F1710" s="12" t="s">
        <v>136</v>
      </c>
      <c r="G1710" s="12" t="s">
        <v>207</v>
      </c>
      <c r="H1710" s="12" t="s">
        <v>165</v>
      </c>
      <c r="I1710" s="12" t="s">
        <v>137</v>
      </c>
      <c r="J1710" s="12"/>
      <c r="K1710" s="12"/>
      <c r="L1710" s="12"/>
      <c r="M1710" s="12" t="s">
        <v>551</v>
      </c>
      <c r="N1710" s="12" t="s">
        <v>8553</v>
      </c>
      <c r="O1710" s="12" t="s">
        <v>8554</v>
      </c>
      <c r="P1710" s="12"/>
      <c r="Q1710" s="12" t="s">
        <v>8555</v>
      </c>
      <c r="R1710" s="12" t="s">
        <v>140</v>
      </c>
      <c r="S1710" s="12" t="s">
        <v>141</v>
      </c>
      <c r="T1710" s="33" t="s">
        <v>95</v>
      </c>
      <c r="U1710" s="34" t="str">
        <f t="shared" si="26"/>
        <v>213 E GRAND AVE LAB 846, SOUTH SAN FRANCISCO, California 94080, U.S.</v>
      </c>
    </row>
    <row r="1711" spans="1:21" ht="99.75" x14ac:dyDescent="0.45">
      <c r="A1711" s="12" t="s">
        <v>94</v>
      </c>
      <c r="B1711" s="12" t="s">
        <v>95</v>
      </c>
      <c r="C1711" s="12" t="s">
        <v>8556</v>
      </c>
      <c r="D1711" s="12" t="s">
        <v>8543</v>
      </c>
      <c r="E1711" s="12" t="s">
        <v>8504</v>
      </c>
      <c r="F1711" s="12" t="s">
        <v>386</v>
      </c>
      <c r="G1711" s="12" t="s">
        <v>207</v>
      </c>
      <c r="H1711" s="12" t="s">
        <v>165</v>
      </c>
      <c r="I1711" s="12" t="s">
        <v>137</v>
      </c>
      <c r="J1711" s="12"/>
      <c r="K1711" s="12"/>
      <c r="L1711" s="12"/>
      <c r="M1711" s="12" t="s">
        <v>1506</v>
      </c>
      <c r="N1711" s="12" t="s">
        <v>8557</v>
      </c>
      <c r="O1711" s="12" t="s">
        <v>8558</v>
      </c>
      <c r="P1711" s="12"/>
      <c r="Q1711" s="12" t="s">
        <v>8559</v>
      </c>
      <c r="R1711" s="12" t="s">
        <v>8560</v>
      </c>
      <c r="S1711" s="12" t="s">
        <v>8561</v>
      </c>
      <c r="T1711" s="33" t="s">
        <v>95</v>
      </c>
      <c r="U1711" s="34" t="str">
        <f t="shared" si="26"/>
        <v>MERCK RESEARCH LABS WP14-3345 770 SUMNEYTOWN PIKE, WEST POINT, Pennsylvania 19486, U.S.</v>
      </c>
    </row>
    <row r="1712" spans="1:21" ht="85.5" x14ac:dyDescent="0.45">
      <c r="A1712" s="12" t="s">
        <v>94</v>
      </c>
      <c r="B1712" s="12" t="s">
        <v>95</v>
      </c>
      <c r="C1712" s="12" t="s">
        <v>8562</v>
      </c>
      <c r="D1712" s="12" t="s">
        <v>8543</v>
      </c>
      <c r="E1712" s="12" t="s">
        <v>8504</v>
      </c>
      <c r="F1712" s="12" t="s">
        <v>136</v>
      </c>
      <c r="G1712" s="12" t="s">
        <v>207</v>
      </c>
      <c r="H1712" s="12" t="s">
        <v>165</v>
      </c>
      <c r="I1712" s="12" t="s">
        <v>137</v>
      </c>
      <c r="J1712" s="12" t="s">
        <v>8563</v>
      </c>
      <c r="K1712" s="12" t="s">
        <v>103</v>
      </c>
      <c r="L1712" s="12" t="s">
        <v>118</v>
      </c>
      <c r="M1712" s="12" t="s">
        <v>1812</v>
      </c>
      <c r="N1712" s="12"/>
      <c r="O1712" s="12"/>
      <c r="P1712" s="12"/>
      <c r="Q1712" s="12" t="s">
        <v>8564</v>
      </c>
      <c r="R1712" s="12" t="s">
        <v>140</v>
      </c>
      <c r="S1712" s="12" t="s">
        <v>141</v>
      </c>
      <c r="T1712" s="33" t="s">
        <v>95</v>
      </c>
      <c r="U1712" s="34" t="str">
        <f t="shared" si="26"/>
        <v>213 E GRAND AVE, SOUTH SAN FRANCISCO, California 94080, U.S.</v>
      </c>
    </row>
    <row r="1713" spans="1:21" ht="85.5" x14ac:dyDescent="0.45">
      <c r="A1713" s="12" t="s">
        <v>94</v>
      </c>
      <c r="B1713" s="12" t="s">
        <v>95</v>
      </c>
      <c r="C1713" s="12" t="s">
        <v>8565</v>
      </c>
      <c r="D1713" s="12" t="s">
        <v>8543</v>
      </c>
      <c r="E1713" s="12" t="s">
        <v>8504</v>
      </c>
      <c r="F1713" s="12" t="s">
        <v>136</v>
      </c>
      <c r="G1713" s="12" t="s">
        <v>207</v>
      </c>
      <c r="H1713" s="12" t="s">
        <v>165</v>
      </c>
      <c r="I1713" s="12" t="s">
        <v>137</v>
      </c>
      <c r="J1713" s="12"/>
      <c r="K1713" s="12"/>
      <c r="L1713" s="12"/>
      <c r="M1713" s="12" t="s">
        <v>138</v>
      </c>
      <c r="N1713" s="12"/>
      <c r="O1713" s="12"/>
      <c r="P1713" s="12"/>
      <c r="Q1713" s="12" t="s">
        <v>8566</v>
      </c>
      <c r="R1713" s="12" t="s">
        <v>1286</v>
      </c>
      <c r="S1713" s="12" t="s">
        <v>2926</v>
      </c>
      <c r="T1713" s="33" t="s">
        <v>95</v>
      </c>
      <c r="U1713" s="34" t="str">
        <f t="shared" si="26"/>
        <v>901 CALIFORNIA AVE, PALO ALTO, California 94304, U.S.</v>
      </c>
    </row>
    <row r="1714" spans="1:21" ht="42.75" x14ac:dyDescent="0.45">
      <c r="A1714" s="12" t="s">
        <v>94</v>
      </c>
      <c r="B1714" s="12"/>
      <c r="C1714" s="12" t="s">
        <v>8567</v>
      </c>
      <c r="D1714" s="12" t="s">
        <v>8543</v>
      </c>
      <c r="E1714" s="12" t="s">
        <v>8504</v>
      </c>
      <c r="F1714" s="12" t="s">
        <v>136</v>
      </c>
      <c r="G1714" s="12" t="s">
        <v>207</v>
      </c>
      <c r="H1714" s="12" t="s">
        <v>165</v>
      </c>
      <c r="I1714" s="12" t="s">
        <v>137</v>
      </c>
      <c r="J1714" s="12" t="s">
        <v>8568</v>
      </c>
      <c r="K1714" s="12" t="s">
        <v>209</v>
      </c>
      <c r="L1714" s="12" t="s">
        <v>1157</v>
      </c>
      <c r="M1714" s="12" t="s">
        <v>304</v>
      </c>
      <c r="N1714" s="12" t="s">
        <v>8545</v>
      </c>
      <c r="O1714" s="12" t="s">
        <v>8546</v>
      </c>
      <c r="P1714" s="12"/>
      <c r="Q1714" s="12" t="s">
        <v>8569</v>
      </c>
      <c r="R1714" s="12" t="s">
        <v>265</v>
      </c>
      <c r="S1714" s="12" t="s">
        <v>141</v>
      </c>
      <c r="T1714" s="33" t="s">
        <v>95</v>
      </c>
      <c r="U1714" s="34" t="str">
        <f t="shared" si="26"/>
        <v>ATTN: Douglas Wilson, 846 213 E Grand Ave., South San Francisco, California 94080, U.S.</v>
      </c>
    </row>
    <row r="1715" spans="1:21" ht="28.5" x14ac:dyDescent="0.45">
      <c r="A1715" s="12" t="s">
        <v>94</v>
      </c>
      <c r="B1715" s="12"/>
      <c r="C1715" s="12" t="s">
        <v>8570</v>
      </c>
      <c r="D1715" s="12" t="s">
        <v>8543</v>
      </c>
      <c r="E1715" s="12" t="s">
        <v>8504</v>
      </c>
      <c r="F1715" s="12"/>
      <c r="G1715" s="12" t="s">
        <v>207</v>
      </c>
      <c r="H1715" s="12" t="s">
        <v>165</v>
      </c>
      <c r="I1715" s="12" t="s">
        <v>137</v>
      </c>
      <c r="J1715" s="12"/>
      <c r="K1715" s="12"/>
      <c r="L1715" s="12"/>
      <c r="M1715" s="12"/>
      <c r="N1715" s="12"/>
      <c r="O1715" s="12"/>
      <c r="P1715" s="12"/>
      <c r="Q1715" s="12"/>
      <c r="R1715" s="12"/>
      <c r="S1715" s="12" t="s">
        <v>284</v>
      </c>
      <c r="T1715" s="33"/>
      <c r="U1715" s="34" t="str">
        <f t="shared" si="26"/>
        <v xml:space="preserve"> </v>
      </c>
    </row>
    <row r="1716" spans="1:21" ht="57" x14ac:dyDescent="0.45">
      <c r="A1716" s="12" t="s">
        <v>94</v>
      </c>
      <c r="B1716" s="12" t="s">
        <v>95</v>
      </c>
      <c r="C1716" s="12" t="s">
        <v>8571</v>
      </c>
      <c r="D1716" s="12" t="s">
        <v>8572</v>
      </c>
      <c r="E1716" s="12" t="s">
        <v>8504</v>
      </c>
      <c r="F1716" s="12" t="s">
        <v>386</v>
      </c>
      <c r="G1716" s="12"/>
      <c r="H1716" s="12" t="s">
        <v>422</v>
      </c>
      <c r="I1716" s="12" t="s">
        <v>387</v>
      </c>
      <c r="J1716" s="12" t="s">
        <v>8573</v>
      </c>
      <c r="K1716" s="12" t="s">
        <v>209</v>
      </c>
      <c r="L1716" s="12" t="s">
        <v>118</v>
      </c>
      <c r="M1716" s="12" t="s">
        <v>367</v>
      </c>
      <c r="N1716" s="12" t="s">
        <v>8574</v>
      </c>
      <c r="O1716" s="12" t="s">
        <v>8575</v>
      </c>
      <c r="P1716" s="12"/>
      <c r="Q1716" s="12" t="s">
        <v>8576</v>
      </c>
      <c r="R1716" s="12" t="s">
        <v>8577</v>
      </c>
      <c r="S1716" s="12" t="s">
        <v>8561</v>
      </c>
      <c r="T1716" s="33" t="s">
        <v>95</v>
      </c>
      <c r="U1716" s="34" t="str">
        <f t="shared" si="26"/>
        <v>770 Sumneytown Pike WP14-3126, West Point, Pennsylvania 19486, U.S.</v>
      </c>
    </row>
    <row r="1717" spans="1:21" ht="42.75" x14ac:dyDescent="0.45">
      <c r="A1717" s="12" t="s">
        <v>94</v>
      </c>
      <c r="B1717" s="12" t="s">
        <v>95</v>
      </c>
      <c r="C1717" s="12" t="s">
        <v>8578</v>
      </c>
      <c r="D1717" s="12" t="s">
        <v>8572</v>
      </c>
      <c r="E1717" s="12" t="s">
        <v>8504</v>
      </c>
      <c r="F1717" s="12" t="s">
        <v>386</v>
      </c>
      <c r="G1717" s="12"/>
      <c r="H1717" s="12" t="s">
        <v>422</v>
      </c>
      <c r="I1717" s="12" t="s">
        <v>387</v>
      </c>
      <c r="J1717" s="12" t="s">
        <v>8579</v>
      </c>
      <c r="K1717" s="12" t="s">
        <v>209</v>
      </c>
      <c r="L1717" s="12" t="s">
        <v>118</v>
      </c>
      <c r="M1717" s="12" t="s">
        <v>408</v>
      </c>
      <c r="N1717" s="12" t="s">
        <v>8580</v>
      </c>
      <c r="O1717" s="12" t="s">
        <v>8581</v>
      </c>
      <c r="P1717" s="12"/>
      <c r="Q1717" s="12" t="s">
        <v>8582</v>
      </c>
      <c r="R1717" s="12" t="s">
        <v>8577</v>
      </c>
      <c r="S1717" s="12" t="s">
        <v>8561</v>
      </c>
      <c r="T1717" s="33" t="s">
        <v>95</v>
      </c>
      <c r="U1717" s="34" t="str">
        <f t="shared" si="26"/>
        <v>770770 Sumneytown Pike WP46-3016 West Point, PA 19486, West Point, Pennsylvania 19486, U.S.</v>
      </c>
    </row>
    <row r="1718" spans="1:21" ht="57" x14ac:dyDescent="0.45">
      <c r="A1718" s="12" t="s">
        <v>94</v>
      </c>
      <c r="B1718" s="12" t="s">
        <v>95</v>
      </c>
      <c r="C1718" s="12" t="s">
        <v>8583</v>
      </c>
      <c r="D1718" s="12" t="s">
        <v>8572</v>
      </c>
      <c r="E1718" s="12" t="s">
        <v>8504</v>
      </c>
      <c r="F1718" s="12" t="s">
        <v>386</v>
      </c>
      <c r="G1718" s="12"/>
      <c r="H1718" s="12" t="s">
        <v>422</v>
      </c>
      <c r="I1718" s="12" t="s">
        <v>387</v>
      </c>
      <c r="J1718" s="12" t="s">
        <v>8584</v>
      </c>
      <c r="K1718" s="12" t="s">
        <v>209</v>
      </c>
      <c r="L1718" s="12" t="s">
        <v>118</v>
      </c>
      <c r="M1718" s="12" t="s">
        <v>408</v>
      </c>
      <c r="N1718" s="12" t="s">
        <v>8585</v>
      </c>
      <c r="O1718" s="12" t="s">
        <v>8586</v>
      </c>
      <c r="P1718" s="12"/>
      <c r="Q1718" s="12" t="s">
        <v>8587</v>
      </c>
      <c r="R1718" s="12" t="s">
        <v>8588</v>
      </c>
      <c r="S1718" s="12" t="s">
        <v>8561</v>
      </c>
      <c r="T1718" s="33" t="s">
        <v>95</v>
      </c>
      <c r="U1718" s="34" t="str">
        <f t="shared" si="26"/>
        <v>Bldg 16, Rm 112 Merck West Point 770 Sumneytown Pike, Westpoint, Pennsylvania 19486, U.S.</v>
      </c>
    </row>
    <row r="1719" spans="1:21" ht="42.75" x14ac:dyDescent="0.45">
      <c r="A1719" s="12" t="s">
        <v>94</v>
      </c>
      <c r="B1719" s="12" t="s">
        <v>3723</v>
      </c>
      <c r="C1719" s="12" t="s">
        <v>8589</v>
      </c>
      <c r="D1719" s="12" t="s">
        <v>8590</v>
      </c>
      <c r="E1719" s="12" t="s">
        <v>8504</v>
      </c>
      <c r="F1719" s="12" t="s">
        <v>8591</v>
      </c>
      <c r="G1719" s="12"/>
      <c r="H1719" s="12" t="s">
        <v>564</v>
      </c>
      <c r="I1719" s="12" t="s">
        <v>538</v>
      </c>
      <c r="J1719" s="12"/>
      <c r="K1719" s="12"/>
      <c r="L1719" s="12"/>
      <c r="M1719" s="12" t="s">
        <v>628</v>
      </c>
      <c r="N1719" s="12"/>
      <c r="O1719" s="12"/>
      <c r="P1719" s="12"/>
      <c r="Q1719" s="12" t="s">
        <v>8592</v>
      </c>
      <c r="R1719" s="12" t="s">
        <v>8593</v>
      </c>
      <c r="S1719" s="12" t="s">
        <v>8594</v>
      </c>
      <c r="T1719" s="33" t="s">
        <v>3723</v>
      </c>
      <c r="U1719" s="34" t="str">
        <f t="shared" si="26"/>
        <v>NO. 23 XINNING ROAD, XINING CITY, QINGHAI PROVINCE, QINGHAI, Qinghai 810008, China</v>
      </c>
    </row>
    <row r="1720" spans="1:21" ht="57" x14ac:dyDescent="0.45">
      <c r="A1720" s="12" t="s">
        <v>94</v>
      </c>
      <c r="B1720" s="12" t="s">
        <v>3731</v>
      </c>
      <c r="C1720" s="12" t="s">
        <v>8595</v>
      </c>
      <c r="D1720" s="12" t="s">
        <v>8590</v>
      </c>
      <c r="E1720" s="12" t="s">
        <v>8504</v>
      </c>
      <c r="F1720" s="12" t="s">
        <v>3734</v>
      </c>
      <c r="G1720" s="12"/>
      <c r="H1720" s="12" t="s">
        <v>564</v>
      </c>
      <c r="I1720" s="12" t="s">
        <v>538</v>
      </c>
      <c r="J1720" s="12"/>
      <c r="K1720" s="12"/>
      <c r="L1720" s="12"/>
      <c r="M1720" s="12" t="s">
        <v>492</v>
      </c>
      <c r="N1720" s="12" t="s">
        <v>7551</v>
      </c>
      <c r="O1720" s="12" t="s">
        <v>7552</v>
      </c>
      <c r="P1720" s="12"/>
      <c r="Q1720" s="12" t="s">
        <v>8596</v>
      </c>
      <c r="R1720" s="12" t="s">
        <v>8597</v>
      </c>
      <c r="S1720" s="12">
        <v>67120</v>
      </c>
      <c r="T1720" s="33" t="s">
        <v>3731</v>
      </c>
      <c r="U1720" s="34" t="str">
        <f t="shared" si="26"/>
        <v>ZI DE LA HARDT, MOLSHEIM, 67120, France</v>
      </c>
    </row>
    <row r="1721" spans="1:21" ht="57" x14ac:dyDescent="0.45">
      <c r="A1721" s="12" t="s">
        <v>94</v>
      </c>
      <c r="B1721" s="12" t="s">
        <v>3731</v>
      </c>
      <c r="C1721" s="12" t="s">
        <v>8598</v>
      </c>
      <c r="D1721" s="12" t="s">
        <v>8590</v>
      </c>
      <c r="E1721" s="12" t="s">
        <v>8504</v>
      </c>
      <c r="F1721" s="12" t="s">
        <v>3734</v>
      </c>
      <c r="G1721" s="12"/>
      <c r="H1721" s="12" t="s">
        <v>564</v>
      </c>
      <c r="I1721" s="12" t="s">
        <v>538</v>
      </c>
      <c r="J1721" s="12"/>
      <c r="K1721" s="12"/>
      <c r="L1721" s="12"/>
      <c r="M1721" s="12" t="s">
        <v>492</v>
      </c>
      <c r="N1721" s="12" t="s">
        <v>7551</v>
      </c>
      <c r="O1721" s="12" t="s">
        <v>7552</v>
      </c>
      <c r="P1721" s="12"/>
      <c r="Q1721" s="12" t="s">
        <v>8596</v>
      </c>
      <c r="R1721" s="12" t="s">
        <v>8597</v>
      </c>
      <c r="S1721" s="12">
        <v>67120</v>
      </c>
      <c r="T1721" s="33" t="s">
        <v>3731</v>
      </c>
      <c r="U1721" s="34" t="str">
        <f t="shared" si="26"/>
        <v>ZI DE LA HARDT, MOLSHEIM, 67120, France</v>
      </c>
    </row>
    <row r="1722" spans="1:21" ht="57" x14ac:dyDescent="0.45">
      <c r="A1722" s="12" t="s">
        <v>94</v>
      </c>
      <c r="B1722" s="12" t="s">
        <v>3731</v>
      </c>
      <c r="C1722" s="12" t="s">
        <v>8599</v>
      </c>
      <c r="D1722" s="12" t="s">
        <v>8590</v>
      </c>
      <c r="E1722" s="12" t="s">
        <v>8504</v>
      </c>
      <c r="F1722" s="12" t="s">
        <v>3734</v>
      </c>
      <c r="G1722" s="12"/>
      <c r="H1722" s="12" t="s">
        <v>564</v>
      </c>
      <c r="I1722" s="12" t="s">
        <v>538</v>
      </c>
      <c r="J1722" s="12"/>
      <c r="K1722" s="12"/>
      <c r="L1722" s="12"/>
      <c r="M1722" s="12" t="s">
        <v>492</v>
      </c>
      <c r="N1722" s="12" t="s">
        <v>7551</v>
      </c>
      <c r="O1722" s="12" t="s">
        <v>7552</v>
      </c>
      <c r="P1722" s="12"/>
      <c r="Q1722" s="12" t="s">
        <v>8596</v>
      </c>
      <c r="R1722" s="12" t="s">
        <v>8597</v>
      </c>
      <c r="S1722" s="12">
        <v>67120</v>
      </c>
      <c r="T1722" s="33" t="s">
        <v>3731</v>
      </c>
      <c r="U1722" s="34" t="str">
        <f t="shared" si="26"/>
        <v>ZI DE LA HARDT, MOLSHEIM, 67120, France</v>
      </c>
    </row>
    <row r="1723" spans="1:21" ht="42.75" x14ac:dyDescent="0.45">
      <c r="A1723" s="12" t="s">
        <v>94</v>
      </c>
      <c r="B1723" s="12" t="s">
        <v>3731</v>
      </c>
      <c r="C1723" s="12" t="s">
        <v>8600</v>
      </c>
      <c r="D1723" s="12" t="s">
        <v>8590</v>
      </c>
      <c r="E1723" s="12" t="s">
        <v>8504</v>
      </c>
      <c r="F1723" s="12" t="s">
        <v>3734</v>
      </c>
      <c r="G1723" s="12"/>
      <c r="H1723" s="12" t="s">
        <v>564</v>
      </c>
      <c r="I1723" s="12" t="s">
        <v>538</v>
      </c>
      <c r="J1723" s="12"/>
      <c r="K1723" s="12"/>
      <c r="L1723" s="12"/>
      <c r="M1723" s="12" t="s">
        <v>355</v>
      </c>
      <c r="N1723" s="12" t="s">
        <v>7551</v>
      </c>
      <c r="O1723" s="12" t="s">
        <v>7552</v>
      </c>
      <c r="P1723" s="12"/>
      <c r="Q1723" s="12" t="s">
        <v>8596</v>
      </c>
      <c r="R1723" s="12" t="s">
        <v>8597</v>
      </c>
      <c r="S1723" s="12">
        <v>67120</v>
      </c>
      <c r="T1723" s="33" t="s">
        <v>3731</v>
      </c>
      <c r="U1723" s="34" t="str">
        <f t="shared" si="26"/>
        <v>ZI DE LA HARDT, MOLSHEIM, 67120, France</v>
      </c>
    </row>
    <row r="1724" spans="1:21" ht="42.75" x14ac:dyDescent="0.45">
      <c r="A1724" s="12" t="s">
        <v>94</v>
      </c>
      <c r="B1724" s="12" t="s">
        <v>3731</v>
      </c>
      <c r="C1724" s="12" t="s">
        <v>8601</v>
      </c>
      <c r="D1724" s="12" t="s">
        <v>8590</v>
      </c>
      <c r="E1724" s="12" t="s">
        <v>8504</v>
      </c>
      <c r="F1724" s="12" t="s">
        <v>3734</v>
      </c>
      <c r="G1724" s="12"/>
      <c r="H1724" s="12" t="s">
        <v>564</v>
      </c>
      <c r="I1724" s="12" t="s">
        <v>538</v>
      </c>
      <c r="J1724" s="12"/>
      <c r="K1724" s="12"/>
      <c r="L1724" s="12"/>
      <c r="M1724" s="12" t="s">
        <v>355</v>
      </c>
      <c r="N1724" s="12" t="s">
        <v>7551</v>
      </c>
      <c r="O1724" s="12" t="s">
        <v>7552</v>
      </c>
      <c r="P1724" s="12"/>
      <c r="Q1724" s="12" t="s">
        <v>8596</v>
      </c>
      <c r="R1724" s="12" t="s">
        <v>8597</v>
      </c>
      <c r="S1724" s="12">
        <v>67120</v>
      </c>
      <c r="T1724" s="33" t="s">
        <v>3731</v>
      </c>
      <c r="U1724" s="34" t="str">
        <f t="shared" si="26"/>
        <v>ZI DE LA HARDT, MOLSHEIM, 67120, France</v>
      </c>
    </row>
    <row r="1725" spans="1:21" ht="42.75" x14ac:dyDescent="0.45">
      <c r="A1725" s="12" t="s">
        <v>94</v>
      </c>
      <c r="B1725" s="12" t="s">
        <v>3731</v>
      </c>
      <c r="C1725" s="12" t="s">
        <v>8602</v>
      </c>
      <c r="D1725" s="12" t="s">
        <v>8590</v>
      </c>
      <c r="E1725" s="12" t="s">
        <v>8504</v>
      </c>
      <c r="F1725" s="12" t="s">
        <v>3734</v>
      </c>
      <c r="G1725" s="12"/>
      <c r="H1725" s="12" t="s">
        <v>564</v>
      </c>
      <c r="I1725" s="12" t="s">
        <v>538</v>
      </c>
      <c r="J1725" s="12"/>
      <c r="K1725" s="12"/>
      <c r="L1725" s="12"/>
      <c r="M1725" s="12" t="s">
        <v>355</v>
      </c>
      <c r="N1725" s="12" t="s">
        <v>7551</v>
      </c>
      <c r="O1725" s="12" t="s">
        <v>7552</v>
      </c>
      <c r="P1725" s="12"/>
      <c r="Q1725" s="12" t="s">
        <v>8596</v>
      </c>
      <c r="R1725" s="12" t="s">
        <v>8597</v>
      </c>
      <c r="S1725" s="12">
        <v>67120</v>
      </c>
      <c r="T1725" s="33" t="s">
        <v>3731</v>
      </c>
      <c r="U1725" s="34" t="str">
        <f t="shared" si="26"/>
        <v>ZI DE LA HARDT, MOLSHEIM, 67120, France</v>
      </c>
    </row>
    <row r="1726" spans="1:21" ht="85.5" x14ac:dyDescent="0.45">
      <c r="A1726" s="12" t="s">
        <v>94</v>
      </c>
      <c r="B1726" s="12" t="s">
        <v>3731</v>
      </c>
      <c r="C1726" s="12" t="s">
        <v>8603</v>
      </c>
      <c r="D1726" s="12" t="s">
        <v>8590</v>
      </c>
      <c r="E1726" s="12" t="s">
        <v>8504</v>
      </c>
      <c r="F1726" s="12" t="s">
        <v>3734</v>
      </c>
      <c r="G1726" s="12"/>
      <c r="H1726" s="12" t="s">
        <v>564</v>
      </c>
      <c r="I1726" s="12" t="s">
        <v>538</v>
      </c>
      <c r="J1726" s="12"/>
      <c r="K1726" s="12"/>
      <c r="L1726" s="12"/>
      <c r="M1726" s="12" t="s">
        <v>138</v>
      </c>
      <c r="N1726" s="12"/>
      <c r="O1726" s="12"/>
      <c r="P1726" s="12"/>
      <c r="Q1726" s="12" t="s">
        <v>8596</v>
      </c>
      <c r="R1726" s="12" t="s">
        <v>8597</v>
      </c>
      <c r="S1726" s="12">
        <v>67120</v>
      </c>
      <c r="T1726" s="33" t="s">
        <v>3731</v>
      </c>
      <c r="U1726" s="34" t="str">
        <f t="shared" si="26"/>
        <v>ZI DE LA HARDT, MOLSHEIM, 67120, France</v>
      </c>
    </row>
    <row r="1727" spans="1:21" ht="57" x14ac:dyDescent="0.45">
      <c r="A1727" s="12" t="s">
        <v>94</v>
      </c>
      <c r="B1727" s="12" t="s">
        <v>3731</v>
      </c>
      <c r="C1727" s="12" t="s">
        <v>8604</v>
      </c>
      <c r="D1727" s="12" t="s">
        <v>8590</v>
      </c>
      <c r="E1727" s="12" t="s">
        <v>8504</v>
      </c>
      <c r="F1727" s="12" t="s">
        <v>3734</v>
      </c>
      <c r="G1727" s="12"/>
      <c r="H1727" s="12" t="s">
        <v>564</v>
      </c>
      <c r="I1727" s="12" t="s">
        <v>538</v>
      </c>
      <c r="J1727" s="12"/>
      <c r="K1727" s="12"/>
      <c r="L1727" s="12"/>
      <c r="M1727" s="12" t="s">
        <v>367</v>
      </c>
      <c r="N1727" s="12" t="s">
        <v>7551</v>
      </c>
      <c r="O1727" s="12" t="s">
        <v>7552</v>
      </c>
      <c r="P1727" s="12"/>
      <c r="Q1727" s="12" t="s">
        <v>8596</v>
      </c>
      <c r="R1727" s="12" t="s">
        <v>8597</v>
      </c>
      <c r="S1727" s="12">
        <v>67120</v>
      </c>
      <c r="T1727" s="33" t="s">
        <v>3731</v>
      </c>
      <c r="U1727" s="34" t="str">
        <f t="shared" si="26"/>
        <v>ZI DE LA HARDT, MOLSHEIM, 67120, France</v>
      </c>
    </row>
    <row r="1728" spans="1:21" ht="57" x14ac:dyDescent="0.45">
      <c r="A1728" s="12" t="s">
        <v>94</v>
      </c>
      <c r="B1728" s="12" t="s">
        <v>3731</v>
      </c>
      <c r="C1728" s="12" t="s">
        <v>8605</v>
      </c>
      <c r="D1728" s="12" t="s">
        <v>8590</v>
      </c>
      <c r="E1728" s="12" t="s">
        <v>8504</v>
      </c>
      <c r="F1728" s="12" t="s">
        <v>3734</v>
      </c>
      <c r="G1728" s="12"/>
      <c r="H1728" s="12" t="s">
        <v>564</v>
      </c>
      <c r="I1728" s="12" t="s">
        <v>538</v>
      </c>
      <c r="J1728" s="12"/>
      <c r="K1728" s="12"/>
      <c r="L1728" s="12"/>
      <c r="M1728" s="12" t="s">
        <v>367</v>
      </c>
      <c r="N1728" s="12" t="s">
        <v>7551</v>
      </c>
      <c r="O1728" s="12" t="s">
        <v>7552</v>
      </c>
      <c r="P1728" s="12"/>
      <c r="Q1728" s="12" t="s">
        <v>8596</v>
      </c>
      <c r="R1728" s="12" t="s">
        <v>8597</v>
      </c>
      <c r="S1728" s="12">
        <v>67120</v>
      </c>
      <c r="T1728" s="33" t="s">
        <v>3731</v>
      </c>
      <c r="U1728" s="34" t="str">
        <f t="shared" si="26"/>
        <v>ZI DE LA HARDT, MOLSHEIM, 67120, France</v>
      </c>
    </row>
    <row r="1729" spans="1:21" ht="57" x14ac:dyDescent="0.45">
      <c r="A1729" s="12" t="s">
        <v>94</v>
      </c>
      <c r="B1729" s="12" t="s">
        <v>3731</v>
      </c>
      <c r="C1729" s="12" t="s">
        <v>8606</v>
      </c>
      <c r="D1729" s="12" t="s">
        <v>8590</v>
      </c>
      <c r="E1729" s="12" t="s">
        <v>8504</v>
      </c>
      <c r="F1729" s="12" t="s">
        <v>3734</v>
      </c>
      <c r="G1729" s="12"/>
      <c r="H1729" s="12" t="s">
        <v>564</v>
      </c>
      <c r="I1729" s="12" t="s">
        <v>538</v>
      </c>
      <c r="J1729" s="12"/>
      <c r="K1729" s="12"/>
      <c r="L1729" s="12"/>
      <c r="M1729" s="12" t="s">
        <v>367</v>
      </c>
      <c r="N1729" s="12" t="s">
        <v>7551</v>
      </c>
      <c r="O1729" s="12" t="s">
        <v>7552</v>
      </c>
      <c r="P1729" s="12"/>
      <c r="Q1729" s="12" t="s">
        <v>8596</v>
      </c>
      <c r="R1729" s="12" t="s">
        <v>8597</v>
      </c>
      <c r="S1729" s="12">
        <v>67120</v>
      </c>
      <c r="T1729" s="33" t="s">
        <v>3731</v>
      </c>
      <c r="U1729" s="34" t="str">
        <f t="shared" si="26"/>
        <v>ZI DE LA HARDT, MOLSHEIM, 67120, France</v>
      </c>
    </row>
    <row r="1730" spans="1:21" ht="42.75" x14ac:dyDescent="0.45">
      <c r="A1730" s="12" t="s">
        <v>94</v>
      </c>
      <c r="B1730" s="12" t="s">
        <v>3731</v>
      </c>
      <c r="C1730" s="12" t="s">
        <v>8607</v>
      </c>
      <c r="D1730" s="12" t="s">
        <v>8590</v>
      </c>
      <c r="E1730" s="12" t="s">
        <v>8504</v>
      </c>
      <c r="F1730" s="12" t="s">
        <v>3734</v>
      </c>
      <c r="G1730" s="12"/>
      <c r="H1730" s="12" t="s">
        <v>564</v>
      </c>
      <c r="I1730" s="12" t="s">
        <v>538</v>
      </c>
      <c r="J1730" s="12"/>
      <c r="K1730" s="12"/>
      <c r="L1730" s="12"/>
      <c r="M1730" s="12" t="s">
        <v>8608</v>
      </c>
      <c r="N1730" s="12" t="s">
        <v>7551</v>
      </c>
      <c r="O1730" s="12" t="s">
        <v>7552</v>
      </c>
      <c r="P1730" s="12"/>
      <c r="Q1730" s="12" t="s">
        <v>8596</v>
      </c>
      <c r="R1730" s="12" t="s">
        <v>8597</v>
      </c>
      <c r="S1730" s="12">
        <v>67120</v>
      </c>
      <c r="T1730" s="33" t="s">
        <v>3731</v>
      </c>
      <c r="U1730" s="34" t="str">
        <f t="shared" ref="U1730:U1793" si="27">_xlfn.TEXTJOIN(", ", TRUE, Q1730, R1730, S1730, T1730)</f>
        <v>ZI DE LA HARDT, MOLSHEIM, 67120, France</v>
      </c>
    </row>
    <row r="1731" spans="1:21" ht="85.5" x14ac:dyDescent="0.45">
      <c r="A1731" s="12" t="s">
        <v>94</v>
      </c>
      <c r="B1731" s="12" t="s">
        <v>95</v>
      </c>
      <c r="C1731" s="12" t="s">
        <v>8609</v>
      </c>
      <c r="D1731" s="12" t="s">
        <v>8590</v>
      </c>
      <c r="E1731" s="12" t="s">
        <v>8504</v>
      </c>
      <c r="F1731" s="12" t="s">
        <v>136</v>
      </c>
      <c r="G1731" s="12"/>
      <c r="H1731" s="12" t="s">
        <v>564</v>
      </c>
      <c r="I1731" s="12" t="s">
        <v>538</v>
      </c>
      <c r="J1731" s="12"/>
      <c r="K1731" s="12"/>
      <c r="L1731" s="12"/>
      <c r="M1731" s="12" t="s">
        <v>138</v>
      </c>
      <c r="N1731" s="12" t="s">
        <v>8610</v>
      </c>
      <c r="O1731" s="12" t="s">
        <v>8611</v>
      </c>
      <c r="P1731" s="12"/>
      <c r="Q1731" s="12" t="s">
        <v>8612</v>
      </c>
      <c r="R1731" s="12" t="s">
        <v>140</v>
      </c>
      <c r="S1731" s="12" t="s">
        <v>141</v>
      </c>
      <c r="T1731" s="33" t="s">
        <v>95</v>
      </c>
      <c r="U1731" s="34" t="str">
        <f t="shared" si="27"/>
        <v>213 E GRAND AVE LAB 562, SOUTH SAN FRANCISCO, California 94080, U.S.</v>
      </c>
    </row>
    <row r="1732" spans="1:21" ht="85.5" x14ac:dyDescent="0.45">
      <c r="A1732" s="12" t="s">
        <v>94</v>
      </c>
      <c r="B1732" s="12" t="s">
        <v>95</v>
      </c>
      <c r="C1732" s="12" t="s">
        <v>8613</v>
      </c>
      <c r="D1732" s="12" t="s">
        <v>8590</v>
      </c>
      <c r="E1732" s="12" t="s">
        <v>8504</v>
      </c>
      <c r="F1732" s="12" t="s">
        <v>386</v>
      </c>
      <c r="G1732" s="12"/>
      <c r="H1732" s="12" t="s">
        <v>564</v>
      </c>
      <c r="I1732" s="12" t="s">
        <v>538</v>
      </c>
      <c r="J1732" s="12" t="s">
        <v>8614</v>
      </c>
      <c r="K1732" s="12" t="s">
        <v>103</v>
      </c>
      <c r="L1732" s="12" t="s">
        <v>104</v>
      </c>
      <c r="M1732" s="12" t="s">
        <v>138</v>
      </c>
      <c r="N1732" s="12" t="s">
        <v>8615</v>
      </c>
      <c r="O1732" s="12" t="s">
        <v>8616</v>
      </c>
      <c r="P1732" s="12"/>
      <c r="Q1732" s="12" t="s">
        <v>8617</v>
      </c>
      <c r="R1732" s="12" t="s">
        <v>8560</v>
      </c>
      <c r="S1732" s="12" t="s">
        <v>8561</v>
      </c>
      <c r="T1732" s="33" t="s">
        <v>95</v>
      </c>
      <c r="U1732" s="34" t="str">
        <f t="shared" si="27"/>
        <v>770 SUMNEYTOWN PIKE BLDG 1 MAIL STOP CODE WP26A-2005, WEST POINT, Pennsylvania 19486, U.S.</v>
      </c>
    </row>
    <row r="1733" spans="1:21" ht="85.5" x14ac:dyDescent="0.45">
      <c r="A1733" s="12" t="s">
        <v>94</v>
      </c>
      <c r="B1733" s="12" t="s">
        <v>95</v>
      </c>
      <c r="C1733" s="12" t="s">
        <v>8618</v>
      </c>
      <c r="D1733" s="12" t="s">
        <v>8590</v>
      </c>
      <c r="E1733" s="12" t="s">
        <v>8504</v>
      </c>
      <c r="F1733" s="12" t="s">
        <v>386</v>
      </c>
      <c r="G1733" s="12"/>
      <c r="H1733" s="12" t="s">
        <v>564</v>
      </c>
      <c r="I1733" s="12" t="s">
        <v>538</v>
      </c>
      <c r="J1733" s="12" t="s">
        <v>8619</v>
      </c>
      <c r="K1733" s="12" t="s">
        <v>103</v>
      </c>
      <c r="L1733" s="12" t="s">
        <v>104</v>
      </c>
      <c r="M1733" s="12" t="s">
        <v>138</v>
      </c>
      <c r="N1733" s="12" t="s">
        <v>8615</v>
      </c>
      <c r="O1733" s="12" t="s">
        <v>8616</v>
      </c>
      <c r="P1733" s="12"/>
      <c r="Q1733" s="12" t="s">
        <v>8617</v>
      </c>
      <c r="R1733" s="12" t="s">
        <v>8560</v>
      </c>
      <c r="S1733" s="12" t="s">
        <v>8561</v>
      </c>
      <c r="T1733" s="33" t="s">
        <v>95</v>
      </c>
      <c r="U1733" s="34" t="str">
        <f t="shared" si="27"/>
        <v>770 SUMNEYTOWN PIKE BLDG 1 MAIL STOP CODE WP26A-2005, WEST POINT, Pennsylvania 19486, U.S.</v>
      </c>
    </row>
    <row r="1734" spans="1:21" ht="85.5" x14ac:dyDescent="0.45">
      <c r="A1734" s="12" t="s">
        <v>94</v>
      </c>
      <c r="B1734" s="12" t="s">
        <v>95</v>
      </c>
      <c r="C1734" s="12" t="s">
        <v>8620</v>
      </c>
      <c r="D1734" s="12" t="s">
        <v>8590</v>
      </c>
      <c r="E1734" s="12" t="s">
        <v>8504</v>
      </c>
      <c r="F1734" s="12" t="s">
        <v>386</v>
      </c>
      <c r="G1734" s="12"/>
      <c r="H1734" s="12" t="s">
        <v>564</v>
      </c>
      <c r="I1734" s="12" t="s">
        <v>538</v>
      </c>
      <c r="J1734" s="12" t="s">
        <v>8621</v>
      </c>
      <c r="K1734" s="12" t="s">
        <v>103</v>
      </c>
      <c r="L1734" s="12" t="s">
        <v>104</v>
      </c>
      <c r="M1734" s="12" t="s">
        <v>138</v>
      </c>
      <c r="N1734" s="12" t="s">
        <v>8615</v>
      </c>
      <c r="O1734" s="12" t="s">
        <v>8616</v>
      </c>
      <c r="P1734" s="12"/>
      <c r="Q1734" s="12" t="s">
        <v>8617</v>
      </c>
      <c r="R1734" s="12" t="s">
        <v>8560</v>
      </c>
      <c r="S1734" s="12" t="s">
        <v>8561</v>
      </c>
      <c r="T1734" s="33" t="s">
        <v>95</v>
      </c>
      <c r="U1734" s="34" t="str">
        <f t="shared" si="27"/>
        <v>770 SUMNEYTOWN PIKE BLDG 1 MAIL STOP CODE WP26A-2005, WEST POINT, Pennsylvania 19486, U.S.</v>
      </c>
    </row>
    <row r="1735" spans="1:21" ht="85.5" x14ac:dyDescent="0.45">
      <c r="A1735" s="12" t="s">
        <v>94</v>
      </c>
      <c r="B1735" s="12" t="s">
        <v>95</v>
      </c>
      <c r="C1735" s="12" t="s">
        <v>8622</v>
      </c>
      <c r="D1735" s="12" t="s">
        <v>8590</v>
      </c>
      <c r="E1735" s="12" t="s">
        <v>8504</v>
      </c>
      <c r="F1735" s="12" t="s">
        <v>386</v>
      </c>
      <c r="G1735" s="12"/>
      <c r="H1735" s="12" t="s">
        <v>564</v>
      </c>
      <c r="I1735" s="12" t="s">
        <v>538</v>
      </c>
      <c r="J1735" s="12" t="s">
        <v>8623</v>
      </c>
      <c r="K1735" s="12" t="s">
        <v>103</v>
      </c>
      <c r="L1735" s="12" t="s">
        <v>104</v>
      </c>
      <c r="M1735" s="12" t="s">
        <v>138</v>
      </c>
      <c r="N1735" s="12" t="s">
        <v>8615</v>
      </c>
      <c r="O1735" s="12" t="s">
        <v>8616</v>
      </c>
      <c r="P1735" s="12"/>
      <c r="Q1735" s="12" t="s">
        <v>8624</v>
      </c>
      <c r="R1735" s="12" t="s">
        <v>8560</v>
      </c>
      <c r="S1735" s="12" t="s">
        <v>8561</v>
      </c>
      <c r="T1735" s="33" t="s">
        <v>95</v>
      </c>
      <c r="U1735" s="34" t="str">
        <f t="shared" si="27"/>
        <v>770 SUMNEYTOWN PIKE BLDG 1 RECEIVING MAIL STOP CODE WP81-3216, WEST POINT, Pennsylvania 19486, U.S.</v>
      </c>
    </row>
    <row r="1736" spans="1:21" ht="85.5" x14ac:dyDescent="0.45">
      <c r="A1736" s="12" t="s">
        <v>94</v>
      </c>
      <c r="B1736" s="12" t="s">
        <v>95</v>
      </c>
      <c r="C1736" s="12" t="s">
        <v>8625</v>
      </c>
      <c r="D1736" s="12" t="s">
        <v>8590</v>
      </c>
      <c r="E1736" s="12" t="s">
        <v>8504</v>
      </c>
      <c r="F1736" s="12" t="s">
        <v>386</v>
      </c>
      <c r="G1736" s="12"/>
      <c r="H1736" s="12" t="s">
        <v>564</v>
      </c>
      <c r="I1736" s="12" t="s">
        <v>538</v>
      </c>
      <c r="J1736" s="12"/>
      <c r="K1736" s="12"/>
      <c r="L1736" s="12"/>
      <c r="M1736" s="12" t="s">
        <v>138</v>
      </c>
      <c r="N1736" s="12" t="s">
        <v>8626</v>
      </c>
      <c r="O1736" s="12" t="s">
        <v>8627</v>
      </c>
      <c r="P1736" s="12"/>
      <c r="Q1736" s="12" t="s">
        <v>8628</v>
      </c>
      <c r="R1736" s="12" t="s">
        <v>8560</v>
      </c>
      <c r="S1736" s="12" t="s">
        <v>8561</v>
      </c>
      <c r="T1736" s="33" t="s">
        <v>95</v>
      </c>
      <c r="U1736" s="34" t="str">
        <f t="shared" si="27"/>
        <v>770 SUMNEYTOWN PIKE WP14-3179, WEST POINT, Pennsylvania 19486, U.S.</v>
      </c>
    </row>
    <row r="1737" spans="1:21" ht="85.5" x14ac:dyDescent="0.45">
      <c r="A1737" s="12" t="s">
        <v>94</v>
      </c>
      <c r="B1737" s="12" t="s">
        <v>95</v>
      </c>
      <c r="C1737" s="12" t="s">
        <v>8629</v>
      </c>
      <c r="D1737" s="12" t="s">
        <v>8590</v>
      </c>
      <c r="E1737" s="12" t="s">
        <v>8504</v>
      </c>
      <c r="F1737" s="12" t="s">
        <v>386</v>
      </c>
      <c r="G1737" s="12"/>
      <c r="H1737" s="12" t="s">
        <v>564</v>
      </c>
      <c r="I1737" s="12" t="s">
        <v>538</v>
      </c>
      <c r="J1737" s="12"/>
      <c r="K1737" s="12"/>
      <c r="L1737" s="12"/>
      <c r="M1737" s="12" t="s">
        <v>138</v>
      </c>
      <c r="N1737" s="12" t="s">
        <v>8630</v>
      </c>
      <c r="O1737" s="12" t="s">
        <v>8631</v>
      </c>
      <c r="P1737" s="12"/>
      <c r="Q1737" s="12" t="s">
        <v>8632</v>
      </c>
      <c r="R1737" s="12" t="s">
        <v>8560</v>
      </c>
      <c r="S1737" s="12" t="s">
        <v>8561</v>
      </c>
      <c r="T1737" s="33" t="s">
        <v>95</v>
      </c>
      <c r="U1737" s="34" t="str">
        <f t="shared" si="27"/>
        <v>770 SUMNEYTOWN PIKE BLDG 1 WP75-314, WEST POINT, Pennsylvania 19486, U.S.</v>
      </c>
    </row>
    <row r="1738" spans="1:21" ht="57" x14ac:dyDescent="0.45">
      <c r="A1738" s="12" t="s">
        <v>94</v>
      </c>
      <c r="B1738" s="12" t="s">
        <v>95</v>
      </c>
      <c r="C1738" s="12" t="s">
        <v>8633</v>
      </c>
      <c r="D1738" s="12" t="s">
        <v>8590</v>
      </c>
      <c r="E1738" s="12" t="s">
        <v>8504</v>
      </c>
      <c r="F1738" s="12" t="s">
        <v>124</v>
      </c>
      <c r="G1738" s="12"/>
      <c r="H1738" s="12" t="s">
        <v>564</v>
      </c>
      <c r="I1738" s="12" t="s">
        <v>538</v>
      </c>
      <c r="J1738" s="12"/>
      <c r="K1738" s="12"/>
      <c r="L1738" s="12"/>
      <c r="M1738" s="12" t="s">
        <v>355</v>
      </c>
      <c r="N1738" s="12" t="s">
        <v>8634</v>
      </c>
      <c r="O1738" s="12" t="s">
        <v>8635</v>
      </c>
      <c r="P1738" s="12"/>
      <c r="Q1738" s="12" t="s">
        <v>8636</v>
      </c>
      <c r="R1738" s="12" t="s">
        <v>1715</v>
      </c>
      <c r="S1738" s="12" t="s">
        <v>1709</v>
      </c>
      <c r="T1738" s="33" t="s">
        <v>95</v>
      </c>
      <c r="U1738" s="34" t="str">
        <f t="shared" si="27"/>
        <v>33 AVE LOUIS PASTEUR FISHER MANAGED ACCT, BOSTON, Massachusetts 02115, U.S.</v>
      </c>
    </row>
    <row r="1739" spans="1:21" ht="42.75" x14ac:dyDescent="0.45">
      <c r="A1739" s="12" t="s">
        <v>94</v>
      </c>
      <c r="B1739" s="12" t="s">
        <v>95</v>
      </c>
      <c r="C1739" s="12" t="s">
        <v>8637</v>
      </c>
      <c r="D1739" s="12" t="s">
        <v>8590</v>
      </c>
      <c r="E1739" s="12" t="s">
        <v>8504</v>
      </c>
      <c r="F1739" s="12"/>
      <c r="G1739" s="12"/>
      <c r="H1739" s="12" t="s">
        <v>564</v>
      </c>
      <c r="I1739" s="12" t="s">
        <v>538</v>
      </c>
      <c r="J1739" s="12"/>
      <c r="K1739" s="12"/>
      <c r="L1739" s="12"/>
      <c r="M1739" s="12" t="s">
        <v>355</v>
      </c>
      <c r="N1739" s="12" t="s">
        <v>8638</v>
      </c>
      <c r="O1739" s="12" t="s">
        <v>8639</v>
      </c>
      <c r="P1739" s="12"/>
      <c r="Q1739" s="12" t="s">
        <v>7138</v>
      </c>
      <c r="R1739" s="12" t="s">
        <v>7139</v>
      </c>
      <c r="S1739" s="12" t="s">
        <v>8640</v>
      </c>
      <c r="T1739" s="33" t="s">
        <v>95</v>
      </c>
      <c r="U1739" s="34" t="str">
        <f t="shared" si="27"/>
        <v>2000 GALLOPING HILL RD, KENILWORTH, New Jersey 07033, U.S.</v>
      </c>
    </row>
    <row r="1740" spans="1:21" ht="57" x14ac:dyDescent="0.45">
      <c r="A1740" s="12" t="s">
        <v>94</v>
      </c>
      <c r="B1740" s="12" t="s">
        <v>95</v>
      </c>
      <c r="C1740" s="12" t="s">
        <v>8641</v>
      </c>
      <c r="D1740" s="12" t="s">
        <v>8590</v>
      </c>
      <c r="E1740" s="12" t="s">
        <v>8504</v>
      </c>
      <c r="F1740" s="12" t="s">
        <v>386</v>
      </c>
      <c r="G1740" s="12"/>
      <c r="H1740" s="12" t="s">
        <v>564</v>
      </c>
      <c r="I1740" s="12" t="s">
        <v>538</v>
      </c>
      <c r="J1740" s="12"/>
      <c r="K1740" s="12"/>
      <c r="L1740" s="12"/>
      <c r="M1740" s="12" t="s">
        <v>178</v>
      </c>
      <c r="N1740" s="12" t="s">
        <v>8642</v>
      </c>
      <c r="O1740" s="12" t="s">
        <v>8643</v>
      </c>
      <c r="P1740" s="12"/>
      <c r="Q1740" s="12" t="s">
        <v>8644</v>
      </c>
      <c r="R1740" s="12" t="s">
        <v>8645</v>
      </c>
      <c r="S1740" s="12" t="s">
        <v>6628</v>
      </c>
      <c r="T1740" s="33" t="s">
        <v>95</v>
      </c>
      <c r="U1740" s="34" t="str">
        <f t="shared" si="27"/>
        <v>Spring House Innovation Park 727 Norristown Rd, Bld #2 I Lower Gwynedd, PA, Pennsylvania 19002, U.S.</v>
      </c>
    </row>
    <row r="1741" spans="1:21" ht="42.75" x14ac:dyDescent="0.45">
      <c r="A1741" s="12" t="s">
        <v>94</v>
      </c>
      <c r="B1741" s="12" t="s">
        <v>95</v>
      </c>
      <c r="C1741" s="12" t="s">
        <v>8646</v>
      </c>
      <c r="D1741" s="12" t="s">
        <v>8590</v>
      </c>
      <c r="E1741" s="12" t="s">
        <v>8504</v>
      </c>
      <c r="F1741" s="12"/>
      <c r="G1741" s="12"/>
      <c r="H1741" s="12" t="s">
        <v>564</v>
      </c>
      <c r="I1741" s="12" t="s">
        <v>538</v>
      </c>
      <c r="J1741" s="12"/>
      <c r="K1741" s="12"/>
      <c r="L1741" s="12"/>
      <c r="M1741" s="12" t="s">
        <v>105</v>
      </c>
      <c r="N1741" s="12" t="s">
        <v>8647</v>
      </c>
      <c r="O1741" s="12" t="s">
        <v>8648</v>
      </c>
      <c r="P1741" s="12"/>
      <c r="Q1741" s="12" t="s">
        <v>8528</v>
      </c>
      <c r="R1741" s="12" t="s">
        <v>8529</v>
      </c>
      <c r="S1741" s="12" t="s">
        <v>8530</v>
      </c>
      <c r="T1741" s="33" t="s">
        <v>95</v>
      </c>
      <c r="U1741" s="34" t="str">
        <f t="shared" si="27"/>
        <v>126 East Lincoln Avenue, Rahway, New Jersey 07065, U.S.</v>
      </c>
    </row>
    <row r="1742" spans="1:21" ht="42.75" x14ac:dyDescent="0.45">
      <c r="A1742" s="12" t="s">
        <v>94</v>
      </c>
      <c r="B1742" s="12" t="s">
        <v>95</v>
      </c>
      <c r="C1742" s="12" t="s">
        <v>8649</v>
      </c>
      <c r="D1742" s="12" t="s">
        <v>8590</v>
      </c>
      <c r="E1742" s="12" t="s">
        <v>8504</v>
      </c>
      <c r="F1742" s="12" t="s">
        <v>124</v>
      </c>
      <c r="G1742" s="12"/>
      <c r="H1742" s="12" t="s">
        <v>564</v>
      </c>
      <c r="I1742" s="12" t="s">
        <v>538</v>
      </c>
      <c r="J1742" s="12"/>
      <c r="K1742" s="12"/>
      <c r="L1742" s="12"/>
      <c r="M1742" s="12" t="s">
        <v>105</v>
      </c>
      <c r="N1742" s="12" t="s">
        <v>8650</v>
      </c>
      <c r="O1742" s="12" t="s">
        <v>8651</v>
      </c>
      <c r="P1742" s="12"/>
      <c r="Q1742" s="12" t="s">
        <v>8652</v>
      </c>
      <c r="R1742" s="12" t="s">
        <v>300</v>
      </c>
      <c r="S1742" s="12" t="s">
        <v>1709</v>
      </c>
      <c r="T1742" s="33" t="s">
        <v>95</v>
      </c>
      <c r="U1742" s="34" t="str">
        <f t="shared" si="27"/>
        <v>33 Avenue Louis Pasteur, Lab 8-309, Boston, Massachusetts 02115, U.S.</v>
      </c>
    </row>
    <row r="1743" spans="1:21" ht="85.5" x14ac:dyDescent="0.45">
      <c r="A1743" s="12" t="s">
        <v>94</v>
      </c>
      <c r="B1743" s="12" t="s">
        <v>95</v>
      </c>
      <c r="C1743" s="12" t="s">
        <v>8653</v>
      </c>
      <c r="D1743" s="12" t="s">
        <v>8590</v>
      </c>
      <c r="E1743" s="12" t="s">
        <v>8504</v>
      </c>
      <c r="F1743" s="12" t="s">
        <v>124</v>
      </c>
      <c r="G1743" s="12"/>
      <c r="H1743" s="12" t="s">
        <v>564</v>
      </c>
      <c r="I1743" s="12" t="s">
        <v>538</v>
      </c>
      <c r="J1743" s="12"/>
      <c r="K1743" s="12"/>
      <c r="L1743" s="12"/>
      <c r="M1743" s="12" t="s">
        <v>138</v>
      </c>
      <c r="N1743" s="12"/>
      <c r="O1743" s="12"/>
      <c r="P1743" s="12"/>
      <c r="Q1743" s="12" t="s">
        <v>8654</v>
      </c>
      <c r="R1743" s="12" t="s">
        <v>1715</v>
      </c>
      <c r="S1743" s="12" t="s">
        <v>1709</v>
      </c>
      <c r="T1743" s="33" t="s">
        <v>95</v>
      </c>
      <c r="U1743" s="34" t="str">
        <f t="shared" si="27"/>
        <v>33 AVE LOUIS PASTEUR, BOSTON, Massachusetts 02115, U.S.</v>
      </c>
    </row>
    <row r="1744" spans="1:21" ht="85.5" x14ac:dyDescent="0.45">
      <c r="A1744" s="12" t="s">
        <v>94</v>
      </c>
      <c r="B1744" s="12" t="s">
        <v>95</v>
      </c>
      <c r="C1744" s="12" t="s">
        <v>8655</v>
      </c>
      <c r="D1744" s="12" t="s">
        <v>8590</v>
      </c>
      <c r="E1744" s="12" t="s">
        <v>8504</v>
      </c>
      <c r="F1744" s="12" t="s">
        <v>386</v>
      </c>
      <c r="G1744" s="12"/>
      <c r="H1744" s="12" t="s">
        <v>564</v>
      </c>
      <c r="I1744" s="12" t="s">
        <v>538</v>
      </c>
      <c r="J1744" s="12"/>
      <c r="K1744" s="12"/>
      <c r="L1744" s="12"/>
      <c r="M1744" s="12" t="s">
        <v>138</v>
      </c>
      <c r="N1744" s="12" t="s">
        <v>8656</v>
      </c>
      <c r="O1744" s="12" t="s">
        <v>8657</v>
      </c>
      <c r="P1744" s="12"/>
      <c r="Q1744" s="12" t="s">
        <v>8658</v>
      </c>
      <c r="R1744" s="12" t="s">
        <v>8560</v>
      </c>
      <c r="S1744" s="12" t="s">
        <v>8561</v>
      </c>
      <c r="T1744" s="33" t="s">
        <v>95</v>
      </c>
      <c r="U1744" s="34" t="str">
        <f t="shared" si="27"/>
        <v>770 SUMNEYTOWN PIKE, WEST POINT, Pennsylvania 19486, U.S.</v>
      </c>
    </row>
    <row r="1745" spans="1:21" ht="85.5" x14ac:dyDescent="0.45">
      <c r="A1745" s="12" t="s">
        <v>94</v>
      </c>
      <c r="B1745" s="12" t="s">
        <v>95</v>
      </c>
      <c r="C1745" s="12" t="s">
        <v>8659</v>
      </c>
      <c r="D1745" s="12" t="s">
        <v>8590</v>
      </c>
      <c r="E1745" s="12" t="s">
        <v>8504</v>
      </c>
      <c r="F1745" s="12" t="s">
        <v>386</v>
      </c>
      <c r="G1745" s="12"/>
      <c r="H1745" s="12" t="s">
        <v>564</v>
      </c>
      <c r="I1745" s="12" t="s">
        <v>538</v>
      </c>
      <c r="J1745" s="12"/>
      <c r="K1745" s="12"/>
      <c r="L1745" s="12"/>
      <c r="M1745" s="12" t="s">
        <v>138</v>
      </c>
      <c r="N1745" s="12" t="s">
        <v>8660</v>
      </c>
      <c r="O1745" s="12" t="s">
        <v>8661</v>
      </c>
      <c r="P1745" s="12"/>
      <c r="Q1745" s="12" t="s">
        <v>8662</v>
      </c>
      <c r="R1745" s="12" t="s">
        <v>8560</v>
      </c>
      <c r="S1745" s="12" t="s">
        <v>8561</v>
      </c>
      <c r="T1745" s="33" t="s">
        <v>95</v>
      </c>
      <c r="U1745" s="34" t="str">
        <f t="shared" si="27"/>
        <v>770 SUMNEYTOWN PIKE - MAIN, WEST POINT, Pennsylvania 19486, U.S.</v>
      </c>
    </row>
    <row r="1746" spans="1:21" ht="57" x14ac:dyDescent="0.45">
      <c r="A1746" s="12" t="s">
        <v>94</v>
      </c>
      <c r="B1746" s="12" t="s">
        <v>95</v>
      </c>
      <c r="C1746" s="12" t="s">
        <v>8663</v>
      </c>
      <c r="D1746" s="12" t="s">
        <v>8590</v>
      </c>
      <c r="E1746" s="12" t="s">
        <v>8504</v>
      </c>
      <c r="F1746" s="12" t="s">
        <v>386</v>
      </c>
      <c r="G1746" s="12"/>
      <c r="H1746" s="12" t="s">
        <v>564</v>
      </c>
      <c r="I1746" s="12" t="s">
        <v>538</v>
      </c>
      <c r="J1746" s="12"/>
      <c r="K1746" s="12"/>
      <c r="L1746" s="12"/>
      <c r="M1746" s="12" t="s">
        <v>367</v>
      </c>
      <c r="N1746" s="12" t="s">
        <v>8664</v>
      </c>
      <c r="O1746" s="12" t="s">
        <v>8665</v>
      </c>
      <c r="P1746" s="12"/>
      <c r="Q1746" s="12" t="s">
        <v>8666</v>
      </c>
      <c r="R1746" s="12" t="s">
        <v>8560</v>
      </c>
      <c r="S1746" s="12" t="s">
        <v>8561</v>
      </c>
      <c r="T1746" s="33" t="s">
        <v>95</v>
      </c>
      <c r="U1746" s="34" t="str">
        <f t="shared" si="27"/>
        <v>770 SUMNEYTOWN PIKE WP46-2010, WEST POINT, Pennsylvania 19486, U.S.</v>
      </c>
    </row>
    <row r="1747" spans="1:21" ht="57" x14ac:dyDescent="0.45">
      <c r="A1747" s="12" t="s">
        <v>94</v>
      </c>
      <c r="B1747" s="12" t="s">
        <v>95</v>
      </c>
      <c r="C1747" s="12" t="s">
        <v>8667</v>
      </c>
      <c r="D1747" s="12" t="s">
        <v>8590</v>
      </c>
      <c r="E1747" s="12" t="s">
        <v>8504</v>
      </c>
      <c r="F1747" s="12" t="s">
        <v>124</v>
      </c>
      <c r="G1747" s="12"/>
      <c r="H1747" s="12" t="s">
        <v>564</v>
      </c>
      <c r="I1747" s="12" t="s">
        <v>538</v>
      </c>
      <c r="J1747" s="12"/>
      <c r="K1747" s="12"/>
      <c r="L1747" s="12"/>
      <c r="M1747" s="12" t="s">
        <v>367</v>
      </c>
      <c r="N1747" s="12" t="s">
        <v>8668</v>
      </c>
      <c r="O1747" s="12" t="s">
        <v>8669</v>
      </c>
      <c r="P1747" s="12"/>
      <c r="Q1747" s="12" t="s">
        <v>8670</v>
      </c>
      <c r="R1747" s="12" t="s">
        <v>1715</v>
      </c>
      <c r="S1747" s="12" t="s">
        <v>1709</v>
      </c>
      <c r="T1747" s="33" t="s">
        <v>95</v>
      </c>
      <c r="U1747" s="34" t="str">
        <f t="shared" si="27"/>
        <v>33 AVE LOUIS PASTEUR - MAIN, BOSTON, Massachusetts 02115, U.S.</v>
      </c>
    </row>
    <row r="1748" spans="1:21" ht="57" x14ac:dyDescent="0.45">
      <c r="A1748" s="12" t="s">
        <v>94</v>
      </c>
      <c r="B1748" s="12" t="s">
        <v>95</v>
      </c>
      <c r="C1748" s="12" t="s">
        <v>8671</v>
      </c>
      <c r="D1748" s="12" t="s">
        <v>8590</v>
      </c>
      <c r="E1748" s="12" t="s">
        <v>8504</v>
      </c>
      <c r="F1748" s="12" t="s">
        <v>124</v>
      </c>
      <c r="G1748" s="12"/>
      <c r="H1748" s="12" t="s">
        <v>564</v>
      </c>
      <c r="I1748" s="12" t="s">
        <v>538</v>
      </c>
      <c r="J1748" s="12"/>
      <c r="K1748" s="12"/>
      <c r="L1748" s="12"/>
      <c r="M1748" s="12" t="s">
        <v>367</v>
      </c>
      <c r="N1748" s="12"/>
      <c r="O1748" s="12"/>
      <c r="P1748" s="12"/>
      <c r="Q1748" s="12" t="s">
        <v>8654</v>
      </c>
      <c r="R1748" s="12" t="s">
        <v>1715</v>
      </c>
      <c r="S1748" s="12" t="s">
        <v>1709</v>
      </c>
      <c r="T1748" s="33" t="s">
        <v>95</v>
      </c>
      <c r="U1748" s="34" t="str">
        <f t="shared" si="27"/>
        <v>33 AVE LOUIS PASTEUR, BOSTON, Massachusetts 02115, U.S.</v>
      </c>
    </row>
    <row r="1749" spans="1:21" ht="85.5" x14ac:dyDescent="0.45">
      <c r="A1749" s="12" t="s">
        <v>94</v>
      </c>
      <c r="B1749" s="12" t="s">
        <v>95</v>
      </c>
      <c r="C1749" s="12" t="s">
        <v>8672</v>
      </c>
      <c r="D1749" s="12" t="s">
        <v>8590</v>
      </c>
      <c r="E1749" s="12" t="s">
        <v>8504</v>
      </c>
      <c r="F1749" s="12" t="s">
        <v>386</v>
      </c>
      <c r="G1749" s="12"/>
      <c r="H1749" s="12" t="s">
        <v>564</v>
      </c>
      <c r="I1749" s="12" t="s">
        <v>538</v>
      </c>
      <c r="J1749" s="12"/>
      <c r="K1749" s="12"/>
      <c r="L1749" s="12"/>
      <c r="M1749" s="12" t="s">
        <v>138</v>
      </c>
      <c r="N1749" s="12"/>
      <c r="O1749" s="12"/>
      <c r="P1749" s="12"/>
      <c r="Q1749" s="12" t="s">
        <v>8658</v>
      </c>
      <c r="R1749" s="12" t="s">
        <v>8560</v>
      </c>
      <c r="S1749" s="12" t="s">
        <v>8561</v>
      </c>
      <c r="T1749" s="33" t="s">
        <v>95</v>
      </c>
      <c r="U1749" s="34" t="str">
        <f t="shared" si="27"/>
        <v>770 SUMNEYTOWN PIKE, WEST POINT, Pennsylvania 19486, U.S.</v>
      </c>
    </row>
    <row r="1750" spans="1:21" ht="85.5" x14ac:dyDescent="0.45">
      <c r="A1750" s="12" t="s">
        <v>94</v>
      </c>
      <c r="B1750" s="12" t="s">
        <v>95</v>
      </c>
      <c r="C1750" s="12" t="s">
        <v>8673</v>
      </c>
      <c r="D1750" s="12" t="s">
        <v>8590</v>
      </c>
      <c r="E1750" s="12" t="s">
        <v>8504</v>
      </c>
      <c r="F1750" s="12" t="s">
        <v>386</v>
      </c>
      <c r="G1750" s="12"/>
      <c r="H1750" s="12" t="s">
        <v>564</v>
      </c>
      <c r="I1750" s="12" t="s">
        <v>538</v>
      </c>
      <c r="J1750" s="12"/>
      <c r="K1750" s="12"/>
      <c r="L1750" s="12"/>
      <c r="M1750" s="12" t="s">
        <v>138</v>
      </c>
      <c r="N1750" s="12"/>
      <c r="O1750" s="12"/>
      <c r="P1750" s="12"/>
      <c r="Q1750" s="12" t="s">
        <v>8658</v>
      </c>
      <c r="R1750" s="12" t="s">
        <v>8560</v>
      </c>
      <c r="S1750" s="12" t="s">
        <v>8561</v>
      </c>
      <c r="T1750" s="33" t="s">
        <v>95</v>
      </c>
      <c r="U1750" s="34" t="str">
        <f t="shared" si="27"/>
        <v>770 SUMNEYTOWN PIKE, WEST POINT, Pennsylvania 19486, U.S.</v>
      </c>
    </row>
    <row r="1751" spans="1:21" ht="85.5" x14ac:dyDescent="0.45">
      <c r="A1751" s="12" t="s">
        <v>94</v>
      </c>
      <c r="B1751" s="12" t="s">
        <v>95</v>
      </c>
      <c r="C1751" s="12" t="s">
        <v>8674</v>
      </c>
      <c r="D1751" s="12" t="s">
        <v>8590</v>
      </c>
      <c r="E1751" s="12" t="s">
        <v>8504</v>
      </c>
      <c r="F1751" s="12" t="s">
        <v>386</v>
      </c>
      <c r="G1751" s="12"/>
      <c r="H1751" s="12" t="s">
        <v>564</v>
      </c>
      <c r="I1751" s="12" t="s">
        <v>538</v>
      </c>
      <c r="J1751" s="12"/>
      <c r="K1751" s="12"/>
      <c r="L1751" s="12"/>
      <c r="M1751" s="12" t="s">
        <v>138</v>
      </c>
      <c r="N1751" s="12"/>
      <c r="O1751" s="12"/>
      <c r="P1751" s="12"/>
      <c r="Q1751" s="12" t="s">
        <v>8658</v>
      </c>
      <c r="R1751" s="12" t="s">
        <v>8560</v>
      </c>
      <c r="S1751" s="12" t="s">
        <v>8561</v>
      </c>
      <c r="T1751" s="33" t="s">
        <v>95</v>
      </c>
      <c r="U1751" s="34" t="str">
        <f t="shared" si="27"/>
        <v>770 SUMNEYTOWN PIKE, WEST POINT, Pennsylvania 19486, U.S.</v>
      </c>
    </row>
    <row r="1752" spans="1:21" ht="42.75" x14ac:dyDescent="0.45">
      <c r="A1752" s="12" t="s">
        <v>94</v>
      </c>
      <c r="B1752" s="12" t="s">
        <v>95</v>
      </c>
      <c r="C1752" s="12" t="s">
        <v>8675</v>
      </c>
      <c r="D1752" s="12" t="s">
        <v>8590</v>
      </c>
      <c r="E1752" s="12" t="s">
        <v>8504</v>
      </c>
      <c r="F1752" s="12" t="s">
        <v>386</v>
      </c>
      <c r="G1752" s="12"/>
      <c r="H1752" s="12" t="s">
        <v>564</v>
      </c>
      <c r="I1752" s="12" t="s">
        <v>538</v>
      </c>
      <c r="J1752" s="12"/>
      <c r="K1752" s="12"/>
      <c r="L1752" s="12"/>
      <c r="M1752" s="12" t="s">
        <v>127</v>
      </c>
      <c r="N1752" s="12" t="s">
        <v>8676</v>
      </c>
      <c r="O1752" s="12" t="s">
        <v>8677</v>
      </c>
      <c r="P1752" s="12"/>
      <c r="Q1752" s="12" t="s">
        <v>8662</v>
      </c>
      <c r="R1752" s="12" t="s">
        <v>8560</v>
      </c>
      <c r="S1752" s="12" t="s">
        <v>8561</v>
      </c>
      <c r="T1752" s="33" t="s">
        <v>95</v>
      </c>
      <c r="U1752" s="34" t="str">
        <f t="shared" si="27"/>
        <v>770 SUMNEYTOWN PIKE - MAIN, WEST POINT, Pennsylvania 19486, U.S.</v>
      </c>
    </row>
    <row r="1753" spans="1:21" ht="85.5" x14ac:dyDescent="0.45">
      <c r="A1753" s="12" t="s">
        <v>94</v>
      </c>
      <c r="B1753" s="12" t="s">
        <v>95</v>
      </c>
      <c r="C1753" s="12" t="s">
        <v>8678</v>
      </c>
      <c r="D1753" s="12" t="s">
        <v>8590</v>
      </c>
      <c r="E1753" s="12" t="s">
        <v>8504</v>
      </c>
      <c r="F1753" s="12" t="s">
        <v>386</v>
      </c>
      <c r="G1753" s="12"/>
      <c r="H1753" s="12" t="s">
        <v>564</v>
      </c>
      <c r="I1753" s="12" t="s">
        <v>538</v>
      </c>
      <c r="J1753" s="12"/>
      <c r="K1753" s="12"/>
      <c r="L1753" s="12"/>
      <c r="M1753" s="12" t="s">
        <v>138</v>
      </c>
      <c r="N1753" s="12"/>
      <c r="O1753" s="12"/>
      <c r="P1753" s="12"/>
      <c r="Q1753" s="12" t="s">
        <v>8662</v>
      </c>
      <c r="R1753" s="12" t="s">
        <v>8560</v>
      </c>
      <c r="S1753" s="12" t="s">
        <v>8561</v>
      </c>
      <c r="T1753" s="33" t="s">
        <v>95</v>
      </c>
      <c r="U1753" s="34" t="str">
        <f t="shared" si="27"/>
        <v>770 SUMNEYTOWN PIKE - MAIN, WEST POINT, Pennsylvania 19486, U.S.</v>
      </c>
    </row>
    <row r="1754" spans="1:21" ht="85.5" x14ac:dyDescent="0.45">
      <c r="A1754" s="12" t="s">
        <v>94</v>
      </c>
      <c r="B1754" s="12" t="s">
        <v>95</v>
      </c>
      <c r="C1754" s="12" t="s">
        <v>8679</v>
      </c>
      <c r="D1754" s="12" t="s">
        <v>8590</v>
      </c>
      <c r="E1754" s="12" t="s">
        <v>8504</v>
      </c>
      <c r="F1754" s="12" t="s">
        <v>386</v>
      </c>
      <c r="G1754" s="12"/>
      <c r="H1754" s="12" t="s">
        <v>564</v>
      </c>
      <c r="I1754" s="12" t="s">
        <v>538</v>
      </c>
      <c r="J1754" s="12"/>
      <c r="K1754" s="12"/>
      <c r="L1754" s="12"/>
      <c r="M1754" s="12" t="s">
        <v>138</v>
      </c>
      <c r="N1754" s="12"/>
      <c r="O1754" s="12"/>
      <c r="P1754" s="12"/>
      <c r="Q1754" s="12" t="s">
        <v>8662</v>
      </c>
      <c r="R1754" s="12" t="s">
        <v>8560</v>
      </c>
      <c r="S1754" s="12" t="s">
        <v>8561</v>
      </c>
      <c r="T1754" s="33" t="s">
        <v>95</v>
      </c>
      <c r="U1754" s="34" t="str">
        <f t="shared" si="27"/>
        <v>770 SUMNEYTOWN PIKE - MAIN, WEST POINT, Pennsylvania 19486, U.S.</v>
      </c>
    </row>
    <row r="1755" spans="1:21" ht="85.5" x14ac:dyDescent="0.45">
      <c r="A1755" s="12" t="s">
        <v>94</v>
      </c>
      <c r="B1755" s="12" t="s">
        <v>95</v>
      </c>
      <c r="C1755" s="12" t="s">
        <v>8680</v>
      </c>
      <c r="D1755" s="12" t="s">
        <v>8590</v>
      </c>
      <c r="E1755" s="12" t="s">
        <v>8504</v>
      </c>
      <c r="F1755" s="12" t="s">
        <v>386</v>
      </c>
      <c r="G1755" s="12"/>
      <c r="H1755" s="12" t="s">
        <v>564</v>
      </c>
      <c r="I1755" s="12" t="s">
        <v>538</v>
      </c>
      <c r="J1755" s="12"/>
      <c r="K1755" s="12"/>
      <c r="L1755" s="12"/>
      <c r="M1755" s="12" t="s">
        <v>138</v>
      </c>
      <c r="N1755" s="12"/>
      <c r="O1755" s="12"/>
      <c r="P1755" s="12"/>
      <c r="Q1755" s="12" t="s">
        <v>8662</v>
      </c>
      <c r="R1755" s="12" t="s">
        <v>8560</v>
      </c>
      <c r="S1755" s="12" t="s">
        <v>8561</v>
      </c>
      <c r="T1755" s="33" t="s">
        <v>95</v>
      </c>
      <c r="U1755" s="34" t="str">
        <f t="shared" si="27"/>
        <v>770 SUMNEYTOWN PIKE - MAIN, WEST POINT, Pennsylvania 19486, U.S.</v>
      </c>
    </row>
    <row r="1756" spans="1:21" ht="85.5" x14ac:dyDescent="0.45">
      <c r="A1756" s="12" t="s">
        <v>94</v>
      </c>
      <c r="B1756" s="12" t="s">
        <v>95</v>
      </c>
      <c r="C1756" s="12" t="s">
        <v>8681</v>
      </c>
      <c r="D1756" s="12" t="s">
        <v>8590</v>
      </c>
      <c r="E1756" s="12" t="s">
        <v>8504</v>
      </c>
      <c r="F1756" s="12" t="s">
        <v>639</v>
      </c>
      <c r="G1756" s="12"/>
      <c r="H1756" s="12" t="s">
        <v>564</v>
      </c>
      <c r="I1756" s="12" t="s">
        <v>538</v>
      </c>
      <c r="J1756" s="12"/>
      <c r="K1756" s="12"/>
      <c r="L1756" s="12"/>
      <c r="M1756" s="12" t="s">
        <v>138</v>
      </c>
      <c r="N1756" s="12"/>
      <c r="O1756" s="12"/>
      <c r="P1756" s="12"/>
      <c r="Q1756" s="12" t="s">
        <v>8682</v>
      </c>
      <c r="R1756" s="12" t="s">
        <v>1316</v>
      </c>
      <c r="S1756" s="12" t="s">
        <v>8683</v>
      </c>
      <c r="T1756" s="33" t="s">
        <v>95</v>
      </c>
      <c r="U1756" s="34" t="str">
        <f t="shared" si="27"/>
        <v>5325 OLD OXFORD RD, DURHAM, North Carolina 27712, U.S.</v>
      </c>
    </row>
    <row r="1757" spans="1:21" ht="85.5" x14ac:dyDescent="0.45">
      <c r="A1757" s="12" t="s">
        <v>94</v>
      </c>
      <c r="B1757" s="12" t="s">
        <v>95</v>
      </c>
      <c r="C1757" s="12" t="s">
        <v>8684</v>
      </c>
      <c r="D1757" s="12" t="s">
        <v>8590</v>
      </c>
      <c r="E1757" s="12" t="s">
        <v>8504</v>
      </c>
      <c r="F1757" s="12" t="s">
        <v>639</v>
      </c>
      <c r="G1757" s="12"/>
      <c r="H1757" s="12" t="s">
        <v>564</v>
      </c>
      <c r="I1757" s="12" t="s">
        <v>538</v>
      </c>
      <c r="J1757" s="12"/>
      <c r="K1757" s="12"/>
      <c r="L1757" s="12"/>
      <c r="M1757" s="12" t="s">
        <v>138</v>
      </c>
      <c r="N1757" s="12"/>
      <c r="O1757" s="12"/>
      <c r="P1757" s="12"/>
      <c r="Q1757" s="12" t="s">
        <v>8682</v>
      </c>
      <c r="R1757" s="12" t="s">
        <v>1316</v>
      </c>
      <c r="S1757" s="12" t="s">
        <v>8683</v>
      </c>
      <c r="T1757" s="33" t="s">
        <v>95</v>
      </c>
      <c r="U1757" s="34" t="str">
        <f t="shared" si="27"/>
        <v>5325 OLD OXFORD RD, DURHAM, North Carolina 27712, U.S.</v>
      </c>
    </row>
    <row r="1758" spans="1:21" ht="28.5" x14ac:dyDescent="0.45">
      <c r="A1758" s="12" t="s">
        <v>94</v>
      </c>
      <c r="B1758" s="12"/>
      <c r="C1758" s="12" t="s">
        <v>8685</v>
      </c>
      <c r="D1758" s="12" t="s">
        <v>8590</v>
      </c>
      <c r="E1758" s="12" t="s">
        <v>8504</v>
      </c>
      <c r="F1758" s="12"/>
      <c r="G1758" s="12"/>
      <c r="H1758" s="12" t="s">
        <v>564</v>
      </c>
      <c r="I1758" s="12" t="s">
        <v>538</v>
      </c>
      <c r="J1758" s="12"/>
      <c r="K1758" s="12"/>
      <c r="L1758" s="12"/>
      <c r="M1758" s="12"/>
      <c r="N1758" s="12"/>
      <c r="O1758" s="12"/>
      <c r="P1758" s="12"/>
      <c r="Q1758" s="12"/>
      <c r="R1758" s="12"/>
      <c r="S1758" s="12" t="s">
        <v>284</v>
      </c>
      <c r="T1758" s="33"/>
      <c r="U1758" s="34" t="str">
        <f t="shared" si="27"/>
        <v xml:space="preserve"> </v>
      </c>
    </row>
    <row r="1759" spans="1:21" ht="28.5" x14ac:dyDescent="0.45">
      <c r="A1759" s="12" t="s">
        <v>94</v>
      </c>
      <c r="B1759" s="12"/>
      <c r="C1759" s="12" t="s">
        <v>8686</v>
      </c>
      <c r="D1759" s="12" t="s">
        <v>8590</v>
      </c>
      <c r="E1759" s="12" t="s">
        <v>8504</v>
      </c>
      <c r="F1759" s="12"/>
      <c r="G1759" s="12"/>
      <c r="H1759" s="12" t="s">
        <v>564</v>
      </c>
      <c r="I1759" s="12" t="s">
        <v>538</v>
      </c>
      <c r="J1759" s="12"/>
      <c r="K1759" s="12"/>
      <c r="L1759" s="12"/>
      <c r="M1759" s="12"/>
      <c r="N1759" s="12"/>
      <c r="O1759" s="12"/>
      <c r="P1759" s="12"/>
      <c r="Q1759" s="12"/>
      <c r="R1759" s="12"/>
      <c r="S1759" s="12" t="s">
        <v>284</v>
      </c>
      <c r="T1759" s="33"/>
      <c r="U1759" s="34" t="str">
        <f t="shared" si="27"/>
        <v xml:space="preserve"> </v>
      </c>
    </row>
    <row r="1760" spans="1:21" ht="99.75" x14ac:dyDescent="0.45">
      <c r="A1760" s="12" t="s">
        <v>94</v>
      </c>
      <c r="B1760" s="12"/>
      <c r="C1760" s="12" t="s">
        <v>8687</v>
      </c>
      <c r="D1760" s="12" t="s">
        <v>8590</v>
      </c>
      <c r="E1760" s="12" t="s">
        <v>8504</v>
      </c>
      <c r="F1760" s="12"/>
      <c r="G1760" s="12"/>
      <c r="H1760" s="12" t="s">
        <v>564</v>
      </c>
      <c r="I1760" s="12" t="s">
        <v>538</v>
      </c>
      <c r="J1760" s="12"/>
      <c r="K1760" s="12"/>
      <c r="L1760" s="12"/>
      <c r="M1760" s="12"/>
      <c r="N1760" s="12" t="s">
        <v>8688</v>
      </c>
      <c r="O1760" s="12" t="s">
        <v>8689</v>
      </c>
      <c r="P1760" s="12"/>
      <c r="Q1760" s="12"/>
      <c r="R1760" s="12"/>
      <c r="S1760" s="12" t="s">
        <v>284</v>
      </c>
      <c r="T1760" s="33"/>
      <c r="U1760" s="34" t="str">
        <f t="shared" si="27"/>
        <v xml:space="preserve"> </v>
      </c>
    </row>
    <row r="1761" spans="1:21" ht="28.5" x14ac:dyDescent="0.45">
      <c r="A1761" s="12" t="s">
        <v>94</v>
      </c>
      <c r="B1761" s="12"/>
      <c r="C1761" s="12" t="s">
        <v>8690</v>
      </c>
      <c r="D1761" s="12" t="s">
        <v>8590</v>
      </c>
      <c r="E1761" s="12" t="s">
        <v>8504</v>
      </c>
      <c r="F1761" s="12"/>
      <c r="G1761" s="12"/>
      <c r="H1761" s="12" t="s">
        <v>564</v>
      </c>
      <c r="I1761" s="12" t="s">
        <v>538</v>
      </c>
      <c r="J1761" s="12"/>
      <c r="K1761" s="12"/>
      <c r="L1761" s="12"/>
      <c r="M1761" s="12"/>
      <c r="N1761" s="12"/>
      <c r="O1761" s="12"/>
      <c r="P1761" s="12"/>
      <c r="Q1761" s="12"/>
      <c r="R1761" s="12"/>
      <c r="S1761" s="12" t="s">
        <v>284</v>
      </c>
      <c r="T1761" s="33"/>
      <c r="U1761" s="34" t="str">
        <f t="shared" si="27"/>
        <v xml:space="preserve"> </v>
      </c>
    </row>
    <row r="1762" spans="1:21" ht="28.5" x14ac:dyDescent="0.45">
      <c r="A1762" s="12" t="s">
        <v>94</v>
      </c>
      <c r="B1762" s="12"/>
      <c r="C1762" s="12" t="s">
        <v>8691</v>
      </c>
      <c r="D1762" s="12" t="s">
        <v>8590</v>
      </c>
      <c r="E1762" s="12" t="s">
        <v>8504</v>
      </c>
      <c r="F1762" s="12"/>
      <c r="G1762" s="12"/>
      <c r="H1762" s="12" t="s">
        <v>564</v>
      </c>
      <c r="I1762" s="12" t="s">
        <v>538</v>
      </c>
      <c r="J1762" s="12"/>
      <c r="K1762" s="12"/>
      <c r="L1762" s="12"/>
      <c r="M1762" s="12"/>
      <c r="N1762" s="12"/>
      <c r="O1762" s="12"/>
      <c r="P1762" s="12"/>
      <c r="Q1762" s="12"/>
      <c r="R1762" s="12"/>
      <c r="S1762" s="12" t="s">
        <v>284</v>
      </c>
      <c r="T1762" s="33"/>
      <c r="U1762" s="34" t="str">
        <f t="shared" si="27"/>
        <v xml:space="preserve"> </v>
      </c>
    </row>
    <row r="1763" spans="1:21" ht="42.75" x14ac:dyDescent="0.45">
      <c r="A1763" s="12" t="s">
        <v>94</v>
      </c>
      <c r="B1763" s="12"/>
      <c r="C1763" s="12" t="s">
        <v>8692</v>
      </c>
      <c r="D1763" s="12" t="s">
        <v>8590</v>
      </c>
      <c r="E1763" s="12" t="s">
        <v>8504</v>
      </c>
      <c r="F1763" s="12"/>
      <c r="G1763" s="12"/>
      <c r="H1763" s="12" t="s">
        <v>564</v>
      </c>
      <c r="I1763" s="12" t="s">
        <v>538</v>
      </c>
      <c r="J1763" s="12"/>
      <c r="K1763" s="12"/>
      <c r="L1763" s="12"/>
      <c r="M1763" s="12"/>
      <c r="N1763" s="12" t="s">
        <v>8693</v>
      </c>
      <c r="O1763" s="12" t="s">
        <v>8694</v>
      </c>
      <c r="P1763" s="12"/>
      <c r="Q1763" s="12"/>
      <c r="R1763" s="12"/>
      <c r="S1763" s="12" t="s">
        <v>284</v>
      </c>
      <c r="T1763" s="33"/>
      <c r="U1763" s="34" t="str">
        <f t="shared" si="27"/>
        <v xml:space="preserve"> </v>
      </c>
    </row>
    <row r="1764" spans="1:21" ht="71.25" x14ac:dyDescent="0.45">
      <c r="A1764" s="12" t="s">
        <v>94</v>
      </c>
      <c r="B1764" s="12"/>
      <c r="C1764" s="12" t="s">
        <v>8695</v>
      </c>
      <c r="D1764" s="12" t="s">
        <v>8590</v>
      </c>
      <c r="E1764" s="12" t="s">
        <v>8504</v>
      </c>
      <c r="F1764" s="12"/>
      <c r="G1764" s="12"/>
      <c r="H1764" s="12" t="s">
        <v>564</v>
      </c>
      <c r="I1764" s="12" t="s">
        <v>538</v>
      </c>
      <c r="J1764" s="12"/>
      <c r="K1764" s="12"/>
      <c r="L1764" s="12"/>
      <c r="M1764" s="12" t="s">
        <v>7630</v>
      </c>
      <c r="N1764" s="12" t="s">
        <v>8696</v>
      </c>
      <c r="O1764" s="12" t="s">
        <v>8697</v>
      </c>
      <c r="P1764" s="12"/>
      <c r="Q1764" s="12"/>
      <c r="R1764" s="12"/>
      <c r="S1764" s="12" t="s">
        <v>284</v>
      </c>
      <c r="T1764" s="33" t="s">
        <v>95</v>
      </c>
      <c r="U1764" s="34" t="str">
        <f t="shared" si="27"/>
        <v xml:space="preserve"> , U.S.</v>
      </c>
    </row>
    <row r="1765" spans="1:21" ht="42.75" x14ac:dyDescent="0.45">
      <c r="A1765" s="12" t="s">
        <v>94</v>
      </c>
      <c r="B1765" s="12"/>
      <c r="C1765" s="12" t="s">
        <v>8698</v>
      </c>
      <c r="D1765" s="12" t="s">
        <v>8590</v>
      </c>
      <c r="E1765" s="12" t="s">
        <v>8504</v>
      </c>
      <c r="F1765" s="12"/>
      <c r="G1765" s="12"/>
      <c r="H1765" s="12" t="s">
        <v>564</v>
      </c>
      <c r="I1765" s="12" t="s">
        <v>538</v>
      </c>
      <c r="J1765" s="12"/>
      <c r="K1765" s="12"/>
      <c r="L1765" s="12"/>
      <c r="M1765" s="12"/>
      <c r="N1765" s="12" t="s">
        <v>8699</v>
      </c>
      <c r="O1765" s="12" t="s">
        <v>8700</v>
      </c>
      <c r="P1765" s="12"/>
      <c r="Q1765" s="12"/>
      <c r="R1765" s="12"/>
      <c r="S1765" s="12" t="s">
        <v>284</v>
      </c>
      <c r="T1765" s="33"/>
      <c r="U1765" s="34" t="str">
        <f t="shared" si="27"/>
        <v xml:space="preserve"> </v>
      </c>
    </row>
    <row r="1766" spans="1:21" ht="42.75" x14ac:dyDescent="0.45">
      <c r="A1766" s="12" t="s">
        <v>94</v>
      </c>
      <c r="B1766" s="12"/>
      <c r="C1766" s="12" t="s">
        <v>8701</v>
      </c>
      <c r="D1766" s="12" t="s">
        <v>8590</v>
      </c>
      <c r="E1766" s="12" t="s">
        <v>8504</v>
      </c>
      <c r="F1766" s="12"/>
      <c r="G1766" s="12"/>
      <c r="H1766" s="12" t="s">
        <v>564</v>
      </c>
      <c r="I1766" s="12" t="s">
        <v>538</v>
      </c>
      <c r="J1766" s="12"/>
      <c r="K1766" s="12"/>
      <c r="L1766" s="12"/>
      <c r="M1766" s="12"/>
      <c r="N1766" s="12" t="s">
        <v>7551</v>
      </c>
      <c r="O1766" s="12" t="s">
        <v>7552</v>
      </c>
      <c r="P1766" s="12"/>
      <c r="Q1766" s="12"/>
      <c r="R1766" s="12"/>
      <c r="S1766" s="12" t="s">
        <v>284</v>
      </c>
      <c r="T1766" s="33"/>
      <c r="U1766" s="34" t="str">
        <f t="shared" si="27"/>
        <v xml:space="preserve"> </v>
      </c>
    </row>
    <row r="1767" spans="1:21" ht="42.75" x14ac:dyDescent="0.45">
      <c r="A1767" s="12" t="s">
        <v>94</v>
      </c>
      <c r="B1767" s="12" t="s">
        <v>95</v>
      </c>
      <c r="C1767" s="12" t="s">
        <v>8702</v>
      </c>
      <c r="D1767" s="12" t="s">
        <v>8703</v>
      </c>
      <c r="E1767" s="12" t="s">
        <v>8504</v>
      </c>
      <c r="F1767" s="12" t="s">
        <v>1984</v>
      </c>
      <c r="G1767" s="12"/>
      <c r="H1767" s="12"/>
      <c r="I1767" s="12" t="s">
        <v>166</v>
      </c>
      <c r="J1767" s="12"/>
      <c r="K1767" s="12"/>
      <c r="L1767" s="12"/>
      <c r="M1767" s="12" t="s">
        <v>105</v>
      </c>
      <c r="N1767" s="12" t="s">
        <v>8704</v>
      </c>
      <c r="O1767" s="12" t="s">
        <v>8705</v>
      </c>
      <c r="P1767" s="12"/>
      <c r="Q1767" s="12" t="s">
        <v>8706</v>
      </c>
      <c r="R1767" s="12" t="s">
        <v>8707</v>
      </c>
      <c r="S1767" s="12" t="s">
        <v>8708</v>
      </c>
      <c r="T1767" s="33" t="s">
        <v>95</v>
      </c>
      <c r="U1767" s="34" t="str">
        <f t="shared" si="27"/>
        <v>21401 W CENTER RD, ELKHORN, Nebraska 68022, U.S.</v>
      </c>
    </row>
    <row r="1768" spans="1:21" ht="57" x14ac:dyDescent="0.45">
      <c r="A1768" s="12" t="s">
        <v>94</v>
      </c>
      <c r="B1768" s="12" t="s">
        <v>95</v>
      </c>
      <c r="C1768" s="12" t="s">
        <v>8709</v>
      </c>
      <c r="D1768" s="12" t="s">
        <v>8710</v>
      </c>
      <c r="E1768" s="12" t="s">
        <v>8711</v>
      </c>
      <c r="F1768" s="12" t="s">
        <v>1274</v>
      </c>
      <c r="G1768" s="12" t="s">
        <v>1491</v>
      </c>
      <c r="H1768" s="12" t="s">
        <v>145</v>
      </c>
      <c r="I1768" s="12" t="s">
        <v>101</v>
      </c>
      <c r="J1768" s="12" t="s">
        <v>8712</v>
      </c>
      <c r="K1768" s="12" t="s">
        <v>209</v>
      </c>
      <c r="L1768" s="12" t="s">
        <v>118</v>
      </c>
      <c r="M1768" s="12" t="s">
        <v>367</v>
      </c>
      <c r="N1768" s="12" t="s">
        <v>8713</v>
      </c>
      <c r="O1768" s="12" t="s">
        <v>8714</v>
      </c>
      <c r="P1768" s="12"/>
      <c r="Q1768" s="12" t="s">
        <v>8715</v>
      </c>
      <c r="R1768" s="12" t="s">
        <v>2663</v>
      </c>
      <c r="S1768" s="12" t="s">
        <v>8716</v>
      </c>
      <c r="T1768" s="33" t="s">
        <v>95</v>
      </c>
      <c r="U1768" s="34" t="str">
        <f t="shared" si="27"/>
        <v>Receiving Dock 2500 Metrohealth Dr, Cleveland, Ohio 44109, U.S.</v>
      </c>
    </row>
    <row r="1769" spans="1:21" ht="99.75" x14ac:dyDescent="0.45">
      <c r="A1769" s="12" t="s">
        <v>94</v>
      </c>
      <c r="B1769" s="12" t="s">
        <v>95</v>
      </c>
      <c r="C1769" s="12" t="s">
        <v>8717</v>
      </c>
      <c r="D1769" s="12" t="s">
        <v>8718</v>
      </c>
      <c r="E1769" s="12" t="s">
        <v>8719</v>
      </c>
      <c r="F1769" s="12" t="s">
        <v>691</v>
      </c>
      <c r="G1769" s="12"/>
      <c r="H1769" s="12" t="s">
        <v>693</v>
      </c>
      <c r="I1769" s="12" t="s">
        <v>475</v>
      </c>
      <c r="J1769" s="12" t="s">
        <v>8720</v>
      </c>
      <c r="K1769" s="12" t="s">
        <v>233</v>
      </c>
      <c r="L1769" s="12" t="s">
        <v>104</v>
      </c>
      <c r="M1769" s="12" t="s">
        <v>551</v>
      </c>
      <c r="N1769" s="12" t="s">
        <v>8721</v>
      </c>
      <c r="O1769" s="12" t="s">
        <v>8722</v>
      </c>
      <c r="P1769" s="12"/>
      <c r="Q1769" s="12" t="s">
        <v>8723</v>
      </c>
      <c r="R1769" s="12" t="s">
        <v>1556</v>
      </c>
      <c r="S1769" s="12" t="s">
        <v>1535</v>
      </c>
      <c r="T1769" s="33" t="s">
        <v>95</v>
      </c>
      <c r="U1769" s="34" t="str">
        <f t="shared" si="27"/>
        <v>2002 HOLCOMBE BLVD BLDG 109 RM 113, HOUSTON, Texas 77030, U.S.</v>
      </c>
    </row>
    <row r="1770" spans="1:21" ht="85.5" x14ac:dyDescent="0.45">
      <c r="A1770" s="12" t="s">
        <v>94</v>
      </c>
      <c r="B1770" s="12" t="s">
        <v>95</v>
      </c>
      <c r="C1770" s="12" t="s">
        <v>8724</v>
      </c>
      <c r="D1770" s="12" t="s">
        <v>8725</v>
      </c>
      <c r="E1770" s="12" t="s">
        <v>8726</v>
      </c>
      <c r="F1770" s="12" t="s">
        <v>1274</v>
      </c>
      <c r="G1770" s="12" t="s">
        <v>1940</v>
      </c>
      <c r="H1770" s="12" t="s">
        <v>145</v>
      </c>
      <c r="I1770" s="12" t="s">
        <v>146</v>
      </c>
      <c r="J1770" s="12" t="s">
        <v>8727</v>
      </c>
      <c r="K1770" s="12" t="s">
        <v>268</v>
      </c>
      <c r="L1770" s="12" t="s">
        <v>104</v>
      </c>
      <c r="M1770" s="12" t="s">
        <v>221</v>
      </c>
      <c r="N1770" s="12" t="s">
        <v>8728</v>
      </c>
      <c r="O1770" s="12" t="s">
        <v>8729</v>
      </c>
      <c r="P1770" s="12"/>
      <c r="Q1770" s="12" t="s">
        <v>8730</v>
      </c>
      <c r="R1770" s="12" t="s">
        <v>8731</v>
      </c>
      <c r="S1770" s="12" t="s">
        <v>8732</v>
      </c>
      <c r="T1770" s="33" t="s">
        <v>95</v>
      </c>
      <c r="U1770" s="34" t="str">
        <f t="shared" si="27"/>
        <v>775 Woodlot Dr Bioengineering/IQ Building Rm 2315, East Lansing, Michigan 48824, U.S.</v>
      </c>
    </row>
    <row r="1771" spans="1:21" ht="99.75" x14ac:dyDescent="0.45">
      <c r="A1771" s="12" t="s">
        <v>94</v>
      </c>
      <c r="B1771" s="12" t="s">
        <v>95</v>
      </c>
      <c r="C1771" s="12" t="s">
        <v>8733</v>
      </c>
      <c r="D1771" s="12" t="s">
        <v>8725</v>
      </c>
      <c r="E1771" s="12" t="s">
        <v>8726</v>
      </c>
      <c r="F1771" s="12" t="s">
        <v>1274</v>
      </c>
      <c r="G1771" s="12" t="s">
        <v>1940</v>
      </c>
      <c r="H1771" s="12" t="s">
        <v>145</v>
      </c>
      <c r="I1771" s="12" t="s">
        <v>146</v>
      </c>
      <c r="J1771" s="12" t="s">
        <v>8734</v>
      </c>
      <c r="K1771" s="12" t="s">
        <v>168</v>
      </c>
      <c r="L1771" s="12" t="s">
        <v>118</v>
      </c>
      <c r="M1771" s="12" t="s">
        <v>210</v>
      </c>
      <c r="N1771" s="12" t="s">
        <v>8735</v>
      </c>
      <c r="O1771" s="12" t="s">
        <v>8736</v>
      </c>
      <c r="P1771" s="12"/>
      <c r="Q1771" s="12" t="s">
        <v>8737</v>
      </c>
      <c r="R1771" s="12" t="s">
        <v>8731</v>
      </c>
      <c r="S1771" s="12" t="s">
        <v>8732</v>
      </c>
      <c r="T1771" s="33" t="s">
        <v>95</v>
      </c>
      <c r="U1771" s="34" t="str">
        <f t="shared" si="27"/>
        <v>1129 Farm Lane,Food Safety and Toxicology; Rm B36H, East Lansing, Michigan 48824, U.S.</v>
      </c>
    </row>
    <row r="1772" spans="1:21" ht="42.75" x14ac:dyDescent="0.45">
      <c r="A1772" s="12" t="s">
        <v>94</v>
      </c>
      <c r="B1772" s="12" t="s">
        <v>95</v>
      </c>
      <c r="C1772" s="12" t="s">
        <v>8738</v>
      </c>
      <c r="D1772" s="12" t="s">
        <v>8739</v>
      </c>
      <c r="E1772" s="12" t="s">
        <v>8740</v>
      </c>
      <c r="F1772" s="12" t="s">
        <v>762</v>
      </c>
      <c r="G1772" s="12"/>
      <c r="H1772" s="12"/>
      <c r="I1772" s="12" t="s">
        <v>763</v>
      </c>
      <c r="J1772" s="12"/>
      <c r="K1772" s="12"/>
      <c r="L1772" s="12"/>
      <c r="M1772" s="12" t="s">
        <v>388</v>
      </c>
      <c r="N1772" s="12" t="s">
        <v>8741</v>
      </c>
      <c r="O1772" s="12" t="s">
        <v>8742</v>
      </c>
      <c r="P1772" s="12"/>
      <c r="Q1772" s="12" t="s">
        <v>8743</v>
      </c>
      <c r="R1772" s="12" t="s">
        <v>8744</v>
      </c>
      <c r="S1772" s="12" t="s">
        <v>8745</v>
      </c>
      <c r="T1772" s="33" t="s">
        <v>95</v>
      </c>
      <c r="U1772" s="34" t="str">
        <f t="shared" si="27"/>
        <v>1672 GREENLAND DR SCI 2044, MURFREESBORO, Tennessee 37132, U.S.</v>
      </c>
    </row>
    <row r="1773" spans="1:21" ht="42.75" x14ac:dyDescent="0.45">
      <c r="A1773" s="12" t="s">
        <v>94</v>
      </c>
      <c r="B1773" s="12" t="s">
        <v>95</v>
      </c>
      <c r="C1773" s="12" t="s">
        <v>8746</v>
      </c>
      <c r="D1773" s="12" t="s">
        <v>8747</v>
      </c>
      <c r="E1773" s="12" t="s">
        <v>8748</v>
      </c>
      <c r="F1773" s="12" t="s">
        <v>321</v>
      </c>
      <c r="G1773" s="12"/>
      <c r="H1773" s="12" t="s">
        <v>145</v>
      </c>
      <c r="I1773" s="12" t="s">
        <v>101</v>
      </c>
      <c r="J1773" s="12"/>
      <c r="K1773" s="12"/>
      <c r="L1773" s="12"/>
      <c r="M1773" s="12" t="s">
        <v>628</v>
      </c>
      <c r="N1773" s="12" t="s">
        <v>8749</v>
      </c>
      <c r="O1773" s="12" t="s">
        <v>8750</v>
      </c>
      <c r="P1773" s="12"/>
      <c r="Q1773" s="12" t="s">
        <v>8751</v>
      </c>
      <c r="R1773" s="12" t="s">
        <v>8752</v>
      </c>
      <c r="S1773" s="12" t="s">
        <v>8753</v>
      </c>
      <c r="T1773" s="33" t="s">
        <v>95</v>
      </c>
      <c r="U1773" s="34" t="str">
        <f t="shared" si="27"/>
        <v>555 31ST ST, DOWNERS GROVE, Illinois 60515, U.S.</v>
      </c>
    </row>
    <row r="1774" spans="1:21" ht="57" x14ac:dyDescent="0.45">
      <c r="A1774" s="12" t="s">
        <v>94</v>
      </c>
      <c r="B1774" s="12" t="s">
        <v>95</v>
      </c>
      <c r="C1774" s="12" t="s">
        <v>8754</v>
      </c>
      <c r="D1774" s="12" t="s">
        <v>8747</v>
      </c>
      <c r="E1774" s="12" t="s">
        <v>8748</v>
      </c>
      <c r="F1774" s="12" t="s">
        <v>1007</v>
      </c>
      <c r="G1774" s="12"/>
      <c r="H1774" s="12" t="s">
        <v>145</v>
      </c>
      <c r="I1774" s="12" t="s">
        <v>101</v>
      </c>
      <c r="J1774" s="12"/>
      <c r="K1774" s="12"/>
      <c r="L1774" s="12"/>
      <c r="M1774" s="12" t="s">
        <v>355</v>
      </c>
      <c r="N1774" s="12" t="s">
        <v>8755</v>
      </c>
      <c r="O1774" s="12" t="s">
        <v>8756</v>
      </c>
      <c r="P1774" s="12"/>
      <c r="Q1774" s="12" t="s">
        <v>8757</v>
      </c>
      <c r="R1774" s="12" t="s">
        <v>8758</v>
      </c>
      <c r="S1774" s="12" t="s">
        <v>8759</v>
      </c>
      <c r="T1774" s="33" t="s">
        <v>95</v>
      </c>
      <c r="U1774" s="34" t="str">
        <f t="shared" si="27"/>
        <v>19555 N 59TH AVE, GLENDALE, Arizona 85308, U.S.</v>
      </c>
    </row>
    <row r="1775" spans="1:21" ht="57" x14ac:dyDescent="0.45">
      <c r="A1775" s="12" t="s">
        <v>94</v>
      </c>
      <c r="B1775" s="12" t="s">
        <v>95</v>
      </c>
      <c r="C1775" s="12" t="s">
        <v>8760</v>
      </c>
      <c r="D1775" s="12" t="s">
        <v>8747</v>
      </c>
      <c r="E1775" s="12" t="s">
        <v>8748</v>
      </c>
      <c r="F1775" s="12" t="s">
        <v>1007</v>
      </c>
      <c r="G1775" s="12"/>
      <c r="H1775" s="12" t="s">
        <v>145</v>
      </c>
      <c r="I1775" s="12" t="s">
        <v>101</v>
      </c>
      <c r="J1775" s="12"/>
      <c r="K1775" s="12"/>
      <c r="L1775" s="12"/>
      <c r="M1775" s="12" t="s">
        <v>367</v>
      </c>
      <c r="N1775" s="12" t="s">
        <v>8761</v>
      </c>
      <c r="O1775" s="12" t="s">
        <v>8762</v>
      </c>
      <c r="P1775" s="12"/>
      <c r="Q1775" s="12" t="s">
        <v>8757</v>
      </c>
      <c r="R1775" s="12" t="s">
        <v>8758</v>
      </c>
      <c r="S1775" s="12" t="s">
        <v>8759</v>
      </c>
      <c r="T1775" s="33" t="s">
        <v>95</v>
      </c>
      <c r="U1775" s="34" t="str">
        <f t="shared" si="27"/>
        <v>19555 N 59TH AVE, GLENDALE, Arizona 85308, U.S.</v>
      </c>
    </row>
    <row r="1776" spans="1:21" ht="42.75" x14ac:dyDescent="0.45">
      <c r="A1776" s="12" t="s">
        <v>94</v>
      </c>
      <c r="B1776" s="12" t="s">
        <v>95</v>
      </c>
      <c r="C1776" s="12" t="s">
        <v>8763</v>
      </c>
      <c r="D1776" s="12" t="s">
        <v>8764</v>
      </c>
      <c r="E1776" s="12" t="s">
        <v>8748</v>
      </c>
      <c r="F1776" s="12" t="s">
        <v>1007</v>
      </c>
      <c r="G1776" s="12"/>
      <c r="H1776" s="12"/>
      <c r="I1776" s="12" t="s">
        <v>673</v>
      </c>
      <c r="J1776" s="12"/>
      <c r="K1776" s="12"/>
      <c r="L1776" s="12"/>
      <c r="M1776" s="12" t="s">
        <v>628</v>
      </c>
      <c r="N1776" s="12" t="s">
        <v>8765</v>
      </c>
      <c r="O1776" s="12" t="s">
        <v>8766</v>
      </c>
      <c r="P1776" s="12"/>
      <c r="Q1776" s="12" t="s">
        <v>8757</v>
      </c>
      <c r="R1776" s="12" t="s">
        <v>8758</v>
      </c>
      <c r="S1776" s="12" t="s">
        <v>8759</v>
      </c>
      <c r="T1776" s="33" t="s">
        <v>95</v>
      </c>
      <c r="U1776" s="34" t="str">
        <f t="shared" si="27"/>
        <v>19555 N 59TH AVE, GLENDALE, Arizona 85308, U.S.</v>
      </c>
    </row>
    <row r="1777" spans="1:21" ht="42.75" x14ac:dyDescent="0.45">
      <c r="A1777" s="12" t="s">
        <v>94</v>
      </c>
      <c r="B1777" s="12" t="s">
        <v>95</v>
      </c>
      <c r="C1777" s="12" t="s">
        <v>8767</v>
      </c>
      <c r="D1777" s="12" t="s">
        <v>8768</v>
      </c>
      <c r="E1777" s="12" t="s">
        <v>8769</v>
      </c>
      <c r="F1777" s="12" t="s">
        <v>762</v>
      </c>
      <c r="G1777" s="12"/>
      <c r="H1777" s="12"/>
      <c r="I1777" s="12" t="s">
        <v>763</v>
      </c>
      <c r="J1777" s="12"/>
      <c r="K1777" s="12"/>
      <c r="L1777" s="12"/>
      <c r="M1777" s="12" t="s">
        <v>105</v>
      </c>
      <c r="N1777" s="12" t="s">
        <v>8770</v>
      </c>
      <c r="O1777" s="12" t="s">
        <v>8771</v>
      </c>
      <c r="P1777" s="12"/>
      <c r="Q1777" s="12" t="s">
        <v>8772</v>
      </c>
      <c r="R1777" s="12" t="s">
        <v>8773</v>
      </c>
      <c r="S1777" s="12" t="s">
        <v>8774</v>
      </c>
      <c r="T1777" s="33" t="s">
        <v>95</v>
      </c>
      <c r="U1777" s="34" t="str">
        <f t="shared" si="27"/>
        <v>5500 MYRON MASSEY BLVD, FAIRFIELD, Alabama 35064, U.S.</v>
      </c>
    </row>
    <row r="1778" spans="1:21" ht="42.75" x14ac:dyDescent="0.45">
      <c r="A1778" s="12" t="s">
        <v>94</v>
      </c>
      <c r="B1778" s="12" t="s">
        <v>95</v>
      </c>
      <c r="C1778" s="12" t="s">
        <v>8775</v>
      </c>
      <c r="D1778" s="12" t="s">
        <v>8776</v>
      </c>
      <c r="E1778" s="12" t="s">
        <v>8777</v>
      </c>
      <c r="F1778" s="12" t="s">
        <v>124</v>
      </c>
      <c r="G1778" s="12"/>
      <c r="H1778" s="12" t="s">
        <v>125</v>
      </c>
      <c r="I1778" s="12" t="s">
        <v>126</v>
      </c>
      <c r="J1778" s="12"/>
      <c r="K1778" s="12"/>
      <c r="L1778" s="12"/>
      <c r="M1778" s="12" t="s">
        <v>127</v>
      </c>
      <c r="N1778" s="12"/>
      <c r="O1778" s="12"/>
      <c r="P1778" s="12"/>
      <c r="Q1778" s="12" t="s">
        <v>8778</v>
      </c>
      <c r="R1778" s="12" t="s">
        <v>449</v>
      </c>
      <c r="S1778" s="12" t="s">
        <v>450</v>
      </c>
      <c r="T1778" s="33" t="s">
        <v>95</v>
      </c>
      <c r="U1778" s="34" t="str">
        <f t="shared" si="27"/>
        <v>160 NEW BOSTON ST, WOBURN, Massachusetts 01801, U.S.</v>
      </c>
    </row>
    <row r="1779" spans="1:21" ht="99.75" x14ac:dyDescent="0.45">
      <c r="A1779" s="12" t="s">
        <v>94</v>
      </c>
      <c r="B1779" s="12" t="s">
        <v>95</v>
      </c>
      <c r="C1779" s="12" t="s">
        <v>8779</v>
      </c>
      <c r="D1779" s="12" t="s">
        <v>8780</v>
      </c>
      <c r="E1779" s="12" t="s">
        <v>8781</v>
      </c>
      <c r="F1779" s="12"/>
      <c r="G1779" s="12"/>
      <c r="H1779" s="12" t="s">
        <v>145</v>
      </c>
      <c r="I1779" s="12" t="s">
        <v>126</v>
      </c>
      <c r="J1779" s="12"/>
      <c r="K1779" s="12"/>
      <c r="L1779" s="12"/>
      <c r="M1779" s="12" t="s">
        <v>551</v>
      </c>
      <c r="N1779" s="12" t="s">
        <v>7519</v>
      </c>
      <c r="O1779" s="12" t="s">
        <v>7520</v>
      </c>
      <c r="P1779" s="12"/>
      <c r="Q1779" s="12" t="s">
        <v>7515</v>
      </c>
      <c r="R1779" s="12" t="s">
        <v>416</v>
      </c>
      <c r="S1779" s="12" t="s">
        <v>948</v>
      </c>
      <c r="T1779" s="33" t="s">
        <v>95</v>
      </c>
      <c r="U1779" s="34" t="str">
        <f t="shared" si="27"/>
        <v>645 ELLIOTT AVE W, SEATTLE, Washington 98121, U.S.</v>
      </c>
    </row>
    <row r="1780" spans="1:21" ht="99.75" x14ac:dyDescent="0.45">
      <c r="A1780" s="12" t="s">
        <v>94</v>
      </c>
      <c r="B1780" s="12" t="s">
        <v>95</v>
      </c>
      <c r="C1780" s="12" t="s">
        <v>8782</v>
      </c>
      <c r="D1780" s="12" t="s">
        <v>8780</v>
      </c>
      <c r="E1780" s="12" t="s">
        <v>8781</v>
      </c>
      <c r="F1780" s="12"/>
      <c r="G1780" s="12"/>
      <c r="H1780" s="12" t="s">
        <v>145</v>
      </c>
      <c r="I1780" s="12" t="s">
        <v>126</v>
      </c>
      <c r="J1780" s="12"/>
      <c r="K1780" s="12"/>
      <c r="L1780" s="12"/>
      <c r="M1780" s="12" t="s">
        <v>551</v>
      </c>
      <c r="N1780" s="12" t="s">
        <v>8783</v>
      </c>
      <c r="O1780" s="12" t="s">
        <v>8784</v>
      </c>
      <c r="P1780" s="12"/>
      <c r="Q1780" s="12" t="s">
        <v>7515</v>
      </c>
      <c r="R1780" s="12" t="s">
        <v>416</v>
      </c>
      <c r="S1780" s="12" t="s">
        <v>948</v>
      </c>
      <c r="T1780" s="33" t="s">
        <v>95</v>
      </c>
      <c r="U1780" s="34" t="str">
        <f t="shared" si="27"/>
        <v>645 ELLIOTT AVE W, SEATTLE, Washington 98121, U.S.</v>
      </c>
    </row>
    <row r="1781" spans="1:21" ht="99.75" x14ac:dyDescent="0.45">
      <c r="A1781" s="12" t="s">
        <v>94</v>
      </c>
      <c r="B1781" s="12" t="s">
        <v>95</v>
      </c>
      <c r="C1781" s="12" t="s">
        <v>8785</v>
      </c>
      <c r="D1781" s="12" t="s">
        <v>8780</v>
      </c>
      <c r="E1781" s="12" t="s">
        <v>8781</v>
      </c>
      <c r="F1781" s="12"/>
      <c r="G1781" s="12"/>
      <c r="H1781" s="12" t="s">
        <v>145</v>
      </c>
      <c r="I1781" s="12" t="s">
        <v>126</v>
      </c>
      <c r="J1781" s="12"/>
      <c r="K1781" s="12"/>
      <c r="L1781" s="12"/>
      <c r="M1781" s="12" t="s">
        <v>1506</v>
      </c>
      <c r="N1781" s="12" t="s">
        <v>8786</v>
      </c>
      <c r="O1781" s="12" t="s">
        <v>8787</v>
      </c>
      <c r="P1781" s="12"/>
      <c r="Q1781" s="12" t="s">
        <v>7515</v>
      </c>
      <c r="R1781" s="12" t="s">
        <v>416</v>
      </c>
      <c r="S1781" s="12" t="s">
        <v>948</v>
      </c>
      <c r="T1781" s="33" t="s">
        <v>95</v>
      </c>
      <c r="U1781" s="34" t="str">
        <f t="shared" si="27"/>
        <v>645 ELLIOTT AVE W, SEATTLE, Washington 98121, U.S.</v>
      </c>
    </row>
    <row r="1782" spans="1:21" ht="57" x14ac:dyDescent="0.45">
      <c r="A1782" s="12" t="s">
        <v>94</v>
      </c>
      <c r="B1782" s="12" t="s">
        <v>95</v>
      </c>
      <c r="C1782" s="12" t="s">
        <v>8788</v>
      </c>
      <c r="D1782" s="12" t="s">
        <v>8780</v>
      </c>
      <c r="E1782" s="12" t="s">
        <v>8781</v>
      </c>
      <c r="F1782" s="12"/>
      <c r="G1782" s="12"/>
      <c r="H1782" s="12" t="s">
        <v>145</v>
      </c>
      <c r="I1782" s="12" t="s">
        <v>126</v>
      </c>
      <c r="J1782" s="12"/>
      <c r="K1782" s="12"/>
      <c r="L1782" s="12"/>
      <c r="M1782" s="12" t="s">
        <v>492</v>
      </c>
      <c r="N1782" s="12" t="s">
        <v>7519</v>
      </c>
      <c r="O1782" s="12" t="s">
        <v>7520</v>
      </c>
      <c r="P1782" s="12"/>
      <c r="Q1782" s="12" t="s">
        <v>2299</v>
      </c>
      <c r="R1782" s="12" t="s">
        <v>416</v>
      </c>
      <c r="S1782" s="12" t="s">
        <v>2300</v>
      </c>
      <c r="T1782" s="33" t="s">
        <v>95</v>
      </c>
      <c r="U1782" s="34" t="str">
        <f t="shared" si="27"/>
        <v>645 ELLIOTT AVE W STE 100, SEATTLE, Washington 98119, U.S.</v>
      </c>
    </row>
    <row r="1783" spans="1:21" ht="57" x14ac:dyDescent="0.45">
      <c r="A1783" s="12" t="s">
        <v>94</v>
      </c>
      <c r="B1783" s="12" t="s">
        <v>95</v>
      </c>
      <c r="C1783" s="12" t="s">
        <v>8789</v>
      </c>
      <c r="D1783" s="12" t="s">
        <v>8780</v>
      </c>
      <c r="E1783" s="12" t="s">
        <v>8781</v>
      </c>
      <c r="F1783" s="12" t="s">
        <v>99</v>
      </c>
      <c r="G1783" s="12"/>
      <c r="H1783" s="12" t="s">
        <v>145</v>
      </c>
      <c r="I1783" s="12" t="s">
        <v>126</v>
      </c>
      <c r="J1783" s="12"/>
      <c r="K1783" s="12"/>
      <c r="L1783" s="12"/>
      <c r="M1783" s="12" t="s">
        <v>492</v>
      </c>
      <c r="N1783" s="12" t="s">
        <v>8790</v>
      </c>
      <c r="O1783" s="12" t="s">
        <v>8791</v>
      </c>
      <c r="P1783" s="12"/>
      <c r="Q1783" s="12" t="s">
        <v>8792</v>
      </c>
      <c r="R1783" s="12" t="s">
        <v>998</v>
      </c>
      <c r="S1783" s="12" t="s">
        <v>992</v>
      </c>
      <c r="T1783" s="33" t="s">
        <v>95</v>
      </c>
      <c r="U1783" s="34" t="str">
        <f t="shared" si="27"/>
        <v>25801 INDUSTRIAL BLVD, HAYWARD, California 94545, U.S.</v>
      </c>
    </row>
    <row r="1784" spans="1:21" ht="57" x14ac:dyDescent="0.45">
      <c r="A1784" s="12" t="s">
        <v>94</v>
      </c>
      <c r="B1784" s="12" t="s">
        <v>95</v>
      </c>
      <c r="C1784" s="12" t="s">
        <v>8793</v>
      </c>
      <c r="D1784" s="12" t="s">
        <v>8780</v>
      </c>
      <c r="E1784" s="12" t="s">
        <v>8781</v>
      </c>
      <c r="F1784" s="12"/>
      <c r="G1784" s="12"/>
      <c r="H1784" s="12" t="s">
        <v>145</v>
      </c>
      <c r="I1784" s="12" t="s">
        <v>126</v>
      </c>
      <c r="J1784" s="12"/>
      <c r="K1784" s="12"/>
      <c r="L1784" s="12"/>
      <c r="M1784" s="12" t="s">
        <v>492</v>
      </c>
      <c r="N1784" s="12"/>
      <c r="O1784" s="12"/>
      <c r="P1784" s="12"/>
      <c r="Q1784" s="12" t="s">
        <v>7515</v>
      </c>
      <c r="R1784" s="12" t="s">
        <v>416</v>
      </c>
      <c r="S1784" s="12" t="s">
        <v>948</v>
      </c>
      <c r="T1784" s="33" t="s">
        <v>95</v>
      </c>
      <c r="U1784" s="34" t="str">
        <f t="shared" si="27"/>
        <v>645 ELLIOTT AVE W, SEATTLE, Washington 98121, U.S.</v>
      </c>
    </row>
    <row r="1785" spans="1:21" ht="57" x14ac:dyDescent="0.45">
      <c r="A1785" s="12" t="s">
        <v>94</v>
      </c>
      <c r="B1785" s="12" t="s">
        <v>95</v>
      </c>
      <c r="C1785" s="12" t="s">
        <v>8794</v>
      </c>
      <c r="D1785" s="12" t="s">
        <v>8780</v>
      </c>
      <c r="E1785" s="12" t="s">
        <v>8781</v>
      </c>
      <c r="F1785" s="12"/>
      <c r="G1785" s="12"/>
      <c r="H1785" s="12" t="s">
        <v>145</v>
      </c>
      <c r="I1785" s="12" t="s">
        <v>126</v>
      </c>
      <c r="J1785" s="12"/>
      <c r="K1785" s="12"/>
      <c r="L1785" s="12"/>
      <c r="M1785" s="12" t="s">
        <v>492</v>
      </c>
      <c r="N1785" s="12"/>
      <c r="O1785" s="12"/>
      <c r="P1785" s="12"/>
      <c r="Q1785" s="12" t="s">
        <v>7515</v>
      </c>
      <c r="R1785" s="12" t="s">
        <v>416</v>
      </c>
      <c r="S1785" s="12" t="s">
        <v>948</v>
      </c>
      <c r="T1785" s="33" t="s">
        <v>95</v>
      </c>
      <c r="U1785" s="34" t="str">
        <f t="shared" si="27"/>
        <v>645 ELLIOTT AVE W, SEATTLE, Washington 98121, U.S.</v>
      </c>
    </row>
    <row r="1786" spans="1:21" ht="42.75" x14ac:dyDescent="0.45">
      <c r="A1786" s="12" t="s">
        <v>94</v>
      </c>
      <c r="B1786" s="12" t="s">
        <v>95</v>
      </c>
      <c r="C1786" s="12" t="s">
        <v>8795</v>
      </c>
      <c r="D1786" s="12" t="s">
        <v>8780</v>
      </c>
      <c r="E1786" s="12" t="s">
        <v>8781</v>
      </c>
      <c r="F1786" s="12"/>
      <c r="G1786" s="12"/>
      <c r="H1786" s="12" t="s">
        <v>145</v>
      </c>
      <c r="I1786" s="12" t="s">
        <v>126</v>
      </c>
      <c r="J1786" s="12"/>
      <c r="K1786" s="12"/>
      <c r="L1786" s="12"/>
      <c r="M1786" s="12" t="s">
        <v>355</v>
      </c>
      <c r="N1786" s="12"/>
      <c r="O1786" s="12"/>
      <c r="P1786" s="12"/>
      <c r="Q1786" s="12" t="s">
        <v>8796</v>
      </c>
      <c r="R1786" s="12" t="s">
        <v>4444</v>
      </c>
      <c r="S1786" s="12" t="s">
        <v>8797</v>
      </c>
      <c r="T1786" s="33" t="s">
        <v>95</v>
      </c>
      <c r="U1786" s="34" t="str">
        <f t="shared" si="27"/>
        <v>290 CONCORD RD, BILLERICA, Massachusetts 01821-3405, U.S.</v>
      </c>
    </row>
    <row r="1787" spans="1:21" ht="57" x14ac:dyDescent="0.45">
      <c r="A1787" s="12" t="s">
        <v>94</v>
      </c>
      <c r="B1787" s="12" t="s">
        <v>95</v>
      </c>
      <c r="C1787" s="12" t="s">
        <v>8798</v>
      </c>
      <c r="D1787" s="12" t="s">
        <v>8780</v>
      </c>
      <c r="E1787" s="12" t="s">
        <v>8781</v>
      </c>
      <c r="F1787" s="12" t="s">
        <v>310</v>
      </c>
      <c r="G1787" s="12"/>
      <c r="H1787" s="12" t="s">
        <v>145</v>
      </c>
      <c r="I1787" s="12" t="s">
        <v>126</v>
      </c>
      <c r="J1787" s="12"/>
      <c r="K1787" s="12"/>
      <c r="L1787" s="12"/>
      <c r="M1787" s="12" t="s">
        <v>1152</v>
      </c>
      <c r="N1787" s="12" t="s">
        <v>8799</v>
      </c>
      <c r="O1787" s="12" t="s">
        <v>8800</v>
      </c>
      <c r="P1787" s="12"/>
      <c r="Q1787" s="12" t="s">
        <v>1963</v>
      </c>
      <c r="R1787" s="12" t="s">
        <v>1967</v>
      </c>
      <c r="S1787" s="12" t="s">
        <v>1965</v>
      </c>
      <c r="T1787" s="33" t="s">
        <v>95</v>
      </c>
      <c r="U1787" s="34" t="str">
        <f t="shared" si="27"/>
        <v>28820 SINGLE OAK DR, TEMECULA, California 92590, U.S.</v>
      </c>
    </row>
    <row r="1788" spans="1:21" ht="57" x14ac:dyDescent="0.45">
      <c r="A1788" s="12" t="s">
        <v>94</v>
      </c>
      <c r="B1788" s="12" t="s">
        <v>95</v>
      </c>
      <c r="C1788" s="12" t="s">
        <v>8801</v>
      </c>
      <c r="D1788" s="12" t="s">
        <v>8780</v>
      </c>
      <c r="E1788" s="12" t="s">
        <v>8781</v>
      </c>
      <c r="F1788" s="12" t="s">
        <v>124</v>
      </c>
      <c r="G1788" s="12"/>
      <c r="H1788" s="12" t="s">
        <v>145</v>
      </c>
      <c r="I1788" s="12" t="s">
        <v>126</v>
      </c>
      <c r="J1788" s="12"/>
      <c r="K1788" s="12"/>
      <c r="L1788" s="12"/>
      <c r="M1788" s="12" t="s">
        <v>3328</v>
      </c>
      <c r="N1788" s="12" t="s">
        <v>8802</v>
      </c>
      <c r="O1788" s="12" t="s">
        <v>8803</v>
      </c>
      <c r="P1788" s="12"/>
      <c r="Q1788" s="12" t="s">
        <v>8804</v>
      </c>
      <c r="R1788" s="12" t="s">
        <v>8805</v>
      </c>
      <c r="S1788" s="12" t="s">
        <v>8806</v>
      </c>
      <c r="T1788" s="33" t="s">
        <v>95</v>
      </c>
      <c r="U1788" s="34" t="str">
        <f t="shared" si="27"/>
        <v>400 SUMMIT DR, BURLINGTON, Massachusetts 01803, U.S.</v>
      </c>
    </row>
    <row r="1789" spans="1:21" ht="57" x14ac:dyDescent="0.45">
      <c r="A1789" s="12" t="s">
        <v>94</v>
      </c>
      <c r="B1789" s="12" t="s">
        <v>95</v>
      </c>
      <c r="C1789" s="12" t="s">
        <v>8807</v>
      </c>
      <c r="D1789" s="12" t="s">
        <v>8780</v>
      </c>
      <c r="E1789" s="12" t="s">
        <v>8781</v>
      </c>
      <c r="F1789" s="12" t="s">
        <v>124</v>
      </c>
      <c r="G1789" s="12"/>
      <c r="H1789" s="12" t="s">
        <v>145</v>
      </c>
      <c r="I1789" s="12" t="s">
        <v>126</v>
      </c>
      <c r="J1789" s="12"/>
      <c r="K1789" s="12"/>
      <c r="L1789" s="12"/>
      <c r="M1789" s="12" t="s">
        <v>1008</v>
      </c>
      <c r="N1789" s="12" t="s">
        <v>8802</v>
      </c>
      <c r="O1789" s="12" t="s">
        <v>8803</v>
      </c>
      <c r="P1789" s="12"/>
      <c r="Q1789" s="12" t="s">
        <v>8804</v>
      </c>
      <c r="R1789" s="12" t="s">
        <v>8805</v>
      </c>
      <c r="S1789" s="12" t="s">
        <v>8806</v>
      </c>
      <c r="T1789" s="33" t="s">
        <v>95</v>
      </c>
      <c r="U1789" s="34" t="str">
        <f t="shared" si="27"/>
        <v>400 SUMMIT DR, BURLINGTON, Massachusetts 01803, U.S.</v>
      </c>
    </row>
    <row r="1790" spans="1:21" ht="42.75" x14ac:dyDescent="0.45">
      <c r="A1790" s="12" t="s">
        <v>94</v>
      </c>
      <c r="B1790" s="12" t="s">
        <v>95</v>
      </c>
      <c r="C1790" s="12" t="s">
        <v>8808</v>
      </c>
      <c r="D1790" s="12" t="s">
        <v>8780</v>
      </c>
      <c r="E1790" s="12" t="s">
        <v>8781</v>
      </c>
      <c r="F1790" s="12" t="s">
        <v>99</v>
      </c>
      <c r="G1790" s="12"/>
      <c r="H1790" s="12" t="s">
        <v>145</v>
      </c>
      <c r="I1790" s="12" t="s">
        <v>126</v>
      </c>
      <c r="J1790" s="12"/>
      <c r="K1790" s="12"/>
      <c r="L1790" s="12"/>
      <c r="M1790" s="12" t="s">
        <v>3112</v>
      </c>
      <c r="N1790" s="12"/>
      <c r="O1790" s="12"/>
      <c r="P1790" s="12"/>
      <c r="Q1790" s="12" t="s">
        <v>8809</v>
      </c>
      <c r="R1790" s="12" t="s">
        <v>998</v>
      </c>
      <c r="S1790" s="12" t="s">
        <v>992</v>
      </c>
      <c r="T1790" s="33" t="s">
        <v>95</v>
      </c>
      <c r="U1790" s="34" t="str">
        <f t="shared" si="27"/>
        <v>25801 INDUSTRIAL BLVD INTERNAL DELIVERY, HAYWARD, California 94545, U.S.</v>
      </c>
    </row>
    <row r="1791" spans="1:21" ht="42.75" x14ac:dyDescent="0.45">
      <c r="A1791" s="12" t="s">
        <v>94</v>
      </c>
      <c r="B1791" s="12" t="s">
        <v>95</v>
      </c>
      <c r="C1791" s="12" t="s">
        <v>8810</v>
      </c>
      <c r="D1791" s="12" t="s">
        <v>8780</v>
      </c>
      <c r="E1791" s="12" t="s">
        <v>8781</v>
      </c>
      <c r="F1791" s="12" t="s">
        <v>99</v>
      </c>
      <c r="G1791" s="12"/>
      <c r="H1791" s="12" t="s">
        <v>145</v>
      </c>
      <c r="I1791" s="12" t="s">
        <v>126</v>
      </c>
      <c r="J1791" s="12"/>
      <c r="K1791" s="12"/>
      <c r="L1791" s="12"/>
      <c r="M1791" s="12" t="s">
        <v>3112</v>
      </c>
      <c r="N1791" s="12"/>
      <c r="O1791" s="12"/>
      <c r="P1791" s="12"/>
      <c r="Q1791" s="12" t="s">
        <v>8809</v>
      </c>
      <c r="R1791" s="12" t="s">
        <v>998</v>
      </c>
      <c r="S1791" s="12" t="s">
        <v>992</v>
      </c>
      <c r="T1791" s="33" t="s">
        <v>95</v>
      </c>
      <c r="U1791" s="34" t="str">
        <f t="shared" si="27"/>
        <v>25801 INDUSTRIAL BLVD INTERNAL DELIVERY, HAYWARD, California 94545, U.S.</v>
      </c>
    </row>
    <row r="1792" spans="1:21" ht="57" x14ac:dyDescent="0.45">
      <c r="A1792" s="12" t="s">
        <v>94</v>
      </c>
      <c r="B1792" s="12" t="s">
        <v>95</v>
      </c>
      <c r="C1792" s="12" t="s">
        <v>8811</v>
      </c>
      <c r="D1792" s="12" t="s">
        <v>8780</v>
      </c>
      <c r="E1792" s="12" t="s">
        <v>8781</v>
      </c>
      <c r="F1792" s="12" t="s">
        <v>310</v>
      </c>
      <c r="G1792" s="12"/>
      <c r="H1792" s="12" t="s">
        <v>145</v>
      </c>
      <c r="I1792" s="12" t="s">
        <v>126</v>
      </c>
      <c r="J1792" s="12"/>
      <c r="K1792" s="12"/>
      <c r="L1792" s="12"/>
      <c r="M1792" s="12" t="s">
        <v>355</v>
      </c>
      <c r="N1792" s="12" t="s">
        <v>8812</v>
      </c>
      <c r="O1792" s="12" t="s">
        <v>8813</v>
      </c>
      <c r="P1792" s="12"/>
      <c r="Q1792" s="12" t="s">
        <v>1963</v>
      </c>
      <c r="R1792" s="12" t="s">
        <v>1967</v>
      </c>
      <c r="S1792" s="12" t="s">
        <v>1965</v>
      </c>
      <c r="T1792" s="33" t="s">
        <v>95</v>
      </c>
      <c r="U1792" s="34" t="str">
        <f t="shared" si="27"/>
        <v>28820 SINGLE OAK DR, TEMECULA, California 92590, U.S.</v>
      </c>
    </row>
    <row r="1793" spans="1:21" ht="57" x14ac:dyDescent="0.45">
      <c r="A1793" s="12" t="s">
        <v>94</v>
      </c>
      <c r="B1793" s="12" t="s">
        <v>95</v>
      </c>
      <c r="C1793" s="12" t="s">
        <v>8814</v>
      </c>
      <c r="D1793" s="12" t="s">
        <v>8780</v>
      </c>
      <c r="E1793" s="12" t="s">
        <v>8781</v>
      </c>
      <c r="F1793" s="12" t="s">
        <v>310</v>
      </c>
      <c r="G1793" s="12"/>
      <c r="H1793" s="12" t="s">
        <v>145</v>
      </c>
      <c r="I1793" s="12" t="s">
        <v>126</v>
      </c>
      <c r="J1793" s="12"/>
      <c r="K1793" s="12"/>
      <c r="L1793" s="12"/>
      <c r="M1793" s="12" t="s">
        <v>355</v>
      </c>
      <c r="N1793" s="12" t="s">
        <v>8799</v>
      </c>
      <c r="O1793" s="12" t="s">
        <v>8800</v>
      </c>
      <c r="P1793" s="12"/>
      <c r="Q1793" s="12" t="s">
        <v>1963</v>
      </c>
      <c r="R1793" s="12" t="s">
        <v>1967</v>
      </c>
      <c r="S1793" s="12" t="s">
        <v>1965</v>
      </c>
      <c r="T1793" s="33" t="s">
        <v>95</v>
      </c>
      <c r="U1793" s="34" t="str">
        <f t="shared" si="27"/>
        <v>28820 SINGLE OAK DR, TEMECULA, California 92590, U.S.</v>
      </c>
    </row>
    <row r="1794" spans="1:21" ht="42.75" x14ac:dyDescent="0.45">
      <c r="A1794" s="12" t="s">
        <v>94</v>
      </c>
      <c r="B1794" s="12" t="s">
        <v>95</v>
      </c>
      <c r="C1794" s="12" t="s">
        <v>8815</v>
      </c>
      <c r="D1794" s="12" t="s">
        <v>8780</v>
      </c>
      <c r="E1794" s="12" t="s">
        <v>8781</v>
      </c>
      <c r="F1794" s="12" t="s">
        <v>99</v>
      </c>
      <c r="G1794" s="12"/>
      <c r="H1794" s="12" t="s">
        <v>145</v>
      </c>
      <c r="I1794" s="12" t="s">
        <v>126</v>
      </c>
      <c r="J1794" s="12"/>
      <c r="K1794" s="12"/>
      <c r="L1794" s="12"/>
      <c r="M1794" s="12" t="s">
        <v>355</v>
      </c>
      <c r="N1794" s="12"/>
      <c r="O1794" s="12"/>
      <c r="P1794" s="12"/>
      <c r="Q1794" s="12" t="s">
        <v>8809</v>
      </c>
      <c r="R1794" s="12" t="s">
        <v>998</v>
      </c>
      <c r="S1794" s="12" t="s">
        <v>992</v>
      </c>
      <c r="T1794" s="33" t="s">
        <v>95</v>
      </c>
      <c r="U1794" s="34" t="str">
        <f t="shared" ref="U1794:U1857" si="28">_xlfn.TEXTJOIN(", ", TRUE, Q1794, R1794, S1794, T1794)</f>
        <v>25801 INDUSTRIAL BLVD INTERNAL DELIVERY, HAYWARD, California 94545, U.S.</v>
      </c>
    </row>
    <row r="1795" spans="1:21" ht="42.75" x14ac:dyDescent="0.45">
      <c r="A1795" s="12" t="s">
        <v>94</v>
      </c>
      <c r="B1795" s="12" t="s">
        <v>95</v>
      </c>
      <c r="C1795" s="12" t="s">
        <v>8816</v>
      </c>
      <c r="D1795" s="12" t="s">
        <v>8780</v>
      </c>
      <c r="E1795" s="12" t="s">
        <v>8781</v>
      </c>
      <c r="F1795" s="12" t="s">
        <v>99</v>
      </c>
      <c r="G1795" s="12"/>
      <c r="H1795" s="12" t="s">
        <v>145</v>
      </c>
      <c r="I1795" s="12" t="s">
        <v>126</v>
      </c>
      <c r="J1795" s="12"/>
      <c r="K1795" s="12"/>
      <c r="L1795" s="12"/>
      <c r="M1795" s="12" t="s">
        <v>355</v>
      </c>
      <c r="N1795" s="12"/>
      <c r="O1795" s="12"/>
      <c r="P1795" s="12"/>
      <c r="Q1795" s="12" t="s">
        <v>8809</v>
      </c>
      <c r="R1795" s="12" t="s">
        <v>998</v>
      </c>
      <c r="S1795" s="12" t="s">
        <v>992</v>
      </c>
      <c r="T1795" s="33" t="s">
        <v>95</v>
      </c>
      <c r="U1795" s="34" t="str">
        <f t="shared" si="28"/>
        <v>25801 INDUSTRIAL BLVD INTERNAL DELIVERY, HAYWARD, California 94545, U.S.</v>
      </c>
    </row>
    <row r="1796" spans="1:21" ht="42.75" x14ac:dyDescent="0.45">
      <c r="A1796" s="12" t="s">
        <v>94</v>
      </c>
      <c r="B1796" s="12" t="s">
        <v>95</v>
      </c>
      <c r="C1796" s="12" t="s">
        <v>8817</v>
      </c>
      <c r="D1796" s="12" t="s">
        <v>8780</v>
      </c>
      <c r="E1796" s="12" t="s">
        <v>8781</v>
      </c>
      <c r="F1796" s="12" t="s">
        <v>99</v>
      </c>
      <c r="G1796" s="12"/>
      <c r="H1796" s="12" t="s">
        <v>145</v>
      </c>
      <c r="I1796" s="12" t="s">
        <v>126</v>
      </c>
      <c r="J1796" s="12"/>
      <c r="K1796" s="12"/>
      <c r="L1796" s="12"/>
      <c r="M1796" s="12" t="s">
        <v>355</v>
      </c>
      <c r="N1796" s="12" t="s">
        <v>7551</v>
      </c>
      <c r="O1796" s="12" t="s">
        <v>7552</v>
      </c>
      <c r="P1796" s="12"/>
      <c r="Q1796" s="12" t="s">
        <v>8809</v>
      </c>
      <c r="R1796" s="12" t="s">
        <v>998</v>
      </c>
      <c r="S1796" s="12" t="s">
        <v>992</v>
      </c>
      <c r="T1796" s="33" t="s">
        <v>95</v>
      </c>
      <c r="U1796" s="34" t="str">
        <f t="shared" si="28"/>
        <v>25801 INDUSTRIAL BLVD INTERNAL DELIVERY, HAYWARD, California 94545, U.S.</v>
      </c>
    </row>
    <row r="1797" spans="1:21" ht="57" x14ac:dyDescent="0.45">
      <c r="A1797" s="12" t="s">
        <v>94</v>
      </c>
      <c r="B1797" s="12" t="s">
        <v>95</v>
      </c>
      <c r="C1797" s="12" t="s">
        <v>8818</v>
      </c>
      <c r="D1797" s="12" t="s">
        <v>8780</v>
      </c>
      <c r="E1797" s="12" t="s">
        <v>8781</v>
      </c>
      <c r="F1797" s="12"/>
      <c r="G1797" s="12"/>
      <c r="H1797" s="12" t="s">
        <v>145</v>
      </c>
      <c r="I1797" s="12" t="s">
        <v>126</v>
      </c>
      <c r="J1797" s="12"/>
      <c r="K1797" s="12"/>
      <c r="L1797" s="12"/>
      <c r="M1797" s="12" t="s">
        <v>355</v>
      </c>
      <c r="N1797" s="12" t="s">
        <v>8819</v>
      </c>
      <c r="O1797" s="12" t="s">
        <v>8820</v>
      </c>
      <c r="P1797" s="12"/>
      <c r="Q1797" s="12" t="s">
        <v>1963</v>
      </c>
      <c r="R1797" s="12" t="s">
        <v>1967</v>
      </c>
      <c r="S1797" s="12" t="s">
        <v>8821</v>
      </c>
      <c r="T1797" s="33" t="s">
        <v>95</v>
      </c>
      <c r="U1797" s="34" t="str">
        <f t="shared" si="28"/>
        <v>28820 SINGLE OAK DR, TEMECULA, California 92590-3607, U.S.</v>
      </c>
    </row>
    <row r="1798" spans="1:21" ht="57" x14ac:dyDescent="0.45">
      <c r="A1798" s="12" t="s">
        <v>94</v>
      </c>
      <c r="B1798" s="12" t="s">
        <v>95</v>
      </c>
      <c r="C1798" s="12" t="s">
        <v>8822</v>
      </c>
      <c r="D1798" s="12" t="s">
        <v>8780</v>
      </c>
      <c r="E1798" s="12" t="s">
        <v>8781</v>
      </c>
      <c r="F1798" s="12" t="s">
        <v>124</v>
      </c>
      <c r="G1798" s="12"/>
      <c r="H1798" s="12" t="s">
        <v>145</v>
      </c>
      <c r="I1798" s="12" t="s">
        <v>126</v>
      </c>
      <c r="J1798" s="12"/>
      <c r="K1798" s="12"/>
      <c r="L1798" s="12"/>
      <c r="M1798" s="12" t="s">
        <v>367</v>
      </c>
      <c r="N1798" s="12"/>
      <c r="O1798" s="12"/>
      <c r="P1798" s="12"/>
      <c r="Q1798" s="12" t="s">
        <v>8823</v>
      </c>
      <c r="R1798" s="12" t="s">
        <v>8824</v>
      </c>
      <c r="S1798" s="12" t="s">
        <v>8825</v>
      </c>
      <c r="T1798" s="33" t="s">
        <v>95</v>
      </c>
      <c r="U1798" s="34" t="str">
        <f t="shared" si="28"/>
        <v>80 ASHBY RD BLDG D NA REPAIR CTR, BEDFORD, Massachusetts 01730, U.S.</v>
      </c>
    </row>
    <row r="1799" spans="1:21" ht="57" x14ac:dyDescent="0.45">
      <c r="A1799" s="12" t="s">
        <v>94</v>
      </c>
      <c r="B1799" s="12" t="s">
        <v>95</v>
      </c>
      <c r="C1799" s="12" t="s">
        <v>8826</v>
      </c>
      <c r="D1799" s="12" t="s">
        <v>8780</v>
      </c>
      <c r="E1799" s="12" t="s">
        <v>8781</v>
      </c>
      <c r="F1799" s="12" t="s">
        <v>99</v>
      </c>
      <c r="G1799" s="12"/>
      <c r="H1799" s="12" t="s">
        <v>145</v>
      </c>
      <c r="I1799" s="12" t="s">
        <v>126</v>
      </c>
      <c r="J1799" s="12"/>
      <c r="K1799" s="12"/>
      <c r="L1799" s="12"/>
      <c r="M1799" s="12" t="s">
        <v>367</v>
      </c>
      <c r="N1799" s="12"/>
      <c r="O1799" s="12"/>
      <c r="P1799" s="12"/>
      <c r="Q1799" s="12" t="s">
        <v>8809</v>
      </c>
      <c r="R1799" s="12" t="s">
        <v>998</v>
      </c>
      <c r="S1799" s="12" t="s">
        <v>992</v>
      </c>
      <c r="T1799" s="33" t="s">
        <v>95</v>
      </c>
      <c r="U1799" s="34" t="str">
        <f t="shared" si="28"/>
        <v>25801 INDUSTRIAL BLVD INTERNAL DELIVERY, HAYWARD, California 94545, U.S.</v>
      </c>
    </row>
    <row r="1800" spans="1:21" ht="57" x14ac:dyDescent="0.45">
      <c r="A1800" s="12" t="s">
        <v>94</v>
      </c>
      <c r="B1800" s="12" t="s">
        <v>95</v>
      </c>
      <c r="C1800" s="12" t="s">
        <v>8827</v>
      </c>
      <c r="D1800" s="12" t="s">
        <v>8780</v>
      </c>
      <c r="E1800" s="12" t="s">
        <v>8781</v>
      </c>
      <c r="F1800" s="12" t="s">
        <v>99</v>
      </c>
      <c r="G1800" s="12"/>
      <c r="H1800" s="12" t="s">
        <v>145</v>
      </c>
      <c r="I1800" s="12" t="s">
        <v>126</v>
      </c>
      <c r="J1800" s="12"/>
      <c r="K1800" s="12"/>
      <c r="L1800" s="12"/>
      <c r="M1800" s="12" t="s">
        <v>367</v>
      </c>
      <c r="N1800" s="12"/>
      <c r="O1800" s="12"/>
      <c r="P1800" s="12"/>
      <c r="Q1800" s="12" t="s">
        <v>8809</v>
      </c>
      <c r="R1800" s="12" t="s">
        <v>998</v>
      </c>
      <c r="S1800" s="12" t="s">
        <v>992</v>
      </c>
      <c r="T1800" s="33" t="s">
        <v>95</v>
      </c>
      <c r="U1800" s="34" t="str">
        <f t="shared" si="28"/>
        <v>25801 INDUSTRIAL BLVD INTERNAL DELIVERY, HAYWARD, California 94545, U.S.</v>
      </c>
    </row>
    <row r="1801" spans="1:21" ht="57" x14ac:dyDescent="0.45">
      <c r="A1801" s="12" t="s">
        <v>94</v>
      </c>
      <c r="B1801" s="12" t="s">
        <v>95</v>
      </c>
      <c r="C1801" s="12" t="s">
        <v>8828</v>
      </c>
      <c r="D1801" s="12" t="s">
        <v>8780</v>
      </c>
      <c r="E1801" s="12" t="s">
        <v>8781</v>
      </c>
      <c r="F1801" s="12" t="s">
        <v>99</v>
      </c>
      <c r="G1801" s="12"/>
      <c r="H1801" s="12" t="s">
        <v>145</v>
      </c>
      <c r="I1801" s="12" t="s">
        <v>126</v>
      </c>
      <c r="J1801" s="12"/>
      <c r="K1801" s="12"/>
      <c r="L1801" s="12"/>
      <c r="M1801" s="12" t="s">
        <v>367</v>
      </c>
      <c r="N1801" s="12"/>
      <c r="O1801" s="12"/>
      <c r="P1801" s="12"/>
      <c r="Q1801" s="12" t="s">
        <v>8809</v>
      </c>
      <c r="R1801" s="12" t="s">
        <v>998</v>
      </c>
      <c r="S1801" s="12" t="s">
        <v>992</v>
      </c>
      <c r="T1801" s="33" t="s">
        <v>95</v>
      </c>
      <c r="U1801" s="34" t="str">
        <f t="shared" si="28"/>
        <v>25801 INDUSTRIAL BLVD INTERNAL DELIVERY, HAYWARD, California 94545, U.S.</v>
      </c>
    </row>
    <row r="1802" spans="1:21" ht="57" x14ac:dyDescent="0.45">
      <c r="A1802" s="12" t="s">
        <v>94</v>
      </c>
      <c r="B1802" s="12" t="s">
        <v>95</v>
      </c>
      <c r="C1802" s="12" t="s">
        <v>8829</v>
      </c>
      <c r="D1802" s="12" t="s">
        <v>8780</v>
      </c>
      <c r="E1802" s="12" t="s">
        <v>8781</v>
      </c>
      <c r="F1802" s="12" t="s">
        <v>99</v>
      </c>
      <c r="G1802" s="12"/>
      <c r="H1802" s="12" t="s">
        <v>145</v>
      </c>
      <c r="I1802" s="12" t="s">
        <v>126</v>
      </c>
      <c r="J1802" s="12"/>
      <c r="K1802" s="12"/>
      <c r="L1802" s="12"/>
      <c r="M1802" s="12" t="s">
        <v>367</v>
      </c>
      <c r="N1802" s="12"/>
      <c r="O1802" s="12"/>
      <c r="P1802" s="12"/>
      <c r="Q1802" s="12" t="s">
        <v>8809</v>
      </c>
      <c r="R1802" s="12" t="s">
        <v>998</v>
      </c>
      <c r="S1802" s="12" t="s">
        <v>992</v>
      </c>
      <c r="T1802" s="33" t="s">
        <v>95</v>
      </c>
      <c r="U1802" s="34" t="str">
        <f t="shared" si="28"/>
        <v>25801 INDUSTRIAL BLVD INTERNAL DELIVERY, HAYWARD, California 94545, U.S.</v>
      </c>
    </row>
    <row r="1803" spans="1:21" ht="57" x14ac:dyDescent="0.45">
      <c r="A1803" s="12" t="s">
        <v>94</v>
      </c>
      <c r="B1803" s="12" t="s">
        <v>95</v>
      </c>
      <c r="C1803" s="12" t="s">
        <v>8830</v>
      </c>
      <c r="D1803" s="12" t="s">
        <v>8780</v>
      </c>
      <c r="E1803" s="12" t="s">
        <v>8781</v>
      </c>
      <c r="F1803" s="12" t="s">
        <v>99</v>
      </c>
      <c r="G1803" s="12"/>
      <c r="H1803" s="12" t="s">
        <v>145</v>
      </c>
      <c r="I1803" s="12" t="s">
        <v>126</v>
      </c>
      <c r="J1803" s="12"/>
      <c r="K1803" s="12"/>
      <c r="L1803" s="12"/>
      <c r="M1803" s="12" t="s">
        <v>367</v>
      </c>
      <c r="N1803" s="12"/>
      <c r="O1803" s="12"/>
      <c r="P1803" s="12"/>
      <c r="Q1803" s="12" t="s">
        <v>8809</v>
      </c>
      <c r="R1803" s="12" t="s">
        <v>998</v>
      </c>
      <c r="S1803" s="12" t="s">
        <v>992</v>
      </c>
      <c r="T1803" s="33" t="s">
        <v>95</v>
      </c>
      <c r="U1803" s="34" t="str">
        <f t="shared" si="28"/>
        <v>25801 INDUSTRIAL BLVD INTERNAL DELIVERY, HAYWARD, California 94545, U.S.</v>
      </c>
    </row>
    <row r="1804" spans="1:21" ht="57" x14ac:dyDescent="0.45">
      <c r="A1804" s="12" t="s">
        <v>94</v>
      </c>
      <c r="B1804" s="12" t="s">
        <v>95</v>
      </c>
      <c r="C1804" s="12" t="s">
        <v>8831</v>
      </c>
      <c r="D1804" s="12" t="s">
        <v>8780</v>
      </c>
      <c r="E1804" s="12" t="s">
        <v>8781</v>
      </c>
      <c r="F1804" s="12" t="s">
        <v>491</v>
      </c>
      <c r="G1804" s="12"/>
      <c r="H1804" s="12" t="s">
        <v>145</v>
      </c>
      <c r="I1804" s="12" t="s">
        <v>126</v>
      </c>
      <c r="J1804" s="12"/>
      <c r="K1804" s="12"/>
      <c r="L1804" s="12"/>
      <c r="M1804" s="12" t="s">
        <v>367</v>
      </c>
      <c r="N1804" s="12"/>
      <c r="O1804" s="12"/>
      <c r="P1804" s="12"/>
      <c r="Q1804" s="12" t="s">
        <v>8832</v>
      </c>
      <c r="R1804" s="12" t="s">
        <v>8833</v>
      </c>
      <c r="S1804" s="12" t="s">
        <v>8834</v>
      </c>
      <c r="T1804" s="33" t="s">
        <v>95</v>
      </c>
      <c r="U1804" s="34" t="str">
        <f t="shared" si="28"/>
        <v>2909 LACLEDE AVE, ST. LOUIS, Missouri 63103, U.S.</v>
      </c>
    </row>
    <row r="1805" spans="1:21" ht="57" x14ac:dyDescent="0.45">
      <c r="A1805" s="12" t="s">
        <v>94</v>
      </c>
      <c r="B1805" s="12" t="s">
        <v>95</v>
      </c>
      <c r="C1805" s="12" t="s">
        <v>8835</v>
      </c>
      <c r="D1805" s="12" t="s">
        <v>8780</v>
      </c>
      <c r="E1805" s="12" t="s">
        <v>8781</v>
      </c>
      <c r="F1805" s="12" t="s">
        <v>124</v>
      </c>
      <c r="G1805" s="12"/>
      <c r="H1805" s="12" t="s">
        <v>145</v>
      </c>
      <c r="I1805" s="12" t="s">
        <v>126</v>
      </c>
      <c r="J1805" s="12"/>
      <c r="K1805" s="12"/>
      <c r="L1805" s="12"/>
      <c r="M1805" s="12" t="s">
        <v>367</v>
      </c>
      <c r="N1805" s="12"/>
      <c r="O1805" s="12"/>
      <c r="P1805" s="12"/>
      <c r="Q1805" s="12" t="s">
        <v>8836</v>
      </c>
      <c r="R1805" s="12" t="s">
        <v>8824</v>
      </c>
      <c r="S1805" s="12" t="s">
        <v>8825</v>
      </c>
      <c r="T1805" s="33" t="s">
        <v>95</v>
      </c>
      <c r="U1805" s="34" t="str">
        <f t="shared" si="28"/>
        <v>80 ASHBY RD, BEDFORD, Massachusetts 01730, U.S.</v>
      </c>
    </row>
    <row r="1806" spans="1:21" ht="57" x14ac:dyDescent="0.45">
      <c r="A1806" s="12" t="s">
        <v>94</v>
      </c>
      <c r="B1806" s="12" t="s">
        <v>95</v>
      </c>
      <c r="C1806" s="12" t="s">
        <v>8837</v>
      </c>
      <c r="D1806" s="12" t="s">
        <v>8780</v>
      </c>
      <c r="E1806" s="12" t="s">
        <v>8781</v>
      </c>
      <c r="F1806" s="12" t="s">
        <v>99</v>
      </c>
      <c r="G1806" s="12"/>
      <c r="H1806" s="12" t="s">
        <v>145</v>
      </c>
      <c r="I1806" s="12" t="s">
        <v>126</v>
      </c>
      <c r="J1806" s="12"/>
      <c r="K1806" s="12"/>
      <c r="L1806" s="12"/>
      <c r="M1806" s="12" t="s">
        <v>367</v>
      </c>
      <c r="N1806" s="12"/>
      <c r="O1806" s="12"/>
      <c r="P1806" s="12"/>
      <c r="Q1806" s="12" t="s">
        <v>8809</v>
      </c>
      <c r="R1806" s="12" t="s">
        <v>998</v>
      </c>
      <c r="S1806" s="12" t="s">
        <v>992</v>
      </c>
      <c r="T1806" s="33" t="s">
        <v>95</v>
      </c>
      <c r="U1806" s="34" t="str">
        <f t="shared" si="28"/>
        <v>25801 INDUSTRIAL BLVD INTERNAL DELIVERY, HAYWARD, California 94545, U.S.</v>
      </c>
    </row>
    <row r="1807" spans="1:21" ht="57" x14ac:dyDescent="0.45">
      <c r="A1807" s="12" t="s">
        <v>94</v>
      </c>
      <c r="B1807" s="12" t="s">
        <v>95</v>
      </c>
      <c r="C1807" s="12" t="s">
        <v>8838</v>
      </c>
      <c r="D1807" s="12" t="s">
        <v>8780</v>
      </c>
      <c r="E1807" s="12" t="s">
        <v>8781</v>
      </c>
      <c r="F1807" s="12" t="s">
        <v>99</v>
      </c>
      <c r="G1807" s="12"/>
      <c r="H1807" s="12" t="s">
        <v>145</v>
      </c>
      <c r="I1807" s="12" t="s">
        <v>126</v>
      </c>
      <c r="J1807" s="12"/>
      <c r="K1807" s="12"/>
      <c r="L1807" s="12"/>
      <c r="M1807" s="12" t="s">
        <v>367</v>
      </c>
      <c r="N1807" s="12"/>
      <c r="O1807" s="12"/>
      <c r="P1807" s="12"/>
      <c r="Q1807" s="12" t="s">
        <v>8839</v>
      </c>
      <c r="R1807" s="12" t="s">
        <v>998</v>
      </c>
      <c r="S1807" s="12" t="s">
        <v>992</v>
      </c>
      <c r="T1807" s="33" t="s">
        <v>95</v>
      </c>
      <c r="U1807" s="34" t="str">
        <f t="shared" si="28"/>
        <v>2544 BARRINGTON CT, HAYWARD, California 94545, U.S.</v>
      </c>
    </row>
    <row r="1808" spans="1:21" ht="57" x14ac:dyDescent="0.45">
      <c r="A1808" s="12" t="s">
        <v>94</v>
      </c>
      <c r="B1808" s="12" t="s">
        <v>95</v>
      </c>
      <c r="C1808" s="12" t="s">
        <v>8840</v>
      </c>
      <c r="D1808" s="12" t="s">
        <v>8780</v>
      </c>
      <c r="E1808" s="12" t="s">
        <v>8781</v>
      </c>
      <c r="F1808" s="12"/>
      <c r="G1808" s="12"/>
      <c r="H1808" s="12" t="s">
        <v>145</v>
      </c>
      <c r="I1808" s="12" t="s">
        <v>126</v>
      </c>
      <c r="J1808" s="12"/>
      <c r="K1808" s="12"/>
      <c r="L1808" s="12"/>
      <c r="M1808" s="12" t="s">
        <v>367</v>
      </c>
      <c r="N1808" s="12"/>
      <c r="O1808" s="12"/>
      <c r="P1808" s="12"/>
      <c r="Q1808" s="12" t="s">
        <v>8796</v>
      </c>
      <c r="R1808" s="12" t="s">
        <v>4444</v>
      </c>
      <c r="S1808" s="12" t="s">
        <v>8797</v>
      </c>
      <c r="T1808" s="33" t="s">
        <v>95</v>
      </c>
      <c r="U1808" s="34" t="str">
        <f t="shared" si="28"/>
        <v>290 CONCORD RD, BILLERICA, Massachusetts 01821-3405, U.S.</v>
      </c>
    </row>
    <row r="1809" spans="1:21" ht="57" x14ac:dyDescent="0.45">
      <c r="A1809" s="12" t="s">
        <v>94</v>
      </c>
      <c r="B1809" s="12" t="s">
        <v>95</v>
      </c>
      <c r="C1809" s="12" t="s">
        <v>8841</v>
      </c>
      <c r="D1809" s="12" t="s">
        <v>8780</v>
      </c>
      <c r="E1809" s="12" t="s">
        <v>8781</v>
      </c>
      <c r="F1809" s="12" t="s">
        <v>124</v>
      </c>
      <c r="G1809" s="12"/>
      <c r="H1809" s="12" t="s">
        <v>145</v>
      </c>
      <c r="I1809" s="12" t="s">
        <v>126</v>
      </c>
      <c r="J1809" s="12"/>
      <c r="K1809" s="12"/>
      <c r="L1809" s="12"/>
      <c r="M1809" s="12" t="s">
        <v>127</v>
      </c>
      <c r="N1809" s="12" t="s">
        <v>8842</v>
      </c>
      <c r="O1809" s="12" t="s">
        <v>8843</v>
      </c>
      <c r="P1809" s="12"/>
      <c r="Q1809" s="12" t="s">
        <v>8836</v>
      </c>
      <c r="R1809" s="12" t="s">
        <v>8824</v>
      </c>
      <c r="S1809" s="12" t="s">
        <v>8825</v>
      </c>
      <c r="T1809" s="33" t="s">
        <v>95</v>
      </c>
      <c r="U1809" s="34" t="str">
        <f t="shared" si="28"/>
        <v>80 ASHBY RD, BEDFORD, Massachusetts 01730, U.S.</v>
      </c>
    </row>
    <row r="1810" spans="1:21" ht="57" x14ac:dyDescent="0.45">
      <c r="A1810" s="12" t="s">
        <v>94</v>
      </c>
      <c r="B1810" s="12" t="s">
        <v>95</v>
      </c>
      <c r="C1810" s="12" t="s">
        <v>8844</v>
      </c>
      <c r="D1810" s="12" t="s">
        <v>8780</v>
      </c>
      <c r="E1810" s="12" t="s">
        <v>8781</v>
      </c>
      <c r="F1810" s="12" t="s">
        <v>124</v>
      </c>
      <c r="G1810" s="12"/>
      <c r="H1810" s="12" t="s">
        <v>145</v>
      </c>
      <c r="I1810" s="12" t="s">
        <v>126</v>
      </c>
      <c r="J1810" s="12"/>
      <c r="K1810" s="12"/>
      <c r="L1810" s="12"/>
      <c r="M1810" s="12" t="s">
        <v>954</v>
      </c>
      <c r="N1810" s="12" t="s">
        <v>8845</v>
      </c>
      <c r="O1810" s="12" t="s">
        <v>8846</v>
      </c>
      <c r="P1810" s="12"/>
      <c r="Q1810" s="12" t="s">
        <v>8847</v>
      </c>
      <c r="R1810" s="12" t="s">
        <v>8848</v>
      </c>
      <c r="S1810" s="12" t="s">
        <v>8849</v>
      </c>
      <c r="T1810" s="33" t="s">
        <v>95</v>
      </c>
      <c r="U1810" s="34" t="str">
        <f t="shared" si="28"/>
        <v>11 PRESCOTT RD INTERNAL DELIVERY, JAFFREY, New Hampshire 03452, U.S.</v>
      </c>
    </row>
    <row r="1811" spans="1:21" ht="71.25" x14ac:dyDescent="0.45">
      <c r="A1811" s="12" t="s">
        <v>94</v>
      </c>
      <c r="B1811" s="12" t="s">
        <v>95</v>
      </c>
      <c r="C1811" s="12" t="s">
        <v>8850</v>
      </c>
      <c r="D1811" s="12" t="s">
        <v>8780</v>
      </c>
      <c r="E1811" s="12" t="s">
        <v>8781</v>
      </c>
      <c r="F1811" s="12" t="s">
        <v>124</v>
      </c>
      <c r="G1811" s="12"/>
      <c r="H1811" s="12" t="s">
        <v>145</v>
      </c>
      <c r="I1811" s="12" t="s">
        <v>126</v>
      </c>
      <c r="J1811" s="12"/>
      <c r="K1811" s="12"/>
      <c r="L1811" s="12"/>
      <c r="M1811" s="12" t="s">
        <v>432</v>
      </c>
      <c r="N1811" s="12"/>
      <c r="O1811" s="12"/>
      <c r="P1811" s="12"/>
      <c r="Q1811" s="12" t="s">
        <v>8823</v>
      </c>
      <c r="R1811" s="12" t="s">
        <v>8824</v>
      </c>
      <c r="S1811" s="12" t="s">
        <v>8825</v>
      </c>
      <c r="T1811" s="33" t="s">
        <v>95</v>
      </c>
      <c r="U1811" s="34" t="str">
        <f t="shared" si="28"/>
        <v>80 ASHBY RD BLDG D NA REPAIR CTR, BEDFORD, Massachusetts 01730, U.S.</v>
      </c>
    </row>
    <row r="1812" spans="1:21" ht="57" x14ac:dyDescent="0.45">
      <c r="A1812" s="12" t="s">
        <v>94</v>
      </c>
      <c r="B1812" s="12" t="s">
        <v>95</v>
      </c>
      <c r="C1812" s="12" t="s">
        <v>8851</v>
      </c>
      <c r="D1812" s="12" t="s">
        <v>8780</v>
      </c>
      <c r="E1812" s="12" t="s">
        <v>8781</v>
      </c>
      <c r="F1812" s="12"/>
      <c r="G1812" s="12"/>
      <c r="H1812" s="12" t="s">
        <v>145</v>
      </c>
      <c r="I1812" s="12" t="s">
        <v>126</v>
      </c>
      <c r="J1812" s="12"/>
      <c r="K1812" s="12"/>
      <c r="L1812" s="12"/>
      <c r="M1812" s="12" t="s">
        <v>127</v>
      </c>
      <c r="N1812" s="12" t="s">
        <v>8852</v>
      </c>
      <c r="O1812" s="12" t="s">
        <v>8853</v>
      </c>
      <c r="P1812" s="12"/>
      <c r="Q1812" s="12" t="s">
        <v>1963</v>
      </c>
      <c r="R1812" s="12" t="s">
        <v>1967</v>
      </c>
      <c r="S1812" s="12" t="s">
        <v>8821</v>
      </c>
      <c r="T1812" s="33" t="s">
        <v>95</v>
      </c>
      <c r="U1812" s="34" t="str">
        <f t="shared" si="28"/>
        <v>28820 SINGLE OAK DR, TEMECULA, California 92590-3607, U.S.</v>
      </c>
    </row>
    <row r="1813" spans="1:21" ht="42.75" x14ac:dyDescent="0.45">
      <c r="A1813" s="12" t="s">
        <v>94</v>
      </c>
      <c r="B1813" s="12" t="s">
        <v>95</v>
      </c>
      <c r="C1813" s="12" t="s">
        <v>8854</v>
      </c>
      <c r="D1813" s="12" t="s">
        <v>8780</v>
      </c>
      <c r="E1813" s="12" t="s">
        <v>8781</v>
      </c>
      <c r="F1813" s="12" t="s">
        <v>124</v>
      </c>
      <c r="G1813" s="12"/>
      <c r="H1813" s="12" t="s">
        <v>145</v>
      </c>
      <c r="I1813" s="12" t="s">
        <v>126</v>
      </c>
      <c r="J1813" s="12"/>
      <c r="K1813" s="12"/>
      <c r="L1813" s="12"/>
      <c r="M1813" s="12" t="s">
        <v>127</v>
      </c>
      <c r="N1813" s="12"/>
      <c r="O1813" s="12"/>
      <c r="P1813" s="12"/>
      <c r="Q1813" s="12" t="s">
        <v>8836</v>
      </c>
      <c r="R1813" s="12" t="s">
        <v>8824</v>
      </c>
      <c r="S1813" s="12" t="s">
        <v>8825</v>
      </c>
      <c r="T1813" s="33" t="s">
        <v>95</v>
      </c>
      <c r="U1813" s="34" t="str">
        <f t="shared" si="28"/>
        <v>80 ASHBY RD, BEDFORD, Massachusetts 01730, U.S.</v>
      </c>
    </row>
    <row r="1814" spans="1:21" ht="85.5" x14ac:dyDescent="0.45">
      <c r="A1814" s="12" t="s">
        <v>94</v>
      </c>
      <c r="B1814" s="12" t="s">
        <v>95</v>
      </c>
      <c r="C1814" s="12" t="s">
        <v>8855</v>
      </c>
      <c r="D1814" s="12" t="s">
        <v>8780</v>
      </c>
      <c r="E1814" s="12" t="s">
        <v>8781</v>
      </c>
      <c r="F1814" s="12"/>
      <c r="G1814" s="12"/>
      <c r="H1814" s="12" t="s">
        <v>145</v>
      </c>
      <c r="I1814" s="12" t="s">
        <v>126</v>
      </c>
      <c r="J1814" s="12"/>
      <c r="K1814" s="12"/>
      <c r="L1814" s="12"/>
      <c r="M1814" s="12" t="s">
        <v>138</v>
      </c>
      <c r="N1814" s="12"/>
      <c r="O1814" s="12"/>
      <c r="P1814" s="12"/>
      <c r="Q1814" s="12" t="s">
        <v>1963</v>
      </c>
      <c r="R1814" s="12" t="s">
        <v>1967</v>
      </c>
      <c r="S1814" s="12" t="s">
        <v>8821</v>
      </c>
      <c r="T1814" s="33" t="s">
        <v>95</v>
      </c>
      <c r="U1814" s="34" t="str">
        <f t="shared" si="28"/>
        <v>28820 SINGLE OAK DR, TEMECULA, California 92590-3607, U.S.</v>
      </c>
    </row>
    <row r="1815" spans="1:21" ht="57" x14ac:dyDescent="0.45">
      <c r="A1815" s="12" t="s">
        <v>94</v>
      </c>
      <c r="B1815" s="12" t="s">
        <v>95</v>
      </c>
      <c r="C1815" s="12" t="s">
        <v>8856</v>
      </c>
      <c r="D1815" s="12" t="s">
        <v>8780</v>
      </c>
      <c r="E1815" s="12" t="s">
        <v>8781</v>
      </c>
      <c r="F1815" s="12" t="s">
        <v>99</v>
      </c>
      <c r="G1815" s="12"/>
      <c r="H1815" s="12" t="s">
        <v>145</v>
      </c>
      <c r="I1815" s="12" t="s">
        <v>126</v>
      </c>
      <c r="J1815" s="12"/>
      <c r="K1815" s="12"/>
      <c r="L1815" s="12"/>
      <c r="M1815" s="12" t="s">
        <v>127</v>
      </c>
      <c r="N1815" s="12" t="s">
        <v>8857</v>
      </c>
      <c r="O1815" s="12" t="s">
        <v>8858</v>
      </c>
      <c r="P1815" s="12"/>
      <c r="Q1815" s="12" t="s">
        <v>8792</v>
      </c>
      <c r="R1815" s="12" t="s">
        <v>998</v>
      </c>
      <c r="S1815" s="12" t="s">
        <v>992</v>
      </c>
      <c r="T1815" s="33" t="s">
        <v>95</v>
      </c>
      <c r="U1815" s="34" t="str">
        <f t="shared" si="28"/>
        <v>25801 INDUSTRIAL BLVD, HAYWARD, California 94545, U.S.</v>
      </c>
    </row>
    <row r="1816" spans="1:21" ht="42.75" x14ac:dyDescent="0.45">
      <c r="A1816" s="12" t="s">
        <v>94</v>
      </c>
      <c r="B1816" s="12" t="s">
        <v>95</v>
      </c>
      <c r="C1816" s="12" t="s">
        <v>8859</v>
      </c>
      <c r="D1816" s="12" t="s">
        <v>8780</v>
      </c>
      <c r="E1816" s="12" t="s">
        <v>8781</v>
      </c>
      <c r="F1816" s="12"/>
      <c r="G1816" s="12"/>
      <c r="H1816" s="12" t="s">
        <v>145</v>
      </c>
      <c r="I1816" s="12" t="s">
        <v>126</v>
      </c>
      <c r="J1816" s="12"/>
      <c r="K1816" s="12"/>
      <c r="L1816" s="12"/>
      <c r="M1816" s="12" t="s">
        <v>127</v>
      </c>
      <c r="N1816" s="12"/>
      <c r="O1816" s="12"/>
      <c r="P1816" s="12"/>
      <c r="Q1816" s="12" t="s">
        <v>8796</v>
      </c>
      <c r="R1816" s="12" t="s">
        <v>4444</v>
      </c>
      <c r="S1816" s="12" t="s">
        <v>8797</v>
      </c>
      <c r="T1816" s="33" t="s">
        <v>95</v>
      </c>
      <c r="U1816" s="34" t="str">
        <f t="shared" si="28"/>
        <v>290 CONCORD RD, BILLERICA, Massachusetts 01821-3405, U.S.</v>
      </c>
    </row>
    <row r="1817" spans="1:21" ht="42.75" x14ac:dyDescent="0.45">
      <c r="A1817" s="12" t="s">
        <v>94</v>
      </c>
      <c r="B1817" s="12" t="s">
        <v>95</v>
      </c>
      <c r="C1817" s="12" t="s">
        <v>8860</v>
      </c>
      <c r="D1817" s="12" t="s">
        <v>8780</v>
      </c>
      <c r="E1817" s="12" t="s">
        <v>8781</v>
      </c>
      <c r="F1817" s="12"/>
      <c r="G1817" s="12"/>
      <c r="H1817" s="12" t="s">
        <v>145</v>
      </c>
      <c r="I1817" s="12" t="s">
        <v>126</v>
      </c>
      <c r="J1817" s="12"/>
      <c r="K1817" s="12"/>
      <c r="L1817" s="12"/>
      <c r="M1817" s="12" t="s">
        <v>388</v>
      </c>
      <c r="N1817" s="12"/>
      <c r="O1817" s="12"/>
      <c r="P1817" s="12"/>
      <c r="Q1817" s="12" t="s">
        <v>8796</v>
      </c>
      <c r="R1817" s="12" t="s">
        <v>4444</v>
      </c>
      <c r="S1817" s="12" t="s">
        <v>8797</v>
      </c>
      <c r="T1817" s="33" t="s">
        <v>95</v>
      </c>
      <c r="U1817" s="34" t="str">
        <f t="shared" si="28"/>
        <v>290 CONCORD RD, BILLERICA, Massachusetts 01821-3405, U.S.</v>
      </c>
    </row>
    <row r="1818" spans="1:21" ht="42.75" x14ac:dyDescent="0.45">
      <c r="A1818" s="12" t="s">
        <v>94</v>
      </c>
      <c r="B1818" s="12" t="s">
        <v>95</v>
      </c>
      <c r="C1818" s="12" t="s">
        <v>8861</v>
      </c>
      <c r="D1818" s="12" t="s">
        <v>8780</v>
      </c>
      <c r="E1818" s="12" t="s">
        <v>8781</v>
      </c>
      <c r="F1818" s="12" t="s">
        <v>491</v>
      </c>
      <c r="G1818" s="12"/>
      <c r="H1818" s="12" t="s">
        <v>145</v>
      </c>
      <c r="I1818" s="12" t="s">
        <v>126</v>
      </c>
      <c r="J1818" s="12"/>
      <c r="K1818" s="12"/>
      <c r="L1818" s="12"/>
      <c r="M1818" s="12" t="s">
        <v>954</v>
      </c>
      <c r="N1818" s="12"/>
      <c r="O1818" s="12"/>
      <c r="P1818" s="12"/>
      <c r="Q1818" s="12" t="s">
        <v>8832</v>
      </c>
      <c r="R1818" s="12" t="s">
        <v>496</v>
      </c>
      <c r="S1818" s="12" t="s">
        <v>8834</v>
      </c>
      <c r="T1818" s="33" t="s">
        <v>95</v>
      </c>
      <c r="U1818" s="34" t="str">
        <f t="shared" si="28"/>
        <v>2909 LACLEDE AVE, SAINT LOUIS, Missouri 63103, U.S.</v>
      </c>
    </row>
    <row r="1819" spans="1:21" ht="28.5" x14ac:dyDescent="0.45">
      <c r="A1819" s="12" t="s">
        <v>94</v>
      </c>
      <c r="B1819" s="12"/>
      <c r="C1819" s="12" t="s">
        <v>8862</v>
      </c>
      <c r="D1819" s="12" t="s">
        <v>8780</v>
      </c>
      <c r="E1819" s="12" t="s">
        <v>8781</v>
      </c>
      <c r="F1819" s="12"/>
      <c r="G1819" s="12"/>
      <c r="H1819" s="12" t="s">
        <v>145</v>
      </c>
      <c r="I1819" s="12" t="s">
        <v>126</v>
      </c>
      <c r="J1819" s="12"/>
      <c r="K1819" s="12"/>
      <c r="L1819" s="12"/>
      <c r="M1819" s="12"/>
      <c r="N1819" s="12" t="s">
        <v>8786</v>
      </c>
      <c r="O1819" s="12" t="s">
        <v>8787</v>
      </c>
      <c r="P1819" s="12"/>
      <c r="Q1819" s="12"/>
      <c r="R1819" s="12"/>
      <c r="S1819" s="12" t="s">
        <v>284</v>
      </c>
      <c r="T1819" s="33"/>
      <c r="U1819" s="34" t="str">
        <f t="shared" si="28"/>
        <v xml:space="preserve"> </v>
      </c>
    </row>
    <row r="1820" spans="1:21" ht="57" x14ac:dyDescent="0.45">
      <c r="A1820" s="12" t="s">
        <v>94</v>
      </c>
      <c r="B1820" s="12"/>
      <c r="C1820" s="12" t="s">
        <v>8863</v>
      </c>
      <c r="D1820" s="12" t="s">
        <v>8780</v>
      </c>
      <c r="E1820" s="12" t="s">
        <v>8781</v>
      </c>
      <c r="F1820" s="12"/>
      <c r="G1820" s="12"/>
      <c r="H1820" s="12" t="s">
        <v>145</v>
      </c>
      <c r="I1820" s="12" t="s">
        <v>126</v>
      </c>
      <c r="J1820" s="12"/>
      <c r="K1820" s="12"/>
      <c r="L1820" s="12"/>
      <c r="M1820" s="12"/>
      <c r="N1820" s="12" t="s">
        <v>8864</v>
      </c>
      <c r="O1820" s="12" t="s">
        <v>8865</v>
      </c>
      <c r="P1820" s="12"/>
      <c r="Q1820" s="12"/>
      <c r="R1820" s="12"/>
      <c r="S1820" s="12" t="s">
        <v>284</v>
      </c>
      <c r="T1820" s="33"/>
      <c r="U1820" s="34" t="str">
        <f t="shared" si="28"/>
        <v xml:space="preserve"> </v>
      </c>
    </row>
    <row r="1821" spans="1:21" ht="42.75" x14ac:dyDescent="0.45">
      <c r="A1821" s="12" t="s">
        <v>94</v>
      </c>
      <c r="B1821" s="12"/>
      <c r="C1821" s="12" t="s">
        <v>8866</v>
      </c>
      <c r="D1821" s="12" t="s">
        <v>8780</v>
      </c>
      <c r="E1821" s="12" t="s">
        <v>8781</v>
      </c>
      <c r="F1821" s="12"/>
      <c r="G1821" s="12"/>
      <c r="H1821" s="12" t="s">
        <v>145</v>
      </c>
      <c r="I1821" s="12" t="s">
        <v>126</v>
      </c>
      <c r="J1821" s="12"/>
      <c r="K1821" s="12"/>
      <c r="L1821" s="12"/>
      <c r="M1821" s="12" t="s">
        <v>1152</v>
      </c>
      <c r="N1821" s="12"/>
      <c r="O1821" s="12"/>
      <c r="P1821" s="12"/>
      <c r="Q1821" s="12"/>
      <c r="R1821" s="12"/>
      <c r="S1821" s="12" t="s">
        <v>284</v>
      </c>
      <c r="T1821" s="33" t="s">
        <v>95</v>
      </c>
      <c r="U1821" s="34" t="str">
        <f t="shared" si="28"/>
        <v xml:space="preserve"> , U.S.</v>
      </c>
    </row>
    <row r="1822" spans="1:21" ht="42.75" x14ac:dyDescent="0.45">
      <c r="A1822" s="12" t="s">
        <v>94</v>
      </c>
      <c r="B1822" s="12"/>
      <c r="C1822" s="12" t="s">
        <v>8867</v>
      </c>
      <c r="D1822" s="12" t="s">
        <v>8780</v>
      </c>
      <c r="E1822" s="12" t="s">
        <v>8781</v>
      </c>
      <c r="F1822" s="12"/>
      <c r="G1822" s="12"/>
      <c r="H1822" s="12" t="s">
        <v>145</v>
      </c>
      <c r="I1822" s="12" t="s">
        <v>126</v>
      </c>
      <c r="J1822" s="12"/>
      <c r="K1822" s="12"/>
      <c r="L1822" s="12"/>
      <c r="M1822" s="12" t="s">
        <v>127</v>
      </c>
      <c r="N1822" s="12"/>
      <c r="O1822" s="12"/>
      <c r="P1822" s="12"/>
      <c r="Q1822" s="12"/>
      <c r="R1822" s="12"/>
      <c r="S1822" s="12" t="s">
        <v>284</v>
      </c>
      <c r="T1822" s="33" t="s">
        <v>95</v>
      </c>
      <c r="U1822" s="34" t="str">
        <f t="shared" si="28"/>
        <v xml:space="preserve"> , U.S.</v>
      </c>
    </row>
    <row r="1823" spans="1:21" ht="57" x14ac:dyDescent="0.45">
      <c r="A1823" s="12" t="s">
        <v>94</v>
      </c>
      <c r="B1823" s="12"/>
      <c r="C1823" s="12" t="s">
        <v>8868</v>
      </c>
      <c r="D1823" s="12" t="s">
        <v>8780</v>
      </c>
      <c r="E1823" s="12" t="s">
        <v>8781</v>
      </c>
      <c r="F1823" s="12"/>
      <c r="G1823" s="12"/>
      <c r="H1823" s="12" t="s">
        <v>145</v>
      </c>
      <c r="I1823" s="12" t="s">
        <v>126</v>
      </c>
      <c r="J1823" s="12"/>
      <c r="K1823" s="12"/>
      <c r="L1823" s="12"/>
      <c r="M1823" s="12"/>
      <c r="N1823" s="12" t="s">
        <v>8869</v>
      </c>
      <c r="O1823" s="12" t="s">
        <v>8870</v>
      </c>
      <c r="P1823" s="12"/>
      <c r="Q1823" s="12"/>
      <c r="R1823" s="12"/>
      <c r="S1823" s="12" t="s">
        <v>284</v>
      </c>
      <c r="T1823" s="33"/>
      <c r="U1823" s="34" t="str">
        <f t="shared" si="28"/>
        <v xml:space="preserve"> </v>
      </c>
    </row>
    <row r="1824" spans="1:21" ht="57" x14ac:dyDescent="0.45">
      <c r="A1824" s="12" t="s">
        <v>94</v>
      </c>
      <c r="B1824" s="12" t="s">
        <v>95</v>
      </c>
      <c r="C1824" s="12" t="s">
        <v>8871</v>
      </c>
      <c r="D1824" s="12" t="s">
        <v>8872</v>
      </c>
      <c r="E1824" s="12" t="s">
        <v>8781</v>
      </c>
      <c r="F1824" s="12" t="s">
        <v>743</v>
      </c>
      <c r="G1824" s="12"/>
      <c r="H1824" s="12"/>
      <c r="I1824" s="12" t="s">
        <v>673</v>
      </c>
      <c r="J1824" s="12"/>
      <c r="K1824" s="12"/>
      <c r="L1824" s="12"/>
      <c r="M1824" s="12" t="s">
        <v>1152</v>
      </c>
      <c r="N1824" s="12" t="s">
        <v>8873</v>
      </c>
      <c r="O1824" s="12" t="s">
        <v>8874</v>
      </c>
      <c r="P1824" s="12"/>
      <c r="Q1824" s="12" t="s">
        <v>8875</v>
      </c>
      <c r="R1824" s="12" t="s">
        <v>8876</v>
      </c>
      <c r="S1824" s="12" t="s">
        <v>8877</v>
      </c>
      <c r="T1824" s="33" t="s">
        <v>95</v>
      </c>
      <c r="U1824" s="34" t="str">
        <f t="shared" si="28"/>
        <v>6195 EL CAMINO REAL, CARLSBAD, California 92009, U.S.</v>
      </c>
    </row>
    <row r="1825" spans="1:21" ht="42.75" x14ac:dyDescent="0.45">
      <c r="A1825" s="12" t="s">
        <v>94</v>
      </c>
      <c r="B1825" s="12" t="s">
        <v>95</v>
      </c>
      <c r="C1825" s="12" t="s">
        <v>8878</v>
      </c>
      <c r="D1825" s="12" t="s">
        <v>8872</v>
      </c>
      <c r="E1825" s="12" t="s">
        <v>8781</v>
      </c>
      <c r="F1825" s="12" t="s">
        <v>743</v>
      </c>
      <c r="G1825" s="12"/>
      <c r="H1825" s="12"/>
      <c r="I1825" s="12" t="s">
        <v>673</v>
      </c>
      <c r="J1825" s="12"/>
      <c r="K1825" s="12"/>
      <c r="L1825" s="12"/>
      <c r="M1825" s="12" t="s">
        <v>127</v>
      </c>
      <c r="N1825" s="12" t="s">
        <v>8879</v>
      </c>
      <c r="O1825" s="12" t="s">
        <v>8880</v>
      </c>
      <c r="P1825" s="12"/>
      <c r="Q1825" s="12" t="s">
        <v>8881</v>
      </c>
      <c r="R1825" s="12" t="s">
        <v>8876</v>
      </c>
      <c r="S1825" s="12" t="s">
        <v>8877</v>
      </c>
      <c r="T1825" s="33" t="s">
        <v>95</v>
      </c>
      <c r="U1825" s="34" t="str">
        <f t="shared" si="28"/>
        <v>6211 EL CAMINO REAL, CARLSBAD, California 92009, U.S.</v>
      </c>
    </row>
    <row r="1826" spans="1:21" ht="99.75" x14ac:dyDescent="0.45">
      <c r="A1826" s="12" t="s">
        <v>94</v>
      </c>
      <c r="B1826" s="12" t="s">
        <v>95</v>
      </c>
      <c r="C1826" s="12" t="s">
        <v>8882</v>
      </c>
      <c r="D1826" s="12" t="s">
        <v>8883</v>
      </c>
      <c r="E1826" s="12" t="s">
        <v>8884</v>
      </c>
      <c r="F1826" s="12" t="s">
        <v>1340</v>
      </c>
      <c r="G1826" s="12" t="s">
        <v>1327</v>
      </c>
      <c r="H1826" s="12" t="s">
        <v>931</v>
      </c>
      <c r="I1826" s="12" t="s">
        <v>763</v>
      </c>
      <c r="J1826" s="12" t="s">
        <v>8885</v>
      </c>
      <c r="K1826" s="12" t="s">
        <v>168</v>
      </c>
      <c r="L1826" s="12" t="s">
        <v>104</v>
      </c>
      <c r="M1826" s="12" t="s">
        <v>210</v>
      </c>
      <c r="N1826" s="12" t="s">
        <v>8886</v>
      </c>
      <c r="O1826" s="12" t="s">
        <v>8887</v>
      </c>
      <c r="P1826" s="12"/>
      <c r="Q1826" s="12" t="s">
        <v>8888</v>
      </c>
      <c r="R1826" s="12" t="s">
        <v>6445</v>
      </c>
      <c r="S1826" s="12" t="s">
        <v>8889</v>
      </c>
      <c r="T1826" s="33" t="s">
        <v>95</v>
      </c>
      <c r="U1826" s="34" t="str">
        <f t="shared" si="28"/>
        <v>MiMedx West Oak Building Floor 1, Room 165, 1775 West Oak Commons Court, Marietta, Georgia 30062, U.S.</v>
      </c>
    </row>
    <row r="1827" spans="1:21" ht="99.75" x14ac:dyDescent="0.45">
      <c r="A1827" s="12" t="s">
        <v>94</v>
      </c>
      <c r="B1827" s="12" t="s">
        <v>95</v>
      </c>
      <c r="C1827" s="12" t="s">
        <v>8890</v>
      </c>
      <c r="D1827" s="12" t="s">
        <v>8891</v>
      </c>
      <c r="E1827" s="12" t="s">
        <v>8892</v>
      </c>
      <c r="F1827" s="12" t="s">
        <v>124</v>
      </c>
      <c r="G1827" s="12"/>
      <c r="H1827" s="12" t="s">
        <v>125</v>
      </c>
      <c r="I1827" s="12" t="s">
        <v>312</v>
      </c>
      <c r="J1827" s="12"/>
      <c r="K1827" s="12"/>
      <c r="L1827" s="12"/>
      <c r="M1827" s="12" t="s">
        <v>1506</v>
      </c>
      <c r="N1827" s="12" t="s">
        <v>8893</v>
      </c>
      <c r="O1827" s="12" t="s">
        <v>8894</v>
      </c>
      <c r="P1827" s="12"/>
      <c r="Q1827" s="12" t="s">
        <v>8895</v>
      </c>
      <c r="R1827" s="12" t="s">
        <v>359</v>
      </c>
      <c r="S1827" s="12" t="s">
        <v>8896</v>
      </c>
      <c r="T1827" s="33" t="s">
        <v>95</v>
      </c>
      <c r="U1827" s="34" t="str">
        <f t="shared" si="28"/>
        <v>40 BEAR HILL RD, WALTHAM, Massachusetts 02454, U.S.</v>
      </c>
    </row>
    <row r="1828" spans="1:21" ht="57" x14ac:dyDescent="0.45">
      <c r="A1828" s="12" t="s">
        <v>94</v>
      </c>
      <c r="B1828" s="12" t="s">
        <v>95</v>
      </c>
      <c r="C1828" s="12" t="s">
        <v>8897</v>
      </c>
      <c r="D1828" s="12" t="s">
        <v>8891</v>
      </c>
      <c r="E1828" s="12" t="s">
        <v>8892</v>
      </c>
      <c r="F1828" s="12" t="s">
        <v>124</v>
      </c>
      <c r="G1828" s="12"/>
      <c r="H1828" s="12" t="s">
        <v>125</v>
      </c>
      <c r="I1828" s="12" t="s">
        <v>312</v>
      </c>
      <c r="J1828" s="12"/>
      <c r="K1828" s="12"/>
      <c r="L1828" s="12"/>
      <c r="M1828" s="12" t="s">
        <v>367</v>
      </c>
      <c r="N1828" s="12"/>
      <c r="O1828" s="12"/>
      <c r="P1828" s="12"/>
      <c r="Q1828" s="12" t="s">
        <v>8895</v>
      </c>
      <c r="R1828" s="12" t="s">
        <v>359</v>
      </c>
      <c r="S1828" s="12" t="s">
        <v>244</v>
      </c>
      <c r="T1828" s="33" t="s">
        <v>95</v>
      </c>
      <c r="U1828" s="34" t="str">
        <f t="shared" si="28"/>
        <v>40 BEAR HILL RD, WALTHAM, Massachusetts 02451, U.S.</v>
      </c>
    </row>
    <row r="1829" spans="1:21" ht="85.5" x14ac:dyDescent="0.45">
      <c r="A1829" s="12" t="s">
        <v>94</v>
      </c>
      <c r="B1829" s="12" t="s">
        <v>95</v>
      </c>
      <c r="C1829" s="12" t="s">
        <v>8898</v>
      </c>
      <c r="D1829" s="12" t="s">
        <v>8899</v>
      </c>
      <c r="E1829" s="12" t="s">
        <v>8900</v>
      </c>
      <c r="F1829" s="12" t="s">
        <v>743</v>
      </c>
      <c r="G1829" s="12"/>
      <c r="H1829" s="12"/>
      <c r="I1829" s="12" t="s">
        <v>673</v>
      </c>
      <c r="J1829" s="12"/>
      <c r="K1829" s="12"/>
      <c r="L1829" s="12"/>
      <c r="M1829" s="12" t="s">
        <v>138</v>
      </c>
      <c r="N1829" s="12" t="s">
        <v>8901</v>
      </c>
      <c r="O1829" s="12" t="s">
        <v>8902</v>
      </c>
      <c r="P1829" s="12"/>
      <c r="Q1829" s="12" t="s">
        <v>8903</v>
      </c>
      <c r="R1829" s="12" t="s">
        <v>5356</v>
      </c>
      <c r="S1829" s="12" t="s">
        <v>1764</v>
      </c>
      <c r="T1829" s="33" t="s">
        <v>95</v>
      </c>
      <c r="U1829" s="34" t="str">
        <f t="shared" si="28"/>
        <v>1 BARNARD DR BLDG 6100, OCEANSIDE, California 92056, U.S.</v>
      </c>
    </row>
    <row r="1830" spans="1:21" ht="85.5" x14ac:dyDescent="0.45">
      <c r="A1830" s="12" t="s">
        <v>94</v>
      </c>
      <c r="B1830" s="12" t="s">
        <v>95</v>
      </c>
      <c r="C1830" s="12" t="s">
        <v>8904</v>
      </c>
      <c r="D1830" s="12" t="s">
        <v>8899</v>
      </c>
      <c r="E1830" s="12" t="s">
        <v>8900</v>
      </c>
      <c r="F1830" s="12" t="s">
        <v>743</v>
      </c>
      <c r="G1830" s="12"/>
      <c r="H1830" s="12"/>
      <c r="I1830" s="12" t="s">
        <v>673</v>
      </c>
      <c r="J1830" s="12"/>
      <c r="K1830" s="12"/>
      <c r="L1830" s="12"/>
      <c r="M1830" s="12" t="s">
        <v>138</v>
      </c>
      <c r="N1830" s="12" t="s">
        <v>8901</v>
      </c>
      <c r="O1830" s="12" t="s">
        <v>8902</v>
      </c>
      <c r="P1830" s="12"/>
      <c r="Q1830" s="12" t="s">
        <v>8903</v>
      </c>
      <c r="R1830" s="12" t="s">
        <v>5356</v>
      </c>
      <c r="S1830" s="12" t="s">
        <v>1764</v>
      </c>
      <c r="T1830" s="33" t="s">
        <v>95</v>
      </c>
      <c r="U1830" s="34" t="str">
        <f t="shared" si="28"/>
        <v>1 BARNARD DR BLDG 6100, OCEANSIDE, California 92056, U.S.</v>
      </c>
    </row>
    <row r="1831" spans="1:21" ht="42.75" x14ac:dyDescent="0.45">
      <c r="A1831" s="12" t="s">
        <v>94</v>
      </c>
      <c r="B1831" s="12" t="s">
        <v>95</v>
      </c>
      <c r="C1831" s="12" t="s">
        <v>8905</v>
      </c>
      <c r="D1831" s="12" t="s">
        <v>8906</v>
      </c>
      <c r="E1831" s="12" t="s">
        <v>8907</v>
      </c>
      <c r="F1831" s="12" t="s">
        <v>743</v>
      </c>
      <c r="G1831" s="12"/>
      <c r="H1831" s="12"/>
      <c r="I1831" s="12" t="s">
        <v>673</v>
      </c>
      <c r="J1831" s="12"/>
      <c r="K1831" s="12"/>
      <c r="L1831" s="12"/>
      <c r="M1831" s="12" t="s">
        <v>178</v>
      </c>
      <c r="N1831" s="12" t="s">
        <v>8908</v>
      </c>
      <c r="O1831" s="12" t="s">
        <v>8909</v>
      </c>
      <c r="P1831" s="12"/>
      <c r="Q1831" s="12" t="s">
        <v>8910</v>
      </c>
      <c r="R1831" s="12" t="s">
        <v>1923</v>
      </c>
      <c r="S1831" s="12" t="s">
        <v>1082</v>
      </c>
      <c r="T1831" s="33" t="s">
        <v>95</v>
      </c>
      <c r="U1831" s="34" t="str">
        <f t="shared" si="28"/>
        <v>3545 Cray St, SAN DIEGO, California 92121, U.S.</v>
      </c>
    </row>
    <row r="1832" spans="1:21" ht="28.5" x14ac:dyDescent="0.45">
      <c r="A1832" s="12" t="s">
        <v>94</v>
      </c>
      <c r="B1832" s="12"/>
      <c r="C1832" s="12" t="s">
        <v>8911</v>
      </c>
      <c r="D1832" s="12" t="s">
        <v>8912</v>
      </c>
      <c r="E1832" s="12" t="s">
        <v>8913</v>
      </c>
      <c r="F1832" s="12"/>
      <c r="G1832" s="12"/>
      <c r="H1832" s="12"/>
      <c r="I1832" s="12" t="s">
        <v>538</v>
      </c>
      <c r="J1832" s="12"/>
      <c r="K1832" s="12"/>
      <c r="L1832" s="12"/>
      <c r="M1832" s="12"/>
      <c r="N1832" s="12"/>
      <c r="O1832" s="12"/>
      <c r="P1832" s="12"/>
      <c r="Q1832" s="12"/>
      <c r="R1832" s="12"/>
      <c r="S1832" s="12" t="s">
        <v>284</v>
      </c>
      <c r="T1832" s="33"/>
      <c r="U1832" s="34" t="str">
        <f t="shared" si="28"/>
        <v xml:space="preserve"> </v>
      </c>
    </row>
    <row r="1833" spans="1:21" ht="42.75" x14ac:dyDescent="0.45">
      <c r="A1833" s="12" t="s">
        <v>94</v>
      </c>
      <c r="B1833" s="12"/>
      <c r="C1833" s="12" t="s">
        <v>8914</v>
      </c>
      <c r="D1833" s="12" t="s">
        <v>8915</v>
      </c>
      <c r="E1833" s="12" t="s">
        <v>8916</v>
      </c>
      <c r="F1833" s="12"/>
      <c r="G1833" s="12"/>
      <c r="H1833" s="12"/>
      <c r="I1833" s="12" t="s">
        <v>475</v>
      </c>
      <c r="J1833" s="12"/>
      <c r="K1833" s="12"/>
      <c r="L1833" s="12"/>
      <c r="M1833" s="12" t="s">
        <v>127</v>
      </c>
      <c r="N1833" s="12" t="s">
        <v>8917</v>
      </c>
      <c r="O1833" s="12" t="s">
        <v>8918</v>
      </c>
      <c r="P1833" s="12"/>
      <c r="Q1833" s="12"/>
      <c r="R1833" s="12"/>
      <c r="S1833" s="12" t="s">
        <v>284</v>
      </c>
      <c r="T1833" s="33" t="s">
        <v>95</v>
      </c>
      <c r="U1833" s="34" t="str">
        <f t="shared" si="28"/>
        <v xml:space="preserve"> , U.S.</v>
      </c>
    </row>
    <row r="1834" spans="1:21" ht="85.5" x14ac:dyDescent="0.45">
      <c r="A1834" s="12" t="s">
        <v>94</v>
      </c>
      <c r="B1834" s="12" t="s">
        <v>95</v>
      </c>
      <c r="C1834" s="12" t="s">
        <v>8919</v>
      </c>
      <c r="D1834" s="12" t="s">
        <v>8920</v>
      </c>
      <c r="E1834" s="12" t="s">
        <v>8921</v>
      </c>
      <c r="F1834" s="12" t="s">
        <v>376</v>
      </c>
      <c r="G1834" s="12"/>
      <c r="H1834" s="12" t="s">
        <v>145</v>
      </c>
      <c r="I1834" s="12" t="s">
        <v>146</v>
      </c>
      <c r="J1834" s="12" t="s">
        <v>8922</v>
      </c>
      <c r="K1834" s="12" t="s">
        <v>794</v>
      </c>
      <c r="L1834" s="12" t="s">
        <v>104</v>
      </c>
      <c r="M1834" s="12" t="s">
        <v>138</v>
      </c>
      <c r="N1834" s="12" t="s">
        <v>8923</v>
      </c>
      <c r="O1834" s="12" t="s">
        <v>8924</v>
      </c>
      <c r="P1834" s="12"/>
      <c r="Q1834" s="12" t="s">
        <v>8925</v>
      </c>
      <c r="R1834" s="12" t="s">
        <v>5922</v>
      </c>
      <c r="S1834" s="12" t="s">
        <v>8926</v>
      </c>
      <c r="T1834" s="33" t="s">
        <v>95</v>
      </c>
      <c r="U1834" s="34" t="str">
        <f t="shared" si="28"/>
        <v>5602 RESEARCH PARK BLVD STE 210, MADISON, Wisconsin 53719, U.S.</v>
      </c>
    </row>
    <row r="1835" spans="1:21" ht="42.75" x14ac:dyDescent="0.45">
      <c r="A1835" s="12" t="s">
        <v>94</v>
      </c>
      <c r="B1835" s="12"/>
      <c r="C1835" s="12" t="s">
        <v>8927</v>
      </c>
      <c r="D1835" s="12" t="s">
        <v>8920</v>
      </c>
      <c r="E1835" s="12" t="s">
        <v>8921</v>
      </c>
      <c r="F1835" s="12"/>
      <c r="G1835" s="12"/>
      <c r="H1835" s="12" t="s">
        <v>145</v>
      </c>
      <c r="I1835" s="12" t="s">
        <v>146</v>
      </c>
      <c r="J1835" s="12"/>
      <c r="K1835" s="12"/>
      <c r="L1835" s="12"/>
      <c r="M1835" s="12"/>
      <c r="N1835" s="12" t="s">
        <v>8928</v>
      </c>
      <c r="O1835" s="12" t="s">
        <v>8929</v>
      </c>
      <c r="P1835" s="12"/>
      <c r="Q1835" s="12"/>
      <c r="R1835" s="12"/>
      <c r="S1835" s="12" t="s">
        <v>284</v>
      </c>
      <c r="T1835" s="33"/>
      <c r="U1835" s="34" t="str">
        <f t="shared" si="28"/>
        <v xml:space="preserve"> </v>
      </c>
    </row>
    <row r="1836" spans="1:21" ht="42.75" x14ac:dyDescent="0.45">
      <c r="A1836" s="12" t="s">
        <v>94</v>
      </c>
      <c r="B1836" s="12" t="s">
        <v>95</v>
      </c>
      <c r="C1836" s="12" t="s">
        <v>8930</v>
      </c>
      <c r="D1836" s="12" t="s">
        <v>8931</v>
      </c>
      <c r="E1836" s="12" t="s">
        <v>8932</v>
      </c>
      <c r="F1836" s="12" t="s">
        <v>136</v>
      </c>
      <c r="G1836" s="12"/>
      <c r="H1836" s="12"/>
      <c r="I1836" s="12" t="s">
        <v>137</v>
      </c>
      <c r="J1836" s="12"/>
      <c r="K1836" s="12"/>
      <c r="L1836" s="12"/>
      <c r="M1836" s="12" t="s">
        <v>8608</v>
      </c>
      <c r="N1836" s="12" t="s">
        <v>8933</v>
      </c>
      <c r="O1836" s="12" t="s">
        <v>8934</v>
      </c>
      <c r="P1836" s="12"/>
      <c r="Q1836" s="12" t="s">
        <v>8935</v>
      </c>
      <c r="R1836" s="12" t="s">
        <v>140</v>
      </c>
      <c r="S1836" s="12" t="s">
        <v>141</v>
      </c>
      <c r="T1836" s="33" t="s">
        <v>95</v>
      </c>
      <c r="U1836" s="34" t="str">
        <f t="shared" si="28"/>
        <v>6000 SHORELINE CT STE 204, SOUTH SAN FRANCISCO, California 94080, U.S.</v>
      </c>
    </row>
    <row r="1837" spans="1:21" ht="42.75" x14ac:dyDescent="0.45">
      <c r="A1837" s="12" t="s">
        <v>94</v>
      </c>
      <c r="B1837" s="12" t="s">
        <v>95</v>
      </c>
      <c r="C1837" s="12" t="s">
        <v>8936</v>
      </c>
      <c r="D1837" s="12" t="s">
        <v>8937</v>
      </c>
      <c r="E1837" s="12" t="s">
        <v>8726</v>
      </c>
      <c r="F1837" s="12" t="s">
        <v>762</v>
      </c>
      <c r="G1837" s="12"/>
      <c r="H1837" s="12" t="s">
        <v>931</v>
      </c>
      <c r="I1837" s="12" t="s">
        <v>763</v>
      </c>
      <c r="J1837" s="12"/>
      <c r="K1837" s="12"/>
      <c r="L1837" s="12"/>
      <c r="M1837" s="12" t="s">
        <v>105</v>
      </c>
      <c r="N1837" s="12" t="s">
        <v>8938</v>
      </c>
      <c r="O1837" s="12" t="s">
        <v>8939</v>
      </c>
      <c r="P1837" s="12"/>
      <c r="Q1837" s="12" t="s">
        <v>8940</v>
      </c>
      <c r="R1837" s="12" t="s">
        <v>8941</v>
      </c>
      <c r="S1837" s="12" t="s">
        <v>8942</v>
      </c>
      <c r="T1837" s="33" t="s">
        <v>95</v>
      </c>
      <c r="U1837" s="34" t="str">
        <f t="shared" si="28"/>
        <v>4025 WISE CTR RD, MISSISSIPPI STATE, Mississippi 39762, U.S.</v>
      </c>
    </row>
    <row r="1838" spans="1:21" ht="42.75" x14ac:dyDescent="0.45">
      <c r="A1838" s="12" t="s">
        <v>94</v>
      </c>
      <c r="B1838" s="12" t="s">
        <v>95</v>
      </c>
      <c r="C1838" s="12" t="s">
        <v>8943</v>
      </c>
      <c r="D1838" s="12" t="s">
        <v>8937</v>
      </c>
      <c r="E1838" s="12" t="s">
        <v>8726</v>
      </c>
      <c r="F1838" s="12" t="s">
        <v>762</v>
      </c>
      <c r="G1838" s="12"/>
      <c r="H1838" s="12" t="s">
        <v>931</v>
      </c>
      <c r="I1838" s="12" t="s">
        <v>763</v>
      </c>
      <c r="J1838" s="12"/>
      <c r="K1838" s="12"/>
      <c r="L1838" s="12"/>
      <c r="M1838" s="12" t="s">
        <v>105</v>
      </c>
      <c r="N1838" s="12" t="s">
        <v>8944</v>
      </c>
      <c r="O1838" s="12" t="s">
        <v>8945</v>
      </c>
      <c r="P1838" s="12"/>
      <c r="Q1838" s="12" t="s">
        <v>8946</v>
      </c>
      <c r="R1838" s="12" t="s">
        <v>8947</v>
      </c>
      <c r="S1838" s="12" t="s">
        <v>8948</v>
      </c>
      <c r="T1838" s="33" t="s">
        <v>95</v>
      </c>
      <c r="U1838" s="34" t="str">
        <f t="shared" si="28"/>
        <v>945 STONE BLVD, STARKVILLE, Mississippi 39759, U.S.</v>
      </c>
    </row>
    <row r="1839" spans="1:21" ht="42.75" x14ac:dyDescent="0.45">
      <c r="A1839" s="12" t="s">
        <v>94</v>
      </c>
      <c r="B1839" s="12" t="s">
        <v>95</v>
      </c>
      <c r="C1839" s="12" t="s">
        <v>8949</v>
      </c>
      <c r="D1839" s="12" t="s">
        <v>8950</v>
      </c>
      <c r="E1839" s="12" t="s">
        <v>8951</v>
      </c>
      <c r="F1839" s="12"/>
      <c r="G1839" s="12"/>
      <c r="H1839" s="12" t="s">
        <v>125</v>
      </c>
      <c r="I1839" s="12" t="s">
        <v>101</v>
      </c>
      <c r="J1839" s="12" t="s">
        <v>8952</v>
      </c>
      <c r="K1839" s="12" t="s">
        <v>354</v>
      </c>
      <c r="L1839" s="12" t="s">
        <v>118</v>
      </c>
      <c r="M1839" s="12" t="s">
        <v>105</v>
      </c>
      <c r="N1839" s="12" t="s">
        <v>8953</v>
      </c>
      <c r="O1839" s="12" t="s">
        <v>8954</v>
      </c>
      <c r="P1839" s="12"/>
      <c r="Q1839" s="12" t="s">
        <v>8955</v>
      </c>
      <c r="R1839" s="12" t="s">
        <v>182</v>
      </c>
      <c r="S1839" s="12" t="s">
        <v>8956</v>
      </c>
      <c r="T1839" s="33" t="s">
        <v>95</v>
      </c>
      <c r="U1839" s="34" t="str">
        <f t="shared" si="28"/>
        <v>1800 MILLRACE DR, EUGENE, Oregon 97403, U.S.</v>
      </c>
    </row>
    <row r="1840" spans="1:21" ht="42.75" x14ac:dyDescent="0.45">
      <c r="A1840" s="12" t="s">
        <v>94</v>
      </c>
      <c r="B1840" s="12" t="s">
        <v>95</v>
      </c>
      <c r="C1840" s="12" t="s">
        <v>8957</v>
      </c>
      <c r="D1840" s="12" t="s">
        <v>8950</v>
      </c>
      <c r="E1840" s="12" t="s">
        <v>8951</v>
      </c>
      <c r="F1840" s="12"/>
      <c r="G1840" s="12"/>
      <c r="H1840" s="12" t="s">
        <v>125</v>
      </c>
      <c r="I1840" s="12" t="s">
        <v>101</v>
      </c>
      <c r="J1840" s="12"/>
      <c r="K1840" s="12"/>
      <c r="L1840" s="12"/>
      <c r="M1840" s="12" t="s">
        <v>105</v>
      </c>
      <c r="N1840" s="12" t="s">
        <v>8958</v>
      </c>
      <c r="O1840" s="12" t="s">
        <v>8959</v>
      </c>
      <c r="P1840" s="12"/>
      <c r="Q1840" s="12" t="s">
        <v>8955</v>
      </c>
      <c r="R1840" s="12" t="s">
        <v>182</v>
      </c>
      <c r="S1840" s="12" t="s">
        <v>8956</v>
      </c>
      <c r="T1840" s="33" t="s">
        <v>95</v>
      </c>
      <c r="U1840" s="34" t="str">
        <f t="shared" si="28"/>
        <v>1800 MILLRACE DR, EUGENE, Oregon 97403, U.S.</v>
      </c>
    </row>
    <row r="1841" spans="1:21" ht="85.5" x14ac:dyDescent="0.45">
      <c r="A1841" s="12" t="s">
        <v>94</v>
      </c>
      <c r="B1841" s="12" t="s">
        <v>95</v>
      </c>
      <c r="C1841" s="12" t="s">
        <v>8960</v>
      </c>
      <c r="D1841" s="12" t="s">
        <v>8961</v>
      </c>
      <c r="E1841" s="12" t="s">
        <v>8962</v>
      </c>
      <c r="F1841" s="12" t="s">
        <v>762</v>
      </c>
      <c r="G1841" s="12" t="s">
        <v>3996</v>
      </c>
      <c r="H1841" s="12" t="s">
        <v>931</v>
      </c>
      <c r="I1841" s="12" t="s">
        <v>763</v>
      </c>
      <c r="J1841" s="12" t="s">
        <v>8963</v>
      </c>
      <c r="K1841" s="12" t="s">
        <v>209</v>
      </c>
      <c r="L1841" s="12" t="s">
        <v>118</v>
      </c>
      <c r="M1841" s="12" t="s">
        <v>3270</v>
      </c>
      <c r="N1841" s="12" t="s">
        <v>8964</v>
      </c>
      <c r="O1841" s="12" t="s">
        <v>8965</v>
      </c>
      <c r="P1841" s="12"/>
      <c r="Q1841" s="12" t="s">
        <v>8966</v>
      </c>
      <c r="R1841" s="12" t="s">
        <v>8967</v>
      </c>
      <c r="S1841" s="12" t="s">
        <v>8968</v>
      </c>
      <c r="T1841" s="33" t="s">
        <v>95</v>
      </c>
      <c r="U1841" s="34" t="str">
        <f t="shared" si="28"/>
        <v>140 Collins St, Memphis, Tennessee 38112, U.S.</v>
      </c>
    </row>
    <row r="1842" spans="1:21" ht="85.5" x14ac:dyDescent="0.45">
      <c r="A1842" s="12" t="s">
        <v>94</v>
      </c>
      <c r="B1842" s="12" t="s">
        <v>95</v>
      </c>
      <c r="C1842" s="12" t="s">
        <v>8969</v>
      </c>
      <c r="D1842" s="12" t="s">
        <v>8970</v>
      </c>
      <c r="E1842" s="12" t="s">
        <v>8971</v>
      </c>
      <c r="F1842" s="12"/>
      <c r="G1842" s="12" t="s">
        <v>197</v>
      </c>
      <c r="H1842" s="12" t="s">
        <v>125</v>
      </c>
      <c r="I1842" s="12" t="s">
        <v>126</v>
      </c>
      <c r="J1842" s="12" t="s">
        <v>8972</v>
      </c>
      <c r="K1842" s="12" t="s">
        <v>168</v>
      </c>
      <c r="L1842" s="12" t="s">
        <v>104</v>
      </c>
      <c r="M1842" s="12" t="s">
        <v>189</v>
      </c>
      <c r="N1842" s="12" t="s">
        <v>8973</v>
      </c>
      <c r="O1842" s="12" t="s">
        <v>8974</v>
      </c>
      <c r="P1842" s="12"/>
      <c r="Q1842" s="12" t="s">
        <v>8975</v>
      </c>
      <c r="R1842" s="12" t="s">
        <v>521</v>
      </c>
      <c r="S1842" s="12" t="s">
        <v>7004</v>
      </c>
      <c r="T1842" s="33" t="s">
        <v>95</v>
      </c>
      <c r="U1842" s="34" t="str">
        <f t="shared" si="28"/>
        <v>325 Binney St, CAMBRIDGE, Massachusetts , U.S.</v>
      </c>
    </row>
    <row r="1843" spans="1:21" ht="85.5" x14ac:dyDescent="0.45">
      <c r="A1843" s="12" t="s">
        <v>94</v>
      </c>
      <c r="B1843" s="12" t="s">
        <v>95</v>
      </c>
      <c r="C1843" s="12" t="s">
        <v>8976</v>
      </c>
      <c r="D1843" s="12" t="s">
        <v>8970</v>
      </c>
      <c r="E1843" s="12" t="s">
        <v>8971</v>
      </c>
      <c r="F1843" s="12"/>
      <c r="G1843" s="12" t="s">
        <v>197</v>
      </c>
      <c r="H1843" s="12" t="s">
        <v>125</v>
      </c>
      <c r="I1843" s="12" t="s">
        <v>126</v>
      </c>
      <c r="J1843" s="12" t="s">
        <v>8977</v>
      </c>
      <c r="K1843" s="12" t="s">
        <v>168</v>
      </c>
      <c r="L1843" s="12" t="s">
        <v>104</v>
      </c>
      <c r="M1843" s="12" t="s">
        <v>189</v>
      </c>
      <c r="N1843" s="12"/>
      <c r="O1843" s="12"/>
      <c r="P1843" s="12"/>
      <c r="Q1843" s="12" t="s">
        <v>8975</v>
      </c>
      <c r="R1843" s="12" t="s">
        <v>293</v>
      </c>
      <c r="S1843" s="12" t="s">
        <v>7004</v>
      </c>
      <c r="T1843" s="33" t="s">
        <v>95</v>
      </c>
      <c r="U1843" s="34" t="str">
        <f t="shared" si="28"/>
        <v>325 Binney St, Cambridge, Massachusetts , U.S.</v>
      </c>
    </row>
    <row r="1844" spans="1:21" ht="85.5" x14ac:dyDescent="0.45">
      <c r="A1844" s="12" t="s">
        <v>94</v>
      </c>
      <c r="B1844" s="12" t="s">
        <v>95</v>
      </c>
      <c r="C1844" s="12" t="s">
        <v>8978</v>
      </c>
      <c r="D1844" s="12" t="s">
        <v>8970</v>
      </c>
      <c r="E1844" s="12" t="s">
        <v>8971</v>
      </c>
      <c r="F1844" s="12"/>
      <c r="G1844" s="12" t="s">
        <v>197</v>
      </c>
      <c r="H1844" s="12" t="s">
        <v>125</v>
      </c>
      <c r="I1844" s="12" t="s">
        <v>126</v>
      </c>
      <c r="J1844" s="12" t="s">
        <v>8979</v>
      </c>
      <c r="K1844" s="12" t="s">
        <v>168</v>
      </c>
      <c r="L1844" s="12" t="s">
        <v>104</v>
      </c>
      <c r="M1844" s="12" t="s">
        <v>221</v>
      </c>
      <c r="N1844" s="12" t="s">
        <v>8980</v>
      </c>
      <c r="O1844" s="12" t="s">
        <v>8981</v>
      </c>
      <c r="P1844" s="12"/>
      <c r="Q1844" s="12" t="s">
        <v>8975</v>
      </c>
      <c r="R1844" s="12" t="s">
        <v>293</v>
      </c>
      <c r="S1844" s="12" t="s">
        <v>7004</v>
      </c>
      <c r="T1844" s="33" t="s">
        <v>95</v>
      </c>
      <c r="U1844" s="34" t="str">
        <f t="shared" si="28"/>
        <v>325 Binney St, Cambridge, Massachusetts , U.S.</v>
      </c>
    </row>
    <row r="1845" spans="1:21" ht="85.5" x14ac:dyDescent="0.45">
      <c r="A1845" s="12" t="s">
        <v>94</v>
      </c>
      <c r="B1845" s="12" t="s">
        <v>95</v>
      </c>
      <c r="C1845" s="12" t="s">
        <v>8982</v>
      </c>
      <c r="D1845" s="12" t="s">
        <v>8970</v>
      </c>
      <c r="E1845" s="12" t="s">
        <v>8971</v>
      </c>
      <c r="F1845" s="12" t="s">
        <v>124</v>
      </c>
      <c r="G1845" s="12" t="s">
        <v>197</v>
      </c>
      <c r="H1845" s="12" t="s">
        <v>125</v>
      </c>
      <c r="I1845" s="12" t="s">
        <v>126</v>
      </c>
      <c r="J1845" s="12" t="s">
        <v>8983</v>
      </c>
      <c r="K1845" s="12" t="s">
        <v>168</v>
      </c>
      <c r="L1845" s="12" t="s">
        <v>104</v>
      </c>
      <c r="M1845" s="12" t="s">
        <v>221</v>
      </c>
      <c r="N1845" s="12" t="s">
        <v>8984</v>
      </c>
      <c r="O1845" s="12" t="s">
        <v>8985</v>
      </c>
      <c r="P1845" s="12"/>
      <c r="Q1845" s="12" t="s">
        <v>8975</v>
      </c>
      <c r="R1845" s="12" t="s">
        <v>293</v>
      </c>
      <c r="S1845" s="12" t="s">
        <v>1647</v>
      </c>
      <c r="T1845" s="33" t="s">
        <v>95</v>
      </c>
      <c r="U1845" s="34" t="str">
        <f t="shared" si="28"/>
        <v>325 Binney St, Cambridge, Massachusetts 02142, U.S.</v>
      </c>
    </row>
    <row r="1846" spans="1:21" ht="85.5" x14ac:dyDescent="0.45">
      <c r="A1846" s="12" t="s">
        <v>94</v>
      </c>
      <c r="B1846" s="12" t="s">
        <v>95</v>
      </c>
      <c r="C1846" s="12" t="s">
        <v>8986</v>
      </c>
      <c r="D1846" s="12" t="s">
        <v>8970</v>
      </c>
      <c r="E1846" s="12" t="s">
        <v>8971</v>
      </c>
      <c r="F1846" s="12" t="s">
        <v>124</v>
      </c>
      <c r="G1846" s="12" t="s">
        <v>197</v>
      </c>
      <c r="H1846" s="12" t="s">
        <v>125</v>
      </c>
      <c r="I1846" s="12" t="s">
        <v>126</v>
      </c>
      <c r="J1846" s="12" t="s">
        <v>8987</v>
      </c>
      <c r="K1846" s="12" t="s">
        <v>168</v>
      </c>
      <c r="L1846" s="12" t="s">
        <v>104</v>
      </c>
      <c r="M1846" s="12" t="s">
        <v>221</v>
      </c>
      <c r="N1846" s="12" t="s">
        <v>8984</v>
      </c>
      <c r="O1846" s="12" t="s">
        <v>8985</v>
      </c>
      <c r="P1846" s="12"/>
      <c r="Q1846" s="12" t="s">
        <v>8975</v>
      </c>
      <c r="R1846" s="12" t="s">
        <v>293</v>
      </c>
      <c r="S1846" s="12" t="s">
        <v>294</v>
      </c>
      <c r="T1846" s="33" t="s">
        <v>95</v>
      </c>
      <c r="U1846" s="34" t="str">
        <f t="shared" si="28"/>
        <v>325 Binney St, Cambridge, Massachusetts 02139, U.S.</v>
      </c>
    </row>
    <row r="1847" spans="1:21" ht="85.5" x14ac:dyDescent="0.45">
      <c r="A1847" s="12" t="s">
        <v>94</v>
      </c>
      <c r="B1847" s="12" t="s">
        <v>95</v>
      </c>
      <c r="C1847" s="12" t="s">
        <v>8988</v>
      </c>
      <c r="D1847" s="12" t="s">
        <v>8970</v>
      </c>
      <c r="E1847" s="12" t="s">
        <v>8971</v>
      </c>
      <c r="F1847" s="12" t="s">
        <v>124</v>
      </c>
      <c r="G1847" s="12" t="s">
        <v>197</v>
      </c>
      <c r="H1847" s="12" t="s">
        <v>125</v>
      </c>
      <c r="I1847" s="12" t="s">
        <v>126</v>
      </c>
      <c r="J1847" s="12" t="s">
        <v>8989</v>
      </c>
      <c r="K1847" s="12" t="s">
        <v>168</v>
      </c>
      <c r="L1847" s="12" t="s">
        <v>104</v>
      </c>
      <c r="M1847" s="12" t="s">
        <v>221</v>
      </c>
      <c r="N1847" s="12" t="s">
        <v>8990</v>
      </c>
      <c r="O1847" s="12" t="s">
        <v>8991</v>
      </c>
      <c r="P1847" s="12"/>
      <c r="Q1847" s="12" t="s">
        <v>8992</v>
      </c>
      <c r="R1847" s="12" t="s">
        <v>293</v>
      </c>
      <c r="S1847" s="12" t="s">
        <v>1647</v>
      </c>
      <c r="T1847" s="33" t="s">
        <v>95</v>
      </c>
      <c r="U1847" s="34" t="str">
        <f t="shared" si="28"/>
        <v>325 Binney St Room A430, Cambridge, Massachusetts 02142, U.S.</v>
      </c>
    </row>
    <row r="1848" spans="1:21" ht="85.5" x14ac:dyDescent="0.45">
      <c r="A1848" s="12" t="s">
        <v>94</v>
      </c>
      <c r="B1848" s="12" t="s">
        <v>95</v>
      </c>
      <c r="C1848" s="12" t="s">
        <v>8993</v>
      </c>
      <c r="D1848" s="12" t="s">
        <v>8970</v>
      </c>
      <c r="E1848" s="12" t="s">
        <v>8971</v>
      </c>
      <c r="F1848" s="12"/>
      <c r="G1848" s="12" t="s">
        <v>197</v>
      </c>
      <c r="H1848" s="12" t="s">
        <v>125</v>
      </c>
      <c r="I1848" s="12" t="s">
        <v>126</v>
      </c>
      <c r="J1848" s="12" t="s">
        <v>8994</v>
      </c>
      <c r="K1848" s="12" t="s">
        <v>168</v>
      </c>
      <c r="L1848" s="12" t="s">
        <v>104</v>
      </c>
      <c r="M1848" s="12" t="s">
        <v>221</v>
      </c>
      <c r="N1848" s="12" t="s">
        <v>8980</v>
      </c>
      <c r="O1848" s="12" t="s">
        <v>8981</v>
      </c>
      <c r="P1848" s="12"/>
      <c r="Q1848" s="12" t="s">
        <v>8975</v>
      </c>
      <c r="R1848" s="12" t="s">
        <v>293</v>
      </c>
      <c r="S1848" s="12" t="s">
        <v>7004</v>
      </c>
      <c r="T1848" s="33" t="s">
        <v>95</v>
      </c>
      <c r="U1848" s="34" t="str">
        <f t="shared" si="28"/>
        <v>325 Binney St, Cambridge, Massachusetts , U.S.</v>
      </c>
    </row>
    <row r="1849" spans="1:21" ht="85.5" x14ac:dyDescent="0.45">
      <c r="A1849" s="12" t="s">
        <v>94</v>
      </c>
      <c r="B1849" s="12" t="s">
        <v>95</v>
      </c>
      <c r="C1849" s="12" t="s">
        <v>8995</v>
      </c>
      <c r="D1849" s="12" t="s">
        <v>8970</v>
      </c>
      <c r="E1849" s="12" t="s">
        <v>8971</v>
      </c>
      <c r="F1849" s="12"/>
      <c r="G1849" s="12" t="s">
        <v>197</v>
      </c>
      <c r="H1849" s="12" t="s">
        <v>125</v>
      </c>
      <c r="I1849" s="12" t="s">
        <v>126</v>
      </c>
      <c r="J1849" s="12" t="s">
        <v>8996</v>
      </c>
      <c r="K1849" s="12" t="s">
        <v>168</v>
      </c>
      <c r="L1849" s="12" t="s">
        <v>104</v>
      </c>
      <c r="M1849" s="12" t="s">
        <v>221</v>
      </c>
      <c r="N1849" s="12" t="s">
        <v>8997</v>
      </c>
      <c r="O1849" s="12" t="s">
        <v>8998</v>
      </c>
      <c r="P1849" s="12"/>
      <c r="Q1849" s="12" t="s">
        <v>8975</v>
      </c>
      <c r="R1849" s="12" t="s">
        <v>293</v>
      </c>
      <c r="S1849" s="12" t="s">
        <v>7004</v>
      </c>
      <c r="T1849" s="33" t="s">
        <v>95</v>
      </c>
      <c r="U1849" s="34" t="str">
        <f t="shared" si="28"/>
        <v>325 Binney St, Cambridge, Massachusetts , U.S.</v>
      </c>
    </row>
    <row r="1850" spans="1:21" ht="85.5" x14ac:dyDescent="0.45">
      <c r="A1850" s="12" t="s">
        <v>94</v>
      </c>
      <c r="B1850" s="12" t="s">
        <v>95</v>
      </c>
      <c r="C1850" s="12" t="s">
        <v>8999</v>
      </c>
      <c r="D1850" s="12" t="s">
        <v>8970</v>
      </c>
      <c r="E1850" s="12" t="s">
        <v>8971</v>
      </c>
      <c r="F1850" s="12"/>
      <c r="G1850" s="12" t="s">
        <v>197</v>
      </c>
      <c r="H1850" s="12" t="s">
        <v>125</v>
      </c>
      <c r="I1850" s="12" t="s">
        <v>126</v>
      </c>
      <c r="J1850" s="12" t="s">
        <v>9000</v>
      </c>
      <c r="K1850" s="12" t="s">
        <v>168</v>
      </c>
      <c r="L1850" s="12" t="s">
        <v>104</v>
      </c>
      <c r="M1850" s="12" t="s">
        <v>221</v>
      </c>
      <c r="N1850" s="12" t="s">
        <v>8984</v>
      </c>
      <c r="O1850" s="12" t="s">
        <v>8985</v>
      </c>
      <c r="P1850" s="12"/>
      <c r="Q1850" s="12" t="s">
        <v>8975</v>
      </c>
      <c r="R1850" s="12" t="s">
        <v>293</v>
      </c>
      <c r="S1850" s="12" t="s">
        <v>7004</v>
      </c>
      <c r="T1850" s="33" t="s">
        <v>95</v>
      </c>
      <c r="U1850" s="34" t="str">
        <f t="shared" si="28"/>
        <v>325 Binney St, Cambridge, Massachusetts , U.S.</v>
      </c>
    </row>
    <row r="1851" spans="1:21" ht="85.5" x14ac:dyDescent="0.45">
      <c r="A1851" s="12" t="s">
        <v>94</v>
      </c>
      <c r="B1851" s="12" t="s">
        <v>95</v>
      </c>
      <c r="C1851" s="12" t="s">
        <v>9001</v>
      </c>
      <c r="D1851" s="12" t="s">
        <v>8970</v>
      </c>
      <c r="E1851" s="12" t="s">
        <v>8971</v>
      </c>
      <c r="F1851" s="12"/>
      <c r="G1851" s="12" t="s">
        <v>197</v>
      </c>
      <c r="H1851" s="12" t="s">
        <v>125</v>
      </c>
      <c r="I1851" s="12" t="s">
        <v>126</v>
      </c>
      <c r="J1851" s="12" t="s">
        <v>9002</v>
      </c>
      <c r="K1851" s="12" t="s">
        <v>168</v>
      </c>
      <c r="L1851" s="12" t="s">
        <v>104</v>
      </c>
      <c r="M1851" s="12" t="s">
        <v>221</v>
      </c>
      <c r="N1851" s="12" t="s">
        <v>8984</v>
      </c>
      <c r="O1851" s="12" t="s">
        <v>8985</v>
      </c>
      <c r="P1851" s="12"/>
      <c r="Q1851" s="12" t="s">
        <v>8975</v>
      </c>
      <c r="R1851" s="12" t="s">
        <v>293</v>
      </c>
      <c r="S1851" s="12" t="s">
        <v>7004</v>
      </c>
      <c r="T1851" s="33" t="s">
        <v>95</v>
      </c>
      <c r="U1851" s="34" t="str">
        <f t="shared" si="28"/>
        <v>325 Binney St, Cambridge, Massachusetts , U.S.</v>
      </c>
    </row>
    <row r="1852" spans="1:21" ht="85.5" x14ac:dyDescent="0.45">
      <c r="A1852" s="12" t="s">
        <v>94</v>
      </c>
      <c r="B1852" s="12" t="s">
        <v>95</v>
      </c>
      <c r="C1852" s="12" t="s">
        <v>9003</v>
      </c>
      <c r="D1852" s="12" t="s">
        <v>8970</v>
      </c>
      <c r="E1852" s="12" t="s">
        <v>8971</v>
      </c>
      <c r="F1852" s="12"/>
      <c r="G1852" s="12" t="s">
        <v>197</v>
      </c>
      <c r="H1852" s="12" t="s">
        <v>125</v>
      </c>
      <c r="I1852" s="12" t="s">
        <v>126</v>
      </c>
      <c r="J1852" s="12" t="s">
        <v>9004</v>
      </c>
      <c r="K1852" s="12" t="s">
        <v>168</v>
      </c>
      <c r="L1852" s="12" t="s">
        <v>104</v>
      </c>
      <c r="M1852" s="12" t="s">
        <v>221</v>
      </c>
      <c r="N1852" s="12" t="s">
        <v>8984</v>
      </c>
      <c r="O1852" s="12" t="s">
        <v>8985</v>
      </c>
      <c r="P1852" s="12"/>
      <c r="Q1852" s="12" t="s">
        <v>8975</v>
      </c>
      <c r="R1852" s="12" t="s">
        <v>293</v>
      </c>
      <c r="S1852" s="12" t="s">
        <v>7004</v>
      </c>
      <c r="T1852" s="33" t="s">
        <v>95</v>
      </c>
      <c r="U1852" s="34" t="str">
        <f t="shared" si="28"/>
        <v>325 Binney St, Cambridge, Massachusetts , U.S.</v>
      </c>
    </row>
    <row r="1853" spans="1:21" ht="57" x14ac:dyDescent="0.45">
      <c r="A1853" s="12" t="s">
        <v>94</v>
      </c>
      <c r="B1853" s="12" t="s">
        <v>95</v>
      </c>
      <c r="C1853" s="12" t="s">
        <v>9005</v>
      </c>
      <c r="D1853" s="12" t="s">
        <v>8970</v>
      </c>
      <c r="E1853" s="12" t="s">
        <v>8971</v>
      </c>
      <c r="F1853" s="12"/>
      <c r="G1853" s="12" t="s">
        <v>197</v>
      </c>
      <c r="H1853" s="12" t="s">
        <v>125</v>
      </c>
      <c r="I1853" s="12" t="s">
        <v>126</v>
      </c>
      <c r="J1853" s="12" t="s">
        <v>9006</v>
      </c>
      <c r="K1853" s="12" t="s">
        <v>168</v>
      </c>
      <c r="L1853" s="12" t="s">
        <v>104</v>
      </c>
      <c r="M1853" s="12" t="s">
        <v>304</v>
      </c>
      <c r="N1853" s="12" t="s">
        <v>8984</v>
      </c>
      <c r="O1853" s="12" t="s">
        <v>8985</v>
      </c>
      <c r="P1853" s="12"/>
      <c r="Q1853" s="12" t="s">
        <v>8975</v>
      </c>
      <c r="R1853" s="12" t="s">
        <v>293</v>
      </c>
      <c r="S1853" s="12" t="s">
        <v>1647</v>
      </c>
      <c r="T1853" s="33" t="s">
        <v>95</v>
      </c>
      <c r="U1853" s="34" t="str">
        <f t="shared" si="28"/>
        <v>325 Binney St, Cambridge, Massachusetts 02142, U.S.</v>
      </c>
    </row>
    <row r="1854" spans="1:21" ht="57" x14ac:dyDescent="0.45">
      <c r="A1854" s="12" t="s">
        <v>94</v>
      </c>
      <c r="B1854" s="12" t="s">
        <v>95</v>
      </c>
      <c r="C1854" s="12" t="s">
        <v>9007</v>
      </c>
      <c r="D1854" s="12" t="s">
        <v>8970</v>
      </c>
      <c r="E1854" s="12" t="s">
        <v>8971</v>
      </c>
      <c r="F1854" s="12"/>
      <c r="G1854" s="12" t="s">
        <v>197</v>
      </c>
      <c r="H1854" s="12" t="s">
        <v>125</v>
      </c>
      <c r="I1854" s="12" t="s">
        <v>126</v>
      </c>
      <c r="J1854" s="12" t="s">
        <v>9008</v>
      </c>
      <c r="K1854" s="12" t="s">
        <v>168</v>
      </c>
      <c r="L1854" s="12" t="s">
        <v>104</v>
      </c>
      <c r="M1854" s="12" t="s">
        <v>304</v>
      </c>
      <c r="N1854" s="12" t="s">
        <v>8984</v>
      </c>
      <c r="O1854" s="12" t="s">
        <v>8985</v>
      </c>
      <c r="P1854" s="12"/>
      <c r="Q1854" s="12" t="s">
        <v>8975</v>
      </c>
      <c r="R1854" s="12" t="s">
        <v>293</v>
      </c>
      <c r="S1854" s="12" t="s">
        <v>7004</v>
      </c>
      <c r="T1854" s="33" t="s">
        <v>95</v>
      </c>
      <c r="U1854" s="34" t="str">
        <f t="shared" si="28"/>
        <v>325 Binney St, Cambridge, Massachusetts , U.S.</v>
      </c>
    </row>
    <row r="1855" spans="1:21" ht="85.5" x14ac:dyDescent="0.45">
      <c r="A1855" s="12" t="s">
        <v>94</v>
      </c>
      <c r="B1855" s="12" t="s">
        <v>95</v>
      </c>
      <c r="C1855" s="12" t="s">
        <v>9009</v>
      </c>
      <c r="D1855" s="12" t="s">
        <v>8970</v>
      </c>
      <c r="E1855" s="12" t="s">
        <v>8971</v>
      </c>
      <c r="F1855" s="12" t="s">
        <v>124</v>
      </c>
      <c r="G1855" s="12" t="s">
        <v>197</v>
      </c>
      <c r="H1855" s="12" t="s">
        <v>125</v>
      </c>
      <c r="I1855" s="12" t="s">
        <v>126</v>
      </c>
      <c r="J1855" s="12" t="s">
        <v>9010</v>
      </c>
      <c r="K1855" s="12" t="s">
        <v>168</v>
      </c>
      <c r="L1855" s="12" t="s">
        <v>104</v>
      </c>
      <c r="M1855" s="12" t="s">
        <v>169</v>
      </c>
      <c r="N1855" s="12" t="s">
        <v>9011</v>
      </c>
      <c r="O1855" s="12" t="s">
        <v>9012</v>
      </c>
      <c r="P1855" s="12"/>
      <c r="Q1855" s="12" t="s">
        <v>9013</v>
      </c>
      <c r="R1855" s="12" t="s">
        <v>293</v>
      </c>
      <c r="S1855" s="12" t="s">
        <v>294</v>
      </c>
      <c r="T1855" s="33" t="s">
        <v>95</v>
      </c>
      <c r="U1855" s="34" t="str">
        <f t="shared" si="28"/>
        <v>325 Binney Street, Cambridge, Massachusetts 02139, U.S.</v>
      </c>
    </row>
    <row r="1856" spans="1:21" ht="85.5" x14ac:dyDescent="0.45">
      <c r="A1856" s="12" t="s">
        <v>94</v>
      </c>
      <c r="B1856" s="12" t="s">
        <v>95</v>
      </c>
      <c r="C1856" s="12" t="s">
        <v>9014</v>
      </c>
      <c r="D1856" s="12" t="s">
        <v>8970</v>
      </c>
      <c r="E1856" s="12" t="s">
        <v>8971</v>
      </c>
      <c r="F1856" s="12" t="s">
        <v>124</v>
      </c>
      <c r="G1856" s="12" t="s">
        <v>197</v>
      </c>
      <c r="H1856" s="12" t="s">
        <v>125</v>
      </c>
      <c r="I1856" s="12" t="s">
        <v>126</v>
      </c>
      <c r="J1856" s="12"/>
      <c r="K1856" s="12"/>
      <c r="L1856" s="12"/>
      <c r="M1856" s="12" t="s">
        <v>138</v>
      </c>
      <c r="N1856" s="12"/>
      <c r="O1856" s="12"/>
      <c r="P1856" s="12"/>
      <c r="Q1856" s="12" t="s">
        <v>9015</v>
      </c>
      <c r="R1856" s="12" t="s">
        <v>293</v>
      </c>
      <c r="S1856" s="12" t="s">
        <v>294</v>
      </c>
      <c r="T1856" s="33" t="s">
        <v>95</v>
      </c>
      <c r="U1856" s="34" t="str">
        <f t="shared" si="28"/>
        <v>200 Cambridge Sq, Cambridge, Massachusetts 02139, U.S.</v>
      </c>
    </row>
    <row r="1857" spans="1:21" ht="42.75" x14ac:dyDescent="0.45">
      <c r="A1857" s="12" t="s">
        <v>94</v>
      </c>
      <c r="B1857" s="12"/>
      <c r="C1857" s="12" t="s">
        <v>9016</v>
      </c>
      <c r="D1857" s="12" t="s">
        <v>8970</v>
      </c>
      <c r="E1857" s="12" t="s">
        <v>8971</v>
      </c>
      <c r="F1857" s="12"/>
      <c r="G1857" s="12" t="s">
        <v>197</v>
      </c>
      <c r="H1857" s="12" t="s">
        <v>125</v>
      </c>
      <c r="I1857" s="12" t="s">
        <v>126</v>
      </c>
      <c r="J1857" s="12"/>
      <c r="K1857" s="12"/>
      <c r="L1857" s="12"/>
      <c r="M1857" s="12"/>
      <c r="N1857" s="12" t="s">
        <v>9017</v>
      </c>
      <c r="O1857" s="12" t="s">
        <v>9018</v>
      </c>
      <c r="P1857" s="12"/>
      <c r="Q1857" s="12"/>
      <c r="R1857" s="12"/>
      <c r="S1857" s="12" t="s">
        <v>284</v>
      </c>
      <c r="T1857" s="33"/>
      <c r="U1857" s="34" t="str">
        <f t="shared" si="28"/>
        <v xml:space="preserve"> </v>
      </c>
    </row>
    <row r="1858" spans="1:21" ht="85.5" x14ac:dyDescent="0.45">
      <c r="A1858" s="12" t="s">
        <v>94</v>
      </c>
      <c r="B1858" s="12" t="s">
        <v>95</v>
      </c>
      <c r="C1858" s="12" t="s">
        <v>9019</v>
      </c>
      <c r="D1858" s="12" t="s">
        <v>9020</v>
      </c>
      <c r="E1858" s="12" t="s">
        <v>8971</v>
      </c>
      <c r="F1858" s="12" t="s">
        <v>124</v>
      </c>
      <c r="G1858" s="12" t="s">
        <v>197</v>
      </c>
      <c r="H1858" s="12" t="s">
        <v>125</v>
      </c>
      <c r="I1858" s="12" t="s">
        <v>126</v>
      </c>
      <c r="J1858" s="12" t="s">
        <v>9021</v>
      </c>
      <c r="K1858" s="12" t="s">
        <v>209</v>
      </c>
      <c r="L1858" s="12" t="s">
        <v>104</v>
      </c>
      <c r="M1858" s="12" t="s">
        <v>221</v>
      </c>
      <c r="N1858" s="12" t="s">
        <v>9022</v>
      </c>
      <c r="O1858" s="12" t="s">
        <v>9023</v>
      </c>
      <c r="P1858" s="12"/>
      <c r="Q1858" s="12" t="s">
        <v>9024</v>
      </c>
      <c r="R1858" s="12" t="s">
        <v>9025</v>
      </c>
      <c r="S1858" s="12" t="s">
        <v>132</v>
      </c>
      <c r="T1858" s="33" t="s">
        <v>95</v>
      </c>
      <c r="U1858" s="34" t="str">
        <f t="shared" ref="U1858:U1921" si="29">_xlfn.TEXTJOIN(", ", TRUE, Q1858, R1858, S1858, T1858)</f>
        <v>One Investor Way MTC East Building, Norwood, Massachusetts 02062, U.S.</v>
      </c>
    </row>
    <row r="1859" spans="1:21" ht="85.5" x14ac:dyDescent="0.45">
      <c r="A1859" s="12" t="s">
        <v>94</v>
      </c>
      <c r="B1859" s="12" t="s">
        <v>95</v>
      </c>
      <c r="C1859" s="12" t="s">
        <v>9026</v>
      </c>
      <c r="D1859" s="12" t="s">
        <v>9020</v>
      </c>
      <c r="E1859" s="12" t="s">
        <v>8971</v>
      </c>
      <c r="F1859" s="12" t="s">
        <v>124</v>
      </c>
      <c r="G1859" s="12" t="s">
        <v>197</v>
      </c>
      <c r="H1859" s="12" t="s">
        <v>125</v>
      </c>
      <c r="I1859" s="12" t="s">
        <v>126</v>
      </c>
      <c r="J1859" s="12" t="s">
        <v>9027</v>
      </c>
      <c r="K1859" s="12" t="s">
        <v>168</v>
      </c>
      <c r="L1859" s="12" t="s">
        <v>104</v>
      </c>
      <c r="M1859" s="12" t="s">
        <v>221</v>
      </c>
      <c r="N1859" s="12" t="s">
        <v>9028</v>
      </c>
      <c r="O1859" s="12" t="s">
        <v>9029</v>
      </c>
      <c r="P1859" s="12"/>
      <c r="Q1859" s="12" t="s">
        <v>9030</v>
      </c>
      <c r="R1859" s="12" t="s">
        <v>9025</v>
      </c>
      <c r="S1859" s="12" t="s">
        <v>132</v>
      </c>
      <c r="T1859" s="33" t="s">
        <v>95</v>
      </c>
      <c r="U1859" s="34" t="str">
        <f t="shared" si="29"/>
        <v>Building 100 One Upland Road,, Norwood, Massachusetts 02062, U.S.</v>
      </c>
    </row>
    <row r="1860" spans="1:21" ht="85.5" x14ac:dyDescent="0.45">
      <c r="A1860" s="12" t="s">
        <v>94</v>
      </c>
      <c r="B1860" s="12" t="s">
        <v>95</v>
      </c>
      <c r="C1860" s="12" t="s">
        <v>9031</v>
      </c>
      <c r="D1860" s="12" t="s">
        <v>9020</v>
      </c>
      <c r="E1860" s="12" t="s">
        <v>8971</v>
      </c>
      <c r="F1860" s="12" t="s">
        <v>124</v>
      </c>
      <c r="G1860" s="12" t="s">
        <v>197</v>
      </c>
      <c r="H1860" s="12" t="s">
        <v>125</v>
      </c>
      <c r="I1860" s="12" t="s">
        <v>126</v>
      </c>
      <c r="J1860" s="12" t="s">
        <v>9032</v>
      </c>
      <c r="K1860" s="12" t="s">
        <v>168</v>
      </c>
      <c r="L1860" s="12" t="s">
        <v>104</v>
      </c>
      <c r="M1860" s="12" t="s">
        <v>221</v>
      </c>
      <c r="N1860" s="12" t="s">
        <v>9028</v>
      </c>
      <c r="O1860" s="12" t="s">
        <v>9029</v>
      </c>
      <c r="P1860" s="12"/>
      <c r="Q1860" s="12" t="s">
        <v>9033</v>
      </c>
      <c r="R1860" s="12" t="s">
        <v>9025</v>
      </c>
      <c r="S1860" s="12" t="s">
        <v>132</v>
      </c>
      <c r="T1860" s="33" t="s">
        <v>95</v>
      </c>
      <c r="U1860" s="34" t="str">
        <f t="shared" si="29"/>
        <v>One Upland Road, Building 100, Norwood, Massachusetts 02062, U.S.</v>
      </c>
    </row>
    <row r="1861" spans="1:21" ht="85.5" x14ac:dyDescent="0.45">
      <c r="A1861" s="12" t="s">
        <v>94</v>
      </c>
      <c r="B1861" s="12" t="s">
        <v>95</v>
      </c>
      <c r="C1861" s="12" t="s">
        <v>9034</v>
      </c>
      <c r="D1861" s="12" t="s">
        <v>9020</v>
      </c>
      <c r="E1861" s="12" t="s">
        <v>8971</v>
      </c>
      <c r="F1861" s="12"/>
      <c r="G1861" s="12" t="s">
        <v>197</v>
      </c>
      <c r="H1861" s="12" t="s">
        <v>125</v>
      </c>
      <c r="I1861" s="12" t="s">
        <v>126</v>
      </c>
      <c r="J1861" s="12" t="s">
        <v>9035</v>
      </c>
      <c r="K1861" s="12" t="s">
        <v>168</v>
      </c>
      <c r="L1861" s="12" t="s">
        <v>104</v>
      </c>
      <c r="M1861" s="12" t="s">
        <v>221</v>
      </c>
      <c r="N1861" s="12" t="s">
        <v>9036</v>
      </c>
      <c r="O1861" s="12" t="s">
        <v>9037</v>
      </c>
      <c r="P1861" s="12"/>
      <c r="Q1861" s="12" t="s">
        <v>9038</v>
      </c>
      <c r="R1861" s="12" t="s">
        <v>9025</v>
      </c>
      <c r="S1861" s="12" t="s">
        <v>132</v>
      </c>
      <c r="T1861" s="33" t="s">
        <v>95</v>
      </c>
      <c r="U1861" s="34" t="str">
        <f t="shared" si="29"/>
        <v>MTC-East One Investors Way, Norwood, Massachusetts 02062, U.S.</v>
      </c>
    </row>
    <row r="1862" spans="1:21" ht="85.5" x14ac:dyDescent="0.45">
      <c r="A1862" s="12" t="s">
        <v>94</v>
      </c>
      <c r="B1862" s="12" t="s">
        <v>95</v>
      </c>
      <c r="C1862" s="12" t="s">
        <v>9039</v>
      </c>
      <c r="D1862" s="12" t="s">
        <v>9020</v>
      </c>
      <c r="E1862" s="12" t="s">
        <v>8971</v>
      </c>
      <c r="F1862" s="12"/>
      <c r="G1862" s="12" t="s">
        <v>197</v>
      </c>
      <c r="H1862" s="12" t="s">
        <v>125</v>
      </c>
      <c r="I1862" s="12" t="s">
        <v>126</v>
      </c>
      <c r="J1862" s="12" t="s">
        <v>9040</v>
      </c>
      <c r="K1862" s="12" t="s">
        <v>168</v>
      </c>
      <c r="L1862" s="12" t="s">
        <v>104</v>
      </c>
      <c r="M1862" s="12" t="s">
        <v>221</v>
      </c>
      <c r="N1862" s="12" t="s">
        <v>9036</v>
      </c>
      <c r="O1862" s="12" t="s">
        <v>9037</v>
      </c>
      <c r="P1862" s="12"/>
      <c r="Q1862" s="12" t="s">
        <v>9038</v>
      </c>
      <c r="R1862" s="12" t="s">
        <v>9025</v>
      </c>
      <c r="S1862" s="12" t="s">
        <v>132</v>
      </c>
      <c r="T1862" s="33" t="s">
        <v>95</v>
      </c>
      <c r="U1862" s="34" t="str">
        <f t="shared" si="29"/>
        <v>MTC-East One Investors Way, Norwood, Massachusetts 02062, U.S.</v>
      </c>
    </row>
    <row r="1863" spans="1:21" ht="42.75" x14ac:dyDescent="0.45">
      <c r="A1863" s="12" t="s">
        <v>94</v>
      </c>
      <c r="B1863" s="12" t="s">
        <v>95</v>
      </c>
      <c r="C1863" s="12" t="s">
        <v>9041</v>
      </c>
      <c r="D1863" s="12" t="s">
        <v>9042</v>
      </c>
      <c r="E1863" s="12" t="s">
        <v>9043</v>
      </c>
      <c r="F1863" s="12" t="s">
        <v>474</v>
      </c>
      <c r="G1863" s="12"/>
      <c r="H1863" s="12" t="s">
        <v>693</v>
      </c>
      <c r="I1863" s="12" t="s">
        <v>475</v>
      </c>
      <c r="J1863" s="12"/>
      <c r="K1863" s="12"/>
      <c r="L1863" s="12"/>
      <c r="M1863" s="12" t="s">
        <v>388</v>
      </c>
      <c r="N1863" s="12" t="s">
        <v>9044</v>
      </c>
      <c r="O1863" s="12" t="s">
        <v>9045</v>
      </c>
      <c r="P1863" s="12"/>
      <c r="Q1863" s="12" t="s">
        <v>9046</v>
      </c>
      <c r="R1863" s="12" t="s">
        <v>479</v>
      </c>
      <c r="S1863" s="12" t="s">
        <v>7527</v>
      </c>
      <c r="T1863" s="33" t="s">
        <v>95</v>
      </c>
      <c r="U1863" s="34" t="str">
        <f t="shared" si="29"/>
        <v>9301 AMBERGLEN BLVD STE 100, AUSTIN, Texas 78729, U.S.</v>
      </c>
    </row>
    <row r="1864" spans="1:21" ht="42.75" x14ac:dyDescent="0.45">
      <c r="A1864" s="12" t="s">
        <v>94</v>
      </c>
      <c r="B1864" s="12" t="s">
        <v>95</v>
      </c>
      <c r="C1864" s="12" t="s">
        <v>9047</v>
      </c>
      <c r="D1864" s="12" t="s">
        <v>9048</v>
      </c>
      <c r="E1864" s="12" t="s">
        <v>9049</v>
      </c>
      <c r="F1864" s="12"/>
      <c r="G1864" s="12"/>
      <c r="H1864" s="12" t="s">
        <v>406</v>
      </c>
      <c r="I1864" s="12" t="s">
        <v>101</v>
      </c>
      <c r="J1864" s="12" t="s">
        <v>9050</v>
      </c>
      <c r="K1864" s="12" t="s">
        <v>354</v>
      </c>
      <c r="L1864" s="12" t="s">
        <v>104</v>
      </c>
      <c r="M1864" s="12" t="s">
        <v>1152</v>
      </c>
      <c r="N1864" s="12" t="s">
        <v>9051</v>
      </c>
      <c r="O1864" s="12" t="s">
        <v>9052</v>
      </c>
      <c r="P1864" s="12"/>
      <c r="Q1864" s="12" t="s">
        <v>9053</v>
      </c>
      <c r="R1864" s="12" t="s">
        <v>412</v>
      </c>
      <c r="S1864" s="12" t="s">
        <v>2269</v>
      </c>
      <c r="T1864" s="33" t="s">
        <v>95</v>
      </c>
      <c r="U1864" s="34" t="str">
        <f t="shared" si="29"/>
        <v>700 Dexter Ave N Suite 700, Seattle, Washington 98109, U.S.</v>
      </c>
    </row>
    <row r="1865" spans="1:21" ht="57" x14ac:dyDescent="0.45">
      <c r="A1865" s="12" t="s">
        <v>94</v>
      </c>
      <c r="B1865" s="12" t="s">
        <v>95</v>
      </c>
      <c r="C1865" s="12" t="s">
        <v>9054</v>
      </c>
      <c r="D1865" s="12" t="s">
        <v>9055</v>
      </c>
      <c r="E1865" s="12" t="s">
        <v>8726</v>
      </c>
      <c r="F1865" s="12" t="s">
        <v>1253</v>
      </c>
      <c r="G1865" s="12"/>
      <c r="H1865" s="12" t="s">
        <v>406</v>
      </c>
      <c r="I1865" s="12" t="s">
        <v>166</v>
      </c>
      <c r="J1865" s="12"/>
      <c r="K1865" s="12"/>
      <c r="L1865" s="12"/>
      <c r="M1865" s="12" t="s">
        <v>234</v>
      </c>
      <c r="N1865" s="12" t="s">
        <v>9056</v>
      </c>
      <c r="O1865" s="12" t="s">
        <v>9057</v>
      </c>
      <c r="P1865" s="12"/>
      <c r="Q1865" s="12" t="s">
        <v>9058</v>
      </c>
      <c r="R1865" s="12" t="s">
        <v>9059</v>
      </c>
      <c r="S1865" s="12" t="s">
        <v>9060</v>
      </c>
      <c r="T1865" s="33" t="s">
        <v>95</v>
      </c>
      <c r="U1865" s="34" t="str">
        <f t="shared" si="29"/>
        <v>2155 ANALYSIS DR HEALTH SCIENCES BLDG MBI DEPT, BOZEMAN, Montana 59718, U.S.</v>
      </c>
    </row>
    <row r="1866" spans="1:21" ht="42.75" x14ac:dyDescent="0.45">
      <c r="A1866" s="12" t="s">
        <v>94</v>
      </c>
      <c r="B1866" s="12" t="s">
        <v>95</v>
      </c>
      <c r="C1866" s="12" t="s">
        <v>9061</v>
      </c>
      <c r="D1866" s="12" t="s">
        <v>9062</v>
      </c>
      <c r="E1866" s="12" t="s">
        <v>9063</v>
      </c>
      <c r="F1866" s="12" t="s">
        <v>583</v>
      </c>
      <c r="G1866" s="12"/>
      <c r="H1866" s="12"/>
      <c r="I1866" s="12" t="s">
        <v>538</v>
      </c>
      <c r="J1866" s="12"/>
      <c r="K1866" s="12"/>
      <c r="L1866" s="12"/>
      <c r="M1866" s="12" t="s">
        <v>127</v>
      </c>
      <c r="N1866" s="12"/>
      <c r="O1866" s="12"/>
      <c r="P1866" s="12"/>
      <c r="Q1866" s="12" t="s">
        <v>9064</v>
      </c>
      <c r="R1866" s="12" t="s">
        <v>7817</v>
      </c>
      <c r="S1866" s="12" t="s">
        <v>9065</v>
      </c>
      <c r="T1866" s="33" t="s">
        <v>95</v>
      </c>
      <c r="U1866" s="34" t="str">
        <f t="shared" si="29"/>
        <v>111 E 210TH ST, BRONX, New York 10467, U.S.</v>
      </c>
    </row>
    <row r="1867" spans="1:21" ht="99.75" x14ac:dyDescent="0.45">
      <c r="A1867" s="12" t="s">
        <v>94</v>
      </c>
      <c r="B1867" s="12" t="s">
        <v>95</v>
      </c>
      <c r="C1867" s="12" t="s">
        <v>9066</v>
      </c>
      <c r="D1867" s="12" t="s">
        <v>9067</v>
      </c>
      <c r="E1867" s="12" t="s">
        <v>9068</v>
      </c>
      <c r="F1867" s="12" t="s">
        <v>136</v>
      </c>
      <c r="G1867" s="12" t="s">
        <v>9069</v>
      </c>
      <c r="H1867" s="12" t="s">
        <v>165</v>
      </c>
      <c r="I1867" s="12" t="s">
        <v>166</v>
      </c>
      <c r="J1867" s="12" t="s">
        <v>9070</v>
      </c>
      <c r="K1867" s="12" t="s">
        <v>188</v>
      </c>
      <c r="L1867" s="12" t="s">
        <v>104</v>
      </c>
      <c r="M1867" s="12" t="s">
        <v>210</v>
      </c>
      <c r="N1867" s="12" t="s">
        <v>9071</v>
      </c>
      <c r="O1867" s="12" t="s">
        <v>9072</v>
      </c>
      <c r="P1867" s="12"/>
      <c r="Q1867" s="12" t="s">
        <v>9073</v>
      </c>
      <c r="R1867" s="12" t="s">
        <v>265</v>
      </c>
      <c r="S1867" s="12" t="s">
        <v>141</v>
      </c>
      <c r="T1867" s="33" t="s">
        <v>95</v>
      </c>
      <c r="U1867" s="34" t="str">
        <f t="shared" si="29"/>
        <v>2 Tower Place, 17th Floor, South San Francisco, California 94080, U.S.</v>
      </c>
    </row>
    <row r="1868" spans="1:21" ht="57" x14ac:dyDescent="0.45">
      <c r="A1868" s="12" t="s">
        <v>94</v>
      </c>
      <c r="B1868" s="12" t="s">
        <v>95</v>
      </c>
      <c r="C1868" s="12" t="s">
        <v>9074</v>
      </c>
      <c r="D1868" s="12" t="s">
        <v>9075</v>
      </c>
      <c r="E1868" s="12" t="s">
        <v>9076</v>
      </c>
      <c r="F1868" s="12" t="s">
        <v>1340</v>
      </c>
      <c r="G1868" s="12"/>
      <c r="H1868" s="12" t="s">
        <v>931</v>
      </c>
      <c r="I1868" s="12" t="s">
        <v>763</v>
      </c>
      <c r="J1868" s="12" t="s">
        <v>9077</v>
      </c>
      <c r="K1868" s="12" t="s">
        <v>103</v>
      </c>
      <c r="L1868" s="12" t="s">
        <v>104</v>
      </c>
      <c r="M1868" s="12" t="s">
        <v>355</v>
      </c>
      <c r="N1868" s="12" t="s">
        <v>9078</v>
      </c>
      <c r="O1868" s="12" t="s">
        <v>9079</v>
      </c>
      <c r="P1868" s="12"/>
      <c r="Q1868" s="12" t="s">
        <v>9080</v>
      </c>
      <c r="R1868" s="12" t="s">
        <v>2969</v>
      </c>
      <c r="S1868" s="12" t="s">
        <v>9081</v>
      </c>
      <c r="T1868" s="33" t="s">
        <v>95</v>
      </c>
      <c r="U1868" s="34" t="str">
        <f t="shared" si="29"/>
        <v>720 WESTVIEW DR SW BLDG HUGH GLOSTER RM B-315C DEPT MICROBIOLOGY, ATLANTA, Georgia 30310, U.S.</v>
      </c>
    </row>
    <row r="1869" spans="1:21" ht="42.75" x14ac:dyDescent="0.45">
      <c r="A1869" s="12" t="s">
        <v>94</v>
      </c>
      <c r="B1869" s="12" t="s">
        <v>95</v>
      </c>
      <c r="C1869" s="12" t="s">
        <v>9082</v>
      </c>
      <c r="D1869" s="12" t="s">
        <v>9075</v>
      </c>
      <c r="E1869" s="12" t="s">
        <v>9076</v>
      </c>
      <c r="F1869" s="12" t="s">
        <v>1340</v>
      </c>
      <c r="G1869" s="12"/>
      <c r="H1869" s="12" t="s">
        <v>931</v>
      </c>
      <c r="I1869" s="12" t="s">
        <v>763</v>
      </c>
      <c r="J1869" s="12"/>
      <c r="K1869" s="12"/>
      <c r="L1869" s="12"/>
      <c r="M1869" s="12" t="s">
        <v>105</v>
      </c>
      <c r="N1869" s="12" t="s">
        <v>9083</v>
      </c>
      <c r="O1869" s="12" t="s">
        <v>9084</v>
      </c>
      <c r="P1869" s="12"/>
      <c r="Q1869" s="12" t="s">
        <v>9085</v>
      </c>
      <c r="R1869" s="12" t="s">
        <v>2969</v>
      </c>
      <c r="S1869" s="12" t="s">
        <v>9081</v>
      </c>
      <c r="T1869" s="33" t="s">
        <v>95</v>
      </c>
      <c r="U1869" s="34" t="str">
        <f t="shared" si="29"/>
        <v>720 Westview Dr. SW MRC Bldg. F-201 &amp; F-202, ATLANTA, Georgia 30310, U.S.</v>
      </c>
    </row>
    <row r="1870" spans="1:21" ht="57" x14ac:dyDescent="0.45">
      <c r="A1870" s="12" t="s">
        <v>94</v>
      </c>
      <c r="B1870" s="12" t="s">
        <v>95</v>
      </c>
      <c r="C1870" s="12" t="s">
        <v>9086</v>
      </c>
      <c r="D1870" s="12" t="s">
        <v>9075</v>
      </c>
      <c r="E1870" s="12" t="s">
        <v>9076</v>
      </c>
      <c r="F1870" s="12" t="s">
        <v>1340</v>
      </c>
      <c r="G1870" s="12"/>
      <c r="H1870" s="12" t="s">
        <v>931</v>
      </c>
      <c r="I1870" s="12" t="s">
        <v>763</v>
      </c>
      <c r="J1870" s="12"/>
      <c r="K1870" s="12"/>
      <c r="L1870" s="12"/>
      <c r="M1870" s="12" t="s">
        <v>127</v>
      </c>
      <c r="N1870" s="12" t="s">
        <v>9078</v>
      </c>
      <c r="O1870" s="12" t="s">
        <v>9079</v>
      </c>
      <c r="P1870" s="12"/>
      <c r="Q1870" s="12" t="s">
        <v>9087</v>
      </c>
      <c r="R1870" s="12" t="s">
        <v>2969</v>
      </c>
      <c r="S1870" s="12" t="s">
        <v>9081</v>
      </c>
      <c r="T1870" s="33" t="s">
        <v>95</v>
      </c>
      <c r="U1870" s="34" t="str">
        <f t="shared" si="29"/>
        <v>720 WESTVIEW DR SW RM 126, ATLANTA, Georgia 30310, U.S.</v>
      </c>
    </row>
    <row r="1871" spans="1:21" ht="57" x14ac:dyDescent="0.45">
      <c r="A1871" s="12" t="s">
        <v>94</v>
      </c>
      <c r="B1871" s="12" t="s">
        <v>95</v>
      </c>
      <c r="C1871" s="12" t="s">
        <v>9088</v>
      </c>
      <c r="D1871" s="12" t="s">
        <v>9089</v>
      </c>
      <c r="E1871" s="12" t="s">
        <v>9090</v>
      </c>
      <c r="F1871" s="12" t="s">
        <v>376</v>
      </c>
      <c r="G1871" s="12"/>
      <c r="H1871" s="12" t="s">
        <v>145</v>
      </c>
      <c r="I1871" s="12" t="s">
        <v>146</v>
      </c>
      <c r="J1871" s="12"/>
      <c r="K1871" s="12"/>
      <c r="L1871" s="12"/>
      <c r="M1871" s="12" t="s">
        <v>367</v>
      </c>
      <c r="N1871" s="12" t="s">
        <v>9091</v>
      </c>
      <c r="O1871" s="12" t="s">
        <v>9092</v>
      </c>
      <c r="P1871" s="12"/>
      <c r="Q1871" s="12" t="s">
        <v>9093</v>
      </c>
      <c r="R1871" s="12" t="s">
        <v>5922</v>
      </c>
      <c r="S1871" s="12" t="s">
        <v>5923</v>
      </c>
      <c r="T1871" s="33" t="s">
        <v>95</v>
      </c>
      <c r="U1871" s="34" t="str">
        <f t="shared" si="29"/>
        <v>309 N ORCHARD ST, MADISON, Wisconsin 53715, U.S.</v>
      </c>
    </row>
    <row r="1872" spans="1:21" ht="57" x14ac:dyDescent="0.45">
      <c r="A1872" s="12" t="s">
        <v>94</v>
      </c>
      <c r="B1872" s="12" t="s">
        <v>95</v>
      </c>
      <c r="C1872" s="12" t="s">
        <v>9094</v>
      </c>
      <c r="D1872" s="12" t="s">
        <v>9095</v>
      </c>
      <c r="E1872" s="12" t="s">
        <v>9096</v>
      </c>
      <c r="F1872" s="12" t="s">
        <v>1063</v>
      </c>
      <c r="G1872" s="12"/>
      <c r="H1872" s="12"/>
      <c r="I1872" s="12" t="s">
        <v>763</v>
      </c>
      <c r="J1872" s="12"/>
      <c r="K1872" s="12"/>
      <c r="L1872" s="12"/>
      <c r="M1872" s="12" t="s">
        <v>367</v>
      </c>
      <c r="N1872" s="12" t="s">
        <v>9097</v>
      </c>
      <c r="O1872" s="12" t="s">
        <v>9098</v>
      </c>
      <c r="P1872" s="12"/>
      <c r="Q1872" s="12" t="s">
        <v>9099</v>
      </c>
      <c r="R1872" s="12" t="s">
        <v>9100</v>
      </c>
      <c r="S1872" s="12" t="s">
        <v>9101</v>
      </c>
      <c r="T1872" s="33" t="s">
        <v>95</v>
      </c>
      <c r="U1872" s="34" t="str">
        <f t="shared" si="29"/>
        <v>1600 KEN THOMPSON PKWY, SARASOTA, Florida 34236, U.S.</v>
      </c>
    </row>
    <row r="1873" spans="1:21" ht="57" x14ac:dyDescent="0.45">
      <c r="A1873" s="12" t="s">
        <v>94</v>
      </c>
      <c r="B1873" s="12" t="s">
        <v>95</v>
      </c>
      <c r="C1873" s="12" t="s">
        <v>9102</v>
      </c>
      <c r="D1873" s="12" t="s">
        <v>9103</v>
      </c>
      <c r="E1873" s="12" t="s">
        <v>9104</v>
      </c>
      <c r="F1873" s="12" t="s">
        <v>583</v>
      </c>
      <c r="G1873" s="12"/>
      <c r="H1873" s="12"/>
      <c r="I1873" s="12" t="s">
        <v>538</v>
      </c>
      <c r="J1873" s="12"/>
      <c r="K1873" s="12"/>
      <c r="L1873" s="12"/>
      <c r="M1873" s="12" t="s">
        <v>367</v>
      </c>
      <c r="N1873" s="12" t="s">
        <v>9105</v>
      </c>
      <c r="O1873" s="12" t="s">
        <v>9106</v>
      </c>
      <c r="P1873" s="12"/>
      <c r="Q1873" s="12" t="s">
        <v>9107</v>
      </c>
      <c r="R1873" s="12" t="s">
        <v>1467</v>
      </c>
      <c r="S1873" s="12" t="s">
        <v>5980</v>
      </c>
      <c r="T1873" s="33" t="s">
        <v>95</v>
      </c>
      <c r="U1873" s="34" t="str">
        <f t="shared" si="29"/>
        <v>101ST BETWEEN 5TH AND MADISON, NEW YORK, New York 10029, U.S.</v>
      </c>
    </row>
    <row r="1874" spans="1:21" ht="57" x14ac:dyDescent="0.45">
      <c r="A1874" s="12" t="s">
        <v>94</v>
      </c>
      <c r="B1874" s="12" t="s">
        <v>95</v>
      </c>
      <c r="C1874" s="12" t="s">
        <v>9108</v>
      </c>
      <c r="D1874" s="12" t="s">
        <v>9103</v>
      </c>
      <c r="E1874" s="12" t="s">
        <v>9104</v>
      </c>
      <c r="F1874" s="12" t="s">
        <v>583</v>
      </c>
      <c r="G1874" s="12"/>
      <c r="H1874" s="12"/>
      <c r="I1874" s="12" t="s">
        <v>538</v>
      </c>
      <c r="J1874" s="12"/>
      <c r="K1874" s="12"/>
      <c r="L1874" s="12"/>
      <c r="M1874" s="12" t="s">
        <v>367</v>
      </c>
      <c r="N1874" s="12" t="s">
        <v>9109</v>
      </c>
      <c r="O1874" s="12" t="s">
        <v>9110</v>
      </c>
      <c r="P1874" s="12"/>
      <c r="Q1874" s="12" t="s">
        <v>9111</v>
      </c>
      <c r="R1874" s="12" t="s">
        <v>9112</v>
      </c>
      <c r="S1874" s="12" t="s">
        <v>5980</v>
      </c>
      <c r="T1874" s="33" t="s">
        <v>95</v>
      </c>
      <c r="U1874" s="34" t="str">
        <f t="shared" si="29"/>
        <v>101 ST BETWEEN 5TH AND MADISON, NEW YORK CITY, New York 10029, U.S.</v>
      </c>
    </row>
    <row r="1875" spans="1:21" ht="85.5" x14ac:dyDescent="0.45">
      <c r="A1875" s="12" t="s">
        <v>94</v>
      </c>
      <c r="B1875" s="12" t="s">
        <v>95</v>
      </c>
      <c r="C1875" s="12" t="s">
        <v>9113</v>
      </c>
      <c r="D1875" s="12" t="s">
        <v>9103</v>
      </c>
      <c r="E1875" s="12" t="s">
        <v>9104</v>
      </c>
      <c r="F1875" s="12" t="s">
        <v>583</v>
      </c>
      <c r="G1875" s="12"/>
      <c r="H1875" s="12"/>
      <c r="I1875" s="12" t="s">
        <v>538</v>
      </c>
      <c r="J1875" s="12"/>
      <c r="K1875" s="12"/>
      <c r="L1875" s="12"/>
      <c r="M1875" s="12" t="s">
        <v>138</v>
      </c>
      <c r="N1875" s="12"/>
      <c r="O1875" s="12"/>
      <c r="P1875" s="12"/>
      <c r="Q1875" s="12" t="s">
        <v>9107</v>
      </c>
      <c r="R1875" s="12" t="s">
        <v>1467</v>
      </c>
      <c r="S1875" s="12" t="s">
        <v>5980</v>
      </c>
      <c r="T1875" s="33" t="s">
        <v>95</v>
      </c>
      <c r="U1875" s="34" t="str">
        <f t="shared" si="29"/>
        <v>101ST BETWEEN 5TH AND MADISON, NEW YORK, New York 10029, U.S.</v>
      </c>
    </row>
    <row r="1876" spans="1:21" ht="99.75" x14ac:dyDescent="0.45">
      <c r="A1876" s="12" t="s">
        <v>94</v>
      </c>
      <c r="B1876" s="12" t="s">
        <v>729</v>
      </c>
      <c r="C1876" s="12" t="s">
        <v>9114</v>
      </c>
      <c r="D1876" s="12" t="s">
        <v>9115</v>
      </c>
      <c r="E1876" s="12" t="s">
        <v>9116</v>
      </c>
      <c r="F1876" s="12" t="s">
        <v>2568</v>
      </c>
      <c r="G1876" s="12" t="s">
        <v>773</v>
      </c>
      <c r="H1876" s="12" t="s">
        <v>9117</v>
      </c>
      <c r="I1876" s="12" t="s">
        <v>953</v>
      </c>
      <c r="J1876" s="12" t="s">
        <v>9118</v>
      </c>
      <c r="K1876" s="12" t="s">
        <v>550</v>
      </c>
      <c r="L1876" s="12" t="s">
        <v>104</v>
      </c>
      <c r="M1876" s="12" t="s">
        <v>551</v>
      </c>
      <c r="N1876" s="12" t="s">
        <v>9119</v>
      </c>
      <c r="O1876" s="12" t="s">
        <v>9120</v>
      </c>
      <c r="P1876" s="12"/>
      <c r="Q1876" s="12" t="s">
        <v>9121</v>
      </c>
      <c r="R1876" s="12" t="s">
        <v>2573</v>
      </c>
      <c r="S1876" s="12" t="s">
        <v>9122</v>
      </c>
      <c r="T1876" s="33" t="s">
        <v>729</v>
      </c>
      <c r="U1876" s="34" t="str">
        <f t="shared" si="29"/>
        <v>600 UNIVERSITY AVE RM 980 SLRI, TORONTO, Ontario M5G 1X5, CA</v>
      </c>
    </row>
    <row r="1877" spans="1:21" ht="85.5" x14ac:dyDescent="0.45">
      <c r="A1877" s="12" t="s">
        <v>94</v>
      </c>
      <c r="B1877" s="12"/>
      <c r="C1877" s="12" t="s">
        <v>9123</v>
      </c>
      <c r="D1877" s="12" t="s">
        <v>9115</v>
      </c>
      <c r="E1877" s="12" t="s">
        <v>9116</v>
      </c>
      <c r="F1877" s="12"/>
      <c r="G1877" s="12" t="s">
        <v>773</v>
      </c>
      <c r="H1877" s="12" t="s">
        <v>9117</v>
      </c>
      <c r="I1877" s="12" t="s">
        <v>953</v>
      </c>
      <c r="J1877" s="12" t="s">
        <v>9124</v>
      </c>
      <c r="K1877" s="12" t="s">
        <v>209</v>
      </c>
      <c r="L1877" s="12" t="s">
        <v>104</v>
      </c>
      <c r="M1877" s="12" t="s">
        <v>1193</v>
      </c>
      <c r="N1877" s="12" t="s">
        <v>9119</v>
      </c>
      <c r="O1877" s="12" t="s">
        <v>9120</v>
      </c>
      <c r="P1877" s="12"/>
      <c r="Q1877" s="12" t="s">
        <v>9125</v>
      </c>
      <c r="R1877" s="12" t="s">
        <v>9126</v>
      </c>
      <c r="S1877" s="12" t="s">
        <v>9127</v>
      </c>
      <c r="T1877" s="33" t="s">
        <v>729</v>
      </c>
      <c r="U1877" s="34" t="str">
        <f t="shared" si="29"/>
        <v>TCP Receiving Dock - SHS HOSPITAL 25 Orde Street, Toronto, Ontario M5T 3H7, CA</v>
      </c>
    </row>
    <row r="1878" spans="1:21" ht="85.5" x14ac:dyDescent="0.45">
      <c r="A1878" s="12" t="s">
        <v>94</v>
      </c>
      <c r="B1878" s="12"/>
      <c r="C1878" s="12" t="s">
        <v>9128</v>
      </c>
      <c r="D1878" s="12" t="s">
        <v>9115</v>
      </c>
      <c r="E1878" s="12" t="s">
        <v>9116</v>
      </c>
      <c r="F1878" s="12"/>
      <c r="G1878" s="12" t="s">
        <v>773</v>
      </c>
      <c r="H1878" s="12" t="s">
        <v>9117</v>
      </c>
      <c r="I1878" s="12" t="s">
        <v>953</v>
      </c>
      <c r="J1878" s="12" t="s">
        <v>9129</v>
      </c>
      <c r="K1878" s="12" t="s">
        <v>209</v>
      </c>
      <c r="L1878" s="12" t="s">
        <v>2395</v>
      </c>
      <c r="M1878" s="12" t="s">
        <v>1193</v>
      </c>
      <c r="N1878" s="12" t="s">
        <v>9119</v>
      </c>
      <c r="O1878" s="12" t="s">
        <v>9120</v>
      </c>
      <c r="P1878" s="12"/>
      <c r="Q1878" s="12" t="s">
        <v>9125</v>
      </c>
      <c r="R1878" s="12" t="s">
        <v>9126</v>
      </c>
      <c r="S1878" s="12" t="s">
        <v>9127</v>
      </c>
      <c r="T1878" s="33" t="s">
        <v>729</v>
      </c>
      <c r="U1878" s="34" t="str">
        <f t="shared" si="29"/>
        <v>TCP Receiving Dock - SHS HOSPITAL 25 Orde Street, Toronto, Ontario M5T 3H7, CA</v>
      </c>
    </row>
    <row r="1879" spans="1:21" ht="71.25" x14ac:dyDescent="0.45">
      <c r="A1879" s="12" t="s">
        <v>94</v>
      </c>
      <c r="B1879" s="12"/>
      <c r="C1879" s="12" t="s">
        <v>9130</v>
      </c>
      <c r="D1879" s="12" t="s">
        <v>9115</v>
      </c>
      <c r="E1879" s="12" t="s">
        <v>9116</v>
      </c>
      <c r="F1879" s="12"/>
      <c r="G1879" s="12" t="s">
        <v>773</v>
      </c>
      <c r="H1879" s="12" t="s">
        <v>9117</v>
      </c>
      <c r="I1879" s="12" t="s">
        <v>953</v>
      </c>
      <c r="J1879" s="12"/>
      <c r="K1879" s="12"/>
      <c r="L1879" s="12"/>
      <c r="M1879" s="12" t="s">
        <v>9131</v>
      </c>
      <c r="N1879" s="12" t="s">
        <v>9119</v>
      </c>
      <c r="O1879" s="12" t="s">
        <v>9120</v>
      </c>
      <c r="P1879" s="12"/>
      <c r="Q1879" s="12"/>
      <c r="R1879" s="12"/>
      <c r="S1879" s="12" t="s">
        <v>284</v>
      </c>
      <c r="T1879" s="33"/>
      <c r="U1879" s="34" t="str">
        <f t="shared" si="29"/>
        <v xml:space="preserve"> </v>
      </c>
    </row>
    <row r="1880" spans="1:21" ht="85.5" x14ac:dyDescent="0.45">
      <c r="A1880" s="12" t="s">
        <v>94</v>
      </c>
      <c r="B1880" s="12" t="s">
        <v>95</v>
      </c>
      <c r="C1880" s="12" t="s">
        <v>9132</v>
      </c>
      <c r="D1880" s="12" t="s">
        <v>9133</v>
      </c>
      <c r="E1880" s="12" t="s">
        <v>9134</v>
      </c>
      <c r="F1880" s="12" t="s">
        <v>124</v>
      </c>
      <c r="G1880" s="12" t="s">
        <v>197</v>
      </c>
      <c r="H1880" s="12" t="s">
        <v>125</v>
      </c>
      <c r="I1880" s="12" t="s">
        <v>126</v>
      </c>
      <c r="J1880" s="12" t="s">
        <v>9135</v>
      </c>
      <c r="K1880" s="12" t="s">
        <v>268</v>
      </c>
      <c r="L1880" s="12" t="s">
        <v>104</v>
      </c>
      <c r="M1880" s="12" t="s">
        <v>221</v>
      </c>
      <c r="N1880" s="12" t="s">
        <v>9136</v>
      </c>
      <c r="O1880" s="12" t="s">
        <v>9137</v>
      </c>
      <c r="P1880" s="12"/>
      <c r="Q1880" s="12" t="s">
        <v>9138</v>
      </c>
      <c r="R1880" s="12" t="s">
        <v>243</v>
      </c>
      <c r="S1880" s="12" t="s">
        <v>244</v>
      </c>
      <c r="T1880" s="33" t="s">
        <v>95</v>
      </c>
      <c r="U1880" s="34" t="str">
        <f t="shared" si="29"/>
        <v>852 Winter Street, Waltham, Massachusetts 02451, U.S.</v>
      </c>
    </row>
    <row r="1881" spans="1:21" ht="99.75" x14ac:dyDescent="0.45">
      <c r="A1881" s="12" t="s">
        <v>94</v>
      </c>
      <c r="B1881" s="12" t="s">
        <v>95</v>
      </c>
      <c r="C1881" s="12" t="s">
        <v>9139</v>
      </c>
      <c r="D1881" s="12" t="s">
        <v>9140</v>
      </c>
      <c r="E1881" s="12" t="s">
        <v>9141</v>
      </c>
      <c r="F1881" s="12" t="s">
        <v>124</v>
      </c>
      <c r="G1881" s="12" t="s">
        <v>197</v>
      </c>
      <c r="H1881" s="12" t="s">
        <v>3847</v>
      </c>
      <c r="I1881" s="12" t="s">
        <v>126</v>
      </c>
      <c r="J1881" s="12" t="s">
        <v>9142</v>
      </c>
      <c r="K1881" s="12" t="s">
        <v>188</v>
      </c>
      <c r="L1881" s="12" t="s">
        <v>104</v>
      </c>
      <c r="M1881" s="12" t="s">
        <v>210</v>
      </c>
      <c r="N1881" s="12" t="s">
        <v>9143</v>
      </c>
      <c r="O1881" s="12" t="s">
        <v>9144</v>
      </c>
      <c r="P1881" s="12"/>
      <c r="Q1881" s="12" t="s">
        <v>9145</v>
      </c>
      <c r="R1881" s="12" t="s">
        <v>293</v>
      </c>
      <c r="S1881" s="12" t="s">
        <v>294</v>
      </c>
      <c r="T1881" s="33" t="s">
        <v>95</v>
      </c>
      <c r="U1881" s="34" t="str">
        <f t="shared" si="29"/>
        <v>300 Technology Sq., Suite 203, Cambridge, Massachusetts 02139, U.S.</v>
      </c>
    </row>
    <row r="1882" spans="1:21" ht="42.75" x14ac:dyDescent="0.45">
      <c r="A1882" s="12" t="s">
        <v>94</v>
      </c>
      <c r="B1882" s="12" t="s">
        <v>95</v>
      </c>
      <c r="C1882" s="12" t="s">
        <v>9146</v>
      </c>
      <c r="D1882" s="12" t="s">
        <v>9147</v>
      </c>
      <c r="E1882" s="12" t="s">
        <v>9148</v>
      </c>
      <c r="F1882" s="12" t="s">
        <v>99</v>
      </c>
      <c r="G1882" s="12"/>
      <c r="H1882" s="12" t="s">
        <v>100</v>
      </c>
      <c r="I1882" s="12" t="s">
        <v>101</v>
      </c>
      <c r="J1882" s="12"/>
      <c r="K1882" s="12"/>
      <c r="L1882" s="12"/>
      <c r="M1882" s="12" t="s">
        <v>355</v>
      </c>
      <c r="N1882" s="12" t="s">
        <v>9149</v>
      </c>
      <c r="O1882" s="12" t="s">
        <v>9150</v>
      </c>
      <c r="P1882" s="12"/>
      <c r="Q1882" s="12" t="s">
        <v>9151</v>
      </c>
      <c r="R1882" s="12" t="s">
        <v>2631</v>
      </c>
      <c r="S1882" s="12" t="s">
        <v>9152</v>
      </c>
      <c r="T1882" s="33" t="s">
        <v>95</v>
      </c>
      <c r="U1882" s="34" t="str">
        <f t="shared" si="29"/>
        <v>2950 San Pablo Ave, Berkeley, California 94702, U.S.</v>
      </c>
    </row>
    <row r="1883" spans="1:21" ht="85.5" x14ac:dyDescent="0.45">
      <c r="A1883" s="12" t="s">
        <v>94</v>
      </c>
      <c r="B1883" s="12" t="s">
        <v>95</v>
      </c>
      <c r="C1883" s="12" t="s">
        <v>9153</v>
      </c>
      <c r="D1883" s="12" t="s">
        <v>9147</v>
      </c>
      <c r="E1883" s="12" t="s">
        <v>9148</v>
      </c>
      <c r="F1883" s="12" t="s">
        <v>99</v>
      </c>
      <c r="G1883" s="12"/>
      <c r="H1883" s="12" t="s">
        <v>100</v>
      </c>
      <c r="I1883" s="12" t="s">
        <v>101</v>
      </c>
      <c r="J1883" s="12"/>
      <c r="K1883" s="12"/>
      <c r="L1883" s="12"/>
      <c r="M1883" s="12" t="s">
        <v>1812</v>
      </c>
      <c r="N1883" s="12" t="s">
        <v>9154</v>
      </c>
      <c r="O1883" s="12" t="s">
        <v>9155</v>
      </c>
      <c r="P1883" s="12"/>
      <c r="Q1883" s="12" t="s">
        <v>9151</v>
      </c>
      <c r="R1883" s="12" t="s">
        <v>2631</v>
      </c>
      <c r="S1883" s="12" t="s">
        <v>9152</v>
      </c>
      <c r="T1883" s="33" t="s">
        <v>95</v>
      </c>
      <c r="U1883" s="34" t="str">
        <f t="shared" si="29"/>
        <v>2950 San Pablo Ave, Berkeley, California 94702, U.S.</v>
      </c>
    </row>
    <row r="1884" spans="1:21" ht="99.75" x14ac:dyDescent="0.45">
      <c r="A1884" s="12" t="s">
        <v>94</v>
      </c>
      <c r="B1884" s="12" t="s">
        <v>95</v>
      </c>
      <c r="C1884" s="12" t="s">
        <v>9156</v>
      </c>
      <c r="D1884" s="12" t="s">
        <v>9157</v>
      </c>
      <c r="E1884" s="12" t="s">
        <v>9157</v>
      </c>
      <c r="F1884" s="12" t="s">
        <v>691</v>
      </c>
      <c r="G1884" s="12" t="s">
        <v>692</v>
      </c>
      <c r="H1884" s="12" t="s">
        <v>693</v>
      </c>
      <c r="I1884" s="12" t="s">
        <v>475</v>
      </c>
      <c r="J1884" s="12" t="s">
        <v>9158</v>
      </c>
      <c r="K1884" s="12" t="s">
        <v>168</v>
      </c>
      <c r="L1884" s="12" t="s">
        <v>104</v>
      </c>
      <c r="M1884" s="12" t="s">
        <v>210</v>
      </c>
      <c r="N1884" s="12" t="s">
        <v>9159</v>
      </c>
      <c r="O1884" s="12" t="s">
        <v>9160</v>
      </c>
      <c r="P1884" s="12"/>
      <c r="Q1884" s="12" t="s">
        <v>9161</v>
      </c>
      <c r="R1884" s="12" t="s">
        <v>1528</v>
      </c>
      <c r="S1884" s="12" t="s">
        <v>6904</v>
      </c>
      <c r="T1884" s="33" t="s">
        <v>95</v>
      </c>
      <c r="U1884" s="34" t="str">
        <f t="shared" si="29"/>
        <v>2400 NASA Parkway, Shipping/Receiving Department, Building 21/Room 1103, Houston, Texas 77058, U.S.</v>
      </c>
    </row>
    <row r="1885" spans="1:21" ht="85.5" x14ac:dyDescent="0.45">
      <c r="A1885" s="12" t="s">
        <v>94</v>
      </c>
      <c r="B1885" s="12" t="s">
        <v>95</v>
      </c>
      <c r="C1885" s="12" t="s">
        <v>9162</v>
      </c>
      <c r="D1885" s="12" t="s">
        <v>9163</v>
      </c>
      <c r="E1885" s="12" t="s">
        <v>9164</v>
      </c>
      <c r="F1885" s="12" t="s">
        <v>420</v>
      </c>
      <c r="G1885" s="12" t="s">
        <v>5223</v>
      </c>
      <c r="H1885" s="12" t="s">
        <v>455</v>
      </c>
      <c r="I1885" s="12" t="s">
        <v>387</v>
      </c>
      <c r="J1885" s="12" t="s">
        <v>9165</v>
      </c>
      <c r="K1885" s="12" t="s">
        <v>209</v>
      </c>
      <c r="L1885" s="12" t="s">
        <v>104</v>
      </c>
      <c r="M1885" s="12" t="s">
        <v>221</v>
      </c>
      <c r="N1885" s="12" t="s">
        <v>9166</v>
      </c>
      <c r="O1885" s="12" t="s">
        <v>9167</v>
      </c>
      <c r="P1885" s="12"/>
      <c r="Q1885" s="12" t="s">
        <v>9168</v>
      </c>
      <c r="R1885" s="12" t="s">
        <v>5477</v>
      </c>
      <c r="S1885" s="12" t="s">
        <v>5478</v>
      </c>
      <c r="T1885" s="33" t="s">
        <v>95</v>
      </c>
      <c r="U1885" s="34" t="str">
        <f t="shared" si="29"/>
        <v>9000 Rockville Pike, Bethesda, Maryland 20892, U.S.</v>
      </c>
    </row>
    <row r="1886" spans="1:21" ht="85.5" x14ac:dyDescent="0.45">
      <c r="A1886" s="12" t="s">
        <v>94</v>
      </c>
      <c r="B1886" s="12" t="s">
        <v>95</v>
      </c>
      <c r="C1886" s="12" t="s">
        <v>9169</v>
      </c>
      <c r="D1886" s="12" t="s">
        <v>9163</v>
      </c>
      <c r="E1886" s="12" t="s">
        <v>9164</v>
      </c>
      <c r="F1886" s="12" t="s">
        <v>420</v>
      </c>
      <c r="G1886" s="12" t="s">
        <v>5223</v>
      </c>
      <c r="H1886" s="12" t="s">
        <v>455</v>
      </c>
      <c r="I1886" s="12" t="s">
        <v>387</v>
      </c>
      <c r="J1886" s="12" t="s">
        <v>9170</v>
      </c>
      <c r="K1886" s="12" t="s">
        <v>168</v>
      </c>
      <c r="L1886" s="12" t="s">
        <v>104</v>
      </c>
      <c r="M1886" s="12" t="s">
        <v>221</v>
      </c>
      <c r="N1886" s="12" t="s">
        <v>9171</v>
      </c>
      <c r="O1886" s="12" t="s">
        <v>9172</v>
      </c>
      <c r="P1886" s="12"/>
      <c r="Q1886" s="12" t="s">
        <v>9173</v>
      </c>
      <c r="R1886" s="12" t="s">
        <v>5477</v>
      </c>
      <c r="S1886" s="12" t="s">
        <v>5478</v>
      </c>
      <c r="T1886" s="33" t="s">
        <v>95</v>
      </c>
      <c r="U1886" s="34" t="str">
        <f t="shared" si="29"/>
        <v>37 Covent Drive Bldg. 37; Rm 1016, Bethesda, Maryland 20892, U.S.</v>
      </c>
    </row>
    <row r="1887" spans="1:21" ht="85.5" x14ac:dyDescent="0.45">
      <c r="A1887" s="12" t="s">
        <v>94</v>
      </c>
      <c r="B1887" s="12" t="s">
        <v>95</v>
      </c>
      <c r="C1887" s="12" t="s">
        <v>9174</v>
      </c>
      <c r="D1887" s="12" t="s">
        <v>9163</v>
      </c>
      <c r="E1887" s="12" t="s">
        <v>9164</v>
      </c>
      <c r="F1887" s="12" t="s">
        <v>420</v>
      </c>
      <c r="G1887" s="12" t="s">
        <v>5223</v>
      </c>
      <c r="H1887" s="12" t="s">
        <v>455</v>
      </c>
      <c r="I1887" s="12" t="s">
        <v>387</v>
      </c>
      <c r="J1887" s="12" t="s">
        <v>9175</v>
      </c>
      <c r="K1887" s="12" t="s">
        <v>168</v>
      </c>
      <c r="L1887" s="12" t="s">
        <v>104</v>
      </c>
      <c r="M1887" s="12" t="s">
        <v>221</v>
      </c>
      <c r="N1887" s="12" t="s">
        <v>5474</v>
      </c>
      <c r="O1887" s="12" t="s">
        <v>5475</v>
      </c>
      <c r="P1887" s="12"/>
      <c r="Q1887" s="12" t="s">
        <v>9176</v>
      </c>
      <c r="R1887" s="12" t="s">
        <v>5802</v>
      </c>
      <c r="S1887" s="12" t="s">
        <v>5478</v>
      </c>
      <c r="T1887" s="33" t="s">
        <v>95</v>
      </c>
      <c r="U1887" s="34" t="str">
        <f t="shared" si="29"/>
        <v>9000 Rockville Pike 10 Center Drive Building 10, Room B1B40, BETHESDA, Maryland 20892, U.S.</v>
      </c>
    </row>
    <row r="1888" spans="1:21" ht="85.5" x14ac:dyDescent="0.45">
      <c r="A1888" s="12" t="s">
        <v>94</v>
      </c>
      <c r="B1888" s="12" t="s">
        <v>95</v>
      </c>
      <c r="C1888" s="12" t="s">
        <v>9177</v>
      </c>
      <c r="D1888" s="12" t="s">
        <v>9163</v>
      </c>
      <c r="E1888" s="12" t="s">
        <v>9178</v>
      </c>
      <c r="F1888" s="12" t="s">
        <v>420</v>
      </c>
      <c r="G1888" s="12" t="s">
        <v>5223</v>
      </c>
      <c r="H1888" s="12" t="s">
        <v>455</v>
      </c>
      <c r="I1888" s="12" t="s">
        <v>387</v>
      </c>
      <c r="J1888" s="12" t="s">
        <v>9179</v>
      </c>
      <c r="K1888" s="12" t="s">
        <v>168</v>
      </c>
      <c r="L1888" s="12" t="s">
        <v>104</v>
      </c>
      <c r="M1888" s="12" t="s">
        <v>221</v>
      </c>
      <c r="N1888" s="12" t="s">
        <v>9180</v>
      </c>
      <c r="O1888" s="12" t="s">
        <v>9181</v>
      </c>
      <c r="P1888" s="12"/>
      <c r="Q1888" s="12" t="s">
        <v>9182</v>
      </c>
      <c r="R1888" s="12" t="s">
        <v>5477</v>
      </c>
      <c r="S1888" s="12" t="s">
        <v>5478</v>
      </c>
      <c r="T1888" s="33" t="s">
        <v>95</v>
      </c>
      <c r="U1888" s="34" t="str">
        <f t="shared" si="29"/>
        <v>9000 Rockville Pike BLDG 41, Room C310, Bethesda, Maryland 20892, U.S.</v>
      </c>
    </row>
    <row r="1889" spans="1:21" ht="85.5" x14ac:dyDescent="0.45">
      <c r="A1889" s="12" t="s">
        <v>94</v>
      </c>
      <c r="B1889" s="12" t="s">
        <v>95</v>
      </c>
      <c r="C1889" s="12" t="s">
        <v>9183</v>
      </c>
      <c r="D1889" s="12" t="s">
        <v>9163</v>
      </c>
      <c r="E1889" s="12" t="s">
        <v>9164</v>
      </c>
      <c r="F1889" s="12" t="s">
        <v>420</v>
      </c>
      <c r="G1889" s="12" t="s">
        <v>5223</v>
      </c>
      <c r="H1889" s="12" t="s">
        <v>455</v>
      </c>
      <c r="I1889" s="12" t="s">
        <v>387</v>
      </c>
      <c r="J1889" s="12" t="s">
        <v>9184</v>
      </c>
      <c r="K1889" s="12" t="s">
        <v>168</v>
      </c>
      <c r="L1889" s="12" t="s">
        <v>104</v>
      </c>
      <c r="M1889" s="12" t="s">
        <v>221</v>
      </c>
      <c r="N1889" s="12" t="s">
        <v>9185</v>
      </c>
      <c r="O1889" s="12" t="s">
        <v>9186</v>
      </c>
      <c r="P1889" s="12"/>
      <c r="Q1889" s="12" t="s">
        <v>9187</v>
      </c>
      <c r="R1889" s="12" t="s">
        <v>5477</v>
      </c>
      <c r="S1889" s="12" t="s">
        <v>5478</v>
      </c>
      <c r="T1889" s="33" t="s">
        <v>95</v>
      </c>
      <c r="U1889" s="34" t="str">
        <f t="shared" si="29"/>
        <v>37 Convent Drive Bldg. 37, Room 4134, Bethesda, Maryland 20892, U.S.</v>
      </c>
    </row>
    <row r="1890" spans="1:21" ht="85.5" x14ac:dyDescent="0.45">
      <c r="A1890" s="12" t="s">
        <v>94</v>
      </c>
      <c r="B1890" s="12" t="s">
        <v>95</v>
      </c>
      <c r="C1890" s="12" t="s">
        <v>9188</v>
      </c>
      <c r="D1890" s="12" t="s">
        <v>9163</v>
      </c>
      <c r="E1890" s="12" t="s">
        <v>9164</v>
      </c>
      <c r="F1890" s="12" t="s">
        <v>420</v>
      </c>
      <c r="G1890" s="12" t="s">
        <v>5223</v>
      </c>
      <c r="H1890" s="12" t="s">
        <v>455</v>
      </c>
      <c r="I1890" s="12" t="s">
        <v>387</v>
      </c>
      <c r="J1890" s="12" t="s">
        <v>9189</v>
      </c>
      <c r="K1890" s="12" t="s">
        <v>168</v>
      </c>
      <c r="L1890" s="12" t="s">
        <v>104</v>
      </c>
      <c r="M1890" s="12" t="s">
        <v>221</v>
      </c>
      <c r="N1890" s="12" t="s">
        <v>9190</v>
      </c>
      <c r="O1890" s="12" t="s">
        <v>9191</v>
      </c>
      <c r="P1890" s="12"/>
      <c r="Q1890" s="12" t="s">
        <v>9192</v>
      </c>
      <c r="R1890" s="12" t="s">
        <v>5477</v>
      </c>
      <c r="S1890" s="12" t="s">
        <v>5478</v>
      </c>
      <c r="T1890" s="33" t="s">
        <v>95</v>
      </c>
      <c r="U1890" s="34" t="str">
        <f t="shared" si="29"/>
        <v>NIH NCI CCR, Building 10, Room 3-3281, Bethesda, Maryland 20892, U.S.</v>
      </c>
    </row>
    <row r="1891" spans="1:21" ht="85.5" x14ac:dyDescent="0.45">
      <c r="A1891" s="12" t="s">
        <v>94</v>
      </c>
      <c r="B1891" s="12" t="s">
        <v>95</v>
      </c>
      <c r="C1891" s="12" t="s">
        <v>9193</v>
      </c>
      <c r="D1891" s="12" t="s">
        <v>9163</v>
      </c>
      <c r="E1891" s="12" t="s">
        <v>9164</v>
      </c>
      <c r="F1891" s="12" t="s">
        <v>2642</v>
      </c>
      <c r="G1891" s="12" t="s">
        <v>5223</v>
      </c>
      <c r="H1891" s="12" t="s">
        <v>455</v>
      </c>
      <c r="I1891" s="12" t="s">
        <v>387</v>
      </c>
      <c r="J1891" s="12" t="s">
        <v>9194</v>
      </c>
      <c r="K1891" s="12" t="s">
        <v>168</v>
      </c>
      <c r="L1891" s="12" t="s">
        <v>104</v>
      </c>
      <c r="M1891" s="12" t="s">
        <v>221</v>
      </c>
      <c r="N1891" s="12" t="s">
        <v>9195</v>
      </c>
      <c r="O1891" s="12" t="s">
        <v>9196</v>
      </c>
      <c r="P1891" s="12"/>
      <c r="Q1891" s="12" t="s">
        <v>9197</v>
      </c>
      <c r="R1891" s="12" t="s">
        <v>5468</v>
      </c>
      <c r="S1891" s="12" t="s">
        <v>5469</v>
      </c>
      <c r="T1891" s="33" t="s">
        <v>95</v>
      </c>
      <c r="U1891" s="34" t="str">
        <f t="shared" si="29"/>
        <v>1050 Boyles Street, Frederick, Maryland 21702, U.S.</v>
      </c>
    </row>
    <row r="1892" spans="1:21" ht="42.75" x14ac:dyDescent="0.45">
      <c r="A1892" s="12" t="s">
        <v>94</v>
      </c>
      <c r="B1892" s="12" t="s">
        <v>95</v>
      </c>
      <c r="C1892" s="12" t="s">
        <v>9198</v>
      </c>
      <c r="D1892" s="12" t="s">
        <v>9163</v>
      </c>
      <c r="E1892" s="12" t="s">
        <v>9164</v>
      </c>
      <c r="F1892" s="12" t="s">
        <v>420</v>
      </c>
      <c r="G1892" s="12" t="s">
        <v>5223</v>
      </c>
      <c r="H1892" s="12" t="s">
        <v>455</v>
      </c>
      <c r="I1892" s="12" t="s">
        <v>387</v>
      </c>
      <c r="J1892" s="12" t="s">
        <v>9199</v>
      </c>
      <c r="K1892" s="12" t="s">
        <v>168</v>
      </c>
      <c r="L1892" s="12" t="s">
        <v>104</v>
      </c>
      <c r="M1892" s="12" t="s">
        <v>304</v>
      </c>
      <c r="N1892" s="12" t="s">
        <v>5474</v>
      </c>
      <c r="O1892" s="12" t="s">
        <v>5475</v>
      </c>
      <c r="P1892" s="12"/>
      <c r="Q1892" s="12" t="s">
        <v>9200</v>
      </c>
      <c r="R1892" s="12" t="s">
        <v>5477</v>
      </c>
      <c r="S1892" s="12" t="s">
        <v>5478</v>
      </c>
      <c r="T1892" s="33" t="s">
        <v>95</v>
      </c>
      <c r="U1892" s="34" t="str">
        <f t="shared" si="29"/>
        <v>Bldg 10, Room 3281 9000 Rockville Pike, Bethesda, Maryland 20892, U.S.</v>
      </c>
    </row>
    <row r="1893" spans="1:21" ht="42.75" x14ac:dyDescent="0.45">
      <c r="A1893" s="12" t="s">
        <v>94</v>
      </c>
      <c r="B1893" s="12" t="s">
        <v>95</v>
      </c>
      <c r="C1893" s="12" t="s">
        <v>9201</v>
      </c>
      <c r="D1893" s="12" t="s">
        <v>9163</v>
      </c>
      <c r="E1893" s="12" t="s">
        <v>9164</v>
      </c>
      <c r="F1893" s="12" t="s">
        <v>420</v>
      </c>
      <c r="G1893" s="12" t="s">
        <v>5223</v>
      </c>
      <c r="H1893" s="12" t="s">
        <v>455</v>
      </c>
      <c r="I1893" s="12" t="s">
        <v>387</v>
      </c>
      <c r="J1893" s="12" t="s">
        <v>9202</v>
      </c>
      <c r="K1893" s="12" t="s">
        <v>168</v>
      </c>
      <c r="L1893" s="12" t="s">
        <v>104</v>
      </c>
      <c r="M1893" s="12" t="s">
        <v>304</v>
      </c>
      <c r="N1893" s="12" t="s">
        <v>9190</v>
      </c>
      <c r="O1893" s="12" t="s">
        <v>9191</v>
      </c>
      <c r="P1893" s="12"/>
      <c r="Q1893" s="12" t="s">
        <v>9203</v>
      </c>
      <c r="R1893" s="12" t="s">
        <v>5477</v>
      </c>
      <c r="S1893" s="12" t="s">
        <v>5478</v>
      </c>
      <c r="T1893" s="33" t="s">
        <v>95</v>
      </c>
      <c r="U1893" s="34" t="str">
        <f t="shared" si="29"/>
        <v>Building 10-CRC Room 3-3297 East 10 Center Drive, Bethesda, Maryland 20892, U.S.</v>
      </c>
    </row>
    <row r="1894" spans="1:21" ht="85.5" x14ac:dyDescent="0.45">
      <c r="A1894" s="12" t="s">
        <v>94</v>
      </c>
      <c r="B1894" s="12" t="s">
        <v>95</v>
      </c>
      <c r="C1894" s="12" t="s">
        <v>9204</v>
      </c>
      <c r="D1894" s="12" t="s">
        <v>9163</v>
      </c>
      <c r="E1894" s="12" t="s">
        <v>9164</v>
      </c>
      <c r="F1894" s="12" t="s">
        <v>420</v>
      </c>
      <c r="G1894" s="12" t="s">
        <v>5223</v>
      </c>
      <c r="H1894" s="12" t="s">
        <v>455</v>
      </c>
      <c r="I1894" s="12" t="s">
        <v>387</v>
      </c>
      <c r="J1894" s="12" t="s">
        <v>9205</v>
      </c>
      <c r="K1894" s="12" t="s">
        <v>168</v>
      </c>
      <c r="L1894" s="12" t="s">
        <v>104</v>
      </c>
      <c r="M1894" s="12" t="s">
        <v>169</v>
      </c>
      <c r="N1894" s="12" t="s">
        <v>9206</v>
      </c>
      <c r="O1894" s="12" t="s">
        <v>9207</v>
      </c>
      <c r="P1894" s="12"/>
      <c r="Q1894" s="12" t="s">
        <v>9208</v>
      </c>
      <c r="R1894" s="12" t="s">
        <v>5477</v>
      </c>
      <c r="S1894" s="12" t="s">
        <v>5478</v>
      </c>
      <c r="T1894" s="33" t="s">
        <v>95</v>
      </c>
      <c r="U1894" s="34" t="str">
        <f t="shared" si="29"/>
        <v>10 Center Drive Bldg 10 Rm 7N208, Bethesda, Maryland 20892, U.S.</v>
      </c>
    </row>
    <row r="1895" spans="1:21" ht="85.5" x14ac:dyDescent="0.45">
      <c r="A1895" s="12" t="s">
        <v>94</v>
      </c>
      <c r="B1895" s="12" t="s">
        <v>95</v>
      </c>
      <c r="C1895" s="12" t="s">
        <v>9209</v>
      </c>
      <c r="D1895" s="12" t="s">
        <v>9210</v>
      </c>
      <c r="E1895" s="12" t="s">
        <v>9178</v>
      </c>
      <c r="F1895" s="12" t="s">
        <v>2642</v>
      </c>
      <c r="G1895" s="12" t="s">
        <v>1202</v>
      </c>
      <c r="H1895" s="12" t="s">
        <v>455</v>
      </c>
      <c r="I1895" s="12" t="s">
        <v>387</v>
      </c>
      <c r="J1895" s="12" t="s">
        <v>9211</v>
      </c>
      <c r="K1895" s="12" t="s">
        <v>268</v>
      </c>
      <c r="L1895" s="12" t="s">
        <v>104</v>
      </c>
      <c r="M1895" s="12" t="s">
        <v>221</v>
      </c>
      <c r="N1895" s="12" t="s">
        <v>9212</v>
      </c>
      <c r="O1895" s="12" t="s">
        <v>9213</v>
      </c>
      <c r="P1895" s="12"/>
      <c r="Q1895" s="12" t="s">
        <v>9214</v>
      </c>
      <c r="R1895" s="12" t="s">
        <v>5468</v>
      </c>
      <c r="S1895" s="12" t="s">
        <v>5469</v>
      </c>
      <c r="T1895" s="33" t="s">
        <v>95</v>
      </c>
      <c r="U1895" s="34" t="str">
        <f t="shared" si="29"/>
        <v>Leidos Biomedical Research Inc Frederick National Laboratory Bldg 1050 Boyles St, Frederick, Maryland 21702, U.S.</v>
      </c>
    </row>
    <row r="1896" spans="1:21" ht="57" x14ac:dyDescent="0.45">
      <c r="A1896" s="12" t="s">
        <v>94</v>
      </c>
      <c r="B1896" s="12" t="s">
        <v>95</v>
      </c>
      <c r="C1896" s="12" t="s">
        <v>9215</v>
      </c>
      <c r="D1896" s="12" t="s">
        <v>9210</v>
      </c>
      <c r="E1896" s="12" t="s">
        <v>9178</v>
      </c>
      <c r="F1896" s="12" t="s">
        <v>420</v>
      </c>
      <c r="G1896" s="12" t="s">
        <v>1202</v>
      </c>
      <c r="H1896" s="12" t="s">
        <v>455</v>
      </c>
      <c r="I1896" s="12" t="s">
        <v>387</v>
      </c>
      <c r="J1896" s="12" t="s">
        <v>9216</v>
      </c>
      <c r="K1896" s="12" t="s">
        <v>233</v>
      </c>
      <c r="L1896" s="12" t="s">
        <v>104</v>
      </c>
      <c r="M1896" s="12" t="s">
        <v>234</v>
      </c>
      <c r="N1896" s="12" t="s">
        <v>7253</v>
      </c>
      <c r="O1896" s="12" t="s">
        <v>7254</v>
      </c>
      <c r="P1896" s="12"/>
      <c r="Q1896" s="12" t="s">
        <v>9217</v>
      </c>
      <c r="R1896" s="12" t="s">
        <v>5802</v>
      </c>
      <c r="S1896" s="12" t="s">
        <v>5478</v>
      </c>
      <c r="T1896" s="33" t="s">
        <v>95</v>
      </c>
      <c r="U1896" s="34" t="str">
        <f t="shared" si="29"/>
        <v>37 COVENT DR BLDG 37 RM 1048, BETHESDA, Maryland 20892, U.S.</v>
      </c>
    </row>
    <row r="1897" spans="1:21" ht="42.75" x14ac:dyDescent="0.45">
      <c r="A1897" s="12" t="s">
        <v>94</v>
      </c>
      <c r="B1897" s="12" t="s">
        <v>95</v>
      </c>
      <c r="C1897" s="12" t="s">
        <v>9218</v>
      </c>
      <c r="D1897" s="12" t="s">
        <v>9219</v>
      </c>
      <c r="E1897" s="12" t="s">
        <v>9220</v>
      </c>
      <c r="F1897" s="12"/>
      <c r="G1897" s="12"/>
      <c r="H1897" s="12" t="s">
        <v>693</v>
      </c>
      <c r="I1897" s="12" t="s">
        <v>475</v>
      </c>
      <c r="J1897" s="12" t="s">
        <v>9221</v>
      </c>
      <c r="K1897" s="12" t="s">
        <v>354</v>
      </c>
      <c r="L1897" s="12" t="s">
        <v>118</v>
      </c>
      <c r="M1897" s="12" t="s">
        <v>105</v>
      </c>
      <c r="N1897" s="12" t="s">
        <v>9222</v>
      </c>
      <c r="O1897" s="12" t="s">
        <v>9223</v>
      </c>
      <c r="P1897" s="12"/>
      <c r="Q1897" s="12" t="s">
        <v>9224</v>
      </c>
      <c r="R1897" s="12" t="s">
        <v>9225</v>
      </c>
      <c r="S1897" s="12" t="s">
        <v>9226</v>
      </c>
      <c r="T1897" s="33" t="s">
        <v>95</v>
      </c>
      <c r="U1897" s="34" t="str">
        <f t="shared" si="29"/>
        <v>3900 NCTR RD, JEFFERSON, Arkansas 72079, U.S.</v>
      </c>
    </row>
    <row r="1898" spans="1:21" ht="85.5" x14ac:dyDescent="0.45">
      <c r="A1898" s="12" t="s">
        <v>94</v>
      </c>
      <c r="B1898" s="12" t="s">
        <v>95</v>
      </c>
      <c r="C1898" s="12" t="s">
        <v>9227</v>
      </c>
      <c r="D1898" s="12" t="s">
        <v>9228</v>
      </c>
      <c r="E1898" s="12" t="s">
        <v>9229</v>
      </c>
      <c r="F1898" s="12" t="s">
        <v>420</v>
      </c>
      <c r="G1898" s="12" t="s">
        <v>421</v>
      </c>
      <c r="H1898" s="12" t="s">
        <v>455</v>
      </c>
      <c r="I1898" s="12" t="s">
        <v>387</v>
      </c>
      <c r="J1898" s="12" t="s">
        <v>9230</v>
      </c>
      <c r="K1898" s="12" t="s">
        <v>168</v>
      </c>
      <c r="L1898" s="12" t="s">
        <v>104</v>
      </c>
      <c r="M1898" s="12" t="s">
        <v>221</v>
      </c>
      <c r="N1898" s="12" t="s">
        <v>9231</v>
      </c>
      <c r="O1898" s="12" t="s">
        <v>9232</v>
      </c>
      <c r="P1898" s="12"/>
      <c r="Q1898" s="12" t="s">
        <v>9233</v>
      </c>
      <c r="R1898" s="12" t="s">
        <v>5477</v>
      </c>
      <c r="S1898" s="12" t="s">
        <v>9234</v>
      </c>
      <c r="T1898" s="33" t="s">
        <v>95</v>
      </c>
      <c r="U1898" s="34" t="str">
        <f t="shared" si="29"/>
        <v>Building 10 CRC 3-5217 10 Center Drive, Bethesda, Maryland 20814, U.S.</v>
      </c>
    </row>
    <row r="1899" spans="1:21" ht="99.75" x14ac:dyDescent="0.45">
      <c r="A1899" s="12" t="s">
        <v>94</v>
      </c>
      <c r="B1899" s="12" t="s">
        <v>95</v>
      </c>
      <c r="C1899" s="12" t="s">
        <v>9235</v>
      </c>
      <c r="D1899" s="12" t="s">
        <v>9228</v>
      </c>
      <c r="E1899" s="12" t="s">
        <v>9229</v>
      </c>
      <c r="F1899" s="12" t="s">
        <v>420</v>
      </c>
      <c r="G1899" s="12" t="s">
        <v>421</v>
      </c>
      <c r="H1899" s="12" t="s">
        <v>455</v>
      </c>
      <c r="I1899" s="12" t="s">
        <v>387</v>
      </c>
      <c r="J1899" s="12" t="s">
        <v>9236</v>
      </c>
      <c r="K1899" s="12" t="s">
        <v>233</v>
      </c>
      <c r="L1899" s="12" t="s">
        <v>104</v>
      </c>
      <c r="M1899" s="12" t="s">
        <v>551</v>
      </c>
      <c r="N1899" s="12" t="s">
        <v>9237</v>
      </c>
      <c r="O1899" s="12" t="s">
        <v>9232</v>
      </c>
      <c r="P1899" s="12"/>
      <c r="Q1899" s="12" t="s">
        <v>9238</v>
      </c>
      <c r="R1899" s="12" t="s">
        <v>5802</v>
      </c>
      <c r="S1899" s="12" t="s">
        <v>5478</v>
      </c>
      <c r="T1899" s="33" t="s">
        <v>95</v>
      </c>
      <c r="U1899" s="34" t="str">
        <f t="shared" si="29"/>
        <v>10 CTR DR BLDG 10 RM 8C104, BETHESDA, Maryland 20892, U.S.</v>
      </c>
    </row>
    <row r="1900" spans="1:21" ht="57" x14ac:dyDescent="0.45">
      <c r="A1900" s="12" t="s">
        <v>94</v>
      </c>
      <c r="B1900" s="12" t="s">
        <v>95</v>
      </c>
      <c r="C1900" s="12" t="s">
        <v>9239</v>
      </c>
      <c r="D1900" s="12" t="s">
        <v>9240</v>
      </c>
      <c r="E1900" s="12" t="s">
        <v>9241</v>
      </c>
      <c r="F1900" s="12" t="s">
        <v>420</v>
      </c>
      <c r="G1900" s="12"/>
      <c r="H1900" s="12" t="s">
        <v>145</v>
      </c>
      <c r="I1900" s="12" t="s">
        <v>101</v>
      </c>
      <c r="J1900" s="12" t="s">
        <v>9242</v>
      </c>
      <c r="K1900" s="12" t="s">
        <v>209</v>
      </c>
      <c r="L1900" s="12" t="s">
        <v>118</v>
      </c>
      <c r="M1900" s="12" t="s">
        <v>367</v>
      </c>
      <c r="N1900" s="12" t="s">
        <v>9243</v>
      </c>
      <c r="O1900" s="12" t="s">
        <v>9244</v>
      </c>
      <c r="P1900" s="12"/>
      <c r="Q1900" s="12" t="s">
        <v>9245</v>
      </c>
      <c r="R1900" s="12" t="s">
        <v>9246</v>
      </c>
      <c r="S1900" s="12" t="s">
        <v>9247</v>
      </c>
      <c r="T1900" s="33" t="s">
        <v>95</v>
      </c>
      <c r="U1900" s="34" t="str">
        <f t="shared" si="29"/>
        <v>1000 Frederick Lane, Morgantown, West Virginia 26505, U.S.</v>
      </c>
    </row>
    <row r="1901" spans="1:21" ht="85.5" x14ac:dyDescent="0.45">
      <c r="A1901" s="12" t="s">
        <v>94</v>
      </c>
      <c r="B1901" s="12" t="s">
        <v>95</v>
      </c>
      <c r="C1901" s="12" t="s">
        <v>9248</v>
      </c>
      <c r="D1901" s="12" t="s">
        <v>9249</v>
      </c>
      <c r="E1901" s="12" t="s">
        <v>9250</v>
      </c>
      <c r="F1901" s="12" t="s">
        <v>420</v>
      </c>
      <c r="G1901" s="12" t="s">
        <v>421</v>
      </c>
      <c r="H1901" s="12" t="s">
        <v>455</v>
      </c>
      <c r="I1901" s="12" t="s">
        <v>387</v>
      </c>
      <c r="J1901" s="12" t="s">
        <v>9251</v>
      </c>
      <c r="K1901" s="12" t="s">
        <v>209</v>
      </c>
      <c r="L1901" s="12" t="s">
        <v>104</v>
      </c>
      <c r="M1901" s="12" t="s">
        <v>1193</v>
      </c>
      <c r="N1901" s="12" t="s">
        <v>9252</v>
      </c>
      <c r="O1901" s="12" t="s">
        <v>9253</v>
      </c>
      <c r="P1901" s="12"/>
      <c r="Q1901" s="12" t="s">
        <v>9254</v>
      </c>
      <c r="R1901" s="12" t="s">
        <v>5477</v>
      </c>
      <c r="S1901" s="12" t="s">
        <v>9234</v>
      </c>
      <c r="T1901" s="33" t="s">
        <v>95</v>
      </c>
      <c r="U1901" s="34" t="str">
        <f t="shared" si="29"/>
        <v>Bldg 10 RM 11N104 10 Center Drive, Bethesda, Maryland 20814, U.S.</v>
      </c>
    </row>
    <row r="1902" spans="1:21" ht="85.5" x14ac:dyDescent="0.45">
      <c r="A1902" s="12" t="s">
        <v>94</v>
      </c>
      <c r="B1902" s="12" t="s">
        <v>95</v>
      </c>
      <c r="C1902" s="12" t="s">
        <v>9255</v>
      </c>
      <c r="D1902" s="12" t="s">
        <v>9249</v>
      </c>
      <c r="E1902" s="12" t="s">
        <v>9256</v>
      </c>
      <c r="F1902" s="12" t="s">
        <v>420</v>
      </c>
      <c r="G1902" s="12" t="s">
        <v>421</v>
      </c>
      <c r="H1902" s="12" t="s">
        <v>455</v>
      </c>
      <c r="I1902" s="12" t="s">
        <v>387</v>
      </c>
      <c r="J1902" s="12" t="s">
        <v>9257</v>
      </c>
      <c r="K1902" s="12" t="s">
        <v>168</v>
      </c>
      <c r="L1902" s="12" t="s">
        <v>104</v>
      </c>
      <c r="M1902" s="12" t="s">
        <v>1193</v>
      </c>
      <c r="N1902" s="12" t="s">
        <v>9258</v>
      </c>
      <c r="O1902" s="12" t="s">
        <v>9259</v>
      </c>
      <c r="P1902" s="12"/>
      <c r="Q1902" s="12" t="s">
        <v>9260</v>
      </c>
      <c r="R1902" s="12" t="s">
        <v>5477</v>
      </c>
      <c r="S1902" s="12" t="s">
        <v>5478</v>
      </c>
      <c r="T1902" s="33" t="s">
        <v>95</v>
      </c>
      <c r="U1902" s="34" t="str">
        <f t="shared" si="29"/>
        <v>Bldg. 33, Room 2E13 9000 Rockville Pike, Bethesda, Maryland 20892, U.S.</v>
      </c>
    </row>
    <row r="1903" spans="1:21" ht="85.5" x14ac:dyDescent="0.45">
      <c r="A1903" s="12" t="s">
        <v>94</v>
      </c>
      <c r="B1903" s="12" t="s">
        <v>95</v>
      </c>
      <c r="C1903" s="12" t="s">
        <v>9261</v>
      </c>
      <c r="D1903" s="12" t="s">
        <v>9249</v>
      </c>
      <c r="E1903" s="12" t="s">
        <v>9256</v>
      </c>
      <c r="F1903" s="12" t="s">
        <v>420</v>
      </c>
      <c r="G1903" s="12" t="s">
        <v>421</v>
      </c>
      <c r="H1903" s="12" t="s">
        <v>455</v>
      </c>
      <c r="I1903" s="12" t="s">
        <v>387</v>
      </c>
      <c r="J1903" s="12" t="s">
        <v>9262</v>
      </c>
      <c r="K1903" s="12" t="s">
        <v>168</v>
      </c>
      <c r="L1903" s="12" t="s">
        <v>104</v>
      </c>
      <c r="M1903" s="12" t="s">
        <v>221</v>
      </c>
      <c r="N1903" s="12" t="s">
        <v>9263</v>
      </c>
      <c r="O1903" s="12" t="s">
        <v>9264</v>
      </c>
      <c r="P1903" s="12"/>
      <c r="Q1903" s="12" t="s">
        <v>9265</v>
      </c>
      <c r="R1903" s="12" t="s">
        <v>5477</v>
      </c>
      <c r="S1903" s="12" t="s">
        <v>5478</v>
      </c>
      <c r="T1903" s="33" t="s">
        <v>95</v>
      </c>
      <c r="U1903" s="34" t="str">
        <f t="shared" si="29"/>
        <v>Bldg 10 , Rm. 6A11 10 Center Drive, Bethesda, Maryland 20892, U.S.</v>
      </c>
    </row>
    <row r="1904" spans="1:21" ht="85.5" x14ac:dyDescent="0.45">
      <c r="A1904" s="12" t="s">
        <v>94</v>
      </c>
      <c r="B1904" s="12" t="s">
        <v>95</v>
      </c>
      <c r="C1904" s="12" t="s">
        <v>9266</v>
      </c>
      <c r="D1904" s="12" t="s">
        <v>9249</v>
      </c>
      <c r="E1904" s="12" t="s">
        <v>9250</v>
      </c>
      <c r="F1904" s="12" t="s">
        <v>420</v>
      </c>
      <c r="G1904" s="12" t="s">
        <v>421</v>
      </c>
      <c r="H1904" s="12" t="s">
        <v>455</v>
      </c>
      <c r="I1904" s="12" t="s">
        <v>387</v>
      </c>
      <c r="J1904" s="12" t="s">
        <v>9267</v>
      </c>
      <c r="K1904" s="12" t="s">
        <v>168</v>
      </c>
      <c r="L1904" s="12" t="s">
        <v>104</v>
      </c>
      <c r="M1904" s="12" t="s">
        <v>221</v>
      </c>
      <c r="N1904" s="12" t="s">
        <v>9268</v>
      </c>
      <c r="O1904" s="12" t="s">
        <v>9269</v>
      </c>
      <c r="P1904" s="12"/>
      <c r="Q1904" s="12" t="s">
        <v>9270</v>
      </c>
      <c r="R1904" s="12" t="s">
        <v>5477</v>
      </c>
      <c r="S1904" s="12" t="s">
        <v>5478</v>
      </c>
      <c r="T1904" s="33" t="s">
        <v>95</v>
      </c>
      <c r="U1904" s="34" t="str">
        <f t="shared" si="29"/>
        <v>NIH/NHLBI PO# 75N93022P01275 N BLD: 50 RM: 5512 50 South Dr, Bethesda, Maryland 20892, U.S.</v>
      </c>
    </row>
    <row r="1905" spans="1:21" ht="85.5" x14ac:dyDescent="0.45">
      <c r="A1905" s="12" t="s">
        <v>94</v>
      </c>
      <c r="B1905" s="12" t="s">
        <v>95</v>
      </c>
      <c r="C1905" s="12" t="s">
        <v>9271</v>
      </c>
      <c r="D1905" s="12" t="s">
        <v>9249</v>
      </c>
      <c r="E1905" s="12" t="s">
        <v>9256</v>
      </c>
      <c r="F1905" s="12" t="s">
        <v>420</v>
      </c>
      <c r="G1905" s="12" t="s">
        <v>421</v>
      </c>
      <c r="H1905" s="12" t="s">
        <v>455</v>
      </c>
      <c r="I1905" s="12" t="s">
        <v>387</v>
      </c>
      <c r="J1905" s="12" t="s">
        <v>9272</v>
      </c>
      <c r="K1905" s="12" t="s">
        <v>168</v>
      </c>
      <c r="L1905" s="12" t="s">
        <v>104</v>
      </c>
      <c r="M1905" s="12" t="s">
        <v>221</v>
      </c>
      <c r="N1905" s="12" t="s">
        <v>9273</v>
      </c>
      <c r="O1905" s="12" t="s">
        <v>9274</v>
      </c>
      <c r="P1905" s="12"/>
      <c r="Q1905" s="12" t="s">
        <v>9275</v>
      </c>
      <c r="R1905" s="12" t="s">
        <v>5477</v>
      </c>
      <c r="S1905" s="12" t="s">
        <v>5478</v>
      </c>
      <c r="T1905" s="33" t="s">
        <v>95</v>
      </c>
      <c r="U1905" s="34" t="str">
        <f t="shared" si="29"/>
        <v>Laboratory of Infectious Diseases 10 Center Drive Bldg 10, Room 11S255, Bethesda, Maryland 20892, U.S.</v>
      </c>
    </row>
    <row r="1906" spans="1:21" ht="85.5" x14ac:dyDescent="0.45">
      <c r="A1906" s="12" t="s">
        <v>94</v>
      </c>
      <c r="B1906" s="12" t="s">
        <v>95</v>
      </c>
      <c r="C1906" s="12" t="s">
        <v>9276</v>
      </c>
      <c r="D1906" s="12" t="s">
        <v>9249</v>
      </c>
      <c r="E1906" s="12" t="s">
        <v>9256</v>
      </c>
      <c r="F1906" s="12" t="s">
        <v>420</v>
      </c>
      <c r="G1906" s="12" t="s">
        <v>421</v>
      </c>
      <c r="H1906" s="12" t="s">
        <v>455</v>
      </c>
      <c r="I1906" s="12" t="s">
        <v>387</v>
      </c>
      <c r="J1906" s="12" t="s">
        <v>9277</v>
      </c>
      <c r="K1906" s="12" t="s">
        <v>168</v>
      </c>
      <c r="L1906" s="12" t="s">
        <v>104</v>
      </c>
      <c r="M1906" s="12" t="s">
        <v>221</v>
      </c>
      <c r="N1906" s="12" t="s">
        <v>9278</v>
      </c>
      <c r="O1906" s="12" t="s">
        <v>9279</v>
      </c>
      <c r="P1906" s="12"/>
      <c r="Q1906" s="12" t="s">
        <v>9280</v>
      </c>
      <c r="R1906" s="12" t="s">
        <v>5477</v>
      </c>
      <c r="S1906" s="12" t="s">
        <v>9234</v>
      </c>
      <c r="T1906" s="33" t="s">
        <v>95</v>
      </c>
      <c r="U1906" s="34" t="str">
        <f t="shared" si="29"/>
        <v>4 Center Drive Room 201, Bethesda, Maryland 20814, U.S.</v>
      </c>
    </row>
    <row r="1907" spans="1:21" ht="85.5" x14ac:dyDescent="0.45">
      <c r="A1907" s="12" t="s">
        <v>94</v>
      </c>
      <c r="B1907" s="12" t="s">
        <v>95</v>
      </c>
      <c r="C1907" s="12" t="s">
        <v>9281</v>
      </c>
      <c r="D1907" s="12" t="s">
        <v>9249</v>
      </c>
      <c r="E1907" s="12" t="s">
        <v>9256</v>
      </c>
      <c r="F1907" s="12" t="s">
        <v>420</v>
      </c>
      <c r="G1907" s="12" t="s">
        <v>421</v>
      </c>
      <c r="H1907" s="12" t="s">
        <v>455</v>
      </c>
      <c r="I1907" s="12" t="s">
        <v>387</v>
      </c>
      <c r="J1907" s="12" t="s">
        <v>9282</v>
      </c>
      <c r="K1907" s="12" t="s">
        <v>168</v>
      </c>
      <c r="L1907" s="12" t="s">
        <v>104</v>
      </c>
      <c r="M1907" s="12" t="s">
        <v>221</v>
      </c>
      <c r="N1907" s="12" t="s">
        <v>9283</v>
      </c>
      <c r="O1907" s="12" t="s">
        <v>9284</v>
      </c>
      <c r="P1907" s="12"/>
      <c r="Q1907" s="12" t="s">
        <v>9285</v>
      </c>
      <c r="R1907" s="12" t="s">
        <v>5477</v>
      </c>
      <c r="S1907" s="12" t="s">
        <v>9234</v>
      </c>
      <c r="T1907" s="33" t="s">
        <v>95</v>
      </c>
      <c r="U1907" s="34" t="str">
        <f t="shared" si="29"/>
        <v>10 Center Drive Bldg 10, Room 11N244, Bethesda, Maryland 20814, U.S.</v>
      </c>
    </row>
    <row r="1908" spans="1:21" ht="85.5" x14ac:dyDescent="0.45">
      <c r="A1908" s="12" t="s">
        <v>94</v>
      </c>
      <c r="B1908" s="12" t="s">
        <v>95</v>
      </c>
      <c r="C1908" s="12" t="s">
        <v>9286</v>
      </c>
      <c r="D1908" s="12" t="s">
        <v>9249</v>
      </c>
      <c r="E1908" s="12" t="s">
        <v>9256</v>
      </c>
      <c r="F1908" s="12" t="s">
        <v>420</v>
      </c>
      <c r="G1908" s="12" t="s">
        <v>421</v>
      </c>
      <c r="H1908" s="12" t="s">
        <v>455</v>
      </c>
      <c r="I1908" s="12" t="s">
        <v>387</v>
      </c>
      <c r="J1908" s="12" t="s">
        <v>9287</v>
      </c>
      <c r="K1908" s="12" t="s">
        <v>168</v>
      </c>
      <c r="L1908" s="12" t="s">
        <v>104</v>
      </c>
      <c r="M1908" s="12" t="s">
        <v>221</v>
      </c>
      <c r="N1908" s="12" t="s">
        <v>9288</v>
      </c>
      <c r="O1908" s="12" t="s">
        <v>9289</v>
      </c>
      <c r="P1908" s="12"/>
      <c r="Q1908" s="12" t="s">
        <v>9290</v>
      </c>
      <c r="R1908" s="12" t="s">
        <v>5477</v>
      </c>
      <c r="S1908" s="12" t="s">
        <v>5478</v>
      </c>
      <c r="T1908" s="33" t="s">
        <v>95</v>
      </c>
      <c r="U1908" s="34" t="str">
        <f t="shared" si="29"/>
        <v>10 Center DR Bldg 10 RM 6A02, Bethesda, Maryland 20892, U.S.</v>
      </c>
    </row>
    <row r="1909" spans="1:21" ht="85.5" x14ac:dyDescent="0.45">
      <c r="A1909" s="12" t="s">
        <v>94</v>
      </c>
      <c r="B1909" s="12" t="s">
        <v>95</v>
      </c>
      <c r="C1909" s="12" t="s">
        <v>9291</v>
      </c>
      <c r="D1909" s="12" t="s">
        <v>9249</v>
      </c>
      <c r="E1909" s="12" t="s">
        <v>9250</v>
      </c>
      <c r="F1909" s="12" t="s">
        <v>420</v>
      </c>
      <c r="G1909" s="12" t="s">
        <v>421</v>
      </c>
      <c r="H1909" s="12" t="s">
        <v>455</v>
      </c>
      <c r="I1909" s="12" t="s">
        <v>387</v>
      </c>
      <c r="J1909" s="12" t="s">
        <v>9292</v>
      </c>
      <c r="K1909" s="12" t="s">
        <v>168</v>
      </c>
      <c r="L1909" s="12" t="s">
        <v>104</v>
      </c>
      <c r="M1909" s="12" t="s">
        <v>221</v>
      </c>
      <c r="N1909" s="12" t="s">
        <v>9293</v>
      </c>
      <c r="O1909" s="12" t="s">
        <v>9294</v>
      </c>
      <c r="P1909" s="12"/>
      <c r="Q1909" s="12" t="s">
        <v>9295</v>
      </c>
      <c r="R1909" s="12" t="s">
        <v>5477</v>
      </c>
      <c r="S1909" s="12" t="s">
        <v>9296</v>
      </c>
      <c r="T1909" s="33" t="s">
        <v>95</v>
      </c>
      <c r="U1909" s="34" t="str">
        <f t="shared" si="29"/>
        <v>50 South Drive, Bldg 50, Room 4340, Bethesda, Maryland 20894, U.S.</v>
      </c>
    </row>
    <row r="1910" spans="1:21" ht="85.5" x14ac:dyDescent="0.45">
      <c r="A1910" s="12" t="s">
        <v>94</v>
      </c>
      <c r="B1910" s="12" t="s">
        <v>95</v>
      </c>
      <c r="C1910" s="12" t="s">
        <v>9297</v>
      </c>
      <c r="D1910" s="12" t="s">
        <v>9249</v>
      </c>
      <c r="E1910" s="12" t="s">
        <v>9256</v>
      </c>
      <c r="F1910" s="12" t="s">
        <v>420</v>
      </c>
      <c r="G1910" s="12" t="s">
        <v>421</v>
      </c>
      <c r="H1910" s="12" t="s">
        <v>455</v>
      </c>
      <c r="I1910" s="12" t="s">
        <v>387</v>
      </c>
      <c r="J1910" s="12" t="s">
        <v>9298</v>
      </c>
      <c r="K1910" s="12" t="s">
        <v>168</v>
      </c>
      <c r="L1910" s="12" t="s">
        <v>104</v>
      </c>
      <c r="M1910" s="12" t="s">
        <v>221</v>
      </c>
      <c r="N1910" s="12" t="s">
        <v>9299</v>
      </c>
      <c r="O1910" s="12" t="s">
        <v>9300</v>
      </c>
      <c r="P1910" s="12"/>
      <c r="Q1910" s="12" t="s">
        <v>9301</v>
      </c>
      <c r="R1910" s="12" t="s">
        <v>5477</v>
      </c>
      <c r="S1910" s="12" t="s">
        <v>9234</v>
      </c>
      <c r="T1910" s="33" t="s">
        <v>95</v>
      </c>
      <c r="U1910" s="34" t="str">
        <f t="shared" si="29"/>
        <v>10 Center Drive Building 10 Rm 7N116A, SEQ#1978056, Bethesda, Maryland 20814, U.S.</v>
      </c>
    </row>
    <row r="1911" spans="1:21" ht="85.5" x14ac:dyDescent="0.45">
      <c r="A1911" s="12" t="s">
        <v>94</v>
      </c>
      <c r="B1911" s="12" t="s">
        <v>95</v>
      </c>
      <c r="C1911" s="12" t="s">
        <v>9302</v>
      </c>
      <c r="D1911" s="12" t="s">
        <v>9249</v>
      </c>
      <c r="E1911" s="12" t="s">
        <v>9256</v>
      </c>
      <c r="F1911" s="12" t="s">
        <v>420</v>
      </c>
      <c r="G1911" s="12" t="s">
        <v>421</v>
      </c>
      <c r="H1911" s="12" t="s">
        <v>455</v>
      </c>
      <c r="I1911" s="12" t="s">
        <v>387</v>
      </c>
      <c r="J1911" s="12" t="s">
        <v>9303</v>
      </c>
      <c r="K1911" s="12" t="s">
        <v>168</v>
      </c>
      <c r="L1911" s="12" t="s">
        <v>104</v>
      </c>
      <c r="M1911" s="12" t="s">
        <v>221</v>
      </c>
      <c r="N1911" s="12" t="s">
        <v>9288</v>
      </c>
      <c r="O1911" s="12" t="s">
        <v>9289</v>
      </c>
      <c r="P1911" s="12"/>
      <c r="Q1911" s="12" t="s">
        <v>9304</v>
      </c>
      <c r="R1911" s="12" t="s">
        <v>5477</v>
      </c>
      <c r="S1911" s="12" t="s">
        <v>5478</v>
      </c>
      <c r="T1911" s="33" t="s">
        <v>95</v>
      </c>
      <c r="U1911" s="34" t="str">
        <f t="shared" si="29"/>
        <v>NIAID, NIH, Building 10, Room 6A05, 9000 Rockville Pike, Bethesda, Maryland 20892, U.S.</v>
      </c>
    </row>
    <row r="1912" spans="1:21" ht="57" x14ac:dyDescent="0.45">
      <c r="A1912" s="12" t="s">
        <v>94</v>
      </c>
      <c r="B1912" s="12" t="s">
        <v>95</v>
      </c>
      <c r="C1912" s="12" t="s">
        <v>9305</v>
      </c>
      <c r="D1912" s="12" t="s">
        <v>9249</v>
      </c>
      <c r="E1912" s="12" t="s">
        <v>9256</v>
      </c>
      <c r="F1912" s="12" t="s">
        <v>420</v>
      </c>
      <c r="G1912" s="12" t="s">
        <v>421</v>
      </c>
      <c r="H1912" s="12" t="s">
        <v>455</v>
      </c>
      <c r="I1912" s="12" t="s">
        <v>387</v>
      </c>
      <c r="J1912" s="12" t="s">
        <v>9306</v>
      </c>
      <c r="K1912" s="12" t="s">
        <v>209</v>
      </c>
      <c r="L1912" s="12" t="s">
        <v>104</v>
      </c>
      <c r="M1912" s="12" t="s">
        <v>304</v>
      </c>
      <c r="N1912" s="12" t="s">
        <v>9307</v>
      </c>
      <c r="O1912" s="12" t="s">
        <v>9308</v>
      </c>
      <c r="P1912" s="12"/>
      <c r="Q1912" s="12" t="s">
        <v>9309</v>
      </c>
      <c r="R1912" s="12" t="s">
        <v>5477</v>
      </c>
      <c r="S1912" s="12" t="s">
        <v>5478</v>
      </c>
      <c r="T1912" s="33" t="s">
        <v>95</v>
      </c>
      <c r="U1912" s="34" t="str">
        <f t="shared" si="29"/>
        <v>Building 4, Rm B1-36 9000 Rockville Pike, Bethesda, Maryland 20892, U.S.</v>
      </c>
    </row>
    <row r="1913" spans="1:21" ht="57" x14ac:dyDescent="0.45">
      <c r="A1913" s="12" t="s">
        <v>94</v>
      </c>
      <c r="B1913" s="12" t="s">
        <v>95</v>
      </c>
      <c r="C1913" s="12" t="s">
        <v>9310</v>
      </c>
      <c r="D1913" s="12" t="s">
        <v>9249</v>
      </c>
      <c r="E1913" s="12" t="s">
        <v>9256</v>
      </c>
      <c r="F1913" s="12" t="s">
        <v>420</v>
      </c>
      <c r="G1913" s="12" t="s">
        <v>421</v>
      </c>
      <c r="H1913" s="12" t="s">
        <v>455</v>
      </c>
      <c r="I1913" s="12" t="s">
        <v>387</v>
      </c>
      <c r="J1913" s="12" t="s">
        <v>9311</v>
      </c>
      <c r="K1913" s="12" t="s">
        <v>168</v>
      </c>
      <c r="L1913" s="12" t="s">
        <v>118</v>
      </c>
      <c r="M1913" s="12" t="s">
        <v>304</v>
      </c>
      <c r="N1913" s="12" t="s">
        <v>9312</v>
      </c>
      <c r="O1913" s="12" t="s">
        <v>9313</v>
      </c>
      <c r="P1913" s="12"/>
      <c r="Q1913" s="12" t="s">
        <v>9314</v>
      </c>
      <c r="R1913" s="12" t="s">
        <v>5477</v>
      </c>
      <c r="S1913" s="12" t="s">
        <v>5478</v>
      </c>
      <c r="T1913" s="33" t="s">
        <v>95</v>
      </c>
      <c r="U1913" s="34" t="str">
        <f t="shared" si="29"/>
        <v>Building 4, B1-36 9000 Rockville Pike, Bethesda, Maryland 20892, U.S.</v>
      </c>
    </row>
    <row r="1914" spans="1:21" ht="85.5" x14ac:dyDescent="0.45">
      <c r="A1914" s="12" t="s">
        <v>94</v>
      </c>
      <c r="B1914" s="12" t="s">
        <v>95</v>
      </c>
      <c r="C1914" s="12" t="s">
        <v>9315</v>
      </c>
      <c r="D1914" s="12" t="s">
        <v>9249</v>
      </c>
      <c r="E1914" s="12" t="s">
        <v>9256</v>
      </c>
      <c r="F1914" s="12" t="s">
        <v>420</v>
      </c>
      <c r="G1914" s="12" t="s">
        <v>421</v>
      </c>
      <c r="H1914" s="12" t="s">
        <v>455</v>
      </c>
      <c r="I1914" s="12" t="s">
        <v>387</v>
      </c>
      <c r="J1914" s="12" t="s">
        <v>9316</v>
      </c>
      <c r="K1914" s="12" t="s">
        <v>168</v>
      </c>
      <c r="L1914" s="12" t="s">
        <v>118</v>
      </c>
      <c r="M1914" s="12" t="s">
        <v>169</v>
      </c>
      <c r="N1914" s="12" t="s">
        <v>9317</v>
      </c>
      <c r="O1914" s="12" t="s">
        <v>9318</v>
      </c>
      <c r="P1914" s="12"/>
      <c r="Q1914" s="12" t="s">
        <v>9319</v>
      </c>
      <c r="R1914" s="12" t="s">
        <v>5477</v>
      </c>
      <c r="S1914" s="12" t="s">
        <v>5478</v>
      </c>
      <c r="T1914" s="33" t="s">
        <v>95</v>
      </c>
      <c r="U1914" s="34" t="str">
        <f t="shared" si="29"/>
        <v>9000 Rockville Pike Bldg 10 Lab 5N262, Bethesda, Maryland 20892, U.S.</v>
      </c>
    </row>
    <row r="1915" spans="1:21" ht="57" x14ac:dyDescent="0.45">
      <c r="A1915" s="12" t="s">
        <v>94</v>
      </c>
      <c r="B1915" s="12" t="s">
        <v>95</v>
      </c>
      <c r="C1915" s="12" t="s">
        <v>9320</v>
      </c>
      <c r="D1915" s="12" t="s">
        <v>9249</v>
      </c>
      <c r="E1915" s="12" t="s">
        <v>9256</v>
      </c>
      <c r="F1915" s="12" t="s">
        <v>420</v>
      </c>
      <c r="G1915" s="12" t="s">
        <v>421</v>
      </c>
      <c r="H1915" s="12" t="s">
        <v>455</v>
      </c>
      <c r="I1915" s="12" t="s">
        <v>387</v>
      </c>
      <c r="J1915" s="12" t="s">
        <v>9321</v>
      </c>
      <c r="K1915" s="12" t="s">
        <v>209</v>
      </c>
      <c r="L1915" s="12" t="s">
        <v>104</v>
      </c>
      <c r="M1915" s="12" t="s">
        <v>367</v>
      </c>
      <c r="N1915" s="12" t="s">
        <v>9322</v>
      </c>
      <c r="O1915" s="12" t="s">
        <v>9323</v>
      </c>
      <c r="P1915" s="12"/>
      <c r="Q1915" s="12" t="s">
        <v>9324</v>
      </c>
      <c r="R1915" s="12" t="s">
        <v>5477</v>
      </c>
      <c r="S1915" s="12" t="s">
        <v>5478</v>
      </c>
      <c r="T1915" s="33" t="s">
        <v>95</v>
      </c>
      <c r="U1915" s="34" t="str">
        <f t="shared" si="29"/>
        <v>33 North Drive C. W. Bill Young Center, Building 33 Rm 2E19A, Bethesda, Maryland 20892, U.S.</v>
      </c>
    </row>
    <row r="1916" spans="1:21" ht="57" x14ac:dyDescent="0.45">
      <c r="A1916" s="12" t="s">
        <v>94</v>
      </c>
      <c r="B1916" s="12" t="s">
        <v>95</v>
      </c>
      <c r="C1916" s="12" t="s">
        <v>9325</v>
      </c>
      <c r="D1916" s="12" t="s">
        <v>9249</v>
      </c>
      <c r="E1916" s="12" t="s">
        <v>9256</v>
      </c>
      <c r="F1916" s="12" t="s">
        <v>420</v>
      </c>
      <c r="G1916" s="12" t="s">
        <v>421</v>
      </c>
      <c r="H1916" s="12" t="s">
        <v>455</v>
      </c>
      <c r="I1916" s="12" t="s">
        <v>387</v>
      </c>
      <c r="J1916" s="12" t="s">
        <v>9326</v>
      </c>
      <c r="K1916" s="12" t="s">
        <v>2081</v>
      </c>
      <c r="L1916" s="12" t="s">
        <v>104</v>
      </c>
      <c r="M1916" s="12" t="s">
        <v>234</v>
      </c>
      <c r="N1916" s="12" t="s">
        <v>9327</v>
      </c>
      <c r="O1916" s="12" t="s">
        <v>9328</v>
      </c>
      <c r="P1916" s="12"/>
      <c r="Q1916" s="12" t="s">
        <v>9329</v>
      </c>
      <c r="R1916" s="12" t="s">
        <v>5477</v>
      </c>
      <c r="S1916" s="12" t="s">
        <v>5478</v>
      </c>
      <c r="T1916" s="33" t="s">
        <v>95</v>
      </c>
      <c r="U1916" s="34" t="str">
        <f t="shared" si="29"/>
        <v>9000 Rockville Pike Bldg. 10 / Rm 6A05, Bethesda, Maryland 20892, U.S.</v>
      </c>
    </row>
    <row r="1917" spans="1:21" ht="85.5" x14ac:dyDescent="0.45">
      <c r="A1917" s="12" t="s">
        <v>94</v>
      </c>
      <c r="B1917" s="12" t="s">
        <v>95</v>
      </c>
      <c r="C1917" s="12" t="s">
        <v>9330</v>
      </c>
      <c r="D1917" s="12" t="s">
        <v>9331</v>
      </c>
      <c r="E1917" s="12" t="s">
        <v>9332</v>
      </c>
      <c r="F1917" s="12" t="s">
        <v>420</v>
      </c>
      <c r="G1917" s="12" t="s">
        <v>1202</v>
      </c>
      <c r="H1917" s="12" t="s">
        <v>455</v>
      </c>
      <c r="I1917" s="12" t="s">
        <v>387</v>
      </c>
      <c r="J1917" s="12" t="s">
        <v>9333</v>
      </c>
      <c r="K1917" s="12" t="s">
        <v>168</v>
      </c>
      <c r="L1917" s="12" t="s">
        <v>104</v>
      </c>
      <c r="M1917" s="12" t="s">
        <v>221</v>
      </c>
      <c r="N1917" s="12" t="s">
        <v>9334</v>
      </c>
      <c r="O1917" s="12" t="s">
        <v>9335</v>
      </c>
      <c r="P1917" s="12"/>
      <c r="Q1917" s="12" t="s">
        <v>9336</v>
      </c>
      <c r="R1917" s="12" t="s">
        <v>5477</v>
      </c>
      <c r="S1917" s="12" t="s">
        <v>5478</v>
      </c>
      <c r="T1917" s="33" t="s">
        <v>95</v>
      </c>
      <c r="U1917" s="34" t="str">
        <f t="shared" si="29"/>
        <v>10 Center Drive Building 10: ACRF, 10th Floor, Wing C, Room 208, Bethesda, Maryland 20892, U.S.</v>
      </c>
    </row>
    <row r="1918" spans="1:21" ht="85.5" x14ac:dyDescent="0.45">
      <c r="A1918" s="12" t="s">
        <v>94</v>
      </c>
      <c r="B1918" s="12" t="s">
        <v>95</v>
      </c>
      <c r="C1918" s="12" t="s">
        <v>9337</v>
      </c>
      <c r="D1918" s="12" t="s">
        <v>9331</v>
      </c>
      <c r="E1918" s="12" t="s">
        <v>9332</v>
      </c>
      <c r="F1918" s="12" t="s">
        <v>420</v>
      </c>
      <c r="G1918" s="12" t="s">
        <v>1202</v>
      </c>
      <c r="H1918" s="12" t="s">
        <v>455</v>
      </c>
      <c r="I1918" s="12" t="s">
        <v>387</v>
      </c>
      <c r="J1918" s="12" t="s">
        <v>9338</v>
      </c>
      <c r="K1918" s="12" t="s">
        <v>168</v>
      </c>
      <c r="L1918" s="12" t="s">
        <v>104</v>
      </c>
      <c r="M1918" s="12" t="s">
        <v>221</v>
      </c>
      <c r="N1918" s="12" t="s">
        <v>9334</v>
      </c>
      <c r="O1918" s="12" t="s">
        <v>9335</v>
      </c>
      <c r="P1918" s="12"/>
      <c r="Q1918" s="12" t="s">
        <v>9339</v>
      </c>
      <c r="R1918" s="12" t="s">
        <v>5477</v>
      </c>
      <c r="S1918" s="12" t="s">
        <v>9234</v>
      </c>
      <c r="T1918" s="33" t="s">
        <v>95</v>
      </c>
      <c r="U1918" s="34" t="str">
        <f t="shared" si="29"/>
        <v>BLDG 10 - Clinical Center, 10th Floor, Wing C, 10 Center Drive, Bethesda, Maryland 20814, U.S.</v>
      </c>
    </row>
    <row r="1919" spans="1:21" ht="57" x14ac:dyDescent="0.45">
      <c r="A1919" s="12" t="s">
        <v>94</v>
      </c>
      <c r="B1919" s="12" t="s">
        <v>95</v>
      </c>
      <c r="C1919" s="12" t="s">
        <v>9340</v>
      </c>
      <c r="D1919" s="12" t="s">
        <v>9331</v>
      </c>
      <c r="E1919" s="12" t="s">
        <v>9332</v>
      </c>
      <c r="F1919" s="12" t="s">
        <v>420</v>
      </c>
      <c r="G1919" s="12" t="s">
        <v>1202</v>
      </c>
      <c r="H1919" s="12" t="s">
        <v>455</v>
      </c>
      <c r="I1919" s="12" t="s">
        <v>387</v>
      </c>
      <c r="J1919" s="12" t="s">
        <v>9341</v>
      </c>
      <c r="K1919" s="12" t="s">
        <v>168</v>
      </c>
      <c r="L1919" s="12" t="s">
        <v>118</v>
      </c>
      <c r="M1919" s="12" t="s">
        <v>304</v>
      </c>
      <c r="N1919" s="12" t="s">
        <v>9334</v>
      </c>
      <c r="O1919" s="12" t="s">
        <v>9335</v>
      </c>
      <c r="P1919" s="12"/>
      <c r="Q1919" s="12" t="s">
        <v>9342</v>
      </c>
      <c r="R1919" s="12" t="s">
        <v>5477</v>
      </c>
      <c r="S1919" s="12" t="s">
        <v>9234</v>
      </c>
      <c r="T1919" s="33" t="s">
        <v>95</v>
      </c>
      <c r="U1919" s="34" t="str">
        <f t="shared" si="29"/>
        <v>10 Center Dr 6th Floor N, Bethesda, Maryland 20814, U.S.</v>
      </c>
    </row>
    <row r="1920" spans="1:21" ht="99.75" x14ac:dyDescent="0.45">
      <c r="A1920" s="12" t="s">
        <v>94</v>
      </c>
      <c r="B1920" s="12" t="s">
        <v>95</v>
      </c>
      <c r="C1920" s="12" t="s">
        <v>9343</v>
      </c>
      <c r="D1920" s="12" t="s">
        <v>9344</v>
      </c>
      <c r="E1920" s="12" t="s">
        <v>9345</v>
      </c>
      <c r="F1920" s="12" t="s">
        <v>420</v>
      </c>
      <c r="G1920" s="12"/>
      <c r="H1920" s="12" t="s">
        <v>455</v>
      </c>
      <c r="I1920" s="12" t="s">
        <v>387</v>
      </c>
      <c r="J1920" s="12" t="s">
        <v>9346</v>
      </c>
      <c r="K1920" s="12" t="s">
        <v>233</v>
      </c>
      <c r="L1920" s="12" t="s">
        <v>118</v>
      </c>
      <c r="M1920" s="12" t="s">
        <v>551</v>
      </c>
      <c r="N1920" s="12" t="s">
        <v>9347</v>
      </c>
      <c r="O1920" s="12" t="s">
        <v>9348</v>
      </c>
      <c r="P1920" s="12"/>
      <c r="Q1920" s="12" t="s">
        <v>9349</v>
      </c>
      <c r="R1920" s="12" t="s">
        <v>5477</v>
      </c>
      <c r="S1920" s="12" t="s">
        <v>5478</v>
      </c>
      <c r="T1920" s="33" t="s">
        <v>95</v>
      </c>
      <c r="U1920" s="34" t="str">
        <f t="shared" si="29"/>
        <v>9000 Rockville Pike Building 35A, Room GD959, Bethesda, Maryland 20892, U.S.</v>
      </c>
    </row>
    <row r="1921" spans="1:21" ht="85.5" x14ac:dyDescent="0.45">
      <c r="A1921" s="12" t="s">
        <v>94</v>
      </c>
      <c r="B1921" s="12" t="s">
        <v>95</v>
      </c>
      <c r="C1921" s="12" t="s">
        <v>9350</v>
      </c>
      <c r="D1921" s="12" t="s">
        <v>9351</v>
      </c>
      <c r="E1921" s="12" t="s">
        <v>9352</v>
      </c>
      <c r="F1921" s="12" t="s">
        <v>420</v>
      </c>
      <c r="G1921" s="12" t="s">
        <v>1202</v>
      </c>
      <c r="H1921" s="12" t="s">
        <v>455</v>
      </c>
      <c r="I1921" s="12" t="s">
        <v>387</v>
      </c>
      <c r="J1921" s="12" t="s">
        <v>9353</v>
      </c>
      <c r="K1921" s="12" t="s">
        <v>168</v>
      </c>
      <c r="L1921" s="12" t="s">
        <v>104</v>
      </c>
      <c r="M1921" s="12" t="s">
        <v>221</v>
      </c>
      <c r="N1921" s="12" t="s">
        <v>9354</v>
      </c>
      <c r="O1921" s="12" t="s">
        <v>9355</v>
      </c>
      <c r="P1921" s="12"/>
      <c r="Q1921" s="12" t="s">
        <v>9356</v>
      </c>
      <c r="R1921" s="12" t="s">
        <v>5477</v>
      </c>
      <c r="S1921" s="12" t="s">
        <v>5478</v>
      </c>
      <c r="T1921" s="33" t="s">
        <v>95</v>
      </c>
      <c r="U1921" s="34" t="str">
        <f t="shared" si="29"/>
        <v>6 Center Drive Bldg 6B, Rm 2B210, Bethesda, Maryland 20892, U.S.</v>
      </c>
    </row>
    <row r="1922" spans="1:21" ht="85.5" x14ac:dyDescent="0.45">
      <c r="A1922" s="12" t="s">
        <v>94</v>
      </c>
      <c r="B1922" s="12" t="s">
        <v>95</v>
      </c>
      <c r="C1922" s="12" t="s">
        <v>9357</v>
      </c>
      <c r="D1922" s="12" t="s">
        <v>9358</v>
      </c>
      <c r="E1922" s="12" t="s">
        <v>9359</v>
      </c>
      <c r="F1922" s="12" t="s">
        <v>420</v>
      </c>
      <c r="G1922" s="12" t="s">
        <v>1202</v>
      </c>
      <c r="H1922" s="12" t="s">
        <v>455</v>
      </c>
      <c r="I1922" s="12" t="s">
        <v>387</v>
      </c>
      <c r="J1922" s="12" t="s">
        <v>9360</v>
      </c>
      <c r="K1922" s="12" t="s">
        <v>168</v>
      </c>
      <c r="L1922" s="12" t="s">
        <v>104</v>
      </c>
      <c r="M1922" s="12" t="s">
        <v>221</v>
      </c>
      <c r="N1922" s="12" t="s">
        <v>9361</v>
      </c>
      <c r="O1922" s="12" t="s">
        <v>9362</v>
      </c>
      <c r="P1922" s="12"/>
      <c r="Q1922" s="12" t="s">
        <v>9363</v>
      </c>
      <c r="R1922" s="12" t="s">
        <v>5477</v>
      </c>
      <c r="S1922" s="12" t="s">
        <v>5478</v>
      </c>
      <c r="T1922" s="33" t="s">
        <v>95</v>
      </c>
      <c r="U1922" s="34" t="str">
        <f t="shared" ref="U1922:U1985" si="30">_xlfn.TEXTJOIN(", ", TRUE, Q1922, R1922, S1922, T1922)</f>
        <v>National Institutes of Health 9000 Rockville Pike Bldg 30, Rm 103, Bethesda, Maryland 20892, U.S.</v>
      </c>
    </row>
    <row r="1923" spans="1:21" ht="99.75" x14ac:dyDescent="0.45">
      <c r="A1923" s="12" t="s">
        <v>94</v>
      </c>
      <c r="B1923" s="12" t="s">
        <v>95</v>
      </c>
      <c r="C1923" s="12" t="s">
        <v>9364</v>
      </c>
      <c r="D1923" s="12" t="s">
        <v>9365</v>
      </c>
      <c r="E1923" s="12" t="s">
        <v>9366</v>
      </c>
      <c r="F1923" s="12" t="s">
        <v>639</v>
      </c>
      <c r="G1923" s="12"/>
      <c r="H1923" s="12" t="s">
        <v>422</v>
      </c>
      <c r="I1923" s="12" t="s">
        <v>763</v>
      </c>
      <c r="J1923" s="12"/>
      <c r="K1923" s="12"/>
      <c r="L1923" s="12"/>
      <c r="M1923" s="12" t="s">
        <v>1506</v>
      </c>
      <c r="N1923" s="12" t="s">
        <v>9367</v>
      </c>
      <c r="O1923" s="12" t="s">
        <v>9368</v>
      </c>
      <c r="P1923" s="12"/>
      <c r="Q1923" s="12" t="s">
        <v>9369</v>
      </c>
      <c r="R1923" s="12" t="s">
        <v>1316</v>
      </c>
      <c r="S1923" s="12" t="s">
        <v>1137</v>
      </c>
      <c r="T1923" s="33" t="s">
        <v>95</v>
      </c>
      <c r="U1923" s="34" t="str">
        <f t="shared" si="30"/>
        <v>111 TW ALEXANDER DR BLDG 101, DURHAM, North Carolina 27709, U.S.</v>
      </c>
    </row>
    <row r="1924" spans="1:21" ht="85.5" x14ac:dyDescent="0.45">
      <c r="A1924" s="12" t="s">
        <v>94</v>
      </c>
      <c r="B1924" s="12" t="s">
        <v>95</v>
      </c>
      <c r="C1924" s="12" t="s">
        <v>9370</v>
      </c>
      <c r="D1924" s="12" t="s">
        <v>9371</v>
      </c>
      <c r="E1924" s="12" t="s">
        <v>9372</v>
      </c>
      <c r="F1924" s="12" t="s">
        <v>420</v>
      </c>
      <c r="G1924" s="12" t="s">
        <v>1202</v>
      </c>
      <c r="H1924" s="12" t="s">
        <v>455</v>
      </c>
      <c r="I1924" s="12" t="s">
        <v>387</v>
      </c>
      <c r="J1924" s="12" t="s">
        <v>9373</v>
      </c>
      <c r="K1924" s="12" t="s">
        <v>168</v>
      </c>
      <c r="L1924" s="12" t="s">
        <v>104</v>
      </c>
      <c r="M1924" s="12" t="s">
        <v>221</v>
      </c>
      <c r="N1924" s="12" t="s">
        <v>9374</v>
      </c>
      <c r="O1924" s="12" t="s">
        <v>9375</v>
      </c>
      <c r="P1924" s="12"/>
      <c r="Q1924" s="12" t="s">
        <v>9376</v>
      </c>
      <c r="R1924" s="12" t="s">
        <v>5477</v>
      </c>
      <c r="S1924" s="12" t="s">
        <v>5478</v>
      </c>
      <c r="T1924" s="33" t="s">
        <v>95</v>
      </c>
      <c r="U1924" s="34" t="str">
        <f t="shared" si="30"/>
        <v>Bldg. 10/2N-104 10 Center Drive, Bethesda, Maryland 20892, U.S.</v>
      </c>
    </row>
    <row r="1925" spans="1:21" ht="85.5" x14ac:dyDescent="0.45">
      <c r="A1925" s="12" t="s">
        <v>94</v>
      </c>
      <c r="B1925" s="12" t="s">
        <v>95</v>
      </c>
      <c r="C1925" s="12" t="s">
        <v>9377</v>
      </c>
      <c r="D1925" s="12" t="s">
        <v>9371</v>
      </c>
      <c r="E1925" s="12" t="s">
        <v>9372</v>
      </c>
      <c r="F1925" s="12" t="s">
        <v>420</v>
      </c>
      <c r="G1925" s="12" t="s">
        <v>1202</v>
      </c>
      <c r="H1925" s="12" t="s">
        <v>455</v>
      </c>
      <c r="I1925" s="12" t="s">
        <v>387</v>
      </c>
      <c r="J1925" s="12" t="s">
        <v>9378</v>
      </c>
      <c r="K1925" s="12" t="s">
        <v>268</v>
      </c>
      <c r="L1925" s="12" t="s">
        <v>104</v>
      </c>
      <c r="M1925" s="12" t="s">
        <v>3542</v>
      </c>
      <c r="N1925" s="12" t="s">
        <v>9379</v>
      </c>
      <c r="O1925" s="12" t="s">
        <v>9380</v>
      </c>
      <c r="P1925" s="12"/>
      <c r="Q1925" s="12" t="s">
        <v>9381</v>
      </c>
      <c r="R1925" s="12" t="s">
        <v>5477</v>
      </c>
      <c r="S1925" s="12" t="s">
        <v>5478</v>
      </c>
      <c r="T1925" s="33" t="s">
        <v>95</v>
      </c>
      <c r="U1925" s="34" t="str">
        <f t="shared" si="30"/>
        <v>Bldg 10, 5th Floor, Wing C Room 5C208A/ 103 10 Center Drive, Bethesda, Maryland 20892, U.S.</v>
      </c>
    </row>
    <row r="1926" spans="1:21" ht="85.5" x14ac:dyDescent="0.45">
      <c r="A1926" s="12" t="s">
        <v>94</v>
      </c>
      <c r="B1926" s="12" t="s">
        <v>95</v>
      </c>
      <c r="C1926" s="12" t="s">
        <v>9382</v>
      </c>
      <c r="D1926" s="12" t="s">
        <v>9383</v>
      </c>
      <c r="E1926" s="12" t="s">
        <v>9384</v>
      </c>
      <c r="F1926" s="12"/>
      <c r="G1926" s="12" t="s">
        <v>421</v>
      </c>
      <c r="H1926" s="12" t="s">
        <v>455</v>
      </c>
      <c r="I1926" s="12" t="s">
        <v>312</v>
      </c>
      <c r="J1926" s="12" t="s">
        <v>9385</v>
      </c>
      <c r="K1926" s="12" t="s">
        <v>209</v>
      </c>
      <c r="L1926" s="12" t="s">
        <v>118</v>
      </c>
      <c r="M1926" s="12" t="s">
        <v>189</v>
      </c>
      <c r="N1926" s="12" t="s">
        <v>9386</v>
      </c>
      <c r="O1926" s="12" t="s">
        <v>9387</v>
      </c>
      <c r="P1926" s="12"/>
      <c r="Q1926" s="12" t="s">
        <v>9388</v>
      </c>
      <c r="R1926" s="12" t="s">
        <v>427</v>
      </c>
      <c r="S1926" s="12" t="s">
        <v>9389</v>
      </c>
      <c r="T1926" s="33" t="s">
        <v>95</v>
      </c>
      <c r="U1926" s="34" t="str">
        <f t="shared" si="30"/>
        <v>Building 227/B217 100 Bureau Drive, Gaithersburg, Maryland 20899-8312, U.S.</v>
      </c>
    </row>
    <row r="1927" spans="1:21" ht="57" x14ac:dyDescent="0.45">
      <c r="A1927" s="12" t="s">
        <v>94</v>
      </c>
      <c r="B1927" s="12" t="s">
        <v>95</v>
      </c>
      <c r="C1927" s="12" t="s">
        <v>9390</v>
      </c>
      <c r="D1927" s="12" t="s">
        <v>9383</v>
      </c>
      <c r="E1927" s="12" t="s">
        <v>9384</v>
      </c>
      <c r="F1927" s="12" t="s">
        <v>420</v>
      </c>
      <c r="G1927" s="12" t="s">
        <v>421</v>
      </c>
      <c r="H1927" s="12" t="s">
        <v>455</v>
      </c>
      <c r="I1927" s="12" t="s">
        <v>312</v>
      </c>
      <c r="J1927" s="12" t="s">
        <v>9391</v>
      </c>
      <c r="K1927" s="12" t="s">
        <v>1297</v>
      </c>
      <c r="L1927" s="12" t="s">
        <v>118</v>
      </c>
      <c r="M1927" s="12" t="s">
        <v>367</v>
      </c>
      <c r="N1927" s="12" t="s">
        <v>9392</v>
      </c>
      <c r="O1927" s="12" t="s">
        <v>9393</v>
      </c>
      <c r="P1927" s="12"/>
      <c r="Q1927" s="12" t="s">
        <v>9394</v>
      </c>
      <c r="R1927" s="12" t="s">
        <v>2655</v>
      </c>
      <c r="S1927" s="12" t="s">
        <v>9395</v>
      </c>
      <c r="T1927" s="33" t="s">
        <v>95</v>
      </c>
      <c r="U1927" s="34" t="str">
        <f t="shared" si="30"/>
        <v>100 BUREAU DR, GAITHERSBURG, Maryland 20899, U.S.</v>
      </c>
    </row>
    <row r="1928" spans="1:21" ht="99.75" x14ac:dyDescent="0.45">
      <c r="A1928" s="12" t="s">
        <v>94</v>
      </c>
      <c r="B1928" s="12" t="s">
        <v>95</v>
      </c>
      <c r="C1928" s="12" t="s">
        <v>9396</v>
      </c>
      <c r="D1928" s="12" t="s">
        <v>9383</v>
      </c>
      <c r="E1928" s="12" t="s">
        <v>9384</v>
      </c>
      <c r="F1928" s="12" t="s">
        <v>420</v>
      </c>
      <c r="G1928" s="12" t="s">
        <v>421</v>
      </c>
      <c r="H1928" s="12" t="s">
        <v>455</v>
      </c>
      <c r="I1928" s="12" t="s">
        <v>312</v>
      </c>
      <c r="J1928" s="12" t="s">
        <v>9397</v>
      </c>
      <c r="K1928" s="12" t="s">
        <v>233</v>
      </c>
      <c r="L1928" s="12" t="s">
        <v>104</v>
      </c>
      <c r="M1928" s="12" t="s">
        <v>551</v>
      </c>
      <c r="N1928" s="12" t="s">
        <v>9398</v>
      </c>
      <c r="O1928" s="12" t="s">
        <v>9399</v>
      </c>
      <c r="P1928" s="12"/>
      <c r="Q1928" s="12" t="s">
        <v>9400</v>
      </c>
      <c r="R1928" s="12" t="s">
        <v>2655</v>
      </c>
      <c r="S1928" s="12" t="s">
        <v>9395</v>
      </c>
      <c r="T1928" s="33" t="s">
        <v>95</v>
      </c>
      <c r="U1928" s="34" t="str">
        <f t="shared" si="30"/>
        <v>100 BUREAU DR BLDG 301 SHIPPING AND RECEIVING, GAITHERSBURG, Maryland 20899, U.S.</v>
      </c>
    </row>
    <row r="1929" spans="1:21" ht="85.5" x14ac:dyDescent="0.45">
      <c r="A1929" s="12" t="s">
        <v>94</v>
      </c>
      <c r="B1929" s="12" t="s">
        <v>95</v>
      </c>
      <c r="C1929" s="12" t="s">
        <v>9401</v>
      </c>
      <c r="D1929" s="12" t="s">
        <v>9402</v>
      </c>
      <c r="E1929" s="12" t="s">
        <v>9403</v>
      </c>
      <c r="F1929" s="12" t="s">
        <v>420</v>
      </c>
      <c r="G1929" s="12" t="s">
        <v>1202</v>
      </c>
      <c r="H1929" s="12" t="s">
        <v>455</v>
      </c>
      <c r="I1929" s="12" t="s">
        <v>387</v>
      </c>
      <c r="J1929" s="12" t="s">
        <v>9404</v>
      </c>
      <c r="K1929" s="12" t="s">
        <v>168</v>
      </c>
      <c r="L1929" s="12" t="s">
        <v>104</v>
      </c>
      <c r="M1929" s="12" t="s">
        <v>1193</v>
      </c>
      <c r="N1929" s="12" t="s">
        <v>9405</v>
      </c>
      <c r="O1929" s="12" t="s">
        <v>9406</v>
      </c>
      <c r="P1929" s="12"/>
      <c r="Q1929" s="12" t="s">
        <v>9407</v>
      </c>
      <c r="R1929" s="12" t="s">
        <v>5477</v>
      </c>
      <c r="S1929" s="12" t="s">
        <v>9234</v>
      </c>
      <c r="T1929" s="33" t="s">
        <v>95</v>
      </c>
      <c r="U1929" s="34" t="str">
        <f t="shared" si="30"/>
        <v>National Cancer Institute 10 CENTER DRIVE BLDG 10, RM B1B51, Bethesda, Maryland 20814, U.S.</v>
      </c>
    </row>
    <row r="1930" spans="1:21" ht="85.5" x14ac:dyDescent="0.45">
      <c r="A1930" s="12" t="s">
        <v>94</v>
      </c>
      <c r="B1930" s="12" t="s">
        <v>95</v>
      </c>
      <c r="C1930" s="12" t="s">
        <v>9408</v>
      </c>
      <c r="D1930" s="12" t="s">
        <v>9402</v>
      </c>
      <c r="E1930" s="12" t="s">
        <v>9403</v>
      </c>
      <c r="F1930" s="12" t="s">
        <v>420</v>
      </c>
      <c r="G1930" s="12" t="s">
        <v>1202</v>
      </c>
      <c r="H1930" s="12" t="s">
        <v>455</v>
      </c>
      <c r="I1930" s="12" t="s">
        <v>387</v>
      </c>
      <c r="J1930" s="12" t="s">
        <v>9409</v>
      </c>
      <c r="K1930" s="12" t="s">
        <v>168</v>
      </c>
      <c r="L1930" s="12" t="s">
        <v>104</v>
      </c>
      <c r="M1930" s="12" t="s">
        <v>221</v>
      </c>
      <c r="N1930" s="12" t="s">
        <v>9410</v>
      </c>
      <c r="O1930" s="12" t="s">
        <v>9411</v>
      </c>
      <c r="P1930" s="12"/>
      <c r="Q1930" s="12" t="s">
        <v>9412</v>
      </c>
      <c r="R1930" s="12" t="s">
        <v>5477</v>
      </c>
      <c r="S1930" s="12" t="s">
        <v>9234</v>
      </c>
      <c r="T1930" s="33" t="s">
        <v>95</v>
      </c>
      <c r="U1930" s="34" t="str">
        <f t="shared" si="30"/>
        <v>Bldg 10, Room 10N112; 10th Floor, Wing N 10 Center Drive, Bethesda, Maryland 20814, U.S.</v>
      </c>
    </row>
    <row r="1931" spans="1:21" ht="85.5" x14ac:dyDescent="0.45">
      <c r="A1931" s="12" t="s">
        <v>94</v>
      </c>
      <c r="B1931" s="12" t="s">
        <v>95</v>
      </c>
      <c r="C1931" s="12" t="s">
        <v>9413</v>
      </c>
      <c r="D1931" s="12" t="s">
        <v>9402</v>
      </c>
      <c r="E1931" s="12" t="s">
        <v>9403</v>
      </c>
      <c r="F1931" s="12" t="s">
        <v>420</v>
      </c>
      <c r="G1931" s="12" t="s">
        <v>1202</v>
      </c>
      <c r="H1931" s="12" t="s">
        <v>455</v>
      </c>
      <c r="I1931" s="12" t="s">
        <v>387</v>
      </c>
      <c r="J1931" s="12" t="s">
        <v>9414</v>
      </c>
      <c r="K1931" s="12" t="s">
        <v>168</v>
      </c>
      <c r="L1931" s="12" t="s">
        <v>118</v>
      </c>
      <c r="M1931" s="12" t="s">
        <v>221</v>
      </c>
      <c r="N1931" s="12" t="s">
        <v>9415</v>
      </c>
      <c r="O1931" s="12" t="s">
        <v>9416</v>
      </c>
      <c r="P1931" s="12"/>
      <c r="Q1931" s="12" t="s">
        <v>9417</v>
      </c>
      <c r="R1931" s="12" t="s">
        <v>5477</v>
      </c>
      <c r="S1931" s="12" t="s">
        <v>9234</v>
      </c>
      <c r="T1931" s="33" t="s">
        <v>95</v>
      </c>
      <c r="U1931" s="34" t="str">
        <f t="shared" si="30"/>
        <v>Bldg 10, 5th Floor, Wing CRC 10 Center Dr, Bethesda, Maryland 20814, U.S.</v>
      </c>
    </row>
    <row r="1932" spans="1:21" ht="85.5" x14ac:dyDescent="0.45">
      <c r="A1932" s="12" t="s">
        <v>94</v>
      </c>
      <c r="B1932" s="12" t="s">
        <v>95</v>
      </c>
      <c r="C1932" s="12" t="s">
        <v>9418</v>
      </c>
      <c r="D1932" s="12" t="s">
        <v>9402</v>
      </c>
      <c r="E1932" s="12" t="s">
        <v>9403</v>
      </c>
      <c r="F1932" s="12" t="s">
        <v>420</v>
      </c>
      <c r="G1932" s="12" t="s">
        <v>1202</v>
      </c>
      <c r="H1932" s="12" t="s">
        <v>455</v>
      </c>
      <c r="I1932" s="12" t="s">
        <v>387</v>
      </c>
      <c r="J1932" s="12" t="s">
        <v>9419</v>
      </c>
      <c r="K1932" s="12" t="s">
        <v>168</v>
      </c>
      <c r="L1932" s="12" t="s">
        <v>104</v>
      </c>
      <c r="M1932" s="12" t="s">
        <v>221</v>
      </c>
      <c r="N1932" s="12" t="s">
        <v>9420</v>
      </c>
      <c r="O1932" s="12" t="s">
        <v>9421</v>
      </c>
      <c r="P1932" s="12"/>
      <c r="Q1932" s="12" t="s">
        <v>9422</v>
      </c>
      <c r="R1932" s="12" t="s">
        <v>5477</v>
      </c>
      <c r="S1932" s="12" t="s">
        <v>5478</v>
      </c>
      <c r="T1932" s="33" t="s">
        <v>95</v>
      </c>
      <c r="U1932" s="34" t="str">
        <f t="shared" si="30"/>
        <v>4 Memorial Drive RM: B1-05, Bethesda, Maryland 20892, U.S.</v>
      </c>
    </row>
    <row r="1933" spans="1:21" ht="99.75" x14ac:dyDescent="0.45">
      <c r="A1933" s="12" t="s">
        <v>94</v>
      </c>
      <c r="B1933" s="12" t="s">
        <v>95</v>
      </c>
      <c r="C1933" s="12" t="s">
        <v>9423</v>
      </c>
      <c r="D1933" s="12" t="s">
        <v>9402</v>
      </c>
      <c r="E1933" s="12" t="s">
        <v>9403</v>
      </c>
      <c r="F1933" s="12" t="s">
        <v>420</v>
      </c>
      <c r="G1933" s="12" t="s">
        <v>1202</v>
      </c>
      <c r="H1933" s="12" t="s">
        <v>455</v>
      </c>
      <c r="I1933" s="12" t="s">
        <v>387</v>
      </c>
      <c r="J1933" s="12" t="s">
        <v>9424</v>
      </c>
      <c r="K1933" s="12" t="s">
        <v>168</v>
      </c>
      <c r="L1933" s="12" t="s">
        <v>104</v>
      </c>
      <c r="M1933" s="12" t="s">
        <v>210</v>
      </c>
      <c r="N1933" s="12" t="s">
        <v>9425</v>
      </c>
      <c r="O1933" s="12" t="s">
        <v>9426</v>
      </c>
      <c r="P1933" s="12"/>
      <c r="Q1933" s="12" t="s">
        <v>9427</v>
      </c>
      <c r="R1933" s="12" t="s">
        <v>5477</v>
      </c>
      <c r="S1933" s="12" t="s">
        <v>5478</v>
      </c>
      <c r="T1933" s="33" t="s">
        <v>95</v>
      </c>
      <c r="U1933" s="34" t="str">
        <f t="shared" si="30"/>
        <v>BLDG 37, Platform; Room 6002 37 Convent Drive, Bethesda, Maryland 20892, U.S.</v>
      </c>
    </row>
    <row r="1934" spans="1:21" ht="57" x14ac:dyDescent="0.45">
      <c r="A1934" s="12" t="s">
        <v>94</v>
      </c>
      <c r="B1934" s="12" t="s">
        <v>95</v>
      </c>
      <c r="C1934" s="12" t="s">
        <v>9428</v>
      </c>
      <c r="D1934" s="12" t="s">
        <v>9402</v>
      </c>
      <c r="E1934" s="12" t="s">
        <v>9403</v>
      </c>
      <c r="F1934" s="12" t="s">
        <v>2642</v>
      </c>
      <c r="G1934" s="12" t="s">
        <v>1202</v>
      </c>
      <c r="H1934" s="12" t="s">
        <v>455</v>
      </c>
      <c r="I1934" s="12" t="s">
        <v>387</v>
      </c>
      <c r="J1934" s="12" t="s">
        <v>9429</v>
      </c>
      <c r="K1934" s="12" t="s">
        <v>209</v>
      </c>
      <c r="L1934" s="12" t="s">
        <v>118</v>
      </c>
      <c r="M1934" s="12" t="s">
        <v>367</v>
      </c>
      <c r="N1934" s="12" t="s">
        <v>9430</v>
      </c>
      <c r="O1934" s="12" t="s">
        <v>9431</v>
      </c>
      <c r="P1934" s="12"/>
      <c r="Q1934" s="12" t="s">
        <v>9432</v>
      </c>
      <c r="R1934" s="12" t="s">
        <v>2647</v>
      </c>
      <c r="S1934" s="12" t="s">
        <v>6675</v>
      </c>
      <c r="T1934" s="33" t="s">
        <v>95</v>
      </c>
      <c r="U1934" s="34" t="str">
        <f t="shared" si="30"/>
        <v>251 BAYVIEW RM 6C211A BIOMEDICAL RESEARCH CENTER, BALTIMORE, Maryland 21224, U.S.</v>
      </c>
    </row>
    <row r="1935" spans="1:21" ht="57" x14ac:dyDescent="0.45">
      <c r="A1935" s="12" t="s">
        <v>94</v>
      </c>
      <c r="B1935" s="12" t="s">
        <v>95</v>
      </c>
      <c r="C1935" s="12" t="s">
        <v>9433</v>
      </c>
      <c r="D1935" s="12" t="s">
        <v>9402</v>
      </c>
      <c r="E1935" s="12" t="s">
        <v>9403</v>
      </c>
      <c r="F1935" s="12" t="s">
        <v>2642</v>
      </c>
      <c r="G1935" s="12" t="s">
        <v>1202</v>
      </c>
      <c r="H1935" s="12" t="s">
        <v>455</v>
      </c>
      <c r="I1935" s="12" t="s">
        <v>387</v>
      </c>
      <c r="J1935" s="12" t="s">
        <v>9434</v>
      </c>
      <c r="K1935" s="12" t="s">
        <v>209</v>
      </c>
      <c r="L1935" s="12" t="s">
        <v>118</v>
      </c>
      <c r="M1935" s="12" t="s">
        <v>367</v>
      </c>
      <c r="N1935" s="12" t="s">
        <v>9430</v>
      </c>
      <c r="O1935" s="12" t="s">
        <v>9431</v>
      </c>
      <c r="P1935" s="12"/>
      <c r="Q1935" s="12" t="s">
        <v>9432</v>
      </c>
      <c r="R1935" s="12" t="s">
        <v>2647</v>
      </c>
      <c r="S1935" s="12" t="s">
        <v>6675</v>
      </c>
      <c r="T1935" s="33" t="s">
        <v>95</v>
      </c>
      <c r="U1935" s="34" t="str">
        <f t="shared" si="30"/>
        <v>251 BAYVIEW RM 6C211A BIOMEDICAL RESEARCH CENTER, BALTIMORE, Maryland 21224, U.S.</v>
      </c>
    </row>
    <row r="1936" spans="1:21" ht="57" x14ac:dyDescent="0.45">
      <c r="A1936" s="12" t="s">
        <v>94</v>
      </c>
      <c r="B1936" s="12" t="s">
        <v>95</v>
      </c>
      <c r="C1936" s="12" t="s">
        <v>9435</v>
      </c>
      <c r="D1936" s="12" t="s">
        <v>9402</v>
      </c>
      <c r="E1936" s="12" t="s">
        <v>9403</v>
      </c>
      <c r="F1936" s="12" t="s">
        <v>2642</v>
      </c>
      <c r="G1936" s="12" t="s">
        <v>1202</v>
      </c>
      <c r="H1936" s="12" t="s">
        <v>455</v>
      </c>
      <c r="I1936" s="12" t="s">
        <v>387</v>
      </c>
      <c r="J1936" s="12" t="s">
        <v>9436</v>
      </c>
      <c r="K1936" s="12" t="s">
        <v>209</v>
      </c>
      <c r="L1936" s="12" t="s">
        <v>118</v>
      </c>
      <c r="M1936" s="12" t="s">
        <v>367</v>
      </c>
      <c r="N1936" s="12" t="s">
        <v>9430</v>
      </c>
      <c r="O1936" s="12" t="s">
        <v>9431</v>
      </c>
      <c r="P1936" s="12"/>
      <c r="Q1936" s="12" t="s">
        <v>9432</v>
      </c>
      <c r="R1936" s="12" t="s">
        <v>2647</v>
      </c>
      <c r="S1936" s="12" t="s">
        <v>6675</v>
      </c>
      <c r="T1936" s="33" t="s">
        <v>95</v>
      </c>
      <c r="U1936" s="34" t="str">
        <f t="shared" si="30"/>
        <v>251 BAYVIEW RM 6C211A BIOMEDICAL RESEARCH CENTER, BALTIMORE, Maryland 21224, U.S.</v>
      </c>
    </row>
    <row r="1937" spans="1:21" ht="57" x14ac:dyDescent="0.45">
      <c r="A1937" s="12" t="s">
        <v>94</v>
      </c>
      <c r="B1937" s="12" t="s">
        <v>95</v>
      </c>
      <c r="C1937" s="12" t="s">
        <v>9437</v>
      </c>
      <c r="D1937" s="12" t="s">
        <v>9402</v>
      </c>
      <c r="E1937" s="12" t="s">
        <v>9403</v>
      </c>
      <c r="F1937" s="12" t="s">
        <v>420</v>
      </c>
      <c r="G1937" s="12" t="s">
        <v>1202</v>
      </c>
      <c r="H1937" s="12" t="s">
        <v>455</v>
      </c>
      <c r="I1937" s="12" t="s">
        <v>387</v>
      </c>
      <c r="J1937" s="12" t="s">
        <v>9438</v>
      </c>
      <c r="K1937" s="12" t="s">
        <v>1297</v>
      </c>
      <c r="L1937" s="12" t="s">
        <v>118</v>
      </c>
      <c r="M1937" s="12" t="s">
        <v>367</v>
      </c>
      <c r="N1937" s="12" t="s">
        <v>9439</v>
      </c>
      <c r="O1937" s="12" t="s">
        <v>9440</v>
      </c>
      <c r="P1937" s="12"/>
      <c r="Q1937" s="12" t="s">
        <v>9441</v>
      </c>
      <c r="R1937" s="12" t="s">
        <v>460</v>
      </c>
      <c r="S1937" s="12" t="s">
        <v>461</v>
      </c>
      <c r="T1937" s="33" t="s">
        <v>95</v>
      </c>
      <c r="U1937" s="34" t="str">
        <f t="shared" si="30"/>
        <v>9800 MEDICAL CENTER DR, ROCKVILLE, Maryland 20850, U.S.</v>
      </c>
    </row>
    <row r="1938" spans="1:21" ht="57" x14ac:dyDescent="0.45">
      <c r="A1938" s="12" t="s">
        <v>94</v>
      </c>
      <c r="B1938" s="12" t="s">
        <v>95</v>
      </c>
      <c r="C1938" s="12" t="s">
        <v>9442</v>
      </c>
      <c r="D1938" s="12" t="s">
        <v>9402</v>
      </c>
      <c r="E1938" s="12" t="s">
        <v>9403</v>
      </c>
      <c r="F1938" s="12" t="s">
        <v>420</v>
      </c>
      <c r="G1938" s="12" t="s">
        <v>1202</v>
      </c>
      <c r="H1938" s="12" t="s">
        <v>455</v>
      </c>
      <c r="I1938" s="12" t="s">
        <v>387</v>
      </c>
      <c r="J1938" s="12"/>
      <c r="K1938" s="12"/>
      <c r="L1938" s="12"/>
      <c r="M1938" s="12" t="s">
        <v>367</v>
      </c>
      <c r="N1938" s="12" t="s">
        <v>9443</v>
      </c>
      <c r="O1938" s="12" t="s">
        <v>9444</v>
      </c>
      <c r="P1938" s="12"/>
      <c r="Q1938" s="12" t="s">
        <v>9445</v>
      </c>
      <c r="R1938" s="12" t="s">
        <v>460</v>
      </c>
      <c r="S1938" s="12" t="s">
        <v>1111</v>
      </c>
      <c r="T1938" s="33" t="s">
        <v>95</v>
      </c>
      <c r="U1938" s="34" t="str">
        <f t="shared" si="30"/>
        <v>5625 FISHERS LN RM 1S16, ROCKVILLE, Maryland 20852, U.S.</v>
      </c>
    </row>
    <row r="1939" spans="1:21" ht="57" x14ac:dyDescent="0.45">
      <c r="A1939" s="12" t="s">
        <v>94</v>
      </c>
      <c r="B1939" s="12" t="s">
        <v>95</v>
      </c>
      <c r="C1939" s="12" t="s">
        <v>9446</v>
      </c>
      <c r="D1939" s="12" t="s">
        <v>9402</v>
      </c>
      <c r="E1939" s="12" t="s">
        <v>9403</v>
      </c>
      <c r="F1939" s="12" t="s">
        <v>420</v>
      </c>
      <c r="G1939" s="12" t="s">
        <v>1202</v>
      </c>
      <c r="H1939" s="12" t="s">
        <v>455</v>
      </c>
      <c r="I1939" s="12" t="s">
        <v>387</v>
      </c>
      <c r="J1939" s="12"/>
      <c r="K1939" s="12"/>
      <c r="L1939" s="12"/>
      <c r="M1939" s="12" t="s">
        <v>367</v>
      </c>
      <c r="N1939" s="12" t="s">
        <v>9447</v>
      </c>
      <c r="O1939" s="12" t="s">
        <v>9448</v>
      </c>
      <c r="P1939" s="12"/>
      <c r="Q1939" s="12" t="s">
        <v>9449</v>
      </c>
      <c r="R1939" s="12" t="s">
        <v>5802</v>
      </c>
      <c r="S1939" s="12" t="s">
        <v>5478</v>
      </c>
      <c r="T1939" s="33" t="s">
        <v>95</v>
      </c>
      <c r="U1939" s="34" t="str">
        <f t="shared" si="30"/>
        <v>9000 ROCKVILLE PIKE BLDG 10 RM 13C217, BETHESDA, Maryland 20892, U.S.</v>
      </c>
    </row>
    <row r="1940" spans="1:21" ht="57" x14ac:dyDescent="0.45">
      <c r="A1940" s="12" t="s">
        <v>94</v>
      </c>
      <c r="B1940" s="12" t="s">
        <v>95</v>
      </c>
      <c r="C1940" s="12" t="s">
        <v>9450</v>
      </c>
      <c r="D1940" s="12" t="s">
        <v>9402</v>
      </c>
      <c r="E1940" s="12" t="s">
        <v>9403</v>
      </c>
      <c r="F1940" s="12" t="s">
        <v>420</v>
      </c>
      <c r="G1940" s="12" t="s">
        <v>1202</v>
      </c>
      <c r="H1940" s="12" t="s">
        <v>455</v>
      </c>
      <c r="I1940" s="12" t="s">
        <v>387</v>
      </c>
      <c r="J1940" s="12" t="s">
        <v>9451</v>
      </c>
      <c r="K1940" s="12" t="s">
        <v>1297</v>
      </c>
      <c r="L1940" s="12" t="s">
        <v>104</v>
      </c>
      <c r="M1940" s="12" t="s">
        <v>367</v>
      </c>
      <c r="N1940" s="12" t="s">
        <v>9263</v>
      </c>
      <c r="O1940" s="12" t="s">
        <v>9264</v>
      </c>
      <c r="P1940" s="12"/>
      <c r="Q1940" s="12" t="s">
        <v>9452</v>
      </c>
      <c r="R1940" s="12" t="s">
        <v>5802</v>
      </c>
      <c r="S1940" s="12" t="s">
        <v>5478</v>
      </c>
      <c r="T1940" s="33" t="s">
        <v>95</v>
      </c>
      <c r="U1940" s="34" t="str">
        <f t="shared" si="30"/>
        <v>10 CENTER DR MSC 1576, Bldg 10, Rm 6A31 NIAID, BETHESDA, Maryland 20892, U.S.</v>
      </c>
    </row>
    <row r="1941" spans="1:21" ht="57" x14ac:dyDescent="0.45">
      <c r="A1941" s="12" t="s">
        <v>94</v>
      </c>
      <c r="B1941" s="12" t="s">
        <v>95</v>
      </c>
      <c r="C1941" s="12" t="s">
        <v>9453</v>
      </c>
      <c r="D1941" s="12" t="s">
        <v>9402</v>
      </c>
      <c r="E1941" s="12" t="s">
        <v>9403</v>
      </c>
      <c r="F1941" s="12" t="s">
        <v>420</v>
      </c>
      <c r="G1941" s="12" t="s">
        <v>1202</v>
      </c>
      <c r="H1941" s="12" t="s">
        <v>455</v>
      </c>
      <c r="I1941" s="12" t="s">
        <v>387</v>
      </c>
      <c r="J1941" s="12" t="s">
        <v>9454</v>
      </c>
      <c r="K1941" s="12" t="s">
        <v>233</v>
      </c>
      <c r="L1941" s="12" t="s">
        <v>104</v>
      </c>
      <c r="M1941" s="12" t="s">
        <v>234</v>
      </c>
      <c r="N1941" s="12" t="s">
        <v>9455</v>
      </c>
      <c r="O1941" s="12" t="s">
        <v>9456</v>
      </c>
      <c r="P1941" s="12"/>
      <c r="Q1941" s="12" t="s">
        <v>9457</v>
      </c>
      <c r="R1941" s="12" t="s">
        <v>5802</v>
      </c>
      <c r="S1941" s="12" t="s">
        <v>5478</v>
      </c>
      <c r="T1941" s="33" t="s">
        <v>95</v>
      </c>
      <c r="U1941" s="34" t="str">
        <f t="shared" si="30"/>
        <v>37 CONVENT DR, BETHESDA, Maryland 20892, U.S.</v>
      </c>
    </row>
    <row r="1942" spans="1:21" ht="57" x14ac:dyDescent="0.45">
      <c r="A1942" s="12" t="s">
        <v>94</v>
      </c>
      <c r="B1942" s="12" t="s">
        <v>95</v>
      </c>
      <c r="C1942" s="12" t="s">
        <v>9458</v>
      </c>
      <c r="D1942" s="12" t="s">
        <v>9402</v>
      </c>
      <c r="E1942" s="12" t="s">
        <v>9403</v>
      </c>
      <c r="F1942" s="12" t="s">
        <v>2642</v>
      </c>
      <c r="G1942" s="12" t="s">
        <v>1202</v>
      </c>
      <c r="H1942" s="12" t="s">
        <v>455</v>
      </c>
      <c r="I1942" s="12" t="s">
        <v>387</v>
      </c>
      <c r="J1942" s="12" t="s">
        <v>9459</v>
      </c>
      <c r="K1942" s="12" t="s">
        <v>233</v>
      </c>
      <c r="L1942" s="12" t="s">
        <v>104</v>
      </c>
      <c r="M1942" s="12" t="s">
        <v>234</v>
      </c>
      <c r="N1942" s="12" t="s">
        <v>577</v>
      </c>
      <c r="O1942" s="12" t="s">
        <v>9460</v>
      </c>
      <c r="P1942" s="12"/>
      <c r="Q1942" s="12" t="s">
        <v>9461</v>
      </c>
      <c r="R1942" s="12" t="s">
        <v>2647</v>
      </c>
      <c r="S1942" s="12" t="s">
        <v>6675</v>
      </c>
      <c r="T1942" s="33" t="s">
        <v>95</v>
      </c>
      <c r="U1942" s="34" t="str">
        <f t="shared" si="30"/>
        <v>251 BAYVIEW BLVD, BALTIMORE, Maryland 21224, U.S.</v>
      </c>
    </row>
    <row r="1943" spans="1:21" ht="99.75" x14ac:dyDescent="0.45">
      <c r="A1943" s="12" t="s">
        <v>94</v>
      </c>
      <c r="B1943" s="12" t="s">
        <v>95</v>
      </c>
      <c r="C1943" s="12" t="s">
        <v>9462</v>
      </c>
      <c r="D1943" s="12" t="s">
        <v>9402</v>
      </c>
      <c r="E1943" s="12" t="s">
        <v>9403</v>
      </c>
      <c r="F1943" s="12" t="s">
        <v>420</v>
      </c>
      <c r="G1943" s="12" t="s">
        <v>1202</v>
      </c>
      <c r="H1943" s="12" t="s">
        <v>455</v>
      </c>
      <c r="I1943" s="12" t="s">
        <v>387</v>
      </c>
      <c r="J1943" s="12" t="s">
        <v>9463</v>
      </c>
      <c r="K1943" s="12" t="s">
        <v>233</v>
      </c>
      <c r="L1943" s="12" t="s">
        <v>118</v>
      </c>
      <c r="M1943" s="12" t="s">
        <v>551</v>
      </c>
      <c r="N1943" s="12" t="s">
        <v>9464</v>
      </c>
      <c r="O1943" s="12" t="s">
        <v>9465</v>
      </c>
      <c r="P1943" s="12"/>
      <c r="Q1943" s="12" t="s">
        <v>9466</v>
      </c>
      <c r="R1943" s="12" t="s">
        <v>5802</v>
      </c>
      <c r="S1943" s="12" t="s">
        <v>5478</v>
      </c>
      <c r="T1943" s="33" t="s">
        <v>95</v>
      </c>
      <c r="U1943" s="34" t="str">
        <f t="shared" si="30"/>
        <v>50TH S DR BLDG 50 RM 5430, BETHESDA, Maryland 20892, U.S.</v>
      </c>
    </row>
    <row r="1944" spans="1:21" ht="99.75" x14ac:dyDescent="0.45">
      <c r="A1944" s="12" t="s">
        <v>94</v>
      </c>
      <c r="B1944" s="12" t="s">
        <v>95</v>
      </c>
      <c r="C1944" s="12" t="s">
        <v>9467</v>
      </c>
      <c r="D1944" s="12" t="s">
        <v>9402</v>
      </c>
      <c r="E1944" s="12" t="s">
        <v>9403</v>
      </c>
      <c r="F1944" s="12" t="s">
        <v>420</v>
      </c>
      <c r="G1944" s="12" t="s">
        <v>1202</v>
      </c>
      <c r="H1944" s="12" t="s">
        <v>455</v>
      </c>
      <c r="I1944" s="12" t="s">
        <v>387</v>
      </c>
      <c r="J1944" s="12"/>
      <c r="K1944" s="12"/>
      <c r="L1944" s="12"/>
      <c r="M1944" s="12" t="s">
        <v>551</v>
      </c>
      <c r="N1944" s="12" t="s">
        <v>9468</v>
      </c>
      <c r="O1944" s="12" t="s">
        <v>9469</v>
      </c>
      <c r="P1944" s="12"/>
      <c r="Q1944" s="12" t="s">
        <v>9470</v>
      </c>
      <c r="R1944" s="12" t="s">
        <v>5802</v>
      </c>
      <c r="S1944" s="12" t="s">
        <v>5478</v>
      </c>
      <c r="T1944" s="33" t="s">
        <v>95</v>
      </c>
      <c r="U1944" s="34" t="str">
        <f t="shared" si="30"/>
        <v>10 CENTER DR, BETHESDA, Maryland 20892, U.S.</v>
      </c>
    </row>
    <row r="1945" spans="1:21" ht="99.75" x14ac:dyDescent="0.45">
      <c r="A1945" s="12" t="s">
        <v>94</v>
      </c>
      <c r="B1945" s="12" t="s">
        <v>95</v>
      </c>
      <c r="C1945" s="12" t="s">
        <v>9471</v>
      </c>
      <c r="D1945" s="12" t="s">
        <v>9402</v>
      </c>
      <c r="E1945" s="12" t="s">
        <v>9403</v>
      </c>
      <c r="F1945" s="12" t="s">
        <v>420</v>
      </c>
      <c r="G1945" s="12" t="s">
        <v>1202</v>
      </c>
      <c r="H1945" s="12" t="s">
        <v>455</v>
      </c>
      <c r="I1945" s="12" t="s">
        <v>387</v>
      </c>
      <c r="J1945" s="12"/>
      <c r="K1945" s="12"/>
      <c r="L1945" s="12"/>
      <c r="M1945" s="12" t="s">
        <v>1506</v>
      </c>
      <c r="N1945" s="12" t="s">
        <v>9472</v>
      </c>
      <c r="O1945" s="12" t="s">
        <v>9473</v>
      </c>
      <c r="P1945" s="12"/>
      <c r="Q1945" s="12" t="s">
        <v>9474</v>
      </c>
      <c r="R1945" s="12" t="s">
        <v>5802</v>
      </c>
      <c r="S1945" s="12" t="s">
        <v>5478</v>
      </c>
      <c r="T1945" s="33" t="s">
        <v>95</v>
      </c>
      <c r="U1945" s="34" t="str">
        <f t="shared" si="30"/>
        <v>49 CONVENT DR MSC 4479 BLDG 49 RM 2B63, BETHESDA, Maryland 20892, U.S.</v>
      </c>
    </row>
    <row r="1946" spans="1:21" ht="42.75" x14ac:dyDescent="0.45">
      <c r="A1946" s="12" t="s">
        <v>94</v>
      </c>
      <c r="B1946" s="12" t="s">
        <v>95</v>
      </c>
      <c r="C1946" s="12" t="s">
        <v>9475</v>
      </c>
      <c r="D1946" s="12" t="s">
        <v>9402</v>
      </c>
      <c r="E1946" s="12" t="s">
        <v>9403</v>
      </c>
      <c r="F1946" s="12" t="s">
        <v>420</v>
      </c>
      <c r="G1946" s="12" t="s">
        <v>1202</v>
      </c>
      <c r="H1946" s="12" t="s">
        <v>455</v>
      </c>
      <c r="I1946" s="12" t="s">
        <v>387</v>
      </c>
      <c r="J1946" s="12" t="s">
        <v>9476</v>
      </c>
      <c r="K1946" s="12" t="s">
        <v>103</v>
      </c>
      <c r="L1946" s="12" t="s">
        <v>118</v>
      </c>
      <c r="M1946" s="12" t="s">
        <v>127</v>
      </c>
      <c r="N1946" s="12" t="s">
        <v>9477</v>
      </c>
      <c r="O1946" s="12" t="s">
        <v>9478</v>
      </c>
      <c r="P1946" s="12"/>
      <c r="Q1946" s="12" t="s">
        <v>9479</v>
      </c>
      <c r="R1946" s="12" t="s">
        <v>5802</v>
      </c>
      <c r="S1946" s="12" t="s">
        <v>5478</v>
      </c>
      <c r="T1946" s="33" t="s">
        <v>95</v>
      </c>
      <c r="U1946" s="34" t="str">
        <f t="shared" si="30"/>
        <v>33 NORTH BLDG 33 RM 3E19A.2, BETHESDA, Maryland 20892, U.S.</v>
      </c>
    </row>
    <row r="1947" spans="1:21" ht="42.75" x14ac:dyDescent="0.45">
      <c r="A1947" s="12" t="s">
        <v>94</v>
      </c>
      <c r="B1947" s="12" t="s">
        <v>95</v>
      </c>
      <c r="C1947" s="12" t="s">
        <v>9480</v>
      </c>
      <c r="D1947" s="12" t="s">
        <v>9402</v>
      </c>
      <c r="E1947" s="12" t="s">
        <v>9403</v>
      </c>
      <c r="F1947" s="12" t="s">
        <v>420</v>
      </c>
      <c r="G1947" s="12" t="s">
        <v>1202</v>
      </c>
      <c r="H1947" s="12" t="s">
        <v>455</v>
      </c>
      <c r="I1947" s="12" t="s">
        <v>387</v>
      </c>
      <c r="J1947" s="12" t="s">
        <v>9481</v>
      </c>
      <c r="K1947" s="12" t="s">
        <v>103</v>
      </c>
      <c r="L1947" s="12" t="s">
        <v>104</v>
      </c>
      <c r="M1947" s="12" t="s">
        <v>355</v>
      </c>
      <c r="N1947" s="12" t="s">
        <v>9482</v>
      </c>
      <c r="O1947" s="12" t="s">
        <v>9483</v>
      </c>
      <c r="P1947" s="12"/>
      <c r="Q1947" s="12" t="s">
        <v>9484</v>
      </c>
      <c r="R1947" s="12" t="s">
        <v>5802</v>
      </c>
      <c r="S1947" s="12" t="s">
        <v>5478</v>
      </c>
      <c r="T1947" s="33" t="s">
        <v>95</v>
      </c>
      <c r="U1947" s="34" t="str">
        <f t="shared" si="30"/>
        <v>35 CONVENT DR BLDG 35A BD909, BETHESDA, Maryland 20892, U.S.</v>
      </c>
    </row>
    <row r="1948" spans="1:21" ht="42.75" x14ac:dyDescent="0.45">
      <c r="A1948" s="12" t="s">
        <v>94</v>
      </c>
      <c r="B1948" s="12" t="s">
        <v>95</v>
      </c>
      <c r="C1948" s="12" t="s">
        <v>9485</v>
      </c>
      <c r="D1948" s="12" t="s">
        <v>9402</v>
      </c>
      <c r="E1948" s="12" t="s">
        <v>9403</v>
      </c>
      <c r="F1948" s="12" t="s">
        <v>420</v>
      </c>
      <c r="G1948" s="12" t="s">
        <v>1202</v>
      </c>
      <c r="H1948" s="12" t="s">
        <v>455</v>
      </c>
      <c r="I1948" s="12" t="s">
        <v>387</v>
      </c>
      <c r="J1948" s="12"/>
      <c r="K1948" s="12"/>
      <c r="L1948" s="12"/>
      <c r="M1948" s="12" t="s">
        <v>377</v>
      </c>
      <c r="N1948" s="12" t="s">
        <v>9486</v>
      </c>
      <c r="O1948" s="12" t="s">
        <v>9487</v>
      </c>
      <c r="P1948" s="12"/>
      <c r="Q1948" s="12" t="s">
        <v>9488</v>
      </c>
      <c r="R1948" s="12" t="s">
        <v>5802</v>
      </c>
      <c r="S1948" s="12" t="s">
        <v>5478</v>
      </c>
      <c r="T1948" s="33" t="s">
        <v>95</v>
      </c>
      <c r="U1948" s="34" t="str">
        <f t="shared" si="30"/>
        <v>10 CENTER DR BLDG 10 RM 11B07, BETHESDA, Maryland 20892, U.S.</v>
      </c>
    </row>
    <row r="1949" spans="1:21" ht="42.75" x14ac:dyDescent="0.45">
      <c r="A1949" s="12" t="s">
        <v>94</v>
      </c>
      <c r="B1949" s="12" t="s">
        <v>95</v>
      </c>
      <c r="C1949" s="12" t="s">
        <v>9489</v>
      </c>
      <c r="D1949" s="12" t="s">
        <v>9402</v>
      </c>
      <c r="E1949" s="12" t="s">
        <v>9403</v>
      </c>
      <c r="F1949" s="12" t="s">
        <v>420</v>
      </c>
      <c r="G1949" s="12" t="s">
        <v>1202</v>
      </c>
      <c r="H1949" s="12" t="s">
        <v>455</v>
      </c>
      <c r="I1949" s="12" t="s">
        <v>387</v>
      </c>
      <c r="J1949" s="12" t="s">
        <v>9490</v>
      </c>
      <c r="K1949" s="12" t="s">
        <v>9491</v>
      </c>
      <c r="L1949" s="12" t="s">
        <v>104</v>
      </c>
      <c r="M1949" s="12" t="s">
        <v>9492</v>
      </c>
      <c r="N1949" s="12" t="s">
        <v>9493</v>
      </c>
      <c r="O1949" s="12" t="s">
        <v>9494</v>
      </c>
      <c r="P1949" s="12"/>
      <c r="Q1949" s="12" t="s">
        <v>9495</v>
      </c>
      <c r="R1949" s="12" t="s">
        <v>5477</v>
      </c>
      <c r="S1949" s="12" t="s">
        <v>5478</v>
      </c>
      <c r="T1949" s="33" t="s">
        <v>95</v>
      </c>
      <c r="U1949" s="34" t="str">
        <f t="shared" si="30"/>
        <v>Building 35 Convent Drive, Rm 2A-213, Bethesda, Maryland 20892, U.S.</v>
      </c>
    </row>
    <row r="1950" spans="1:21" ht="42.75" x14ac:dyDescent="0.45">
      <c r="A1950" s="12" t="s">
        <v>94</v>
      </c>
      <c r="B1950" s="12" t="s">
        <v>95</v>
      </c>
      <c r="C1950" s="12" t="s">
        <v>9496</v>
      </c>
      <c r="D1950" s="12" t="s">
        <v>9402</v>
      </c>
      <c r="E1950" s="12" t="s">
        <v>9403</v>
      </c>
      <c r="F1950" s="12" t="s">
        <v>420</v>
      </c>
      <c r="G1950" s="12" t="s">
        <v>1202</v>
      </c>
      <c r="H1950" s="12" t="s">
        <v>455</v>
      </c>
      <c r="I1950" s="12" t="s">
        <v>387</v>
      </c>
      <c r="J1950" s="12" t="s">
        <v>9497</v>
      </c>
      <c r="K1950" s="12" t="s">
        <v>103</v>
      </c>
      <c r="L1950" s="12" t="s">
        <v>104</v>
      </c>
      <c r="M1950" s="12" t="s">
        <v>377</v>
      </c>
      <c r="N1950" s="12" t="s">
        <v>9498</v>
      </c>
      <c r="O1950" s="12" t="s">
        <v>9499</v>
      </c>
      <c r="P1950" s="12"/>
      <c r="Q1950" s="12" t="s">
        <v>9470</v>
      </c>
      <c r="R1950" s="12" t="s">
        <v>5802</v>
      </c>
      <c r="S1950" s="12" t="s">
        <v>5478</v>
      </c>
      <c r="T1950" s="33" t="s">
        <v>95</v>
      </c>
      <c r="U1950" s="34" t="str">
        <f t="shared" si="30"/>
        <v>10 CENTER DR, BETHESDA, Maryland 20892, U.S.</v>
      </c>
    </row>
    <row r="1951" spans="1:21" ht="57" x14ac:dyDescent="0.45">
      <c r="A1951" s="12" t="s">
        <v>94</v>
      </c>
      <c r="B1951" s="12" t="s">
        <v>95</v>
      </c>
      <c r="C1951" s="12" t="s">
        <v>9500</v>
      </c>
      <c r="D1951" s="12" t="s">
        <v>9402</v>
      </c>
      <c r="E1951" s="12" t="s">
        <v>9403</v>
      </c>
      <c r="F1951" s="12" t="s">
        <v>420</v>
      </c>
      <c r="G1951" s="12" t="s">
        <v>1202</v>
      </c>
      <c r="H1951" s="12" t="s">
        <v>455</v>
      </c>
      <c r="I1951" s="12" t="s">
        <v>387</v>
      </c>
      <c r="J1951" s="12"/>
      <c r="K1951" s="12"/>
      <c r="L1951" s="12"/>
      <c r="M1951" s="12" t="s">
        <v>367</v>
      </c>
      <c r="N1951" s="12" t="s">
        <v>9501</v>
      </c>
      <c r="O1951" s="12" t="s">
        <v>9502</v>
      </c>
      <c r="P1951" s="12"/>
      <c r="Q1951" s="12" t="s">
        <v>9503</v>
      </c>
      <c r="R1951" s="12" t="s">
        <v>5802</v>
      </c>
      <c r="S1951" s="12" t="s">
        <v>5478</v>
      </c>
      <c r="T1951" s="33" t="s">
        <v>95</v>
      </c>
      <c r="U1951" s="34" t="str">
        <f t="shared" si="30"/>
        <v>37 CONVENT DR BLDG 37 RM 1130, BETHESDA, Maryland 20892, U.S.</v>
      </c>
    </row>
    <row r="1952" spans="1:21" ht="57" x14ac:dyDescent="0.45">
      <c r="A1952" s="12" t="s">
        <v>94</v>
      </c>
      <c r="B1952" s="12" t="s">
        <v>95</v>
      </c>
      <c r="C1952" s="12" t="s">
        <v>9504</v>
      </c>
      <c r="D1952" s="12" t="s">
        <v>9402</v>
      </c>
      <c r="E1952" s="12" t="s">
        <v>9403</v>
      </c>
      <c r="F1952" s="12" t="s">
        <v>420</v>
      </c>
      <c r="G1952" s="12" t="s">
        <v>1202</v>
      </c>
      <c r="H1952" s="12" t="s">
        <v>455</v>
      </c>
      <c r="I1952" s="12" t="s">
        <v>387</v>
      </c>
      <c r="J1952" s="12" t="s">
        <v>9505</v>
      </c>
      <c r="K1952" s="12" t="s">
        <v>1297</v>
      </c>
      <c r="L1952" s="12" t="s">
        <v>104</v>
      </c>
      <c r="M1952" s="12" t="s">
        <v>367</v>
      </c>
      <c r="N1952" s="12" t="s">
        <v>9506</v>
      </c>
      <c r="O1952" s="12" t="s">
        <v>9507</v>
      </c>
      <c r="P1952" s="12"/>
      <c r="Q1952" s="12" t="s">
        <v>9508</v>
      </c>
      <c r="R1952" s="12" t="s">
        <v>5802</v>
      </c>
      <c r="S1952" s="12" t="s">
        <v>5478</v>
      </c>
      <c r="T1952" s="33" t="s">
        <v>95</v>
      </c>
      <c r="U1952" s="34" t="str">
        <f t="shared" si="30"/>
        <v>10 CENTER DR BLDG 10 RM 11B-04, BETHESDA, Maryland 20892, U.S.</v>
      </c>
    </row>
    <row r="1953" spans="1:21" ht="57" x14ac:dyDescent="0.45">
      <c r="A1953" s="12" t="s">
        <v>94</v>
      </c>
      <c r="B1953" s="12" t="s">
        <v>95</v>
      </c>
      <c r="C1953" s="12" t="s">
        <v>9509</v>
      </c>
      <c r="D1953" s="12" t="s">
        <v>9402</v>
      </c>
      <c r="E1953" s="12" t="s">
        <v>9403</v>
      </c>
      <c r="F1953" s="12" t="s">
        <v>420</v>
      </c>
      <c r="G1953" s="12" t="s">
        <v>1202</v>
      </c>
      <c r="H1953" s="12" t="s">
        <v>455</v>
      </c>
      <c r="I1953" s="12" t="s">
        <v>387</v>
      </c>
      <c r="J1953" s="12"/>
      <c r="K1953" s="12"/>
      <c r="L1953" s="12"/>
      <c r="M1953" s="12" t="s">
        <v>367</v>
      </c>
      <c r="N1953" s="12" t="s">
        <v>9510</v>
      </c>
      <c r="O1953" s="12" t="s">
        <v>9511</v>
      </c>
      <c r="P1953" s="12"/>
      <c r="Q1953" s="12" t="s">
        <v>9512</v>
      </c>
      <c r="R1953" s="12" t="s">
        <v>5802</v>
      </c>
      <c r="S1953" s="12" t="s">
        <v>5478</v>
      </c>
      <c r="T1953" s="33" t="s">
        <v>95</v>
      </c>
      <c r="U1953" s="34" t="str">
        <f t="shared" si="30"/>
        <v>14 SERVICE RD W, BETHESDA, Maryland 20892, U.S.</v>
      </c>
    </row>
    <row r="1954" spans="1:21" ht="57" x14ac:dyDescent="0.45">
      <c r="A1954" s="12" t="s">
        <v>94</v>
      </c>
      <c r="B1954" s="12" t="s">
        <v>95</v>
      </c>
      <c r="C1954" s="12" t="s">
        <v>9513</v>
      </c>
      <c r="D1954" s="12" t="s">
        <v>9402</v>
      </c>
      <c r="E1954" s="12" t="s">
        <v>9403</v>
      </c>
      <c r="F1954" s="12" t="s">
        <v>420</v>
      </c>
      <c r="G1954" s="12" t="s">
        <v>1202</v>
      </c>
      <c r="H1954" s="12" t="s">
        <v>455</v>
      </c>
      <c r="I1954" s="12" t="s">
        <v>387</v>
      </c>
      <c r="J1954" s="12" t="s">
        <v>9514</v>
      </c>
      <c r="K1954" s="12" t="s">
        <v>1297</v>
      </c>
      <c r="L1954" s="12" t="s">
        <v>118</v>
      </c>
      <c r="M1954" s="12" t="s">
        <v>367</v>
      </c>
      <c r="N1954" s="12" t="s">
        <v>9515</v>
      </c>
      <c r="O1954" s="12" t="s">
        <v>9516</v>
      </c>
      <c r="P1954" s="12"/>
      <c r="Q1954" s="12" t="s">
        <v>9517</v>
      </c>
      <c r="R1954" s="12" t="s">
        <v>5802</v>
      </c>
      <c r="S1954" s="12" t="s">
        <v>5478</v>
      </c>
      <c r="T1954" s="33" t="s">
        <v>95</v>
      </c>
      <c r="U1954" s="34" t="str">
        <f t="shared" si="30"/>
        <v>9000 ROCKVILLE PIKE BLDG 10 RM 6A08, BETHESDA, Maryland 20892, U.S.</v>
      </c>
    </row>
    <row r="1955" spans="1:21" ht="57" x14ac:dyDescent="0.45">
      <c r="A1955" s="12" t="s">
        <v>94</v>
      </c>
      <c r="B1955" s="12" t="s">
        <v>95</v>
      </c>
      <c r="C1955" s="12" t="s">
        <v>9518</v>
      </c>
      <c r="D1955" s="12" t="s">
        <v>9402</v>
      </c>
      <c r="E1955" s="12" t="s">
        <v>9403</v>
      </c>
      <c r="F1955" s="12" t="s">
        <v>420</v>
      </c>
      <c r="G1955" s="12" t="s">
        <v>1202</v>
      </c>
      <c r="H1955" s="12" t="s">
        <v>455</v>
      </c>
      <c r="I1955" s="12" t="s">
        <v>387</v>
      </c>
      <c r="J1955" s="12" t="s">
        <v>9519</v>
      </c>
      <c r="K1955" s="12" t="s">
        <v>1297</v>
      </c>
      <c r="L1955" s="12" t="s">
        <v>104</v>
      </c>
      <c r="M1955" s="12" t="s">
        <v>367</v>
      </c>
      <c r="N1955" s="12" t="s">
        <v>9520</v>
      </c>
      <c r="O1955" s="12" t="s">
        <v>9521</v>
      </c>
      <c r="P1955" s="12"/>
      <c r="Q1955" s="12" t="s">
        <v>9470</v>
      </c>
      <c r="R1955" s="12" t="s">
        <v>5802</v>
      </c>
      <c r="S1955" s="12" t="s">
        <v>5478</v>
      </c>
      <c r="T1955" s="33" t="s">
        <v>95</v>
      </c>
      <c r="U1955" s="34" t="str">
        <f t="shared" si="30"/>
        <v>10 CENTER DR, BETHESDA, Maryland 20892, U.S.</v>
      </c>
    </row>
    <row r="1956" spans="1:21" ht="57" x14ac:dyDescent="0.45">
      <c r="A1956" s="12" t="s">
        <v>94</v>
      </c>
      <c r="B1956" s="12" t="s">
        <v>95</v>
      </c>
      <c r="C1956" s="12" t="s">
        <v>9522</v>
      </c>
      <c r="D1956" s="12" t="s">
        <v>9402</v>
      </c>
      <c r="E1956" s="12" t="s">
        <v>9403</v>
      </c>
      <c r="F1956" s="12" t="s">
        <v>420</v>
      </c>
      <c r="G1956" s="12" t="s">
        <v>1202</v>
      </c>
      <c r="H1956" s="12" t="s">
        <v>455</v>
      </c>
      <c r="I1956" s="12" t="s">
        <v>387</v>
      </c>
      <c r="J1956" s="12"/>
      <c r="K1956" s="12"/>
      <c r="L1956" s="12"/>
      <c r="M1956" s="12" t="s">
        <v>367</v>
      </c>
      <c r="N1956" s="12" t="s">
        <v>9263</v>
      </c>
      <c r="O1956" s="12" t="s">
        <v>9264</v>
      </c>
      <c r="P1956" s="12"/>
      <c r="Q1956" s="12" t="s">
        <v>9523</v>
      </c>
      <c r="R1956" s="12" t="s">
        <v>5802</v>
      </c>
      <c r="S1956" s="12" t="s">
        <v>5478</v>
      </c>
      <c r="T1956" s="33" t="s">
        <v>95</v>
      </c>
      <c r="U1956" s="34" t="str">
        <f t="shared" si="30"/>
        <v>9000 ROCKVILLE PIKE, BETHESDA, Maryland 20892, U.S.</v>
      </c>
    </row>
    <row r="1957" spans="1:21" ht="57" x14ac:dyDescent="0.45">
      <c r="A1957" s="12" t="s">
        <v>94</v>
      </c>
      <c r="B1957" s="12" t="s">
        <v>95</v>
      </c>
      <c r="C1957" s="12" t="s">
        <v>9524</v>
      </c>
      <c r="D1957" s="12" t="s">
        <v>9402</v>
      </c>
      <c r="E1957" s="12" t="s">
        <v>9403</v>
      </c>
      <c r="F1957" s="12" t="s">
        <v>420</v>
      </c>
      <c r="G1957" s="12" t="s">
        <v>1202</v>
      </c>
      <c r="H1957" s="12" t="s">
        <v>455</v>
      </c>
      <c r="I1957" s="12" t="s">
        <v>387</v>
      </c>
      <c r="J1957" s="12"/>
      <c r="K1957" s="12"/>
      <c r="L1957" s="12"/>
      <c r="M1957" s="12" t="s">
        <v>367</v>
      </c>
      <c r="N1957" s="12" t="s">
        <v>9525</v>
      </c>
      <c r="O1957" s="12" t="s">
        <v>9526</v>
      </c>
      <c r="P1957" s="12"/>
      <c r="Q1957" s="12" t="s">
        <v>9523</v>
      </c>
      <c r="R1957" s="12" t="s">
        <v>5802</v>
      </c>
      <c r="S1957" s="12" t="s">
        <v>5478</v>
      </c>
      <c r="T1957" s="33" t="s">
        <v>95</v>
      </c>
      <c r="U1957" s="34" t="str">
        <f t="shared" si="30"/>
        <v>9000 ROCKVILLE PIKE, BETHESDA, Maryland 20892, U.S.</v>
      </c>
    </row>
    <row r="1958" spans="1:21" ht="57" x14ac:dyDescent="0.45">
      <c r="A1958" s="12" t="s">
        <v>94</v>
      </c>
      <c r="B1958" s="12" t="s">
        <v>95</v>
      </c>
      <c r="C1958" s="12" t="s">
        <v>9527</v>
      </c>
      <c r="D1958" s="12" t="s">
        <v>9402</v>
      </c>
      <c r="E1958" s="12" t="s">
        <v>9403</v>
      </c>
      <c r="F1958" s="12" t="s">
        <v>1253</v>
      </c>
      <c r="G1958" s="12" t="s">
        <v>1202</v>
      </c>
      <c r="H1958" s="12" t="s">
        <v>455</v>
      </c>
      <c r="I1958" s="12" t="s">
        <v>387</v>
      </c>
      <c r="J1958" s="12"/>
      <c r="K1958" s="12"/>
      <c r="L1958" s="12"/>
      <c r="M1958" s="12" t="s">
        <v>367</v>
      </c>
      <c r="N1958" s="12" t="s">
        <v>9528</v>
      </c>
      <c r="O1958" s="12" t="s">
        <v>9529</v>
      </c>
      <c r="P1958" s="12"/>
      <c r="Q1958" s="12" t="s">
        <v>9530</v>
      </c>
      <c r="R1958" s="12" t="s">
        <v>9531</v>
      </c>
      <c r="S1958" s="12" t="s">
        <v>5505</v>
      </c>
      <c r="T1958" s="33" t="s">
        <v>95</v>
      </c>
      <c r="U1958" s="34" t="str">
        <f t="shared" si="30"/>
        <v>903 S 4TH ST, HAMILTON, Montana 59840, U.S.</v>
      </c>
    </row>
    <row r="1959" spans="1:21" ht="57" x14ac:dyDescent="0.45">
      <c r="A1959" s="12" t="s">
        <v>94</v>
      </c>
      <c r="B1959" s="12" t="s">
        <v>95</v>
      </c>
      <c r="C1959" s="12" t="s">
        <v>9532</v>
      </c>
      <c r="D1959" s="12" t="s">
        <v>9402</v>
      </c>
      <c r="E1959" s="12" t="s">
        <v>9403</v>
      </c>
      <c r="F1959" s="12" t="s">
        <v>420</v>
      </c>
      <c r="G1959" s="12" t="s">
        <v>1202</v>
      </c>
      <c r="H1959" s="12" t="s">
        <v>455</v>
      </c>
      <c r="I1959" s="12" t="s">
        <v>387</v>
      </c>
      <c r="J1959" s="12" t="s">
        <v>9533</v>
      </c>
      <c r="K1959" s="12" t="s">
        <v>1297</v>
      </c>
      <c r="L1959" s="12" t="s">
        <v>104</v>
      </c>
      <c r="M1959" s="12" t="s">
        <v>367</v>
      </c>
      <c r="N1959" s="12" t="s">
        <v>9520</v>
      </c>
      <c r="O1959" s="12" t="s">
        <v>9521</v>
      </c>
      <c r="P1959" s="12"/>
      <c r="Q1959" s="12" t="s">
        <v>9534</v>
      </c>
      <c r="R1959" s="12" t="s">
        <v>5802</v>
      </c>
      <c r="S1959" s="12" t="s">
        <v>5478</v>
      </c>
      <c r="T1959" s="33" t="s">
        <v>95</v>
      </c>
      <c r="U1959" s="34" t="str">
        <f t="shared" si="30"/>
        <v>9000 Rockville Pike, Building 10, Room 6A05, BETHESDA, Maryland 20892, U.S.</v>
      </c>
    </row>
    <row r="1960" spans="1:21" ht="57" x14ac:dyDescent="0.45">
      <c r="A1960" s="12" t="s">
        <v>94</v>
      </c>
      <c r="B1960" s="12" t="s">
        <v>95</v>
      </c>
      <c r="C1960" s="12" t="s">
        <v>9535</v>
      </c>
      <c r="D1960" s="12" t="s">
        <v>9402</v>
      </c>
      <c r="E1960" s="12" t="s">
        <v>9403</v>
      </c>
      <c r="F1960" s="12" t="s">
        <v>420</v>
      </c>
      <c r="G1960" s="12" t="s">
        <v>1202</v>
      </c>
      <c r="H1960" s="12" t="s">
        <v>455</v>
      </c>
      <c r="I1960" s="12" t="s">
        <v>387</v>
      </c>
      <c r="J1960" s="12" t="s">
        <v>9536</v>
      </c>
      <c r="K1960" s="12" t="s">
        <v>1297</v>
      </c>
      <c r="L1960" s="12" t="s">
        <v>104</v>
      </c>
      <c r="M1960" s="12" t="s">
        <v>367</v>
      </c>
      <c r="N1960" s="12" t="s">
        <v>9537</v>
      </c>
      <c r="O1960" s="12" t="s">
        <v>9538</v>
      </c>
      <c r="P1960" s="12"/>
      <c r="Q1960" s="12" t="s">
        <v>9539</v>
      </c>
      <c r="R1960" s="12" t="s">
        <v>5477</v>
      </c>
      <c r="S1960" s="12" t="s">
        <v>5478</v>
      </c>
      <c r="T1960" s="33" t="s">
        <v>95</v>
      </c>
      <c r="U1960" s="34" t="str">
        <f t="shared" si="30"/>
        <v>9000 ROCKVILLE PIKE BLDG 10 RM 6A32, Bethesda, Maryland 20892, U.S.</v>
      </c>
    </row>
    <row r="1961" spans="1:21" ht="57" x14ac:dyDescent="0.45">
      <c r="A1961" s="12" t="s">
        <v>94</v>
      </c>
      <c r="B1961" s="12" t="s">
        <v>95</v>
      </c>
      <c r="C1961" s="12" t="s">
        <v>9540</v>
      </c>
      <c r="D1961" s="12" t="s">
        <v>9402</v>
      </c>
      <c r="E1961" s="12" t="s">
        <v>9403</v>
      </c>
      <c r="F1961" s="12" t="s">
        <v>420</v>
      </c>
      <c r="G1961" s="12" t="s">
        <v>1202</v>
      </c>
      <c r="H1961" s="12" t="s">
        <v>455</v>
      </c>
      <c r="I1961" s="12" t="s">
        <v>387</v>
      </c>
      <c r="J1961" s="12" t="s">
        <v>9541</v>
      </c>
      <c r="K1961" s="12" t="s">
        <v>1297</v>
      </c>
      <c r="L1961" s="12" t="s">
        <v>104</v>
      </c>
      <c r="M1961" s="12" t="s">
        <v>367</v>
      </c>
      <c r="N1961" s="12" t="s">
        <v>9542</v>
      </c>
      <c r="O1961" s="12" t="s">
        <v>9543</v>
      </c>
      <c r="P1961" s="12"/>
      <c r="Q1961" s="12" t="s">
        <v>9539</v>
      </c>
      <c r="R1961" s="12" t="s">
        <v>5802</v>
      </c>
      <c r="S1961" s="12" t="s">
        <v>5478</v>
      </c>
      <c r="T1961" s="33" t="s">
        <v>95</v>
      </c>
      <c r="U1961" s="34" t="str">
        <f t="shared" si="30"/>
        <v>9000 ROCKVILLE PIKE BLDG 10 RM 6A32, BETHESDA, Maryland 20892, U.S.</v>
      </c>
    </row>
    <row r="1962" spans="1:21" ht="57" x14ac:dyDescent="0.45">
      <c r="A1962" s="12" t="s">
        <v>94</v>
      </c>
      <c r="B1962" s="12" t="s">
        <v>95</v>
      </c>
      <c r="C1962" s="12" t="s">
        <v>9544</v>
      </c>
      <c r="D1962" s="12" t="s">
        <v>9402</v>
      </c>
      <c r="E1962" s="12" t="s">
        <v>9403</v>
      </c>
      <c r="F1962" s="12" t="s">
        <v>420</v>
      </c>
      <c r="G1962" s="12" t="s">
        <v>1202</v>
      </c>
      <c r="H1962" s="12" t="s">
        <v>455</v>
      </c>
      <c r="I1962" s="12" t="s">
        <v>387</v>
      </c>
      <c r="J1962" s="12"/>
      <c r="K1962" s="12"/>
      <c r="L1962" s="12"/>
      <c r="M1962" s="12" t="s">
        <v>367</v>
      </c>
      <c r="N1962" s="12"/>
      <c r="O1962" s="12"/>
      <c r="P1962" s="12"/>
      <c r="Q1962" s="12" t="s">
        <v>9545</v>
      </c>
      <c r="R1962" s="12" t="s">
        <v>5802</v>
      </c>
      <c r="S1962" s="12" t="s">
        <v>5478</v>
      </c>
      <c r="T1962" s="33" t="s">
        <v>95</v>
      </c>
      <c r="U1962" s="34" t="str">
        <f t="shared" si="30"/>
        <v>10 CENTER DR RM 5C-103, BETHESDA, Maryland 20892, U.S.</v>
      </c>
    </row>
    <row r="1963" spans="1:21" ht="57" x14ac:dyDescent="0.45">
      <c r="A1963" s="12" t="s">
        <v>94</v>
      </c>
      <c r="B1963" s="12" t="s">
        <v>95</v>
      </c>
      <c r="C1963" s="12" t="s">
        <v>9546</v>
      </c>
      <c r="D1963" s="12" t="s">
        <v>9402</v>
      </c>
      <c r="E1963" s="12" t="s">
        <v>9403</v>
      </c>
      <c r="F1963" s="12" t="s">
        <v>420</v>
      </c>
      <c r="G1963" s="12" t="s">
        <v>1202</v>
      </c>
      <c r="H1963" s="12" t="s">
        <v>455</v>
      </c>
      <c r="I1963" s="12" t="s">
        <v>387</v>
      </c>
      <c r="J1963" s="12"/>
      <c r="K1963" s="12"/>
      <c r="L1963" s="12"/>
      <c r="M1963" s="12" t="s">
        <v>367</v>
      </c>
      <c r="N1963" s="12" t="s">
        <v>9547</v>
      </c>
      <c r="O1963" s="12" t="s">
        <v>9548</v>
      </c>
      <c r="P1963" s="12"/>
      <c r="Q1963" s="12" t="s">
        <v>9523</v>
      </c>
      <c r="R1963" s="12" t="s">
        <v>5802</v>
      </c>
      <c r="S1963" s="12" t="s">
        <v>5478</v>
      </c>
      <c r="T1963" s="33" t="s">
        <v>95</v>
      </c>
      <c r="U1963" s="34" t="str">
        <f t="shared" si="30"/>
        <v>9000 ROCKVILLE PIKE, BETHESDA, Maryland 20892, U.S.</v>
      </c>
    </row>
    <row r="1964" spans="1:21" ht="57" x14ac:dyDescent="0.45">
      <c r="A1964" s="12" t="s">
        <v>94</v>
      </c>
      <c r="B1964" s="12" t="s">
        <v>95</v>
      </c>
      <c r="C1964" s="12" t="s">
        <v>9549</v>
      </c>
      <c r="D1964" s="12" t="s">
        <v>9402</v>
      </c>
      <c r="E1964" s="12" t="s">
        <v>9403</v>
      </c>
      <c r="F1964" s="12" t="s">
        <v>420</v>
      </c>
      <c r="G1964" s="12" t="s">
        <v>1202</v>
      </c>
      <c r="H1964" s="12" t="s">
        <v>455</v>
      </c>
      <c r="I1964" s="12" t="s">
        <v>387</v>
      </c>
      <c r="J1964" s="12" t="s">
        <v>9550</v>
      </c>
      <c r="K1964" s="12" t="s">
        <v>1297</v>
      </c>
      <c r="L1964" s="12" t="s">
        <v>118</v>
      </c>
      <c r="M1964" s="12" t="s">
        <v>367</v>
      </c>
      <c r="N1964" s="12" t="s">
        <v>9551</v>
      </c>
      <c r="O1964" s="12" t="s">
        <v>9552</v>
      </c>
      <c r="P1964" s="12"/>
      <c r="Q1964" s="12" t="s">
        <v>9553</v>
      </c>
      <c r="R1964" s="12" t="s">
        <v>5802</v>
      </c>
      <c r="S1964" s="12" t="s">
        <v>5478</v>
      </c>
      <c r="T1964" s="33" t="s">
        <v>95</v>
      </c>
      <c r="U1964" s="34" t="str">
        <f t="shared" si="30"/>
        <v>9000 ROCKVILLE PIKE BLDG 4, RM 133, BETHESDA, Maryland 20892, U.S.</v>
      </c>
    </row>
    <row r="1965" spans="1:21" ht="57" x14ac:dyDescent="0.45">
      <c r="A1965" s="12" t="s">
        <v>94</v>
      </c>
      <c r="B1965" s="12" t="s">
        <v>95</v>
      </c>
      <c r="C1965" s="12" t="s">
        <v>9554</v>
      </c>
      <c r="D1965" s="12" t="s">
        <v>9402</v>
      </c>
      <c r="E1965" s="12" t="s">
        <v>9403</v>
      </c>
      <c r="F1965" s="12" t="s">
        <v>420</v>
      </c>
      <c r="G1965" s="12" t="s">
        <v>1202</v>
      </c>
      <c r="H1965" s="12" t="s">
        <v>455</v>
      </c>
      <c r="I1965" s="12" t="s">
        <v>387</v>
      </c>
      <c r="J1965" s="12"/>
      <c r="K1965" s="12"/>
      <c r="L1965" s="12"/>
      <c r="M1965" s="12" t="s">
        <v>367</v>
      </c>
      <c r="N1965" s="12" t="s">
        <v>9555</v>
      </c>
      <c r="O1965" s="12" t="s">
        <v>9556</v>
      </c>
      <c r="P1965" s="12"/>
      <c r="Q1965" s="12" t="s">
        <v>9523</v>
      </c>
      <c r="R1965" s="12" t="s">
        <v>5802</v>
      </c>
      <c r="S1965" s="12" t="s">
        <v>5478</v>
      </c>
      <c r="T1965" s="33" t="s">
        <v>95</v>
      </c>
      <c r="U1965" s="34" t="str">
        <f t="shared" si="30"/>
        <v>9000 ROCKVILLE PIKE, BETHESDA, Maryland 20892, U.S.</v>
      </c>
    </row>
    <row r="1966" spans="1:21" ht="57" x14ac:dyDescent="0.45">
      <c r="A1966" s="12" t="s">
        <v>94</v>
      </c>
      <c r="B1966" s="12" t="s">
        <v>95</v>
      </c>
      <c r="C1966" s="12" t="s">
        <v>9557</v>
      </c>
      <c r="D1966" s="12" t="s">
        <v>9402</v>
      </c>
      <c r="E1966" s="12" t="s">
        <v>9403</v>
      </c>
      <c r="F1966" s="12" t="s">
        <v>420</v>
      </c>
      <c r="G1966" s="12" t="s">
        <v>1202</v>
      </c>
      <c r="H1966" s="12" t="s">
        <v>455</v>
      </c>
      <c r="I1966" s="12" t="s">
        <v>387</v>
      </c>
      <c r="J1966" s="12"/>
      <c r="K1966" s="12"/>
      <c r="L1966" s="12"/>
      <c r="M1966" s="12" t="s">
        <v>377</v>
      </c>
      <c r="N1966" s="12" t="s">
        <v>9468</v>
      </c>
      <c r="O1966" s="12" t="s">
        <v>9469</v>
      </c>
      <c r="P1966" s="12"/>
      <c r="Q1966" s="12" t="s">
        <v>9523</v>
      </c>
      <c r="R1966" s="12" t="s">
        <v>5802</v>
      </c>
      <c r="S1966" s="12" t="s">
        <v>5478</v>
      </c>
      <c r="T1966" s="33" t="s">
        <v>95</v>
      </c>
      <c r="U1966" s="34" t="str">
        <f t="shared" si="30"/>
        <v>9000 ROCKVILLE PIKE, BETHESDA, Maryland 20892, U.S.</v>
      </c>
    </row>
    <row r="1967" spans="1:21" ht="57" x14ac:dyDescent="0.45">
      <c r="A1967" s="12" t="s">
        <v>94</v>
      </c>
      <c r="B1967" s="12"/>
      <c r="C1967" s="12" t="s">
        <v>9558</v>
      </c>
      <c r="D1967" s="12" t="s">
        <v>9402</v>
      </c>
      <c r="E1967" s="12" t="s">
        <v>9403</v>
      </c>
      <c r="F1967" s="12"/>
      <c r="G1967" s="12" t="s">
        <v>1202</v>
      </c>
      <c r="H1967" s="12" t="s">
        <v>455</v>
      </c>
      <c r="I1967" s="12" t="s">
        <v>387</v>
      </c>
      <c r="J1967" s="12"/>
      <c r="K1967" s="12"/>
      <c r="L1967" s="12"/>
      <c r="M1967" s="12" t="s">
        <v>1308</v>
      </c>
      <c r="N1967" s="12" t="s">
        <v>9430</v>
      </c>
      <c r="O1967" s="12" t="s">
        <v>9431</v>
      </c>
      <c r="P1967" s="12"/>
      <c r="Q1967" s="12"/>
      <c r="R1967" s="12"/>
      <c r="S1967" s="12" t="s">
        <v>284</v>
      </c>
      <c r="T1967" s="33" t="s">
        <v>95</v>
      </c>
      <c r="U1967" s="34" t="str">
        <f t="shared" si="30"/>
        <v xml:space="preserve"> , U.S.</v>
      </c>
    </row>
    <row r="1968" spans="1:21" ht="42.75" x14ac:dyDescent="0.45">
      <c r="A1968" s="12" t="s">
        <v>94</v>
      </c>
      <c r="B1968" s="12"/>
      <c r="C1968" s="12" t="s">
        <v>9559</v>
      </c>
      <c r="D1968" s="12" t="s">
        <v>9402</v>
      </c>
      <c r="E1968" s="12" t="s">
        <v>9403</v>
      </c>
      <c r="F1968" s="12"/>
      <c r="G1968" s="12" t="s">
        <v>1202</v>
      </c>
      <c r="H1968" s="12" t="s">
        <v>455</v>
      </c>
      <c r="I1968" s="12" t="s">
        <v>387</v>
      </c>
      <c r="J1968" s="12"/>
      <c r="K1968" s="12"/>
      <c r="L1968" s="12"/>
      <c r="M1968" s="12"/>
      <c r="N1968" s="12" t="s">
        <v>9560</v>
      </c>
      <c r="O1968" s="12" t="s">
        <v>9561</v>
      </c>
      <c r="P1968" s="12"/>
      <c r="Q1968" s="12"/>
      <c r="R1968" s="12"/>
      <c r="S1968" s="12" t="s">
        <v>284</v>
      </c>
      <c r="T1968" s="33"/>
      <c r="U1968" s="34" t="str">
        <f t="shared" si="30"/>
        <v xml:space="preserve"> </v>
      </c>
    </row>
    <row r="1969" spans="1:21" ht="57" x14ac:dyDescent="0.45">
      <c r="A1969" s="12" t="s">
        <v>94</v>
      </c>
      <c r="B1969" s="12"/>
      <c r="C1969" s="12" t="s">
        <v>9562</v>
      </c>
      <c r="D1969" s="12" t="s">
        <v>9402</v>
      </c>
      <c r="E1969" s="12" t="s">
        <v>9403</v>
      </c>
      <c r="F1969" s="12"/>
      <c r="G1969" s="12" t="s">
        <v>1202</v>
      </c>
      <c r="H1969" s="12" t="s">
        <v>455</v>
      </c>
      <c r="I1969" s="12" t="s">
        <v>387</v>
      </c>
      <c r="J1969" s="12"/>
      <c r="K1969" s="12"/>
      <c r="L1969" s="12"/>
      <c r="M1969" s="12" t="s">
        <v>367</v>
      </c>
      <c r="N1969" s="12" t="s">
        <v>9263</v>
      </c>
      <c r="O1969" s="12" t="s">
        <v>9264</v>
      </c>
      <c r="P1969" s="12"/>
      <c r="Q1969" s="12"/>
      <c r="R1969" s="12"/>
      <c r="S1969" s="12" t="s">
        <v>284</v>
      </c>
      <c r="T1969" s="33" t="s">
        <v>95</v>
      </c>
      <c r="U1969" s="34" t="str">
        <f t="shared" si="30"/>
        <v xml:space="preserve"> , U.S.</v>
      </c>
    </row>
    <row r="1970" spans="1:21" ht="85.5" x14ac:dyDescent="0.45">
      <c r="A1970" s="12" t="s">
        <v>94</v>
      </c>
      <c r="B1970" s="12" t="s">
        <v>95</v>
      </c>
      <c r="C1970" s="12" t="s">
        <v>9563</v>
      </c>
      <c r="D1970" s="12" t="s">
        <v>9564</v>
      </c>
      <c r="E1970" s="12" t="s">
        <v>9565</v>
      </c>
      <c r="F1970" s="12" t="s">
        <v>1253</v>
      </c>
      <c r="G1970" s="12" t="s">
        <v>1092</v>
      </c>
      <c r="H1970" s="12" t="s">
        <v>693</v>
      </c>
      <c r="I1970" s="12" t="s">
        <v>475</v>
      </c>
      <c r="J1970" s="12" t="s">
        <v>9566</v>
      </c>
      <c r="K1970" s="12" t="s">
        <v>168</v>
      </c>
      <c r="L1970" s="12" t="s">
        <v>104</v>
      </c>
      <c r="M1970" s="12" t="s">
        <v>221</v>
      </c>
      <c r="N1970" s="12" t="s">
        <v>9567</v>
      </c>
      <c r="O1970" s="12" t="s">
        <v>9568</v>
      </c>
      <c r="P1970" s="12"/>
      <c r="Q1970" s="12" t="s">
        <v>9569</v>
      </c>
      <c r="R1970" s="12" t="s">
        <v>9570</v>
      </c>
      <c r="S1970" s="12" t="s">
        <v>9571</v>
      </c>
      <c r="T1970" s="33" t="s">
        <v>95</v>
      </c>
      <c r="U1970" s="34" t="str">
        <f t="shared" si="30"/>
        <v>1400 Jackson Street H103, Denver, Colorado 80206, U.S.</v>
      </c>
    </row>
    <row r="1971" spans="1:21" ht="99.75" x14ac:dyDescent="0.45">
      <c r="A1971" s="12" t="s">
        <v>94</v>
      </c>
      <c r="B1971" s="12" t="s">
        <v>95</v>
      </c>
      <c r="C1971" s="12" t="s">
        <v>9572</v>
      </c>
      <c r="D1971" s="12" t="s">
        <v>9573</v>
      </c>
      <c r="E1971" s="12" t="s">
        <v>9574</v>
      </c>
      <c r="F1971" s="12" t="s">
        <v>1253</v>
      </c>
      <c r="G1971" s="12"/>
      <c r="H1971" s="12"/>
      <c r="I1971" s="12" t="s">
        <v>475</v>
      </c>
      <c r="J1971" s="12"/>
      <c r="K1971" s="12"/>
      <c r="L1971" s="12"/>
      <c r="M1971" s="12" t="s">
        <v>1506</v>
      </c>
      <c r="N1971" s="12" t="s">
        <v>9575</v>
      </c>
      <c r="O1971" s="12" t="s">
        <v>9576</v>
      </c>
      <c r="P1971" s="12"/>
      <c r="Q1971" s="12" t="s">
        <v>9577</v>
      </c>
      <c r="R1971" s="12" t="s">
        <v>9578</v>
      </c>
      <c r="S1971" s="12" t="s">
        <v>3525</v>
      </c>
      <c r="T1971" s="33" t="s">
        <v>95</v>
      </c>
      <c r="U1971" s="34" t="str">
        <f t="shared" si="30"/>
        <v>16253 DENVER W PKWY, GOLDEN, Colorado 80401, U.S.</v>
      </c>
    </row>
    <row r="1972" spans="1:21" ht="85.5" x14ac:dyDescent="0.45">
      <c r="A1972" s="12" t="s">
        <v>94</v>
      </c>
      <c r="B1972" s="12" t="s">
        <v>95</v>
      </c>
      <c r="C1972" s="12" t="s">
        <v>9579</v>
      </c>
      <c r="D1972" s="12" t="s">
        <v>9580</v>
      </c>
      <c r="E1972" s="12" t="s">
        <v>9581</v>
      </c>
      <c r="F1972" s="12" t="s">
        <v>124</v>
      </c>
      <c r="G1972" s="12" t="s">
        <v>197</v>
      </c>
      <c r="H1972" s="12" t="s">
        <v>125</v>
      </c>
      <c r="I1972" s="12" t="s">
        <v>126</v>
      </c>
      <c r="J1972" s="12" t="s">
        <v>9582</v>
      </c>
      <c r="K1972" s="12" t="s">
        <v>209</v>
      </c>
      <c r="L1972" s="12" t="s">
        <v>118</v>
      </c>
      <c r="M1972" s="12" t="s">
        <v>221</v>
      </c>
      <c r="N1972" s="12" t="s">
        <v>9583</v>
      </c>
      <c r="O1972" s="12" t="s">
        <v>9584</v>
      </c>
      <c r="P1972" s="12"/>
      <c r="Q1972" s="12" t="s">
        <v>9585</v>
      </c>
      <c r="R1972" s="12" t="s">
        <v>243</v>
      </c>
      <c r="S1972" s="12" t="s">
        <v>244</v>
      </c>
      <c r="T1972" s="33" t="s">
        <v>95</v>
      </c>
      <c r="U1972" s="34" t="str">
        <f t="shared" si="30"/>
        <v>830 Winter Street. Suite 301, Waltham, Massachusetts 02451, U.S.</v>
      </c>
    </row>
    <row r="1973" spans="1:21" ht="85.5" x14ac:dyDescent="0.45">
      <c r="A1973" s="12" t="s">
        <v>94</v>
      </c>
      <c r="B1973" s="12" t="s">
        <v>95</v>
      </c>
      <c r="C1973" s="12" t="s">
        <v>9586</v>
      </c>
      <c r="D1973" s="12" t="s">
        <v>9587</v>
      </c>
      <c r="E1973" s="12" t="s">
        <v>9588</v>
      </c>
      <c r="F1973" s="12"/>
      <c r="G1973" s="12" t="s">
        <v>692</v>
      </c>
      <c r="H1973" s="12" t="s">
        <v>931</v>
      </c>
      <c r="I1973" s="12" t="s">
        <v>475</v>
      </c>
      <c r="J1973" s="12" t="s">
        <v>9589</v>
      </c>
      <c r="K1973" s="12" t="s">
        <v>188</v>
      </c>
      <c r="L1973" s="12" t="s">
        <v>104</v>
      </c>
      <c r="M1973" s="12" t="s">
        <v>695</v>
      </c>
      <c r="N1973" s="12" t="s">
        <v>9590</v>
      </c>
      <c r="O1973" s="12" t="s">
        <v>9591</v>
      </c>
      <c r="P1973" s="12"/>
      <c r="Q1973" s="12" t="s">
        <v>9592</v>
      </c>
      <c r="R1973" s="12" t="s">
        <v>9593</v>
      </c>
      <c r="S1973" s="12" t="s">
        <v>9594</v>
      </c>
      <c r="T1973" s="33" t="s">
        <v>95</v>
      </c>
      <c r="U1973" s="34" t="str">
        <f t="shared" si="30"/>
        <v>700 Cajundome Boulevard, Lafayette, Louisiana 70506, U.S.</v>
      </c>
    </row>
    <row r="1974" spans="1:21" ht="85.5" x14ac:dyDescent="0.45">
      <c r="A1974" s="12" t="s">
        <v>94</v>
      </c>
      <c r="B1974" s="12" t="s">
        <v>95</v>
      </c>
      <c r="C1974" s="12" t="s">
        <v>9595</v>
      </c>
      <c r="D1974" s="12" t="s">
        <v>9596</v>
      </c>
      <c r="E1974" s="12" t="s">
        <v>9597</v>
      </c>
      <c r="F1974" s="12"/>
      <c r="G1974" s="12" t="s">
        <v>1491</v>
      </c>
      <c r="H1974" s="12" t="s">
        <v>145</v>
      </c>
      <c r="I1974" s="12" t="s">
        <v>101</v>
      </c>
      <c r="J1974" s="12" t="s">
        <v>9598</v>
      </c>
      <c r="K1974" s="12" t="s">
        <v>168</v>
      </c>
      <c r="L1974" s="12" t="s">
        <v>104</v>
      </c>
      <c r="M1974" s="12" t="s">
        <v>221</v>
      </c>
      <c r="N1974" s="12" t="s">
        <v>9599</v>
      </c>
      <c r="O1974" s="12" t="s">
        <v>9600</v>
      </c>
      <c r="P1974" s="12"/>
      <c r="Q1974" s="12" t="s">
        <v>9601</v>
      </c>
      <c r="R1974" s="12" t="s">
        <v>9602</v>
      </c>
      <c r="S1974" s="12" t="s">
        <v>9603</v>
      </c>
      <c r="T1974" s="33" t="s">
        <v>95</v>
      </c>
      <c r="U1974" s="34" t="str">
        <f t="shared" si="30"/>
        <v>700 Childrens Dr Wexner Research Building 1 W0031, Columbus, Ohio 43205-2696, U.S.</v>
      </c>
    </row>
    <row r="1975" spans="1:21" ht="71.25" x14ac:dyDescent="0.45">
      <c r="A1975" s="12" t="s">
        <v>94</v>
      </c>
      <c r="B1975" s="12" t="s">
        <v>95</v>
      </c>
      <c r="C1975" s="12" t="s">
        <v>9604</v>
      </c>
      <c r="D1975" s="12" t="s">
        <v>9596</v>
      </c>
      <c r="E1975" s="12" t="s">
        <v>9597</v>
      </c>
      <c r="F1975" s="12" t="s">
        <v>1274</v>
      </c>
      <c r="G1975" s="12" t="s">
        <v>1491</v>
      </c>
      <c r="H1975" s="12" t="s">
        <v>145</v>
      </c>
      <c r="I1975" s="12" t="s">
        <v>101</v>
      </c>
      <c r="J1975" s="12" t="s">
        <v>9605</v>
      </c>
      <c r="K1975" s="12" t="s">
        <v>103</v>
      </c>
      <c r="L1975" s="12" t="s">
        <v>104</v>
      </c>
      <c r="M1975" s="12" t="s">
        <v>388</v>
      </c>
      <c r="N1975" s="12" t="s">
        <v>9606</v>
      </c>
      <c r="O1975" s="12" t="s">
        <v>9607</v>
      </c>
      <c r="P1975" s="12"/>
      <c r="Q1975" s="12" t="s">
        <v>9608</v>
      </c>
      <c r="R1975" s="12" t="s">
        <v>3613</v>
      </c>
      <c r="S1975" s="12" t="s">
        <v>9609</v>
      </c>
      <c r="T1975" s="33" t="s">
        <v>95</v>
      </c>
      <c r="U1975" s="34" t="str">
        <f t="shared" si="30"/>
        <v>700 Childrenâ??s Drive, COLUMBUS, Ohio 43205, U.S.</v>
      </c>
    </row>
    <row r="1976" spans="1:21" ht="42.75" x14ac:dyDescent="0.45">
      <c r="A1976" s="12" t="s">
        <v>94</v>
      </c>
      <c r="B1976" s="12" t="s">
        <v>95</v>
      </c>
      <c r="C1976" s="12" t="s">
        <v>9610</v>
      </c>
      <c r="D1976" s="12" t="s">
        <v>9611</v>
      </c>
      <c r="E1976" s="12" t="s">
        <v>9612</v>
      </c>
      <c r="F1976" s="12" t="s">
        <v>2491</v>
      </c>
      <c r="G1976" s="12"/>
      <c r="H1976" s="12" t="s">
        <v>145</v>
      </c>
      <c r="I1976" s="12" t="s">
        <v>101</v>
      </c>
      <c r="J1976" s="12"/>
      <c r="K1976" s="12"/>
      <c r="L1976" s="12"/>
      <c r="M1976" s="12" t="s">
        <v>377</v>
      </c>
      <c r="N1976" s="12" t="s">
        <v>9613</v>
      </c>
      <c r="O1976" s="12" t="s">
        <v>9614</v>
      </c>
      <c r="P1976" s="12"/>
      <c r="Q1976" s="12" t="s">
        <v>9615</v>
      </c>
      <c r="R1976" s="12" t="s">
        <v>9616</v>
      </c>
      <c r="S1976" s="12" t="s">
        <v>9617</v>
      </c>
      <c r="T1976" s="33" t="s">
        <v>95</v>
      </c>
      <c r="U1976" s="34" t="str">
        <f t="shared" si="30"/>
        <v>2116 W INDUSTRIAL PARK DR, BLOOMINGTON, Indiana 47404, U.S.</v>
      </c>
    </row>
    <row r="1977" spans="1:21" ht="57" x14ac:dyDescent="0.45">
      <c r="A1977" s="12" t="s">
        <v>94</v>
      </c>
      <c r="B1977" s="12" t="s">
        <v>95</v>
      </c>
      <c r="C1977" s="12" t="s">
        <v>9618</v>
      </c>
      <c r="D1977" s="12" t="s">
        <v>9619</v>
      </c>
      <c r="E1977" s="12" t="s">
        <v>9620</v>
      </c>
      <c r="F1977" s="12" t="s">
        <v>1091</v>
      </c>
      <c r="G1977" s="12"/>
      <c r="H1977" s="12"/>
      <c r="I1977" s="12" t="s">
        <v>166</v>
      </c>
      <c r="J1977" s="12"/>
      <c r="K1977" s="12"/>
      <c r="L1977" s="12"/>
      <c r="M1977" s="12" t="s">
        <v>367</v>
      </c>
      <c r="N1977" s="12" t="s">
        <v>9621</v>
      </c>
      <c r="O1977" s="12" t="s">
        <v>9622</v>
      </c>
      <c r="P1977" s="12"/>
      <c r="Q1977" s="12" t="s">
        <v>9623</v>
      </c>
      <c r="R1977" s="12" t="s">
        <v>9624</v>
      </c>
      <c r="S1977" s="12" t="s">
        <v>9625</v>
      </c>
      <c r="T1977" s="33" t="s">
        <v>95</v>
      </c>
      <c r="U1977" s="34" t="str">
        <f t="shared" si="30"/>
        <v>2500 W EXECUTIVE PKWY, LEHI, Utah 84043, U.S.</v>
      </c>
    </row>
    <row r="1978" spans="1:21" ht="42.75" x14ac:dyDescent="0.45">
      <c r="A1978" s="12" t="s">
        <v>94</v>
      </c>
      <c r="B1978" s="12" t="s">
        <v>95</v>
      </c>
      <c r="C1978" s="12" t="s">
        <v>9626</v>
      </c>
      <c r="D1978" s="12" t="s">
        <v>9627</v>
      </c>
      <c r="E1978" s="12" t="s">
        <v>9628</v>
      </c>
      <c r="F1978" s="12" t="s">
        <v>2482</v>
      </c>
      <c r="G1978" s="12"/>
      <c r="H1978" s="12" t="s">
        <v>693</v>
      </c>
      <c r="I1978" s="12" t="s">
        <v>475</v>
      </c>
      <c r="J1978" s="12" t="s">
        <v>9629</v>
      </c>
      <c r="K1978" s="12" t="s">
        <v>209</v>
      </c>
      <c r="L1978" s="12" t="s">
        <v>118</v>
      </c>
      <c r="M1978" s="12" t="s">
        <v>1008</v>
      </c>
      <c r="N1978" s="12" t="s">
        <v>9630</v>
      </c>
      <c r="O1978" s="12" t="s">
        <v>9631</v>
      </c>
      <c r="P1978" s="12"/>
      <c r="Q1978" s="12" t="s">
        <v>9632</v>
      </c>
      <c r="R1978" s="12" t="s">
        <v>9633</v>
      </c>
      <c r="S1978" s="12" t="s">
        <v>9634</v>
      </c>
      <c r="T1978" s="33" t="s">
        <v>95</v>
      </c>
      <c r="U1978" s="34" t="str">
        <f t="shared" si="30"/>
        <v>LOWER POINT RD HWY 371 &amp; RTE 9, CROWNPOINT, New Mexico 87313, U.S.</v>
      </c>
    </row>
    <row r="1979" spans="1:21" ht="57" x14ac:dyDescent="0.45">
      <c r="A1979" s="12" t="s">
        <v>94</v>
      </c>
      <c r="B1979" s="12" t="s">
        <v>95</v>
      </c>
      <c r="C1979" s="12" t="s">
        <v>9635</v>
      </c>
      <c r="D1979" s="12" t="s">
        <v>9636</v>
      </c>
      <c r="E1979" s="12" t="s">
        <v>9637</v>
      </c>
      <c r="F1979" s="12" t="s">
        <v>420</v>
      </c>
      <c r="G1979" s="12"/>
      <c r="H1979" s="12"/>
      <c r="I1979" s="12" t="s">
        <v>387</v>
      </c>
      <c r="J1979" s="12" t="s">
        <v>9638</v>
      </c>
      <c r="K1979" s="12" t="s">
        <v>1297</v>
      </c>
      <c r="L1979" s="12" t="s">
        <v>104</v>
      </c>
      <c r="M1979" s="12" t="s">
        <v>367</v>
      </c>
      <c r="N1979" s="12" t="s">
        <v>9639</v>
      </c>
      <c r="O1979" s="12" t="s">
        <v>9640</v>
      </c>
      <c r="P1979" s="12"/>
      <c r="Q1979" s="12" t="s">
        <v>9641</v>
      </c>
      <c r="R1979" s="12" t="s">
        <v>5796</v>
      </c>
      <c r="S1979" s="12" t="s">
        <v>5797</v>
      </c>
      <c r="T1979" s="33" t="s">
        <v>95</v>
      </c>
      <c r="U1979" s="34" t="str">
        <f t="shared" si="30"/>
        <v>503 Robert Grant Avenue, Lab 3W40, Silver Spring, Maryland 20910, U.S.</v>
      </c>
    </row>
    <row r="1980" spans="1:21" ht="57" x14ac:dyDescent="0.45">
      <c r="A1980" s="12" t="s">
        <v>94</v>
      </c>
      <c r="B1980" s="12" t="s">
        <v>95</v>
      </c>
      <c r="C1980" s="12" t="s">
        <v>9642</v>
      </c>
      <c r="D1980" s="12" t="s">
        <v>9636</v>
      </c>
      <c r="E1980" s="12" t="s">
        <v>9637</v>
      </c>
      <c r="F1980" s="12" t="s">
        <v>420</v>
      </c>
      <c r="G1980" s="12"/>
      <c r="H1980" s="12"/>
      <c r="I1980" s="12" t="s">
        <v>387</v>
      </c>
      <c r="J1980" s="12" t="s">
        <v>9643</v>
      </c>
      <c r="K1980" s="12" t="s">
        <v>1297</v>
      </c>
      <c r="L1980" s="12" t="s">
        <v>104</v>
      </c>
      <c r="M1980" s="12" t="s">
        <v>367</v>
      </c>
      <c r="N1980" s="12" t="s">
        <v>9644</v>
      </c>
      <c r="O1980" s="12" t="s">
        <v>9645</v>
      </c>
      <c r="P1980" s="12"/>
      <c r="Q1980" s="12" t="s">
        <v>9646</v>
      </c>
      <c r="R1980" s="12" t="s">
        <v>5814</v>
      </c>
      <c r="S1980" s="12" t="s">
        <v>5797</v>
      </c>
      <c r="T1980" s="33" t="s">
        <v>95</v>
      </c>
      <c r="U1980" s="34" t="str">
        <f t="shared" si="30"/>
        <v>503 ROBERT GRANT AVE LAB 3W40, SILVER SPRING, Maryland 20910, U.S.</v>
      </c>
    </row>
    <row r="1981" spans="1:21" ht="99.75" x14ac:dyDescent="0.45">
      <c r="A1981" s="12" t="s">
        <v>94</v>
      </c>
      <c r="B1981" s="12" t="s">
        <v>95</v>
      </c>
      <c r="C1981" s="12" t="s">
        <v>9647</v>
      </c>
      <c r="D1981" s="12" t="s">
        <v>9648</v>
      </c>
      <c r="E1981" s="12" t="s">
        <v>9649</v>
      </c>
      <c r="F1981" s="12" t="s">
        <v>743</v>
      </c>
      <c r="G1981" s="12" t="s">
        <v>672</v>
      </c>
      <c r="H1981" s="12" t="s">
        <v>311</v>
      </c>
      <c r="I1981" s="12" t="s">
        <v>673</v>
      </c>
      <c r="J1981" s="12" t="s">
        <v>9650</v>
      </c>
      <c r="K1981" s="12" t="s">
        <v>168</v>
      </c>
      <c r="L1981" s="12" t="s">
        <v>118</v>
      </c>
      <c r="M1981" s="12" t="s">
        <v>210</v>
      </c>
      <c r="N1981" s="12" t="s">
        <v>9651</v>
      </c>
      <c r="O1981" s="12" t="s">
        <v>9652</v>
      </c>
      <c r="P1981" s="12"/>
      <c r="Q1981" s="12" t="s">
        <v>9653</v>
      </c>
      <c r="R1981" s="12" t="s">
        <v>7302</v>
      </c>
      <c r="S1981" s="12" t="s">
        <v>9654</v>
      </c>
      <c r="T1981" s="33" t="s">
        <v>95</v>
      </c>
      <c r="U1981" s="34" t="str">
        <f t="shared" si="30"/>
        <v>1890 Rutherford Road Nav2 Building, Room 150, Carlsbad, California 92008, U.S.</v>
      </c>
    </row>
    <row r="1982" spans="1:21" ht="85.5" x14ac:dyDescent="0.45">
      <c r="A1982" s="12" t="s">
        <v>94</v>
      </c>
      <c r="B1982" s="12" t="s">
        <v>95</v>
      </c>
      <c r="C1982" s="12" t="s">
        <v>9655</v>
      </c>
      <c r="D1982" s="12" t="s">
        <v>9656</v>
      </c>
      <c r="E1982" s="12" t="s">
        <v>9657</v>
      </c>
      <c r="F1982" s="12" t="s">
        <v>1984</v>
      </c>
      <c r="G1982" s="12" t="s">
        <v>1092</v>
      </c>
      <c r="H1982" s="12" t="s">
        <v>406</v>
      </c>
      <c r="I1982" s="12" t="s">
        <v>166</v>
      </c>
      <c r="J1982" s="12" t="s">
        <v>9658</v>
      </c>
      <c r="K1982" s="12" t="s">
        <v>168</v>
      </c>
      <c r="L1982" s="12" t="s">
        <v>104</v>
      </c>
      <c r="M1982" s="12" t="s">
        <v>695</v>
      </c>
      <c r="N1982" s="12" t="s">
        <v>9659</v>
      </c>
      <c r="O1982" s="12" t="s">
        <v>9660</v>
      </c>
      <c r="P1982" s="12"/>
      <c r="Q1982" s="12" t="s">
        <v>9661</v>
      </c>
      <c r="R1982" s="12" t="s">
        <v>9662</v>
      </c>
      <c r="S1982" s="12" t="s">
        <v>9663</v>
      </c>
      <c r="T1982" s="33" t="s">
        <v>95</v>
      </c>
      <c r="U1982" s="34" t="str">
        <f t="shared" si="30"/>
        <v>4215 Emile St., Omaha, Nebraska 68115, U.S.</v>
      </c>
    </row>
    <row r="1983" spans="1:21" ht="85.5" x14ac:dyDescent="0.45">
      <c r="A1983" s="12" t="s">
        <v>94</v>
      </c>
      <c r="B1983" s="12" t="s">
        <v>95</v>
      </c>
      <c r="C1983" s="12" t="s">
        <v>9664</v>
      </c>
      <c r="D1983" s="12" t="s">
        <v>9665</v>
      </c>
      <c r="E1983" s="12" t="s">
        <v>9666</v>
      </c>
      <c r="F1983" s="12" t="s">
        <v>310</v>
      </c>
      <c r="G1983" s="12" t="s">
        <v>672</v>
      </c>
      <c r="H1983" s="12" t="s">
        <v>311</v>
      </c>
      <c r="I1983" s="12" t="s">
        <v>673</v>
      </c>
      <c r="J1983" s="12" t="s">
        <v>9667</v>
      </c>
      <c r="K1983" s="12" t="s">
        <v>168</v>
      </c>
      <c r="L1983" s="12" t="s">
        <v>104</v>
      </c>
      <c r="M1983" s="12" t="s">
        <v>189</v>
      </c>
      <c r="N1983" s="12" t="s">
        <v>9668</v>
      </c>
      <c r="O1983" s="12" t="s">
        <v>9669</v>
      </c>
      <c r="P1983" s="12"/>
      <c r="Q1983" s="12" t="s">
        <v>9670</v>
      </c>
      <c r="R1983" s="12" t="s">
        <v>9671</v>
      </c>
      <c r="S1983" s="12" t="s">
        <v>9672</v>
      </c>
      <c r="T1983" s="33" t="s">
        <v>95</v>
      </c>
      <c r="U1983" s="34" t="str">
        <f t="shared" si="30"/>
        <v>31 Columbia, Aliso Viejo, California 92656, U.S.</v>
      </c>
    </row>
    <row r="1984" spans="1:21" ht="85.5" x14ac:dyDescent="0.45">
      <c r="A1984" s="12" t="s">
        <v>94</v>
      </c>
      <c r="B1984" s="12" t="s">
        <v>95</v>
      </c>
      <c r="C1984" s="12" t="s">
        <v>9673</v>
      </c>
      <c r="D1984" s="12" t="s">
        <v>9665</v>
      </c>
      <c r="E1984" s="12" t="s">
        <v>9666</v>
      </c>
      <c r="F1984" s="12" t="s">
        <v>310</v>
      </c>
      <c r="G1984" s="12" t="s">
        <v>672</v>
      </c>
      <c r="H1984" s="12" t="s">
        <v>311</v>
      </c>
      <c r="I1984" s="12" t="s">
        <v>673</v>
      </c>
      <c r="J1984" s="12" t="s">
        <v>9674</v>
      </c>
      <c r="K1984" s="12" t="s">
        <v>168</v>
      </c>
      <c r="L1984" s="12" t="s">
        <v>104</v>
      </c>
      <c r="M1984" s="12" t="s">
        <v>189</v>
      </c>
      <c r="N1984" s="12" t="s">
        <v>9675</v>
      </c>
      <c r="O1984" s="12" t="s">
        <v>9676</v>
      </c>
      <c r="P1984" s="12"/>
      <c r="Q1984" s="12" t="s">
        <v>9670</v>
      </c>
      <c r="R1984" s="12" t="s">
        <v>9671</v>
      </c>
      <c r="S1984" s="12" t="s">
        <v>9672</v>
      </c>
      <c r="T1984" s="33" t="s">
        <v>95</v>
      </c>
      <c r="U1984" s="34" t="str">
        <f t="shared" si="30"/>
        <v>31 Columbia, Aliso Viejo, California 92656, U.S.</v>
      </c>
    </row>
    <row r="1985" spans="1:21" ht="42.75" x14ac:dyDescent="0.45">
      <c r="A1985" s="12" t="s">
        <v>94</v>
      </c>
      <c r="B1985" s="12" t="s">
        <v>95</v>
      </c>
      <c r="C1985" s="12" t="s">
        <v>9677</v>
      </c>
      <c r="D1985" s="12" t="s">
        <v>9678</v>
      </c>
      <c r="E1985" s="12" t="s">
        <v>9679</v>
      </c>
      <c r="F1985" s="12"/>
      <c r="G1985" s="12"/>
      <c r="H1985" s="12" t="s">
        <v>406</v>
      </c>
      <c r="I1985" s="12" t="s">
        <v>101</v>
      </c>
      <c r="J1985" s="12" t="s">
        <v>9680</v>
      </c>
      <c r="K1985" s="12" t="s">
        <v>354</v>
      </c>
      <c r="L1985" s="12" t="s">
        <v>118</v>
      </c>
      <c r="M1985" s="12" t="s">
        <v>355</v>
      </c>
      <c r="N1985" s="12" t="s">
        <v>9681</v>
      </c>
      <c r="O1985" s="12" t="s">
        <v>9682</v>
      </c>
      <c r="P1985" s="12"/>
      <c r="Q1985" s="12" t="s">
        <v>9683</v>
      </c>
      <c r="R1985" s="12" t="s">
        <v>416</v>
      </c>
      <c r="S1985" s="12" t="s">
        <v>413</v>
      </c>
      <c r="T1985" s="33" t="s">
        <v>95</v>
      </c>
      <c r="U1985" s="34" t="str">
        <f t="shared" si="30"/>
        <v>188 E BLAINE ST, SUITE 450, SEATTLE, Washington 98102, U.S.</v>
      </c>
    </row>
    <row r="1986" spans="1:21" ht="57" x14ac:dyDescent="0.45">
      <c r="A1986" s="12" t="s">
        <v>94</v>
      </c>
      <c r="B1986" s="12" t="s">
        <v>729</v>
      </c>
      <c r="C1986" s="12" t="s">
        <v>9684</v>
      </c>
      <c r="D1986" s="12" t="s">
        <v>9685</v>
      </c>
      <c r="E1986" s="12" t="s">
        <v>9686</v>
      </c>
      <c r="F1986" s="12" t="s">
        <v>952</v>
      </c>
      <c r="G1986" s="12"/>
      <c r="H1986" s="12"/>
      <c r="I1986" s="12" t="s">
        <v>126</v>
      </c>
      <c r="J1986" s="12"/>
      <c r="K1986" s="12"/>
      <c r="L1986" s="12"/>
      <c r="M1986" s="12" t="s">
        <v>367</v>
      </c>
      <c r="N1986" s="12"/>
      <c r="O1986" s="12"/>
      <c r="P1986" s="12"/>
      <c r="Q1986" s="12"/>
      <c r="R1986" s="12"/>
      <c r="S1986" s="12" t="s">
        <v>284</v>
      </c>
      <c r="T1986" s="33" t="s">
        <v>729</v>
      </c>
      <c r="U1986" s="34" t="str">
        <f t="shared" ref="U1986:U2049" si="31">_xlfn.TEXTJOIN(", ", TRUE, Q1986, R1986, S1986, T1986)</f>
        <v xml:space="preserve"> , CA</v>
      </c>
    </row>
    <row r="1987" spans="1:21" ht="85.5" x14ac:dyDescent="0.45">
      <c r="A1987" s="12" t="s">
        <v>94</v>
      </c>
      <c r="B1987" s="12" t="s">
        <v>95</v>
      </c>
      <c r="C1987" s="12" t="s">
        <v>9687</v>
      </c>
      <c r="D1987" s="12" t="s">
        <v>9688</v>
      </c>
      <c r="E1987" s="12" t="s">
        <v>9689</v>
      </c>
      <c r="F1987" s="12" t="s">
        <v>743</v>
      </c>
      <c r="G1987" s="12" t="s">
        <v>812</v>
      </c>
      <c r="H1987" s="12" t="s">
        <v>311</v>
      </c>
      <c r="I1987" s="12" t="s">
        <v>673</v>
      </c>
      <c r="J1987" s="12" t="s">
        <v>9690</v>
      </c>
      <c r="K1987" s="12" t="s">
        <v>168</v>
      </c>
      <c r="L1987" s="12" t="s">
        <v>104</v>
      </c>
      <c r="M1987" s="12" t="s">
        <v>9691</v>
      </c>
      <c r="N1987" s="12" t="s">
        <v>9692</v>
      </c>
      <c r="O1987" s="12" t="s">
        <v>9693</v>
      </c>
      <c r="P1987" s="12"/>
      <c r="Q1987" s="12" t="s">
        <v>9694</v>
      </c>
      <c r="R1987" s="12" t="s">
        <v>967</v>
      </c>
      <c r="S1987" s="12" t="s">
        <v>1082</v>
      </c>
      <c r="T1987" s="33" t="s">
        <v>95</v>
      </c>
      <c r="U1987" s="34" t="str">
        <f t="shared" si="31"/>
        <v>5590 Morehouse Drive, San Diego, California 92121, U.S.</v>
      </c>
    </row>
    <row r="1988" spans="1:21" ht="85.5" x14ac:dyDescent="0.45">
      <c r="A1988" s="12" t="s">
        <v>94</v>
      </c>
      <c r="B1988" s="12" t="s">
        <v>95</v>
      </c>
      <c r="C1988" s="12" t="s">
        <v>9695</v>
      </c>
      <c r="D1988" s="12" t="s">
        <v>9688</v>
      </c>
      <c r="E1988" s="12" t="s">
        <v>9689</v>
      </c>
      <c r="F1988" s="12" t="s">
        <v>743</v>
      </c>
      <c r="G1988" s="12" t="s">
        <v>812</v>
      </c>
      <c r="H1988" s="12" t="s">
        <v>311</v>
      </c>
      <c r="I1988" s="12" t="s">
        <v>673</v>
      </c>
      <c r="J1988" s="12" t="s">
        <v>9696</v>
      </c>
      <c r="K1988" s="12" t="s">
        <v>168</v>
      </c>
      <c r="L1988" s="12" t="s">
        <v>104</v>
      </c>
      <c r="M1988" s="12" t="s">
        <v>1193</v>
      </c>
      <c r="N1988" s="12" t="s">
        <v>9697</v>
      </c>
      <c r="O1988" s="12" t="s">
        <v>9698</v>
      </c>
      <c r="P1988" s="12"/>
      <c r="Q1988" s="12" t="s">
        <v>9699</v>
      </c>
      <c r="R1988" s="12" t="s">
        <v>967</v>
      </c>
      <c r="S1988" s="12" t="s">
        <v>1082</v>
      </c>
      <c r="T1988" s="33" t="s">
        <v>95</v>
      </c>
      <c r="U1988" s="34" t="str">
        <f t="shared" si="31"/>
        <v>Neomorph, Inc. 5590 Morehouse Drive, San Diego, California 92121, U.S.</v>
      </c>
    </row>
    <row r="1989" spans="1:21" ht="85.5" x14ac:dyDescent="0.45">
      <c r="A1989" s="12" t="s">
        <v>94</v>
      </c>
      <c r="B1989" s="12"/>
      <c r="C1989" s="12" t="s">
        <v>9700</v>
      </c>
      <c r="D1989" s="12" t="s">
        <v>9701</v>
      </c>
      <c r="E1989" s="12" t="s">
        <v>9702</v>
      </c>
      <c r="F1989" s="12" t="s">
        <v>1274</v>
      </c>
      <c r="G1989" s="12" t="s">
        <v>1491</v>
      </c>
      <c r="H1989" s="12" t="s">
        <v>145</v>
      </c>
      <c r="I1989" s="12" t="s">
        <v>101</v>
      </c>
      <c r="J1989" s="12" t="s">
        <v>9703</v>
      </c>
      <c r="K1989" s="12" t="s">
        <v>209</v>
      </c>
      <c r="L1989" s="12" t="s">
        <v>104</v>
      </c>
      <c r="M1989" s="12" t="s">
        <v>1193</v>
      </c>
      <c r="N1989" s="12" t="s">
        <v>9704</v>
      </c>
      <c r="O1989" s="12" t="s">
        <v>9705</v>
      </c>
      <c r="P1989" s="12"/>
      <c r="Q1989" s="12" t="s">
        <v>9706</v>
      </c>
      <c r="R1989" s="12" t="s">
        <v>9707</v>
      </c>
      <c r="S1989" s="12" t="s">
        <v>9708</v>
      </c>
      <c r="T1989" s="33" t="s">
        <v>95</v>
      </c>
      <c r="U1989" s="34" t="str">
        <f t="shared" si="31"/>
        <v>6625 Eiterman Rd, Dublin, Ohio 43016, U.S.</v>
      </c>
    </row>
    <row r="1990" spans="1:21" ht="99.75" x14ac:dyDescent="0.45">
      <c r="A1990" s="12" t="s">
        <v>94</v>
      </c>
      <c r="B1990" s="12" t="s">
        <v>95</v>
      </c>
      <c r="C1990" s="12" t="s">
        <v>9709</v>
      </c>
      <c r="D1990" s="12" t="s">
        <v>9710</v>
      </c>
      <c r="E1990" s="12" t="s">
        <v>9711</v>
      </c>
      <c r="F1990" s="12" t="s">
        <v>743</v>
      </c>
      <c r="G1990" s="12" t="s">
        <v>812</v>
      </c>
      <c r="H1990" s="12" t="s">
        <v>311</v>
      </c>
      <c r="I1990" s="12" t="s">
        <v>673</v>
      </c>
      <c r="J1990" s="12" t="s">
        <v>9712</v>
      </c>
      <c r="K1990" s="12" t="s">
        <v>168</v>
      </c>
      <c r="L1990" s="12" t="s">
        <v>104</v>
      </c>
      <c r="M1990" s="12" t="s">
        <v>210</v>
      </c>
      <c r="N1990" s="12" t="s">
        <v>9713</v>
      </c>
      <c r="O1990" s="12" t="s">
        <v>9714</v>
      </c>
      <c r="P1990" s="12"/>
      <c r="Q1990" s="12" t="s">
        <v>9715</v>
      </c>
      <c r="R1990" s="12" t="s">
        <v>967</v>
      </c>
      <c r="S1990" s="12" t="s">
        <v>1693</v>
      </c>
      <c r="T1990" s="33" t="s">
        <v>95</v>
      </c>
      <c r="U1990" s="34" t="str">
        <f t="shared" si="31"/>
        <v>12780 El Camino Real, San Diego, California 92130, U.S.</v>
      </c>
    </row>
    <row r="1991" spans="1:21" ht="99.75" x14ac:dyDescent="0.45">
      <c r="A1991" s="12" t="s">
        <v>94</v>
      </c>
      <c r="B1991" s="12" t="s">
        <v>95</v>
      </c>
      <c r="C1991" s="12" t="s">
        <v>9716</v>
      </c>
      <c r="D1991" s="12" t="s">
        <v>9710</v>
      </c>
      <c r="E1991" s="12" t="s">
        <v>9711</v>
      </c>
      <c r="F1991" s="12" t="s">
        <v>743</v>
      </c>
      <c r="G1991" s="12" t="s">
        <v>812</v>
      </c>
      <c r="H1991" s="12" t="s">
        <v>311</v>
      </c>
      <c r="I1991" s="12" t="s">
        <v>673</v>
      </c>
      <c r="J1991" s="12" t="s">
        <v>9717</v>
      </c>
      <c r="K1991" s="12" t="s">
        <v>168</v>
      </c>
      <c r="L1991" s="12" t="s">
        <v>104</v>
      </c>
      <c r="M1991" s="12" t="s">
        <v>210</v>
      </c>
      <c r="N1991" s="12" t="s">
        <v>9713</v>
      </c>
      <c r="O1991" s="12" t="s">
        <v>9714</v>
      </c>
      <c r="P1991" s="12"/>
      <c r="Q1991" s="12" t="s">
        <v>9715</v>
      </c>
      <c r="R1991" s="12" t="s">
        <v>967</v>
      </c>
      <c r="S1991" s="12" t="s">
        <v>1693</v>
      </c>
      <c r="T1991" s="33" t="s">
        <v>95</v>
      </c>
      <c r="U1991" s="34" t="str">
        <f t="shared" si="31"/>
        <v>12780 El Camino Real, San Diego, California 92130, U.S.</v>
      </c>
    </row>
    <row r="1992" spans="1:21" ht="71.25" x14ac:dyDescent="0.45">
      <c r="A1992" s="12" t="s">
        <v>94</v>
      </c>
      <c r="B1992" s="12"/>
      <c r="C1992" s="12" t="s">
        <v>9718</v>
      </c>
      <c r="D1992" s="12" t="s">
        <v>9710</v>
      </c>
      <c r="E1992" s="12" t="s">
        <v>9711</v>
      </c>
      <c r="F1992" s="12" t="s">
        <v>743</v>
      </c>
      <c r="G1992" s="12" t="s">
        <v>812</v>
      </c>
      <c r="H1992" s="12" t="s">
        <v>311</v>
      </c>
      <c r="I1992" s="12" t="s">
        <v>673</v>
      </c>
      <c r="J1992" s="12" t="s">
        <v>9719</v>
      </c>
      <c r="K1992" s="12" t="s">
        <v>209</v>
      </c>
      <c r="L1992" s="12" t="s">
        <v>104</v>
      </c>
      <c r="M1992" s="12" t="s">
        <v>7436</v>
      </c>
      <c r="N1992" s="12" t="s">
        <v>9720</v>
      </c>
      <c r="O1992" s="12" t="s">
        <v>9721</v>
      </c>
      <c r="P1992" s="12"/>
      <c r="Q1992" s="12" t="s">
        <v>9722</v>
      </c>
      <c r="R1992" s="12" t="s">
        <v>1923</v>
      </c>
      <c r="S1992" s="12" t="s">
        <v>1693</v>
      </c>
      <c r="T1992" s="33" t="s">
        <v>95</v>
      </c>
      <c r="U1992" s="34" t="str">
        <f t="shared" si="31"/>
        <v>6033 EDGEWOOD BEND COURT, SAN DIEGO, California 92130, U.S.</v>
      </c>
    </row>
    <row r="1993" spans="1:21" ht="99.75" x14ac:dyDescent="0.45">
      <c r="A1993" s="12" t="s">
        <v>94</v>
      </c>
      <c r="B1993" s="12" t="s">
        <v>95</v>
      </c>
      <c r="C1993" s="12" t="s">
        <v>9723</v>
      </c>
      <c r="D1993" s="12" t="s">
        <v>9724</v>
      </c>
      <c r="E1993" s="12" t="s">
        <v>9725</v>
      </c>
      <c r="F1993" s="12" t="s">
        <v>1007</v>
      </c>
      <c r="G1993" s="12"/>
      <c r="H1993" s="12"/>
      <c r="I1993" s="12" t="s">
        <v>166</v>
      </c>
      <c r="J1993" s="12"/>
      <c r="K1993" s="12"/>
      <c r="L1993" s="12"/>
      <c r="M1993" s="12" t="s">
        <v>1506</v>
      </c>
      <c r="N1993" s="12"/>
      <c r="O1993" s="12"/>
      <c r="P1993" s="12"/>
      <c r="Q1993" s="12" t="s">
        <v>9726</v>
      </c>
      <c r="R1993" s="12" t="s">
        <v>9727</v>
      </c>
      <c r="S1993" s="12" t="s">
        <v>9728</v>
      </c>
      <c r="T1993" s="33" t="s">
        <v>95</v>
      </c>
      <c r="U1993" s="34" t="str">
        <f t="shared" si="31"/>
        <v>1021 E PARADISE HILLS DR LAS BLDG RM 222, HENDERSON, Nevada 89002, U.S.</v>
      </c>
    </row>
    <row r="1994" spans="1:21" ht="85.5" x14ac:dyDescent="0.45">
      <c r="A1994" s="12" t="s">
        <v>94</v>
      </c>
      <c r="B1994" s="12" t="s">
        <v>95</v>
      </c>
      <c r="C1994" s="12" t="s">
        <v>9729</v>
      </c>
      <c r="D1994" s="12" t="s">
        <v>9730</v>
      </c>
      <c r="E1994" s="12" t="s">
        <v>9731</v>
      </c>
      <c r="F1994" s="12" t="s">
        <v>2482</v>
      </c>
      <c r="G1994" s="12" t="s">
        <v>980</v>
      </c>
      <c r="H1994" s="12" t="s">
        <v>1626</v>
      </c>
      <c r="I1994" s="12" t="s">
        <v>475</v>
      </c>
      <c r="J1994" s="12" t="s">
        <v>9732</v>
      </c>
      <c r="K1994" s="12" t="s">
        <v>188</v>
      </c>
      <c r="L1994" s="12" t="s">
        <v>104</v>
      </c>
      <c r="M1994" s="12" t="s">
        <v>695</v>
      </c>
      <c r="N1994" s="12" t="s">
        <v>9733</v>
      </c>
      <c r="O1994" s="12" t="s">
        <v>9734</v>
      </c>
      <c r="P1994" s="12"/>
      <c r="Q1994" s="12" t="s">
        <v>9735</v>
      </c>
      <c r="R1994" s="12" t="s">
        <v>9736</v>
      </c>
      <c r="S1994" s="12" t="s">
        <v>9737</v>
      </c>
      <c r="T1994" s="33" t="s">
        <v>95</v>
      </c>
      <c r="U1994" s="34" t="str">
        <f t="shared" si="31"/>
        <v>Chemical &amp; Materials Engineering Jett Hall RM:268 1040 S Horseshoe, Las Cruces, New Mexico 88003, U.S.</v>
      </c>
    </row>
    <row r="1995" spans="1:21" ht="42.75" x14ac:dyDescent="0.45">
      <c r="A1995" s="12" t="s">
        <v>94</v>
      </c>
      <c r="B1995" s="12" t="s">
        <v>729</v>
      </c>
      <c r="C1995" s="12" t="s">
        <v>9738</v>
      </c>
      <c r="D1995" s="12" t="s">
        <v>9739</v>
      </c>
      <c r="E1995" s="12" t="s">
        <v>9740</v>
      </c>
      <c r="F1995" s="12" t="s">
        <v>952</v>
      </c>
      <c r="G1995" s="12"/>
      <c r="H1995" s="12"/>
      <c r="I1995" s="12" t="s">
        <v>312</v>
      </c>
      <c r="J1995" s="12"/>
      <c r="K1995" s="12"/>
      <c r="L1995" s="12"/>
      <c r="M1995" s="12" t="s">
        <v>628</v>
      </c>
      <c r="N1995" s="12" t="s">
        <v>9741</v>
      </c>
      <c r="O1995" s="12" t="s">
        <v>9742</v>
      </c>
      <c r="P1995" s="12"/>
      <c r="Q1995" s="12"/>
      <c r="R1995" s="12"/>
      <c r="S1995" s="12" t="s">
        <v>284</v>
      </c>
      <c r="T1995" s="33" t="s">
        <v>729</v>
      </c>
      <c r="U1995" s="34" t="str">
        <f t="shared" si="31"/>
        <v xml:space="preserve"> , CA</v>
      </c>
    </row>
    <row r="1996" spans="1:21" ht="57" x14ac:dyDescent="0.45">
      <c r="A1996" s="12" t="s">
        <v>94</v>
      </c>
      <c r="B1996" s="12" t="s">
        <v>95</v>
      </c>
      <c r="C1996" s="12" t="s">
        <v>9743</v>
      </c>
      <c r="D1996" s="12" t="s">
        <v>9744</v>
      </c>
      <c r="E1996" s="12" t="s">
        <v>9745</v>
      </c>
      <c r="F1996" s="12" t="s">
        <v>583</v>
      </c>
      <c r="G1996" s="12"/>
      <c r="H1996" s="12" t="s">
        <v>548</v>
      </c>
      <c r="I1996" s="12" t="s">
        <v>146</v>
      </c>
      <c r="J1996" s="12" t="s">
        <v>9746</v>
      </c>
      <c r="K1996" s="12" t="s">
        <v>233</v>
      </c>
      <c r="L1996" s="12" t="s">
        <v>104</v>
      </c>
      <c r="M1996" s="12" t="s">
        <v>234</v>
      </c>
      <c r="N1996" s="12" t="s">
        <v>9747</v>
      </c>
      <c r="O1996" s="12" t="s">
        <v>9748</v>
      </c>
      <c r="P1996" s="12"/>
      <c r="Q1996" s="12" t="s">
        <v>9749</v>
      </c>
      <c r="R1996" s="12" t="s">
        <v>9750</v>
      </c>
      <c r="S1996" s="12" t="s">
        <v>9751</v>
      </c>
      <c r="T1996" s="33" t="s">
        <v>95</v>
      </c>
      <c r="U1996" s="34" t="str">
        <f t="shared" si="31"/>
        <v>601 Midland Ave, RYE, New York 10580, U.S.</v>
      </c>
    </row>
    <row r="1997" spans="1:21" ht="57" x14ac:dyDescent="0.45">
      <c r="A1997" s="12" t="s">
        <v>94</v>
      </c>
      <c r="B1997" s="12" t="s">
        <v>95</v>
      </c>
      <c r="C1997" s="12" t="s">
        <v>9752</v>
      </c>
      <c r="D1997" s="12" t="s">
        <v>9753</v>
      </c>
      <c r="E1997" s="12" t="s">
        <v>9754</v>
      </c>
      <c r="F1997" s="12" t="s">
        <v>583</v>
      </c>
      <c r="G1997" s="12"/>
      <c r="H1997" s="12"/>
      <c r="I1997" s="12" t="s">
        <v>538</v>
      </c>
      <c r="J1997" s="12"/>
      <c r="K1997" s="12"/>
      <c r="L1997" s="12"/>
      <c r="M1997" s="12" t="s">
        <v>367</v>
      </c>
      <c r="N1997" s="12" t="s">
        <v>9755</v>
      </c>
      <c r="O1997" s="12" t="s">
        <v>9756</v>
      </c>
      <c r="P1997" s="12"/>
      <c r="Q1997" s="12" t="s">
        <v>9757</v>
      </c>
      <c r="R1997" s="12" t="s">
        <v>1467</v>
      </c>
      <c r="S1997" s="12" t="s">
        <v>5541</v>
      </c>
      <c r="T1997" s="33" t="s">
        <v>95</v>
      </c>
      <c r="U1997" s="34" t="str">
        <f t="shared" si="31"/>
        <v>1855 BROADWAY, NEW YORK, New York 10023, U.S.</v>
      </c>
    </row>
    <row r="1998" spans="1:21" ht="42.75" x14ac:dyDescent="0.45">
      <c r="A1998" s="12" t="s">
        <v>94</v>
      </c>
      <c r="B1998" s="12" t="s">
        <v>95</v>
      </c>
      <c r="C1998" s="12" t="s">
        <v>9758</v>
      </c>
      <c r="D1998" s="12" t="s">
        <v>9759</v>
      </c>
      <c r="E1998" s="12" t="s">
        <v>9760</v>
      </c>
      <c r="F1998" s="12" t="s">
        <v>99</v>
      </c>
      <c r="G1998" s="12"/>
      <c r="H1998" s="12" t="s">
        <v>100</v>
      </c>
      <c r="I1998" s="12" t="s">
        <v>101</v>
      </c>
      <c r="J1998" s="12"/>
      <c r="K1998" s="12"/>
      <c r="L1998" s="12"/>
      <c r="M1998" s="12" t="s">
        <v>105</v>
      </c>
      <c r="N1998" s="12" t="s">
        <v>9761</v>
      </c>
      <c r="O1998" s="12" t="s">
        <v>9762</v>
      </c>
      <c r="P1998" s="12"/>
      <c r="Q1998" s="12" t="s">
        <v>9763</v>
      </c>
      <c r="R1998" s="12" t="s">
        <v>9764</v>
      </c>
      <c r="S1998" s="12" t="s">
        <v>9765</v>
      </c>
      <c r="T1998" s="33" t="s">
        <v>95</v>
      </c>
      <c r="U1998" s="34" t="str">
        <f t="shared" si="31"/>
        <v>400 29TH ST STE 105, OAKLAND, California 94609, U.S.</v>
      </c>
    </row>
    <row r="1999" spans="1:21" ht="85.5" x14ac:dyDescent="0.45">
      <c r="A1999" s="12" t="s">
        <v>94</v>
      </c>
      <c r="B1999" s="12" t="s">
        <v>95</v>
      </c>
      <c r="C1999" s="12" t="s">
        <v>9766</v>
      </c>
      <c r="D1999" s="12" t="s">
        <v>9767</v>
      </c>
      <c r="E1999" s="12" t="s">
        <v>9768</v>
      </c>
      <c r="F1999" s="12" t="s">
        <v>136</v>
      </c>
      <c r="G1999" s="12" t="s">
        <v>164</v>
      </c>
      <c r="H1999" s="12" t="s">
        <v>100</v>
      </c>
      <c r="I1999" s="12" t="s">
        <v>166</v>
      </c>
      <c r="J1999" s="12" t="s">
        <v>9769</v>
      </c>
      <c r="K1999" s="12" t="s">
        <v>168</v>
      </c>
      <c r="L1999" s="12" t="s">
        <v>118</v>
      </c>
      <c r="M1999" s="12" t="s">
        <v>221</v>
      </c>
      <c r="N1999" s="12" t="s">
        <v>9770</v>
      </c>
      <c r="O1999" s="12" t="s">
        <v>9771</v>
      </c>
      <c r="P1999" s="12"/>
      <c r="Q1999" s="12" t="s">
        <v>9772</v>
      </c>
      <c r="R1999" s="12" t="s">
        <v>265</v>
      </c>
      <c r="S1999" s="12" t="s">
        <v>141</v>
      </c>
      <c r="T1999" s="33" t="s">
        <v>95</v>
      </c>
      <c r="U1999" s="34" t="str">
        <f t="shared" si="31"/>
        <v>333 Oyster Point Blvd, South San Francisco, California 94080, U.S.</v>
      </c>
    </row>
    <row r="2000" spans="1:21" ht="57" x14ac:dyDescent="0.45">
      <c r="A2000" s="12" t="s">
        <v>94</v>
      </c>
      <c r="B2000" s="12" t="s">
        <v>95</v>
      </c>
      <c r="C2000" s="12" t="s">
        <v>9773</v>
      </c>
      <c r="D2000" s="12" t="s">
        <v>9774</v>
      </c>
      <c r="E2000" s="12" t="s">
        <v>9775</v>
      </c>
      <c r="F2000" s="12" t="s">
        <v>1396</v>
      </c>
      <c r="G2000" s="12"/>
      <c r="H2000" s="12" t="s">
        <v>693</v>
      </c>
      <c r="I2000" s="12" t="s">
        <v>9776</v>
      </c>
      <c r="J2000" s="12" t="s">
        <v>9777</v>
      </c>
      <c r="K2000" s="12" t="s">
        <v>209</v>
      </c>
      <c r="L2000" s="12" t="s">
        <v>118</v>
      </c>
      <c r="M2000" s="12" t="s">
        <v>367</v>
      </c>
      <c r="N2000" s="12" t="s">
        <v>9778</v>
      </c>
      <c r="O2000" s="12" t="s">
        <v>9779</v>
      </c>
      <c r="P2000" s="12"/>
      <c r="Q2000" s="12" t="s">
        <v>9780</v>
      </c>
      <c r="R2000" s="12" t="s">
        <v>9781</v>
      </c>
      <c r="S2000" s="12" t="s">
        <v>9782</v>
      </c>
      <c r="T2000" s="33" t="s">
        <v>95</v>
      </c>
      <c r="U2000" s="34" t="str">
        <f t="shared" si="31"/>
        <v>4040 W. Royal Lane Ste 100, Irving, Texas 75063, U.S.</v>
      </c>
    </row>
    <row r="2001" spans="1:21" ht="57" x14ac:dyDescent="0.45">
      <c r="A2001" s="12" t="s">
        <v>94</v>
      </c>
      <c r="B2001" s="12" t="s">
        <v>95</v>
      </c>
      <c r="C2001" s="12" t="s">
        <v>9783</v>
      </c>
      <c r="D2001" s="12" t="s">
        <v>9784</v>
      </c>
      <c r="E2001" s="12" t="s">
        <v>9785</v>
      </c>
      <c r="F2001" s="12" t="s">
        <v>1741</v>
      </c>
      <c r="G2001" s="12"/>
      <c r="H2001" s="12"/>
      <c r="I2001" s="12" t="s">
        <v>538</v>
      </c>
      <c r="J2001" s="12"/>
      <c r="K2001" s="12"/>
      <c r="L2001" s="12"/>
      <c r="M2001" s="12" t="s">
        <v>367</v>
      </c>
      <c r="N2001" s="12" t="s">
        <v>9786</v>
      </c>
      <c r="O2001" s="12" t="s">
        <v>9787</v>
      </c>
      <c r="P2001" s="12"/>
      <c r="Q2001" s="12" t="s">
        <v>9788</v>
      </c>
      <c r="R2001" s="12" t="s">
        <v>9784</v>
      </c>
      <c r="S2001" s="12" t="s">
        <v>9789</v>
      </c>
      <c r="T2001" s="33" t="s">
        <v>95</v>
      </c>
      <c r="U2001" s="34" t="str">
        <f t="shared" si="31"/>
        <v>5795 LEWISTON RD ACADEMIC CTR FOR INTEGRATED SCIENCES, NIAGARA UNIVERSITY, New York 14109, U.S.</v>
      </c>
    </row>
    <row r="2002" spans="1:21" ht="85.5" x14ac:dyDescent="0.45">
      <c r="A2002" s="12" t="s">
        <v>94</v>
      </c>
      <c r="B2002" s="12" t="s">
        <v>95</v>
      </c>
      <c r="C2002" s="12" t="s">
        <v>9790</v>
      </c>
      <c r="D2002" s="12" t="s">
        <v>9791</v>
      </c>
      <c r="E2002" s="12" t="s">
        <v>9256</v>
      </c>
      <c r="F2002" s="12" t="s">
        <v>2642</v>
      </c>
      <c r="G2002" s="12" t="s">
        <v>421</v>
      </c>
      <c r="H2002" s="12" t="s">
        <v>455</v>
      </c>
      <c r="I2002" s="12" t="s">
        <v>387</v>
      </c>
      <c r="J2002" s="12" t="s">
        <v>9792</v>
      </c>
      <c r="K2002" s="12" t="s">
        <v>168</v>
      </c>
      <c r="L2002" s="12" t="s">
        <v>104</v>
      </c>
      <c r="M2002" s="12" t="s">
        <v>221</v>
      </c>
      <c r="N2002" s="12" t="s">
        <v>5465</v>
      </c>
      <c r="O2002" s="12" t="s">
        <v>5466</v>
      </c>
      <c r="P2002" s="12"/>
      <c r="Q2002" s="12" t="s">
        <v>9793</v>
      </c>
      <c r="R2002" s="12" t="s">
        <v>5468</v>
      </c>
      <c r="S2002" s="12" t="s">
        <v>5469</v>
      </c>
      <c r="T2002" s="33" t="s">
        <v>95</v>
      </c>
      <c r="U2002" s="34" t="str">
        <f t="shared" si="31"/>
        <v>8200 Research Plaza Rm 1A111, Frederick, Maryland 21702, U.S.</v>
      </c>
    </row>
    <row r="2003" spans="1:21" ht="85.5" x14ac:dyDescent="0.45">
      <c r="A2003" s="12" t="s">
        <v>94</v>
      </c>
      <c r="B2003" s="12" t="s">
        <v>95</v>
      </c>
      <c r="C2003" s="12" t="s">
        <v>9794</v>
      </c>
      <c r="D2003" s="12" t="s">
        <v>9791</v>
      </c>
      <c r="E2003" s="12" t="s">
        <v>9256</v>
      </c>
      <c r="F2003" s="12" t="s">
        <v>2642</v>
      </c>
      <c r="G2003" s="12" t="s">
        <v>421</v>
      </c>
      <c r="H2003" s="12" t="s">
        <v>455</v>
      </c>
      <c r="I2003" s="12" t="s">
        <v>387</v>
      </c>
      <c r="J2003" s="12" t="s">
        <v>9795</v>
      </c>
      <c r="K2003" s="12" t="s">
        <v>168</v>
      </c>
      <c r="L2003" s="12" t="s">
        <v>104</v>
      </c>
      <c r="M2003" s="12" t="s">
        <v>221</v>
      </c>
      <c r="N2003" s="12" t="s">
        <v>5465</v>
      </c>
      <c r="O2003" s="12" t="s">
        <v>5466</v>
      </c>
      <c r="P2003" s="12"/>
      <c r="Q2003" s="12" t="s">
        <v>5467</v>
      </c>
      <c r="R2003" s="12" t="s">
        <v>5468</v>
      </c>
      <c r="S2003" s="12" t="s">
        <v>5469</v>
      </c>
      <c r="T2003" s="33" t="s">
        <v>95</v>
      </c>
      <c r="U2003" s="34" t="str">
        <f t="shared" si="31"/>
        <v>8200 Research Plaza Room 1A111, Frederick, Maryland 21702, U.S.</v>
      </c>
    </row>
    <row r="2004" spans="1:21" ht="85.5" x14ac:dyDescent="0.45">
      <c r="A2004" s="12" t="s">
        <v>94</v>
      </c>
      <c r="B2004" s="12" t="s">
        <v>95</v>
      </c>
      <c r="C2004" s="12" t="s">
        <v>9796</v>
      </c>
      <c r="D2004" s="12" t="s">
        <v>9797</v>
      </c>
      <c r="E2004" s="12" t="s">
        <v>9798</v>
      </c>
      <c r="F2004" s="12" t="s">
        <v>743</v>
      </c>
      <c r="G2004" s="12" t="s">
        <v>672</v>
      </c>
      <c r="H2004" s="12" t="s">
        <v>311</v>
      </c>
      <c r="I2004" s="12" t="s">
        <v>673</v>
      </c>
      <c r="J2004" s="12" t="s">
        <v>9799</v>
      </c>
      <c r="K2004" s="12" t="s">
        <v>168</v>
      </c>
      <c r="L2004" s="12" t="s">
        <v>104</v>
      </c>
      <c r="M2004" s="12" t="s">
        <v>221</v>
      </c>
      <c r="N2004" s="12" t="s">
        <v>9800</v>
      </c>
      <c r="O2004" s="12" t="s">
        <v>9801</v>
      </c>
      <c r="P2004" s="12"/>
      <c r="Q2004" s="12" t="s">
        <v>9802</v>
      </c>
      <c r="R2004" s="12" t="s">
        <v>967</v>
      </c>
      <c r="S2004" s="12" t="s">
        <v>1082</v>
      </c>
      <c r="T2004" s="33" t="s">
        <v>95</v>
      </c>
      <c r="U2004" s="34" t="str">
        <f t="shared" si="31"/>
        <v>10675 John Jay Hopkins Drive, San Diego, California 92121, U.S.</v>
      </c>
    </row>
    <row r="2005" spans="1:21" ht="85.5" x14ac:dyDescent="0.45">
      <c r="A2005" s="12" t="s">
        <v>94</v>
      </c>
      <c r="B2005" s="12"/>
      <c r="C2005" s="12" t="s">
        <v>9803</v>
      </c>
      <c r="D2005" s="12" t="s">
        <v>9804</v>
      </c>
      <c r="E2005" s="12" t="s">
        <v>9805</v>
      </c>
      <c r="F2005" s="12" t="s">
        <v>1063</v>
      </c>
      <c r="G2005" s="12"/>
      <c r="H2005" s="12" t="s">
        <v>931</v>
      </c>
      <c r="I2005" s="12" t="s">
        <v>763</v>
      </c>
      <c r="J2005" s="12" t="s">
        <v>9806</v>
      </c>
      <c r="K2005" s="12" t="s">
        <v>209</v>
      </c>
      <c r="L2005" s="12" t="s">
        <v>104</v>
      </c>
      <c r="M2005" s="12" t="s">
        <v>189</v>
      </c>
      <c r="N2005" s="12" t="s">
        <v>9807</v>
      </c>
      <c r="O2005" s="12" t="s">
        <v>9808</v>
      </c>
      <c r="P2005" s="12"/>
      <c r="Q2005" s="12" t="s">
        <v>9809</v>
      </c>
      <c r="R2005" s="12" t="s">
        <v>5593</v>
      </c>
      <c r="S2005" s="12" t="s">
        <v>5594</v>
      </c>
      <c r="T2005" s="33" t="s">
        <v>95</v>
      </c>
      <c r="U2005" s="34" t="str">
        <f t="shared" si="31"/>
        <v>3802 Spectrum Blvd I Suite 207, Tampa, Florida 33612, U.S.</v>
      </c>
    </row>
    <row r="2006" spans="1:21" ht="42.75" x14ac:dyDescent="0.45">
      <c r="A2006" s="12" t="s">
        <v>94</v>
      </c>
      <c r="B2006" s="12" t="s">
        <v>95</v>
      </c>
      <c r="C2006" s="12" t="s">
        <v>9810</v>
      </c>
      <c r="D2006" s="12" t="s">
        <v>9811</v>
      </c>
      <c r="E2006" s="12" t="s">
        <v>9812</v>
      </c>
      <c r="F2006" s="12"/>
      <c r="G2006" s="12"/>
      <c r="H2006" s="12" t="s">
        <v>564</v>
      </c>
      <c r="I2006" s="12" t="s">
        <v>538</v>
      </c>
      <c r="J2006" s="12" t="s">
        <v>9813</v>
      </c>
      <c r="K2006" s="12" t="s">
        <v>103</v>
      </c>
      <c r="L2006" s="12" t="s">
        <v>118</v>
      </c>
      <c r="M2006" s="12" t="s">
        <v>127</v>
      </c>
      <c r="N2006" s="12" t="s">
        <v>9814</v>
      </c>
      <c r="O2006" s="12" t="s">
        <v>9815</v>
      </c>
      <c r="P2006" s="12"/>
      <c r="Q2006" s="12" t="s">
        <v>9816</v>
      </c>
      <c r="R2006" s="12" t="s">
        <v>9817</v>
      </c>
      <c r="S2006" s="12" t="s">
        <v>9818</v>
      </c>
      <c r="T2006" s="33" t="s">
        <v>95</v>
      </c>
      <c r="U2006" s="34" t="str">
        <f t="shared" si="31"/>
        <v>691 CENTRAL AVE - MAIN, NEW PROVIDENCE, New Jersey 07974, U.S.</v>
      </c>
    </row>
    <row r="2007" spans="1:21" ht="57" x14ac:dyDescent="0.45">
      <c r="A2007" s="12" t="s">
        <v>94</v>
      </c>
      <c r="B2007" s="12" t="s">
        <v>95</v>
      </c>
      <c r="C2007" s="12" t="s">
        <v>9819</v>
      </c>
      <c r="D2007" s="12" t="s">
        <v>9820</v>
      </c>
      <c r="E2007" s="12" t="s">
        <v>9821</v>
      </c>
      <c r="F2007" s="12" t="s">
        <v>639</v>
      </c>
      <c r="G2007" s="12"/>
      <c r="H2007" s="12" t="s">
        <v>931</v>
      </c>
      <c r="I2007" s="12" t="s">
        <v>763</v>
      </c>
      <c r="J2007" s="12"/>
      <c r="K2007" s="12"/>
      <c r="L2007" s="12"/>
      <c r="M2007" s="12" t="s">
        <v>234</v>
      </c>
      <c r="N2007" s="12" t="s">
        <v>9822</v>
      </c>
      <c r="O2007" s="12" t="s">
        <v>9823</v>
      </c>
      <c r="P2007" s="12"/>
      <c r="Q2007" s="12" t="s">
        <v>9824</v>
      </c>
      <c r="R2007" s="12" t="s">
        <v>9825</v>
      </c>
      <c r="S2007" s="12" t="s">
        <v>9826</v>
      </c>
      <c r="T2007" s="33" t="s">
        <v>95</v>
      </c>
      <c r="U2007" s="34" t="str">
        <f t="shared" si="31"/>
        <v>500 LAUREATE WAY STE 4222, KANNAPOLIS, North Carolina 28081, U.S.</v>
      </c>
    </row>
    <row r="2008" spans="1:21" ht="85.5" x14ac:dyDescent="0.45">
      <c r="A2008" s="12" t="s">
        <v>94</v>
      </c>
      <c r="B2008" s="12" t="s">
        <v>95</v>
      </c>
      <c r="C2008" s="12" t="s">
        <v>9827</v>
      </c>
      <c r="D2008" s="12" t="s">
        <v>9820</v>
      </c>
      <c r="E2008" s="12" t="s">
        <v>9821</v>
      </c>
      <c r="F2008" s="12" t="s">
        <v>639</v>
      </c>
      <c r="G2008" s="12"/>
      <c r="H2008" s="12" t="s">
        <v>931</v>
      </c>
      <c r="I2008" s="12" t="s">
        <v>763</v>
      </c>
      <c r="J2008" s="12"/>
      <c r="K2008" s="12"/>
      <c r="L2008" s="12"/>
      <c r="M2008" s="12" t="s">
        <v>138</v>
      </c>
      <c r="N2008" s="12" t="s">
        <v>9828</v>
      </c>
      <c r="O2008" s="12" t="s">
        <v>9829</v>
      </c>
      <c r="P2008" s="12"/>
      <c r="Q2008" s="12" t="s">
        <v>9830</v>
      </c>
      <c r="R2008" s="12" t="s">
        <v>9831</v>
      </c>
      <c r="S2008" s="12" t="s">
        <v>9832</v>
      </c>
      <c r="T2008" s="33" t="s">
        <v>95</v>
      </c>
      <c r="U2008" s="34" t="str">
        <f t="shared" si="31"/>
        <v>1601 E MARKET ST, GREENSBORO, North Carolina 27411, U.S.</v>
      </c>
    </row>
    <row r="2009" spans="1:21" ht="71.25" x14ac:dyDescent="0.45">
      <c r="A2009" s="12" t="s">
        <v>94</v>
      </c>
      <c r="B2009" s="12"/>
      <c r="C2009" s="12" t="s">
        <v>9833</v>
      </c>
      <c r="D2009" s="12" t="s">
        <v>9820</v>
      </c>
      <c r="E2009" s="12" t="s">
        <v>9821</v>
      </c>
      <c r="F2009" s="12"/>
      <c r="G2009" s="12"/>
      <c r="H2009" s="12" t="s">
        <v>931</v>
      </c>
      <c r="I2009" s="12" t="s">
        <v>763</v>
      </c>
      <c r="J2009" s="12" t="s">
        <v>9834</v>
      </c>
      <c r="K2009" s="12" t="s">
        <v>209</v>
      </c>
      <c r="L2009" s="12" t="s">
        <v>104</v>
      </c>
      <c r="M2009" s="12" t="s">
        <v>7436</v>
      </c>
      <c r="N2009" s="12" t="s">
        <v>9835</v>
      </c>
      <c r="O2009" s="12" t="s">
        <v>9836</v>
      </c>
      <c r="P2009" s="12"/>
      <c r="Q2009" s="12" t="s">
        <v>9837</v>
      </c>
      <c r="R2009" s="12" t="s">
        <v>9838</v>
      </c>
      <c r="S2009" s="12" t="s">
        <v>9839</v>
      </c>
      <c r="T2009" s="33" t="s">
        <v>95</v>
      </c>
      <c r="U2009" s="34" t="str">
        <f t="shared" si="31"/>
        <v>2907 Gate City Blvd Bldg: JSNN JSIRT; RM L-205, Greensboro, North Carolina 27401, U.S.</v>
      </c>
    </row>
    <row r="2010" spans="1:21" ht="42.75" x14ac:dyDescent="0.45">
      <c r="A2010" s="12" t="s">
        <v>94</v>
      </c>
      <c r="B2010" s="12" t="s">
        <v>95</v>
      </c>
      <c r="C2010" s="12" t="s">
        <v>9840</v>
      </c>
      <c r="D2010" s="12" t="s">
        <v>9841</v>
      </c>
      <c r="E2010" s="12" t="s">
        <v>9842</v>
      </c>
      <c r="F2010" s="12" t="s">
        <v>639</v>
      </c>
      <c r="G2010" s="12"/>
      <c r="H2010" s="12" t="s">
        <v>422</v>
      </c>
      <c r="I2010" s="12" t="s">
        <v>763</v>
      </c>
      <c r="J2010" s="12"/>
      <c r="K2010" s="12"/>
      <c r="L2010" s="12"/>
      <c r="M2010" s="12" t="s">
        <v>127</v>
      </c>
      <c r="N2010" s="12" t="s">
        <v>9843</v>
      </c>
      <c r="O2010" s="12" t="s">
        <v>9844</v>
      </c>
      <c r="P2010" s="12"/>
      <c r="Q2010" s="12" t="s">
        <v>9845</v>
      </c>
      <c r="R2010" s="12" t="s">
        <v>1316</v>
      </c>
      <c r="S2010" s="12" t="s">
        <v>9846</v>
      </c>
      <c r="T2010" s="33" t="s">
        <v>95</v>
      </c>
      <c r="U2010" s="34" t="str">
        <f t="shared" si="31"/>
        <v>537 Nelson St, DURHAM, North Carolina 27707, U.S.</v>
      </c>
    </row>
    <row r="2011" spans="1:21" ht="42.75" x14ac:dyDescent="0.45">
      <c r="A2011" s="12" t="s">
        <v>94</v>
      </c>
      <c r="B2011" s="12" t="s">
        <v>95</v>
      </c>
      <c r="C2011" s="12" t="s">
        <v>9847</v>
      </c>
      <c r="D2011" s="12" t="s">
        <v>9841</v>
      </c>
      <c r="E2011" s="12" t="s">
        <v>9842</v>
      </c>
      <c r="F2011" s="12" t="s">
        <v>639</v>
      </c>
      <c r="G2011" s="12"/>
      <c r="H2011" s="12" t="s">
        <v>422</v>
      </c>
      <c r="I2011" s="12" t="s">
        <v>763</v>
      </c>
      <c r="J2011" s="12"/>
      <c r="K2011" s="12"/>
      <c r="L2011" s="12"/>
      <c r="M2011" s="12" t="s">
        <v>572</v>
      </c>
      <c r="N2011" s="12" t="s">
        <v>9848</v>
      </c>
      <c r="O2011" s="12" t="s">
        <v>9849</v>
      </c>
      <c r="P2011" s="12"/>
      <c r="Q2011" s="12" t="s">
        <v>9850</v>
      </c>
      <c r="R2011" s="12" t="s">
        <v>9825</v>
      </c>
      <c r="S2011" s="12" t="s">
        <v>9826</v>
      </c>
      <c r="T2011" s="33" t="s">
        <v>95</v>
      </c>
      <c r="U2011" s="34" t="str">
        <f t="shared" si="31"/>
        <v>500 LAUREATE WAY RM 4303, KANNAPOLIS, North Carolina 28081, U.S.</v>
      </c>
    </row>
    <row r="2012" spans="1:21" ht="71.25" x14ac:dyDescent="0.45">
      <c r="A2012" s="12" t="s">
        <v>94</v>
      </c>
      <c r="B2012" s="12" t="s">
        <v>95</v>
      </c>
      <c r="C2012" s="12" t="s">
        <v>9851</v>
      </c>
      <c r="D2012" s="12" t="s">
        <v>9852</v>
      </c>
      <c r="E2012" s="12" t="s">
        <v>9853</v>
      </c>
      <c r="F2012" s="12" t="s">
        <v>639</v>
      </c>
      <c r="G2012" s="12"/>
      <c r="H2012" s="12" t="s">
        <v>422</v>
      </c>
      <c r="I2012" s="12" t="s">
        <v>763</v>
      </c>
      <c r="J2012" s="12" t="s">
        <v>9854</v>
      </c>
      <c r="K2012" s="12" t="s">
        <v>209</v>
      </c>
      <c r="L2012" s="12" t="s">
        <v>104</v>
      </c>
      <c r="M2012" s="12" t="s">
        <v>304</v>
      </c>
      <c r="N2012" s="12" t="s">
        <v>9855</v>
      </c>
      <c r="O2012" s="12" t="s">
        <v>9856</v>
      </c>
      <c r="P2012" s="12"/>
      <c r="Q2012" s="12" t="s">
        <v>9857</v>
      </c>
      <c r="R2012" s="12" t="s">
        <v>4080</v>
      </c>
      <c r="S2012" s="12" t="s">
        <v>9858</v>
      </c>
      <c r="T2012" s="33" t="s">
        <v>95</v>
      </c>
      <c r="U2012" s="34" t="str">
        <f t="shared" si="31"/>
        <v>Department of Veterinary medicine 1060 William Moore Dr Campus Box 8401 / Room #B303, Raleigh, North Carolina 27606, U.S.</v>
      </c>
    </row>
    <row r="2013" spans="1:21" ht="99.75" x14ac:dyDescent="0.45">
      <c r="A2013" s="12" t="s">
        <v>94</v>
      </c>
      <c r="B2013" s="12" t="s">
        <v>95</v>
      </c>
      <c r="C2013" s="12" t="s">
        <v>9859</v>
      </c>
      <c r="D2013" s="12" t="s">
        <v>9852</v>
      </c>
      <c r="E2013" s="12" t="s">
        <v>9853</v>
      </c>
      <c r="F2013" s="12" t="s">
        <v>639</v>
      </c>
      <c r="G2013" s="12"/>
      <c r="H2013" s="12" t="s">
        <v>422</v>
      </c>
      <c r="I2013" s="12" t="s">
        <v>763</v>
      </c>
      <c r="J2013" s="12" t="s">
        <v>9860</v>
      </c>
      <c r="K2013" s="12" t="s">
        <v>9491</v>
      </c>
      <c r="L2013" s="12" t="s">
        <v>104</v>
      </c>
      <c r="M2013" s="12" t="s">
        <v>5316</v>
      </c>
      <c r="N2013" s="12" t="s">
        <v>9861</v>
      </c>
      <c r="O2013" s="12" t="s">
        <v>9862</v>
      </c>
      <c r="P2013" s="12"/>
      <c r="Q2013" s="12" t="s">
        <v>9863</v>
      </c>
      <c r="R2013" s="12" t="s">
        <v>9864</v>
      </c>
      <c r="S2013" s="12" t="s">
        <v>9865</v>
      </c>
      <c r="T2013" s="33" t="s">
        <v>95</v>
      </c>
      <c r="U2013" s="34" t="str">
        <f t="shared" si="31"/>
        <v>120 BROUGHTON DR; 128 POLK HALL, RALEIGH, North Carolina 27607, U.S.</v>
      </c>
    </row>
    <row r="2014" spans="1:21" ht="42.75" x14ac:dyDescent="0.45">
      <c r="A2014" s="12" t="s">
        <v>94</v>
      </c>
      <c r="B2014" s="12" t="s">
        <v>95</v>
      </c>
      <c r="C2014" s="12" t="s">
        <v>9866</v>
      </c>
      <c r="D2014" s="12" t="s">
        <v>9852</v>
      </c>
      <c r="E2014" s="12" t="s">
        <v>9853</v>
      </c>
      <c r="F2014" s="12" t="s">
        <v>639</v>
      </c>
      <c r="G2014" s="12"/>
      <c r="H2014" s="12" t="s">
        <v>422</v>
      </c>
      <c r="I2014" s="12" t="s">
        <v>763</v>
      </c>
      <c r="J2014" s="12" t="s">
        <v>9867</v>
      </c>
      <c r="K2014" s="12" t="s">
        <v>209</v>
      </c>
      <c r="L2014" s="12" t="s">
        <v>118</v>
      </c>
      <c r="M2014" s="12" t="s">
        <v>355</v>
      </c>
      <c r="N2014" s="12" t="s">
        <v>9861</v>
      </c>
      <c r="O2014" s="12" t="s">
        <v>9862</v>
      </c>
      <c r="P2014" s="12"/>
      <c r="Q2014" s="12" t="s">
        <v>9863</v>
      </c>
      <c r="R2014" s="12" t="s">
        <v>9864</v>
      </c>
      <c r="S2014" s="12" t="s">
        <v>9865</v>
      </c>
      <c r="T2014" s="33" t="s">
        <v>95</v>
      </c>
      <c r="U2014" s="34" t="str">
        <f t="shared" si="31"/>
        <v>120 BROUGHTON DR; 128 POLK HALL, RALEIGH, North Carolina 27607, U.S.</v>
      </c>
    </row>
    <row r="2015" spans="1:21" ht="42.75" x14ac:dyDescent="0.45">
      <c r="A2015" s="12" t="s">
        <v>94</v>
      </c>
      <c r="B2015" s="12" t="s">
        <v>95</v>
      </c>
      <c r="C2015" s="12" t="s">
        <v>9868</v>
      </c>
      <c r="D2015" s="12" t="s">
        <v>9852</v>
      </c>
      <c r="E2015" s="12" t="s">
        <v>9853</v>
      </c>
      <c r="F2015" s="12" t="s">
        <v>639</v>
      </c>
      <c r="G2015" s="12"/>
      <c r="H2015" s="12" t="s">
        <v>422</v>
      </c>
      <c r="I2015" s="12" t="s">
        <v>763</v>
      </c>
      <c r="J2015" s="12"/>
      <c r="K2015" s="12"/>
      <c r="L2015" s="12"/>
      <c r="M2015" s="12" t="s">
        <v>127</v>
      </c>
      <c r="N2015" s="12" t="s">
        <v>9869</v>
      </c>
      <c r="O2015" s="12" t="s">
        <v>9870</v>
      </c>
      <c r="P2015" s="12"/>
      <c r="Q2015" s="12" t="s">
        <v>9871</v>
      </c>
      <c r="R2015" s="12" t="s">
        <v>9864</v>
      </c>
      <c r="S2015" s="12" t="s">
        <v>9865</v>
      </c>
      <c r="T2015" s="33" t="s">
        <v>95</v>
      </c>
      <c r="U2015" s="34" t="str">
        <f t="shared" si="31"/>
        <v>2800 FAUCETTE DR JORDAN HALL RM 1125, RALEIGH, North Carolina 27607, U.S.</v>
      </c>
    </row>
    <row r="2016" spans="1:21" ht="57" x14ac:dyDescent="0.45">
      <c r="A2016" s="12" t="s">
        <v>94</v>
      </c>
      <c r="B2016" s="12" t="s">
        <v>95</v>
      </c>
      <c r="C2016" s="12" t="s">
        <v>9872</v>
      </c>
      <c r="D2016" s="12" t="s">
        <v>9852</v>
      </c>
      <c r="E2016" s="12" t="s">
        <v>9853</v>
      </c>
      <c r="F2016" s="12" t="s">
        <v>639</v>
      </c>
      <c r="G2016" s="12"/>
      <c r="H2016" s="12" t="s">
        <v>422</v>
      </c>
      <c r="I2016" s="12" t="s">
        <v>763</v>
      </c>
      <c r="J2016" s="12"/>
      <c r="K2016" s="12"/>
      <c r="L2016" s="12"/>
      <c r="M2016" s="12" t="s">
        <v>367</v>
      </c>
      <c r="N2016" s="12" t="s">
        <v>9873</v>
      </c>
      <c r="O2016" s="12" t="s">
        <v>9874</v>
      </c>
      <c r="P2016" s="12"/>
      <c r="Q2016" s="12" t="s">
        <v>9875</v>
      </c>
      <c r="R2016" s="12" t="s">
        <v>9864</v>
      </c>
      <c r="S2016" s="12" t="s">
        <v>9876</v>
      </c>
      <c r="T2016" s="33" t="s">
        <v>95</v>
      </c>
      <c r="U2016" s="34" t="str">
        <f t="shared" si="31"/>
        <v>100 EUGENE BROOKS AVE, RALEIGH, North Carolina 27695, U.S.</v>
      </c>
    </row>
    <row r="2017" spans="1:21" ht="42.75" x14ac:dyDescent="0.45">
      <c r="A2017" s="12" t="s">
        <v>94</v>
      </c>
      <c r="B2017" s="12" t="s">
        <v>95</v>
      </c>
      <c r="C2017" s="12" t="s">
        <v>9877</v>
      </c>
      <c r="D2017" s="12" t="s">
        <v>9852</v>
      </c>
      <c r="E2017" s="12" t="s">
        <v>9853</v>
      </c>
      <c r="F2017" s="12" t="s">
        <v>639</v>
      </c>
      <c r="G2017" s="12"/>
      <c r="H2017" s="12" t="s">
        <v>422</v>
      </c>
      <c r="I2017" s="12" t="s">
        <v>763</v>
      </c>
      <c r="J2017" s="12"/>
      <c r="K2017" s="12"/>
      <c r="L2017" s="12"/>
      <c r="M2017" s="12" t="s">
        <v>388</v>
      </c>
      <c r="N2017" s="12"/>
      <c r="O2017" s="12"/>
      <c r="P2017" s="12"/>
      <c r="Q2017" s="12" t="s">
        <v>9878</v>
      </c>
      <c r="R2017" s="12" t="s">
        <v>9864</v>
      </c>
      <c r="S2017" s="12" t="s">
        <v>9876</v>
      </c>
      <c r="T2017" s="33" t="s">
        <v>95</v>
      </c>
      <c r="U2017" s="34" t="str">
        <f t="shared" si="31"/>
        <v>3110 FAUCETTE DR, RALEIGH, North Carolina 27695, U.S.</v>
      </c>
    </row>
    <row r="2018" spans="1:21" ht="42.75" x14ac:dyDescent="0.45">
      <c r="A2018" s="12" t="s">
        <v>94</v>
      </c>
      <c r="B2018" s="12" t="s">
        <v>95</v>
      </c>
      <c r="C2018" s="12" t="s">
        <v>9879</v>
      </c>
      <c r="D2018" s="12" t="s">
        <v>9880</v>
      </c>
      <c r="E2018" s="12" t="s">
        <v>9881</v>
      </c>
      <c r="F2018" s="12" t="s">
        <v>124</v>
      </c>
      <c r="G2018" s="12"/>
      <c r="H2018" s="12" t="s">
        <v>125</v>
      </c>
      <c r="I2018" s="12" t="s">
        <v>126</v>
      </c>
      <c r="J2018" s="12"/>
      <c r="K2018" s="12"/>
      <c r="L2018" s="12"/>
      <c r="M2018" s="12" t="s">
        <v>127</v>
      </c>
      <c r="N2018" s="12" t="s">
        <v>9882</v>
      </c>
      <c r="O2018" s="12" t="s">
        <v>9883</v>
      </c>
      <c r="P2018" s="12"/>
      <c r="Q2018" s="12" t="s">
        <v>9884</v>
      </c>
      <c r="R2018" s="12" t="s">
        <v>9885</v>
      </c>
      <c r="S2018" s="12" t="s">
        <v>9886</v>
      </c>
      <c r="T2018" s="33" t="s">
        <v>95</v>
      </c>
      <c r="U2018" s="34" t="str">
        <f t="shared" si="31"/>
        <v>12 LOCUST ST, MIDDLETON, Massachusetts 01949, U.S.</v>
      </c>
    </row>
    <row r="2019" spans="1:21" ht="99.75" x14ac:dyDescent="0.45">
      <c r="A2019" s="12" t="s">
        <v>94</v>
      </c>
      <c r="B2019" s="12" t="s">
        <v>95</v>
      </c>
      <c r="C2019" s="12" t="s">
        <v>9887</v>
      </c>
      <c r="D2019" s="12" t="s">
        <v>9888</v>
      </c>
      <c r="E2019" s="12" t="s">
        <v>9889</v>
      </c>
      <c r="F2019" s="12" t="s">
        <v>124</v>
      </c>
      <c r="G2019" s="12" t="s">
        <v>724</v>
      </c>
      <c r="H2019" s="12" t="s">
        <v>125</v>
      </c>
      <c r="I2019" s="12" t="s">
        <v>126</v>
      </c>
      <c r="J2019" s="12" t="s">
        <v>9890</v>
      </c>
      <c r="K2019" s="12" t="s">
        <v>268</v>
      </c>
      <c r="L2019" s="12" t="s">
        <v>104</v>
      </c>
      <c r="M2019" s="12" t="s">
        <v>210</v>
      </c>
      <c r="N2019" s="12" t="s">
        <v>9891</v>
      </c>
      <c r="O2019" s="12" t="s">
        <v>9892</v>
      </c>
      <c r="P2019" s="12"/>
      <c r="Q2019" s="12" t="s">
        <v>9893</v>
      </c>
      <c r="R2019" s="12" t="s">
        <v>300</v>
      </c>
      <c r="S2019" s="12" t="s">
        <v>1709</v>
      </c>
      <c r="T2019" s="33" t="s">
        <v>95</v>
      </c>
      <c r="U2019" s="34" t="str">
        <f t="shared" si="31"/>
        <v>360 Huntington Avenue (Mugar Bldg - 4th Floor), Boston, Massachusetts 02115, U.S.</v>
      </c>
    </row>
    <row r="2020" spans="1:21" ht="57" x14ac:dyDescent="0.45">
      <c r="A2020" s="12" t="s">
        <v>94</v>
      </c>
      <c r="B2020" s="12" t="s">
        <v>95</v>
      </c>
      <c r="C2020" s="12" t="s">
        <v>9894</v>
      </c>
      <c r="D2020" s="12" t="s">
        <v>9895</v>
      </c>
      <c r="E2020" s="12" t="s">
        <v>9896</v>
      </c>
      <c r="F2020" s="12" t="s">
        <v>583</v>
      </c>
      <c r="G2020" s="12"/>
      <c r="H2020" s="12" t="s">
        <v>564</v>
      </c>
      <c r="I2020" s="12" t="s">
        <v>538</v>
      </c>
      <c r="J2020" s="12" t="s">
        <v>9897</v>
      </c>
      <c r="K2020" s="12" t="s">
        <v>1297</v>
      </c>
      <c r="L2020" s="12" t="s">
        <v>104</v>
      </c>
      <c r="M2020" s="12" t="s">
        <v>367</v>
      </c>
      <c r="N2020" s="12" t="s">
        <v>3039</v>
      </c>
      <c r="O2020" s="12" t="s">
        <v>3040</v>
      </c>
      <c r="P2020" s="12"/>
      <c r="Q2020" s="12" t="s">
        <v>3035</v>
      </c>
      <c r="R2020" s="12" t="s">
        <v>3036</v>
      </c>
      <c r="S2020" s="12" t="s">
        <v>3030</v>
      </c>
      <c r="T2020" s="33" t="s">
        <v>95</v>
      </c>
      <c r="U2020" s="34" t="str">
        <f t="shared" si="31"/>
        <v>10 Nevada Dr, Lake Success, New York 11042, U.S.</v>
      </c>
    </row>
    <row r="2021" spans="1:21" ht="85.5" x14ac:dyDescent="0.45">
      <c r="A2021" s="12" t="s">
        <v>94</v>
      </c>
      <c r="B2021" s="12" t="s">
        <v>95</v>
      </c>
      <c r="C2021" s="12" t="s">
        <v>9898</v>
      </c>
      <c r="D2021" s="12" t="s">
        <v>9899</v>
      </c>
      <c r="E2021" s="12" t="s">
        <v>9900</v>
      </c>
      <c r="F2021" s="12" t="s">
        <v>321</v>
      </c>
      <c r="G2021" s="12" t="s">
        <v>322</v>
      </c>
      <c r="H2021" s="12" t="s">
        <v>145</v>
      </c>
      <c r="I2021" s="12" t="s">
        <v>101</v>
      </c>
      <c r="J2021" s="12" t="s">
        <v>9901</v>
      </c>
      <c r="K2021" s="12" t="s">
        <v>268</v>
      </c>
      <c r="L2021" s="12" t="s">
        <v>104</v>
      </c>
      <c r="M2021" s="12" t="s">
        <v>189</v>
      </c>
      <c r="N2021" s="12" t="s">
        <v>9902</v>
      </c>
      <c r="O2021" s="12" t="s">
        <v>9903</v>
      </c>
      <c r="P2021" s="12"/>
      <c r="Q2021" s="12" t="s">
        <v>9904</v>
      </c>
      <c r="R2021" s="12" t="s">
        <v>878</v>
      </c>
      <c r="S2021" s="12" t="s">
        <v>879</v>
      </c>
      <c r="T2021" s="33" t="s">
        <v>95</v>
      </c>
      <c r="U2021" s="34" t="str">
        <f t="shared" si="31"/>
        <v>Drucker Family FDN Laboratory CAC303CO Lurie 9-220 303 E. Superior St, Chicago, Illinois 60611, U.S.</v>
      </c>
    </row>
    <row r="2022" spans="1:21" ht="85.5" x14ac:dyDescent="0.45">
      <c r="A2022" s="12" t="s">
        <v>94</v>
      </c>
      <c r="B2022" s="12" t="s">
        <v>95</v>
      </c>
      <c r="C2022" s="12" t="s">
        <v>9905</v>
      </c>
      <c r="D2022" s="12" t="s">
        <v>9899</v>
      </c>
      <c r="E2022" s="12" t="s">
        <v>9900</v>
      </c>
      <c r="F2022" s="12" t="s">
        <v>321</v>
      </c>
      <c r="G2022" s="12" t="s">
        <v>322</v>
      </c>
      <c r="H2022" s="12" t="s">
        <v>145</v>
      </c>
      <c r="I2022" s="12" t="s">
        <v>101</v>
      </c>
      <c r="J2022" s="12" t="s">
        <v>9906</v>
      </c>
      <c r="K2022" s="12" t="s">
        <v>168</v>
      </c>
      <c r="L2022" s="12" t="s">
        <v>118</v>
      </c>
      <c r="M2022" s="12" t="s">
        <v>169</v>
      </c>
      <c r="N2022" s="12" t="s">
        <v>9907</v>
      </c>
      <c r="O2022" s="12" t="s">
        <v>9908</v>
      </c>
      <c r="P2022" s="12"/>
      <c r="Q2022" s="12" t="s">
        <v>9909</v>
      </c>
      <c r="R2022" s="12" t="s">
        <v>878</v>
      </c>
      <c r="S2022" s="12" t="s">
        <v>879</v>
      </c>
      <c r="T2022" s="33" t="s">
        <v>95</v>
      </c>
      <c r="U2022" s="34" t="str">
        <f t="shared" si="31"/>
        <v>Immunotherapy Assessment Core 300 E Superior St Tarry 4-730, Chicago, Illinois 60611, U.S.</v>
      </c>
    </row>
    <row r="2023" spans="1:21" ht="99.75" x14ac:dyDescent="0.45">
      <c r="A2023" s="12" t="s">
        <v>94</v>
      </c>
      <c r="B2023" s="12" t="s">
        <v>95</v>
      </c>
      <c r="C2023" s="12" t="s">
        <v>9910</v>
      </c>
      <c r="D2023" s="12" t="s">
        <v>9899</v>
      </c>
      <c r="E2023" s="12" t="s">
        <v>9900</v>
      </c>
      <c r="F2023" s="12" t="s">
        <v>321</v>
      </c>
      <c r="G2023" s="12" t="s">
        <v>322</v>
      </c>
      <c r="H2023" s="12" t="s">
        <v>145</v>
      </c>
      <c r="I2023" s="12" t="s">
        <v>101</v>
      </c>
      <c r="J2023" s="12" t="s">
        <v>9911</v>
      </c>
      <c r="K2023" s="12" t="s">
        <v>268</v>
      </c>
      <c r="L2023" s="12" t="s">
        <v>104</v>
      </c>
      <c r="M2023" s="12" t="s">
        <v>210</v>
      </c>
      <c r="N2023" s="12" t="s">
        <v>9912</v>
      </c>
      <c r="O2023" s="12" t="s">
        <v>9913</v>
      </c>
      <c r="P2023" s="12"/>
      <c r="Q2023" s="12" t="s">
        <v>9914</v>
      </c>
      <c r="R2023" s="12" t="s">
        <v>878</v>
      </c>
      <c r="S2023" s="12" t="s">
        <v>879</v>
      </c>
      <c r="T2023" s="33" t="s">
        <v>95</v>
      </c>
      <c r="U2023" s="34" t="str">
        <f t="shared" si="31"/>
        <v>FSM-Cell &amp; Developmntl Biology 302 E. Huron Simpson Querrey, Chicago, Illinois 60611, U.S.</v>
      </c>
    </row>
    <row r="2024" spans="1:21" ht="99.75" x14ac:dyDescent="0.45">
      <c r="A2024" s="12" t="s">
        <v>94</v>
      </c>
      <c r="B2024" s="12" t="s">
        <v>95</v>
      </c>
      <c r="C2024" s="12" t="s">
        <v>9915</v>
      </c>
      <c r="D2024" s="12" t="s">
        <v>9899</v>
      </c>
      <c r="E2024" s="12" t="s">
        <v>9900</v>
      </c>
      <c r="F2024" s="12" t="s">
        <v>321</v>
      </c>
      <c r="G2024" s="12" t="s">
        <v>322</v>
      </c>
      <c r="H2024" s="12" t="s">
        <v>145</v>
      </c>
      <c r="I2024" s="12" t="s">
        <v>101</v>
      </c>
      <c r="J2024" s="12" t="s">
        <v>9916</v>
      </c>
      <c r="K2024" s="12" t="s">
        <v>209</v>
      </c>
      <c r="L2024" s="12" t="s">
        <v>118</v>
      </c>
      <c r="M2024" s="12" t="s">
        <v>210</v>
      </c>
      <c r="N2024" s="12" t="s">
        <v>9907</v>
      </c>
      <c r="O2024" s="12" t="s">
        <v>9908</v>
      </c>
      <c r="P2024" s="12"/>
      <c r="Q2024" s="12" t="s">
        <v>9917</v>
      </c>
      <c r="R2024" s="12" t="s">
        <v>9918</v>
      </c>
      <c r="S2024" s="12" t="s">
        <v>9919</v>
      </c>
      <c r="T2024" s="33" t="s">
        <v>95</v>
      </c>
      <c r="U2024" s="34" t="str">
        <f t="shared" si="31"/>
        <v>2145 Sheridan Rd, TECH CARE facility, Willens Wing, 3rd Floor, Room B371, Evanston, Illinois 60208, U.S.</v>
      </c>
    </row>
    <row r="2025" spans="1:21" ht="57" x14ac:dyDescent="0.45">
      <c r="A2025" s="12" t="s">
        <v>94</v>
      </c>
      <c r="B2025" s="12" t="s">
        <v>95</v>
      </c>
      <c r="C2025" s="12" t="s">
        <v>9920</v>
      </c>
      <c r="D2025" s="12" t="s">
        <v>9899</v>
      </c>
      <c r="E2025" s="12" t="s">
        <v>9900</v>
      </c>
      <c r="F2025" s="12" t="s">
        <v>321</v>
      </c>
      <c r="G2025" s="12" t="s">
        <v>322</v>
      </c>
      <c r="H2025" s="12" t="s">
        <v>145</v>
      </c>
      <c r="I2025" s="12" t="s">
        <v>101</v>
      </c>
      <c r="J2025" s="12"/>
      <c r="K2025" s="12"/>
      <c r="L2025" s="12"/>
      <c r="M2025" s="12" t="s">
        <v>3112</v>
      </c>
      <c r="N2025" s="12" t="s">
        <v>9921</v>
      </c>
      <c r="O2025" s="12" t="s">
        <v>9922</v>
      </c>
      <c r="P2025" s="12"/>
      <c r="Q2025" s="12" t="s">
        <v>9923</v>
      </c>
      <c r="R2025" s="12" t="s">
        <v>9918</v>
      </c>
      <c r="S2025" s="12" t="s">
        <v>9919</v>
      </c>
      <c r="T2025" s="33" t="s">
        <v>95</v>
      </c>
      <c r="U2025" s="34" t="str">
        <f t="shared" si="31"/>
        <v>2145 Sheridan Rd, Evanston, Illinois 60208, U.S.</v>
      </c>
    </row>
    <row r="2026" spans="1:21" ht="71.25" x14ac:dyDescent="0.45">
      <c r="A2026" s="12" t="s">
        <v>94</v>
      </c>
      <c r="B2026" s="12" t="s">
        <v>95</v>
      </c>
      <c r="C2026" s="12" t="s">
        <v>9924</v>
      </c>
      <c r="D2026" s="12" t="s">
        <v>9899</v>
      </c>
      <c r="E2026" s="12" t="s">
        <v>9900</v>
      </c>
      <c r="F2026" s="12" t="s">
        <v>321</v>
      </c>
      <c r="G2026" s="12" t="s">
        <v>322</v>
      </c>
      <c r="H2026" s="12" t="s">
        <v>145</v>
      </c>
      <c r="I2026" s="12" t="s">
        <v>101</v>
      </c>
      <c r="J2026" s="12"/>
      <c r="K2026" s="12"/>
      <c r="L2026" s="12"/>
      <c r="M2026" s="12" t="s">
        <v>367</v>
      </c>
      <c r="N2026" s="12" t="s">
        <v>9925</v>
      </c>
      <c r="O2026" s="12" t="s">
        <v>9926</v>
      </c>
      <c r="P2026" s="12"/>
      <c r="Q2026" s="12" t="s">
        <v>9927</v>
      </c>
      <c r="R2026" s="12" t="s">
        <v>889</v>
      </c>
      <c r="S2026" s="12" t="s">
        <v>879</v>
      </c>
      <c r="T2026" s="33" t="s">
        <v>95</v>
      </c>
      <c r="U2026" s="34" t="str">
        <f t="shared" si="31"/>
        <v>303 E SUPERIOR, CHICAGO, Illinois 60611, U.S.</v>
      </c>
    </row>
    <row r="2027" spans="1:21" ht="57" x14ac:dyDescent="0.45">
      <c r="A2027" s="12" t="s">
        <v>94</v>
      </c>
      <c r="B2027" s="12" t="s">
        <v>95</v>
      </c>
      <c r="C2027" s="12" t="s">
        <v>9928</v>
      </c>
      <c r="D2027" s="12" t="s">
        <v>9899</v>
      </c>
      <c r="E2027" s="12" t="s">
        <v>9900</v>
      </c>
      <c r="F2027" s="12" t="s">
        <v>321</v>
      </c>
      <c r="G2027" s="12" t="s">
        <v>322</v>
      </c>
      <c r="H2027" s="12" t="s">
        <v>145</v>
      </c>
      <c r="I2027" s="12" t="s">
        <v>101</v>
      </c>
      <c r="J2027" s="12"/>
      <c r="K2027" s="12"/>
      <c r="L2027" s="12"/>
      <c r="M2027" s="12" t="s">
        <v>367</v>
      </c>
      <c r="N2027" s="12" t="s">
        <v>9929</v>
      </c>
      <c r="O2027" s="12" t="s">
        <v>9930</v>
      </c>
      <c r="P2027" s="12"/>
      <c r="Q2027" s="12" t="s">
        <v>9927</v>
      </c>
      <c r="R2027" s="12" t="s">
        <v>889</v>
      </c>
      <c r="S2027" s="12" t="s">
        <v>879</v>
      </c>
      <c r="T2027" s="33" t="s">
        <v>95</v>
      </c>
      <c r="U2027" s="34" t="str">
        <f t="shared" si="31"/>
        <v>303 E SUPERIOR, CHICAGO, Illinois 60611, U.S.</v>
      </c>
    </row>
    <row r="2028" spans="1:21" ht="57" x14ac:dyDescent="0.45">
      <c r="A2028" s="12" t="s">
        <v>94</v>
      </c>
      <c r="B2028" s="12" t="s">
        <v>95</v>
      </c>
      <c r="C2028" s="12" t="s">
        <v>9931</v>
      </c>
      <c r="D2028" s="12" t="s">
        <v>9899</v>
      </c>
      <c r="E2028" s="12" t="s">
        <v>9900</v>
      </c>
      <c r="F2028" s="12" t="s">
        <v>321</v>
      </c>
      <c r="G2028" s="12" t="s">
        <v>322</v>
      </c>
      <c r="H2028" s="12" t="s">
        <v>145</v>
      </c>
      <c r="I2028" s="12" t="s">
        <v>101</v>
      </c>
      <c r="J2028" s="12"/>
      <c r="K2028" s="12"/>
      <c r="L2028" s="12"/>
      <c r="M2028" s="12" t="s">
        <v>105</v>
      </c>
      <c r="N2028" s="12" t="s">
        <v>9932</v>
      </c>
      <c r="O2028" s="12" t="s">
        <v>9933</v>
      </c>
      <c r="P2028" s="12"/>
      <c r="Q2028" s="12" t="s">
        <v>9934</v>
      </c>
      <c r="R2028" s="12" t="s">
        <v>9935</v>
      </c>
      <c r="S2028" s="12" t="s">
        <v>9936</v>
      </c>
      <c r="T2028" s="33" t="s">
        <v>95</v>
      </c>
      <c r="U2028" s="34" t="str">
        <f t="shared" si="31"/>
        <v>1801 MAPLE AVE, EVANSTON, Illinois 60201, U.S.</v>
      </c>
    </row>
    <row r="2029" spans="1:21" ht="57" x14ac:dyDescent="0.45">
      <c r="A2029" s="12" t="s">
        <v>94</v>
      </c>
      <c r="B2029" s="12"/>
      <c r="C2029" s="12" t="s">
        <v>9937</v>
      </c>
      <c r="D2029" s="12" t="s">
        <v>9899</v>
      </c>
      <c r="E2029" s="12" t="s">
        <v>9900</v>
      </c>
      <c r="F2029" s="12"/>
      <c r="G2029" s="12" t="s">
        <v>322</v>
      </c>
      <c r="H2029" s="12" t="s">
        <v>145</v>
      </c>
      <c r="I2029" s="12" t="s">
        <v>101</v>
      </c>
      <c r="J2029" s="12"/>
      <c r="K2029" s="12"/>
      <c r="L2029" s="12"/>
      <c r="M2029" s="12" t="s">
        <v>127</v>
      </c>
      <c r="N2029" s="12" t="s">
        <v>9938</v>
      </c>
      <c r="O2029" s="12" t="s">
        <v>9939</v>
      </c>
      <c r="P2029" s="12"/>
      <c r="Q2029" s="12"/>
      <c r="R2029" s="12"/>
      <c r="S2029" s="12" t="s">
        <v>284</v>
      </c>
      <c r="T2029" s="33" t="s">
        <v>95</v>
      </c>
      <c r="U2029" s="34" t="str">
        <f t="shared" si="31"/>
        <v xml:space="preserve"> , U.S.</v>
      </c>
    </row>
    <row r="2030" spans="1:21" ht="42.75" x14ac:dyDescent="0.45">
      <c r="A2030" s="12" t="s">
        <v>94</v>
      </c>
      <c r="B2030" s="12"/>
      <c r="C2030" s="12" t="s">
        <v>9940</v>
      </c>
      <c r="D2030" s="12" t="s">
        <v>9899</v>
      </c>
      <c r="E2030" s="12" t="s">
        <v>9900</v>
      </c>
      <c r="F2030" s="12"/>
      <c r="G2030" s="12" t="s">
        <v>322</v>
      </c>
      <c r="H2030" s="12" t="s">
        <v>145</v>
      </c>
      <c r="I2030" s="12" t="s">
        <v>101</v>
      </c>
      <c r="J2030" s="12"/>
      <c r="K2030" s="12"/>
      <c r="L2030" s="12"/>
      <c r="M2030" s="12" t="s">
        <v>105</v>
      </c>
      <c r="N2030" s="12"/>
      <c r="O2030" s="12"/>
      <c r="P2030" s="12"/>
      <c r="Q2030" s="12"/>
      <c r="R2030" s="12"/>
      <c r="S2030" s="12" t="s">
        <v>284</v>
      </c>
      <c r="T2030" s="33" t="s">
        <v>95</v>
      </c>
      <c r="U2030" s="34" t="str">
        <f t="shared" si="31"/>
        <v xml:space="preserve"> , U.S.</v>
      </c>
    </row>
    <row r="2031" spans="1:21" ht="85.5" x14ac:dyDescent="0.45">
      <c r="A2031" s="12" t="s">
        <v>94</v>
      </c>
      <c r="B2031" s="12" t="s">
        <v>95</v>
      </c>
      <c r="C2031" s="12" t="s">
        <v>9941</v>
      </c>
      <c r="D2031" s="12" t="s">
        <v>9942</v>
      </c>
      <c r="E2031" s="12" t="s">
        <v>9943</v>
      </c>
      <c r="F2031" s="12"/>
      <c r="G2031" s="12" t="s">
        <v>980</v>
      </c>
      <c r="H2031" s="12" t="s">
        <v>406</v>
      </c>
      <c r="I2031" s="12" t="s">
        <v>166</v>
      </c>
      <c r="J2031" s="12" t="s">
        <v>9944</v>
      </c>
      <c r="K2031" s="12" t="s">
        <v>168</v>
      </c>
      <c r="L2031" s="12" t="s">
        <v>118</v>
      </c>
      <c r="M2031" s="12" t="s">
        <v>189</v>
      </c>
      <c r="N2031" s="12" t="s">
        <v>9945</v>
      </c>
      <c r="O2031" s="12" t="s">
        <v>9946</v>
      </c>
      <c r="P2031" s="12"/>
      <c r="Q2031" s="12" t="s">
        <v>9947</v>
      </c>
      <c r="R2031" s="12" t="s">
        <v>412</v>
      </c>
      <c r="S2031" s="12" t="s">
        <v>413</v>
      </c>
      <c r="T2031" s="33" t="s">
        <v>95</v>
      </c>
      <c r="U2031" s="34" t="str">
        <f t="shared" si="31"/>
        <v>Alexandria LaunchLabs 1616 Eastlake Avenue E, Suite 208, Seattle, Washington 98102, U.S.</v>
      </c>
    </row>
    <row r="2032" spans="1:21" ht="57" x14ac:dyDescent="0.45">
      <c r="A2032" s="12" t="s">
        <v>94</v>
      </c>
      <c r="B2032" s="12" t="s">
        <v>95</v>
      </c>
      <c r="C2032" s="12" t="s">
        <v>9948</v>
      </c>
      <c r="D2032" s="12" t="s">
        <v>9949</v>
      </c>
      <c r="E2032" s="12" t="s">
        <v>9950</v>
      </c>
      <c r="F2032" s="12" t="s">
        <v>1063</v>
      </c>
      <c r="G2032" s="12"/>
      <c r="H2032" s="12" t="s">
        <v>931</v>
      </c>
      <c r="I2032" s="12" t="s">
        <v>763</v>
      </c>
      <c r="J2032" s="12" t="s">
        <v>9951</v>
      </c>
      <c r="K2032" s="12" t="s">
        <v>209</v>
      </c>
      <c r="L2032" s="12" t="s">
        <v>118</v>
      </c>
      <c r="M2032" s="12" t="s">
        <v>105</v>
      </c>
      <c r="N2032" s="12" t="s">
        <v>9952</v>
      </c>
      <c r="O2032" s="12" t="s">
        <v>9953</v>
      </c>
      <c r="P2032" s="12"/>
      <c r="Q2032" s="12" t="s">
        <v>9954</v>
      </c>
      <c r="R2032" s="12" t="s">
        <v>9955</v>
      </c>
      <c r="S2032" s="12" t="s">
        <v>9956</v>
      </c>
      <c r="T2032" s="33" t="s">
        <v>95</v>
      </c>
      <c r="U2032" s="34" t="str">
        <f t="shared" si="31"/>
        <v>3400 GULF TO BAY BLVD COLLEGE OF HEALTH CARE SCIENCES, CLEARWATER, Florida 33759, U.S.</v>
      </c>
    </row>
    <row r="2033" spans="1:21" ht="85.5" x14ac:dyDescent="0.45">
      <c r="A2033" s="12" t="s">
        <v>94</v>
      </c>
      <c r="B2033" s="12" t="s">
        <v>95</v>
      </c>
      <c r="C2033" s="12" t="s">
        <v>9957</v>
      </c>
      <c r="D2033" s="12" t="s">
        <v>9958</v>
      </c>
      <c r="E2033" s="12" t="s">
        <v>9959</v>
      </c>
      <c r="F2033" s="12" t="s">
        <v>124</v>
      </c>
      <c r="G2033" s="12" t="s">
        <v>724</v>
      </c>
      <c r="H2033" s="12" t="s">
        <v>125</v>
      </c>
      <c r="I2033" s="12" t="s">
        <v>126</v>
      </c>
      <c r="J2033" s="12" t="s">
        <v>9960</v>
      </c>
      <c r="K2033" s="12" t="s">
        <v>209</v>
      </c>
      <c r="L2033" s="12" t="s">
        <v>104</v>
      </c>
      <c r="M2033" s="12" t="s">
        <v>221</v>
      </c>
      <c r="N2033" s="12" t="s">
        <v>9961</v>
      </c>
      <c r="O2033" s="12" t="s">
        <v>9962</v>
      </c>
      <c r="P2033" s="12"/>
      <c r="Q2033" s="12" t="s">
        <v>9963</v>
      </c>
      <c r="R2033" s="12" t="s">
        <v>293</v>
      </c>
      <c r="S2033" s="12" t="s">
        <v>294</v>
      </c>
      <c r="T2033" s="33" t="s">
        <v>95</v>
      </c>
      <c r="U2033" s="34" t="str">
        <f t="shared" si="31"/>
        <v>250 Massachusetts Avenue B: 600, F: N/A, R: 5C420, Cambridge, Massachusetts 02139, U.S.</v>
      </c>
    </row>
    <row r="2034" spans="1:21" ht="85.5" x14ac:dyDescent="0.45">
      <c r="A2034" s="12" t="s">
        <v>94</v>
      </c>
      <c r="B2034" s="12" t="s">
        <v>95</v>
      </c>
      <c r="C2034" s="12" t="s">
        <v>9964</v>
      </c>
      <c r="D2034" s="12" t="s">
        <v>9958</v>
      </c>
      <c r="E2034" s="12" t="s">
        <v>9959</v>
      </c>
      <c r="F2034" s="12" t="s">
        <v>124</v>
      </c>
      <c r="G2034" s="12" t="s">
        <v>724</v>
      </c>
      <c r="H2034" s="12" t="s">
        <v>125</v>
      </c>
      <c r="I2034" s="12" t="s">
        <v>126</v>
      </c>
      <c r="J2034" s="12" t="s">
        <v>9965</v>
      </c>
      <c r="K2034" s="12" t="s">
        <v>268</v>
      </c>
      <c r="L2034" s="12" t="s">
        <v>104</v>
      </c>
      <c r="M2034" s="12" t="s">
        <v>221</v>
      </c>
      <c r="N2034" s="12" t="s">
        <v>9966</v>
      </c>
      <c r="O2034" s="12" t="s">
        <v>9967</v>
      </c>
      <c r="P2034" s="12"/>
      <c r="Q2034" s="12" t="s">
        <v>9963</v>
      </c>
      <c r="R2034" s="12" t="s">
        <v>293</v>
      </c>
      <c r="S2034" s="12" t="s">
        <v>294</v>
      </c>
      <c r="T2034" s="33" t="s">
        <v>95</v>
      </c>
      <c r="U2034" s="34" t="str">
        <f t="shared" si="31"/>
        <v>250 Massachusetts Avenue B: 600, F: N/A, R: 5C420, Cambridge, Massachusetts 02139, U.S.</v>
      </c>
    </row>
    <row r="2035" spans="1:21" ht="85.5" x14ac:dyDescent="0.45">
      <c r="A2035" s="12" t="s">
        <v>94</v>
      </c>
      <c r="B2035" s="12" t="s">
        <v>95</v>
      </c>
      <c r="C2035" s="12" t="s">
        <v>9968</v>
      </c>
      <c r="D2035" s="12" t="s">
        <v>9958</v>
      </c>
      <c r="E2035" s="12" t="s">
        <v>9959</v>
      </c>
      <c r="F2035" s="12" t="s">
        <v>124</v>
      </c>
      <c r="G2035" s="12" t="s">
        <v>724</v>
      </c>
      <c r="H2035" s="12" t="s">
        <v>125</v>
      </c>
      <c r="I2035" s="12" t="s">
        <v>126</v>
      </c>
      <c r="J2035" s="12" t="s">
        <v>9969</v>
      </c>
      <c r="K2035" s="12" t="s">
        <v>168</v>
      </c>
      <c r="L2035" s="12" t="s">
        <v>104</v>
      </c>
      <c r="M2035" s="12" t="s">
        <v>221</v>
      </c>
      <c r="N2035" s="12" t="s">
        <v>9970</v>
      </c>
      <c r="O2035" s="12" t="s">
        <v>9971</v>
      </c>
      <c r="P2035" s="12"/>
      <c r="Q2035" s="12" t="s">
        <v>9972</v>
      </c>
      <c r="R2035" s="12" t="s">
        <v>293</v>
      </c>
      <c r="S2035" s="12" t="s">
        <v>294</v>
      </c>
      <c r="T2035" s="33" t="s">
        <v>95</v>
      </c>
      <c r="U2035" s="34" t="str">
        <f t="shared" si="31"/>
        <v>Novartis Inst Biomed Research Inc 100 Technology Square (CHEM), Cambridge, Massachusetts 02139, U.S.</v>
      </c>
    </row>
    <row r="2036" spans="1:21" ht="85.5" x14ac:dyDescent="0.45">
      <c r="A2036" s="12" t="s">
        <v>94</v>
      </c>
      <c r="B2036" s="12" t="s">
        <v>95</v>
      </c>
      <c r="C2036" s="12" t="s">
        <v>9973</v>
      </c>
      <c r="D2036" s="12" t="s">
        <v>9958</v>
      </c>
      <c r="E2036" s="12" t="s">
        <v>9959</v>
      </c>
      <c r="F2036" s="12"/>
      <c r="G2036" s="12" t="s">
        <v>724</v>
      </c>
      <c r="H2036" s="12" t="s">
        <v>125</v>
      </c>
      <c r="I2036" s="12" t="s">
        <v>126</v>
      </c>
      <c r="J2036" s="12" t="s">
        <v>9974</v>
      </c>
      <c r="K2036" s="12" t="s">
        <v>268</v>
      </c>
      <c r="L2036" s="12" t="s">
        <v>104</v>
      </c>
      <c r="M2036" s="12" t="s">
        <v>221</v>
      </c>
      <c r="N2036" s="12" t="s">
        <v>9975</v>
      </c>
      <c r="O2036" s="12" t="s">
        <v>9976</v>
      </c>
      <c r="P2036" s="12"/>
      <c r="Q2036" s="12" t="s">
        <v>9977</v>
      </c>
      <c r="R2036" s="12" t="s">
        <v>293</v>
      </c>
      <c r="S2036" s="12" t="s">
        <v>9978</v>
      </c>
      <c r="T2036" s="33" t="s">
        <v>95</v>
      </c>
      <c r="U2036" s="34" t="str">
        <f t="shared" si="31"/>
        <v>6th Floor B side; lab space: 6B-260-C2 250 Massachusetts Avenue, Cambridge, Massachusetts 02139-4229, U.S.</v>
      </c>
    </row>
    <row r="2037" spans="1:21" ht="57" x14ac:dyDescent="0.45">
      <c r="A2037" s="12" t="s">
        <v>94</v>
      </c>
      <c r="B2037" s="12" t="s">
        <v>95</v>
      </c>
      <c r="C2037" s="12" t="s">
        <v>9979</v>
      </c>
      <c r="D2037" s="12" t="s">
        <v>9958</v>
      </c>
      <c r="E2037" s="12" t="s">
        <v>9959</v>
      </c>
      <c r="F2037" s="12" t="s">
        <v>124</v>
      </c>
      <c r="G2037" s="12" t="s">
        <v>724</v>
      </c>
      <c r="H2037" s="12" t="s">
        <v>125</v>
      </c>
      <c r="I2037" s="12" t="s">
        <v>126</v>
      </c>
      <c r="J2037" s="12"/>
      <c r="K2037" s="12"/>
      <c r="L2037" s="12"/>
      <c r="M2037" s="12" t="s">
        <v>234</v>
      </c>
      <c r="N2037" s="12" t="s">
        <v>9980</v>
      </c>
      <c r="O2037" s="12" t="s">
        <v>9971</v>
      </c>
      <c r="P2037" s="12"/>
      <c r="Q2037" s="12" t="s">
        <v>9981</v>
      </c>
      <c r="R2037" s="12" t="s">
        <v>521</v>
      </c>
      <c r="S2037" s="12" t="s">
        <v>294</v>
      </c>
      <c r="T2037" s="33" t="s">
        <v>95</v>
      </c>
      <c r="U2037" s="34" t="str">
        <f t="shared" si="31"/>
        <v>181 MASSACHUSETTS AVE RM 2B-160, CAMBRIDGE, Massachusetts 02139, U.S.</v>
      </c>
    </row>
    <row r="2038" spans="1:21" ht="85.5" x14ac:dyDescent="0.45">
      <c r="A2038" s="12" t="s">
        <v>94</v>
      </c>
      <c r="B2038" s="12" t="s">
        <v>95</v>
      </c>
      <c r="C2038" s="12" t="s">
        <v>9982</v>
      </c>
      <c r="D2038" s="12" t="s">
        <v>9958</v>
      </c>
      <c r="E2038" s="12" t="s">
        <v>9959</v>
      </c>
      <c r="F2038" s="12" t="s">
        <v>124</v>
      </c>
      <c r="G2038" s="12" t="s">
        <v>724</v>
      </c>
      <c r="H2038" s="12" t="s">
        <v>125</v>
      </c>
      <c r="I2038" s="12" t="s">
        <v>126</v>
      </c>
      <c r="J2038" s="12"/>
      <c r="K2038" s="12"/>
      <c r="L2038" s="12"/>
      <c r="M2038" s="12" t="s">
        <v>138</v>
      </c>
      <c r="N2038" s="12"/>
      <c r="O2038" s="12"/>
      <c r="P2038" s="12"/>
      <c r="Q2038" s="12" t="s">
        <v>9983</v>
      </c>
      <c r="R2038" s="12" t="s">
        <v>521</v>
      </c>
      <c r="S2038" s="12" t="s">
        <v>294</v>
      </c>
      <c r="T2038" s="33" t="s">
        <v>95</v>
      </c>
      <c r="U2038" s="34" t="str">
        <f t="shared" si="31"/>
        <v>100 TECHNOLOGY SQ, CAMBRIDGE, Massachusetts 02139, U.S.</v>
      </c>
    </row>
    <row r="2039" spans="1:21" ht="85.5" x14ac:dyDescent="0.45">
      <c r="A2039" s="12" t="s">
        <v>94</v>
      </c>
      <c r="B2039" s="12" t="s">
        <v>95</v>
      </c>
      <c r="C2039" s="12" t="s">
        <v>9984</v>
      </c>
      <c r="D2039" s="12" t="s">
        <v>9958</v>
      </c>
      <c r="E2039" s="12" t="s">
        <v>9959</v>
      </c>
      <c r="F2039" s="12" t="s">
        <v>124</v>
      </c>
      <c r="G2039" s="12" t="s">
        <v>724</v>
      </c>
      <c r="H2039" s="12" t="s">
        <v>125</v>
      </c>
      <c r="I2039" s="12" t="s">
        <v>126</v>
      </c>
      <c r="J2039" s="12"/>
      <c r="K2039" s="12"/>
      <c r="L2039" s="12"/>
      <c r="M2039" s="12" t="s">
        <v>138</v>
      </c>
      <c r="N2039" s="12"/>
      <c r="O2039" s="12"/>
      <c r="P2039" s="12"/>
      <c r="Q2039" s="12" t="s">
        <v>9985</v>
      </c>
      <c r="R2039" s="12" t="s">
        <v>521</v>
      </c>
      <c r="S2039" s="12" t="s">
        <v>294</v>
      </c>
      <c r="T2039" s="33" t="s">
        <v>95</v>
      </c>
      <c r="U2039" s="34" t="str">
        <f t="shared" si="31"/>
        <v>250 MASSACHUSETTS AVE, CAMBRIDGE, Massachusetts 02139, U.S.</v>
      </c>
    </row>
    <row r="2040" spans="1:21" ht="85.5" x14ac:dyDescent="0.45">
      <c r="A2040" s="12" t="s">
        <v>94</v>
      </c>
      <c r="B2040" s="12" t="s">
        <v>95</v>
      </c>
      <c r="C2040" s="12" t="s">
        <v>9986</v>
      </c>
      <c r="D2040" s="12" t="s">
        <v>9958</v>
      </c>
      <c r="E2040" s="12" t="s">
        <v>9959</v>
      </c>
      <c r="F2040" s="12" t="s">
        <v>124</v>
      </c>
      <c r="G2040" s="12" t="s">
        <v>724</v>
      </c>
      <c r="H2040" s="12" t="s">
        <v>125</v>
      </c>
      <c r="I2040" s="12" t="s">
        <v>126</v>
      </c>
      <c r="J2040" s="12"/>
      <c r="K2040" s="12"/>
      <c r="L2040" s="12"/>
      <c r="M2040" s="12" t="s">
        <v>138</v>
      </c>
      <c r="N2040" s="12"/>
      <c r="O2040" s="12"/>
      <c r="P2040" s="12"/>
      <c r="Q2040" s="12" t="s">
        <v>9985</v>
      </c>
      <c r="R2040" s="12" t="s">
        <v>521</v>
      </c>
      <c r="S2040" s="12" t="s">
        <v>294</v>
      </c>
      <c r="T2040" s="33" t="s">
        <v>95</v>
      </c>
      <c r="U2040" s="34" t="str">
        <f t="shared" si="31"/>
        <v>250 MASSACHUSETTS AVE, CAMBRIDGE, Massachusetts 02139, U.S.</v>
      </c>
    </row>
    <row r="2041" spans="1:21" ht="85.5" x14ac:dyDescent="0.45">
      <c r="A2041" s="12" t="s">
        <v>94</v>
      </c>
      <c r="B2041" s="12" t="s">
        <v>95</v>
      </c>
      <c r="C2041" s="12" t="s">
        <v>9987</v>
      </c>
      <c r="D2041" s="12" t="s">
        <v>9988</v>
      </c>
      <c r="E2041" s="12" t="s">
        <v>9959</v>
      </c>
      <c r="F2041" s="12" t="s">
        <v>743</v>
      </c>
      <c r="G2041" s="12" t="s">
        <v>672</v>
      </c>
      <c r="H2041" s="12" t="s">
        <v>311</v>
      </c>
      <c r="I2041" s="12" t="s">
        <v>673</v>
      </c>
      <c r="J2041" s="12" t="s">
        <v>9989</v>
      </c>
      <c r="K2041" s="12" t="s">
        <v>209</v>
      </c>
      <c r="L2041" s="12" t="s">
        <v>104</v>
      </c>
      <c r="M2041" s="12" t="s">
        <v>221</v>
      </c>
      <c r="N2041" s="12" t="s">
        <v>9800</v>
      </c>
      <c r="O2041" s="12" t="s">
        <v>9801</v>
      </c>
      <c r="P2041" s="12"/>
      <c r="Q2041" s="12" t="s">
        <v>9990</v>
      </c>
      <c r="R2041" s="12" t="s">
        <v>967</v>
      </c>
      <c r="S2041" s="12" t="s">
        <v>1082</v>
      </c>
      <c r="T2041" s="33" t="s">
        <v>95</v>
      </c>
      <c r="U2041" s="34" t="str">
        <f t="shared" si="31"/>
        <v>10675 John J Hopkins Dr., San Diego, California 92121, U.S.</v>
      </c>
    </row>
    <row r="2042" spans="1:21" ht="57" x14ac:dyDescent="0.45">
      <c r="A2042" s="12" t="s">
        <v>94</v>
      </c>
      <c r="B2042" s="12" t="s">
        <v>95</v>
      </c>
      <c r="C2042" s="12" t="s">
        <v>9991</v>
      </c>
      <c r="D2042" s="12" t="s">
        <v>9988</v>
      </c>
      <c r="E2042" s="12" t="s">
        <v>9959</v>
      </c>
      <c r="F2042" s="12" t="s">
        <v>743</v>
      </c>
      <c r="G2042" s="12" t="s">
        <v>672</v>
      </c>
      <c r="H2042" s="12" t="s">
        <v>311</v>
      </c>
      <c r="I2042" s="12" t="s">
        <v>673</v>
      </c>
      <c r="J2042" s="12" t="s">
        <v>9992</v>
      </c>
      <c r="K2042" s="12" t="s">
        <v>268</v>
      </c>
      <c r="L2042" s="12" t="s">
        <v>104</v>
      </c>
      <c r="M2042" s="12" t="s">
        <v>304</v>
      </c>
      <c r="N2042" s="12" t="s">
        <v>9800</v>
      </c>
      <c r="O2042" s="12" t="s">
        <v>9801</v>
      </c>
      <c r="P2042" s="12"/>
      <c r="Q2042" s="12" t="s">
        <v>9802</v>
      </c>
      <c r="R2042" s="12" t="s">
        <v>967</v>
      </c>
      <c r="S2042" s="12" t="s">
        <v>1082</v>
      </c>
      <c r="T2042" s="33" t="s">
        <v>95</v>
      </c>
      <c r="U2042" s="34" t="str">
        <f t="shared" si="31"/>
        <v>10675 John Jay Hopkins Drive, San Diego, California 92121, U.S.</v>
      </c>
    </row>
    <row r="2043" spans="1:21" ht="85.5" x14ac:dyDescent="0.45">
      <c r="A2043" s="12" t="s">
        <v>94</v>
      </c>
      <c r="B2043" s="12" t="s">
        <v>95</v>
      </c>
      <c r="C2043" s="12" t="s">
        <v>9993</v>
      </c>
      <c r="D2043" s="12" t="s">
        <v>9994</v>
      </c>
      <c r="E2043" s="12" t="s">
        <v>9995</v>
      </c>
      <c r="F2043" s="12"/>
      <c r="G2043" s="12" t="s">
        <v>2342</v>
      </c>
      <c r="H2043" s="12" t="s">
        <v>564</v>
      </c>
      <c r="I2043" s="12" t="s">
        <v>538</v>
      </c>
      <c r="J2043" s="12" t="s">
        <v>9996</v>
      </c>
      <c r="K2043" s="12" t="s">
        <v>268</v>
      </c>
      <c r="L2043" s="12" t="s">
        <v>104</v>
      </c>
      <c r="M2043" s="12" t="s">
        <v>221</v>
      </c>
      <c r="N2043" s="12" t="s">
        <v>9997</v>
      </c>
      <c r="O2043" s="12" t="s">
        <v>9998</v>
      </c>
      <c r="P2043" s="12"/>
      <c r="Q2043" s="12" t="s">
        <v>9999</v>
      </c>
      <c r="R2043" s="12" t="s">
        <v>10000</v>
      </c>
      <c r="S2043" s="12" t="s">
        <v>10001</v>
      </c>
      <c r="T2043" s="33" t="s">
        <v>95</v>
      </c>
      <c r="U2043" s="34" t="str">
        <f t="shared" si="31"/>
        <v>One Health Plaza Bldg 436 - Room 3180, East Hanover, New Jersey 07936, U.S.</v>
      </c>
    </row>
    <row r="2044" spans="1:21" ht="85.5" x14ac:dyDescent="0.45">
      <c r="A2044" s="12" t="s">
        <v>94</v>
      </c>
      <c r="B2044" s="12" t="s">
        <v>95</v>
      </c>
      <c r="C2044" s="12" t="s">
        <v>10002</v>
      </c>
      <c r="D2044" s="12" t="s">
        <v>10003</v>
      </c>
      <c r="E2044" s="12" t="s">
        <v>10004</v>
      </c>
      <c r="F2044" s="12" t="s">
        <v>420</v>
      </c>
      <c r="G2044" s="12"/>
      <c r="H2044" s="12" t="s">
        <v>455</v>
      </c>
      <c r="I2044" s="12" t="s">
        <v>387</v>
      </c>
      <c r="J2044" s="12" t="s">
        <v>10005</v>
      </c>
      <c r="K2044" s="12" t="s">
        <v>103</v>
      </c>
      <c r="L2044" s="12" t="s">
        <v>104</v>
      </c>
      <c r="M2044" s="12" t="s">
        <v>138</v>
      </c>
      <c r="N2044" s="12" t="s">
        <v>10006</v>
      </c>
      <c r="O2044" s="12" t="s">
        <v>10007</v>
      </c>
      <c r="P2044" s="12"/>
      <c r="Q2044" s="12" t="s">
        <v>10008</v>
      </c>
      <c r="R2044" s="12" t="s">
        <v>2655</v>
      </c>
      <c r="S2044" s="12" t="s">
        <v>10009</v>
      </c>
      <c r="T2044" s="33" t="s">
        <v>95</v>
      </c>
      <c r="U2044" s="34" t="str">
        <f t="shared" si="31"/>
        <v>620 Professional Drive Lab 134, GAITHERSBURG, Maryland 20879, U.S.</v>
      </c>
    </row>
    <row r="2045" spans="1:21" ht="85.5" x14ac:dyDescent="0.45">
      <c r="A2045" s="12" t="s">
        <v>94</v>
      </c>
      <c r="B2045" s="12" t="s">
        <v>95</v>
      </c>
      <c r="C2045" s="12" t="s">
        <v>10010</v>
      </c>
      <c r="D2045" s="12" t="s">
        <v>10003</v>
      </c>
      <c r="E2045" s="12" t="s">
        <v>10004</v>
      </c>
      <c r="F2045" s="12" t="s">
        <v>420</v>
      </c>
      <c r="G2045" s="12"/>
      <c r="H2045" s="12" t="s">
        <v>455</v>
      </c>
      <c r="I2045" s="12" t="s">
        <v>387</v>
      </c>
      <c r="J2045" s="12" t="s">
        <v>10011</v>
      </c>
      <c r="K2045" s="12" t="s">
        <v>103</v>
      </c>
      <c r="L2045" s="12" t="s">
        <v>104</v>
      </c>
      <c r="M2045" s="12" t="s">
        <v>138</v>
      </c>
      <c r="N2045" s="12" t="s">
        <v>10006</v>
      </c>
      <c r="O2045" s="12" t="s">
        <v>10007</v>
      </c>
      <c r="P2045" s="12"/>
      <c r="Q2045" s="12" t="s">
        <v>10012</v>
      </c>
      <c r="R2045" s="12" t="s">
        <v>2655</v>
      </c>
      <c r="S2045" s="12" t="s">
        <v>428</v>
      </c>
      <c r="T2045" s="33" t="s">
        <v>95</v>
      </c>
      <c r="U2045" s="34" t="str">
        <f t="shared" si="31"/>
        <v>704 QUINCE ORCHARD RD, GAITHERSBURG, Maryland 20878, U.S.</v>
      </c>
    </row>
    <row r="2046" spans="1:21" ht="85.5" x14ac:dyDescent="0.45">
      <c r="A2046" s="12" t="s">
        <v>94</v>
      </c>
      <c r="B2046" s="12" t="s">
        <v>95</v>
      </c>
      <c r="C2046" s="12" t="s">
        <v>10013</v>
      </c>
      <c r="D2046" s="12" t="s">
        <v>10003</v>
      </c>
      <c r="E2046" s="12" t="s">
        <v>10004</v>
      </c>
      <c r="F2046" s="12" t="s">
        <v>420</v>
      </c>
      <c r="G2046" s="12"/>
      <c r="H2046" s="12" t="s">
        <v>455</v>
      </c>
      <c r="I2046" s="12" t="s">
        <v>387</v>
      </c>
      <c r="J2046" s="12" t="s">
        <v>10014</v>
      </c>
      <c r="K2046" s="12" t="s">
        <v>103</v>
      </c>
      <c r="L2046" s="12" t="s">
        <v>104</v>
      </c>
      <c r="M2046" s="12" t="s">
        <v>138</v>
      </c>
      <c r="N2046" s="12" t="s">
        <v>10015</v>
      </c>
      <c r="O2046" s="12" t="s">
        <v>10016</v>
      </c>
      <c r="P2046" s="12"/>
      <c r="Q2046" s="12" t="s">
        <v>10017</v>
      </c>
      <c r="R2046" s="12" t="s">
        <v>2655</v>
      </c>
      <c r="S2046" s="12" t="s">
        <v>428</v>
      </c>
      <c r="T2046" s="33" t="s">
        <v>95</v>
      </c>
      <c r="U2046" s="34" t="str">
        <f t="shared" si="31"/>
        <v>21 FIRSTFIELD RD Lab 250, GAITHERSBURG, Maryland 20878, U.S.</v>
      </c>
    </row>
    <row r="2047" spans="1:21" ht="85.5" x14ac:dyDescent="0.45">
      <c r="A2047" s="12" t="s">
        <v>94</v>
      </c>
      <c r="B2047" s="12" t="s">
        <v>95</v>
      </c>
      <c r="C2047" s="12" t="s">
        <v>10018</v>
      </c>
      <c r="D2047" s="12" t="s">
        <v>10019</v>
      </c>
      <c r="E2047" s="12" t="s">
        <v>10020</v>
      </c>
      <c r="F2047" s="12" t="s">
        <v>124</v>
      </c>
      <c r="G2047" s="12"/>
      <c r="H2047" s="12" t="s">
        <v>125</v>
      </c>
      <c r="I2047" s="12" t="s">
        <v>126</v>
      </c>
      <c r="J2047" s="12" t="s">
        <v>10021</v>
      </c>
      <c r="K2047" s="12" t="s">
        <v>268</v>
      </c>
      <c r="L2047" s="12" t="s">
        <v>104</v>
      </c>
      <c r="M2047" s="12" t="s">
        <v>221</v>
      </c>
      <c r="N2047" s="12" t="s">
        <v>10022</v>
      </c>
      <c r="O2047" s="12" t="s">
        <v>10023</v>
      </c>
      <c r="P2047" s="12"/>
      <c r="Q2047" s="12" t="s">
        <v>10024</v>
      </c>
      <c r="R2047" s="12" t="s">
        <v>7003</v>
      </c>
      <c r="S2047" s="12" t="s">
        <v>402</v>
      </c>
      <c r="T2047" s="33" t="s">
        <v>95</v>
      </c>
      <c r="U2047" s="34" t="str">
        <f t="shared" si="31"/>
        <v>33 Hayden Ave, Lexington, Massachusetts 02421, U.S.</v>
      </c>
    </row>
    <row r="2048" spans="1:21" ht="85.5" x14ac:dyDescent="0.45">
      <c r="A2048" s="12" t="s">
        <v>94</v>
      </c>
      <c r="B2048" s="12" t="s">
        <v>95</v>
      </c>
      <c r="C2048" s="12" t="s">
        <v>10025</v>
      </c>
      <c r="D2048" s="12" t="s">
        <v>10019</v>
      </c>
      <c r="E2048" s="12" t="s">
        <v>10020</v>
      </c>
      <c r="F2048" s="12" t="s">
        <v>124</v>
      </c>
      <c r="G2048" s="12"/>
      <c r="H2048" s="12" t="s">
        <v>125</v>
      </c>
      <c r="I2048" s="12" t="s">
        <v>126</v>
      </c>
      <c r="J2048" s="12" t="s">
        <v>10026</v>
      </c>
      <c r="K2048" s="12" t="s">
        <v>268</v>
      </c>
      <c r="L2048" s="12" t="s">
        <v>104</v>
      </c>
      <c r="M2048" s="12" t="s">
        <v>221</v>
      </c>
      <c r="N2048" s="12" t="s">
        <v>10022</v>
      </c>
      <c r="O2048" s="12" t="s">
        <v>10023</v>
      </c>
      <c r="P2048" s="12"/>
      <c r="Q2048" s="12" t="s">
        <v>10024</v>
      </c>
      <c r="R2048" s="12" t="s">
        <v>7003</v>
      </c>
      <c r="S2048" s="12" t="s">
        <v>402</v>
      </c>
      <c r="T2048" s="33" t="s">
        <v>95</v>
      </c>
      <c r="U2048" s="34" t="str">
        <f t="shared" si="31"/>
        <v>33 Hayden Ave, Lexington, Massachusetts 02421, U.S.</v>
      </c>
    </row>
    <row r="2049" spans="1:21" ht="99.75" x14ac:dyDescent="0.45">
      <c r="A2049" s="12" t="s">
        <v>94</v>
      </c>
      <c r="B2049" s="12" t="s">
        <v>95</v>
      </c>
      <c r="C2049" s="12" t="s">
        <v>10027</v>
      </c>
      <c r="D2049" s="12" t="s">
        <v>10028</v>
      </c>
      <c r="E2049" s="12" t="s">
        <v>10020</v>
      </c>
      <c r="F2049" s="12" t="s">
        <v>124</v>
      </c>
      <c r="G2049" s="12"/>
      <c r="H2049" s="12" t="s">
        <v>125</v>
      </c>
      <c r="I2049" s="12" t="s">
        <v>126</v>
      </c>
      <c r="J2049" s="12" t="s">
        <v>10029</v>
      </c>
      <c r="K2049" s="12" t="s">
        <v>209</v>
      </c>
      <c r="L2049" s="12" t="s">
        <v>104</v>
      </c>
      <c r="M2049" s="12" t="s">
        <v>210</v>
      </c>
      <c r="N2049" s="12" t="s">
        <v>10030</v>
      </c>
      <c r="O2049" s="12" t="s">
        <v>10031</v>
      </c>
      <c r="P2049" s="12"/>
      <c r="Q2049" s="12" t="s">
        <v>10032</v>
      </c>
      <c r="R2049" s="12" t="s">
        <v>201</v>
      </c>
      <c r="S2049" s="12" t="s">
        <v>202</v>
      </c>
      <c r="T2049" s="33" t="s">
        <v>95</v>
      </c>
      <c r="U2049" s="34" t="str">
        <f t="shared" si="31"/>
        <v>300 North Beacon Street Suite 501, Watertown, Massachusetts 02472, U.S.</v>
      </c>
    </row>
    <row r="2050" spans="1:21" ht="99.75" x14ac:dyDescent="0.45">
      <c r="A2050" s="12" t="s">
        <v>94</v>
      </c>
      <c r="B2050" s="12" t="s">
        <v>95</v>
      </c>
      <c r="C2050" s="12" t="s">
        <v>10033</v>
      </c>
      <c r="D2050" s="12" t="s">
        <v>10034</v>
      </c>
      <c r="E2050" s="12" t="s">
        <v>10035</v>
      </c>
      <c r="F2050" s="12" t="s">
        <v>465</v>
      </c>
      <c r="G2050" s="12"/>
      <c r="H2050" s="12" t="s">
        <v>1626</v>
      </c>
      <c r="I2050" s="12" t="s">
        <v>101</v>
      </c>
      <c r="J2050" s="12"/>
      <c r="K2050" s="12"/>
      <c r="L2050" s="12"/>
      <c r="M2050" s="12" t="s">
        <v>1506</v>
      </c>
      <c r="N2050" s="12" t="s">
        <v>10036</v>
      </c>
      <c r="O2050" s="12" t="s">
        <v>10037</v>
      </c>
      <c r="P2050" s="12"/>
      <c r="Q2050" s="12" t="s">
        <v>10038</v>
      </c>
      <c r="R2050" s="12" t="s">
        <v>3657</v>
      </c>
      <c r="S2050" s="12" t="s">
        <v>10039</v>
      </c>
      <c r="T2050" s="33" t="s">
        <v>95</v>
      </c>
      <c r="U2050" s="34" t="str">
        <f t="shared" ref="U2050:U2113" si="32">_xlfn.TEXTJOIN(", ", TRUE, Q2050, R2050, S2050, T2050)</f>
        <v>1307 FEDERAL ST FEDERAL N BLDG STE 303 MOLECULAR PATHOLOGY, PITTSBURGH, Pennsylvania 15212, U.S.</v>
      </c>
    </row>
    <row r="2051" spans="1:21" ht="42.75" x14ac:dyDescent="0.45">
      <c r="A2051" s="12" t="s">
        <v>94</v>
      </c>
      <c r="B2051" s="12" t="s">
        <v>95</v>
      </c>
      <c r="C2051" s="12" t="s">
        <v>10040</v>
      </c>
      <c r="D2051" s="12" t="s">
        <v>10041</v>
      </c>
      <c r="E2051" s="12" t="s">
        <v>10042</v>
      </c>
      <c r="F2051" s="12" t="s">
        <v>743</v>
      </c>
      <c r="G2051" s="12"/>
      <c r="H2051" s="12"/>
      <c r="I2051" s="12" t="s">
        <v>673</v>
      </c>
      <c r="J2051" s="12"/>
      <c r="K2051" s="12"/>
      <c r="L2051" s="12"/>
      <c r="M2051" s="12" t="s">
        <v>127</v>
      </c>
      <c r="N2051" s="12" t="s">
        <v>10043</v>
      </c>
      <c r="O2051" s="12" t="s">
        <v>10044</v>
      </c>
      <c r="P2051" s="12"/>
      <c r="Q2051" s="12" t="s">
        <v>10045</v>
      </c>
      <c r="R2051" s="12" t="s">
        <v>1923</v>
      </c>
      <c r="S2051" s="12" t="s">
        <v>968</v>
      </c>
      <c r="T2051" s="33" t="s">
        <v>95</v>
      </c>
      <c r="U2051" s="34" t="str">
        <f t="shared" si="32"/>
        <v>10929 TECHNOLOGY PLACE, SAN DIEGO, California 92127, U.S.</v>
      </c>
    </row>
    <row r="2052" spans="1:21" ht="85.5" x14ac:dyDescent="0.45">
      <c r="A2052" s="12" t="s">
        <v>94</v>
      </c>
      <c r="B2052" s="12" t="s">
        <v>95</v>
      </c>
      <c r="C2052" s="12" t="s">
        <v>10046</v>
      </c>
      <c r="D2052" s="12" t="s">
        <v>10047</v>
      </c>
      <c r="E2052" s="12" t="s">
        <v>10048</v>
      </c>
      <c r="F2052" s="12" t="s">
        <v>136</v>
      </c>
      <c r="G2052" s="12" t="s">
        <v>164</v>
      </c>
      <c r="H2052" s="12" t="s">
        <v>100</v>
      </c>
      <c r="I2052" s="12" t="s">
        <v>166</v>
      </c>
      <c r="J2052" s="12" t="s">
        <v>10049</v>
      </c>
      <c r="K2052" s="12" t="s">
        <v>268</v>
      </c>
      <c r="L2052" s="12" t="s">
        <v>104</v>
      </c>
      <c r="M2052" s="12" t="s">
        <v>189</v>
      </c>
      <c r="N2052" s="12" t="s">
        <v>10050</v>
      </c>
      <c r="O2052" s="12" t="s">
        <v>10051</v>
      </c>
      <c r="P2052" s="12"/>
      <c r="Q2052" s="12" t="s">
        <v>10052</v>
      </c>
      <c r="R2052" s="12" t="s">
        <v>2840</v>
      </c>
      <c r="S2052" s="12" t="s">
        <v>5375</v>
      </c>
      <c r="T2052" s="33" t="s">
        <v>95</v>
      </c>
      <c r="U2052" s="34" t="str">
        <f t="shared" si="32"/>
        <v>455 Mission Bay Blvd 4th Floor, San Francisco, California 94158, U.S.</v>
      </c>
    </row>
    <row r="2053" spans="1:21" ht="85.5" x14ac:dyDescent="0.45">
      <c r="A2053" s="12" t="s">
        <v>94</v>
      </c>
      <c r="B2053" s="12" t="s">
        <v>95</v>
      </c>
      <c r="C2053" s="12" t="s">
        <v>10053</v>
      </c>
      <c r="D2053" s="12" t="s">
        <v>10047</v>
      </c>
      <c r="E2053" s="12" t="s">
        <v>10048</v>
      </c>
      <c r="F2053" s="12" t="s">
        <v>136</v>
      </c>
      <c r="G2053" s="12" t="s">
        <v>164</v>
      </c>
      <c r="H2053" s="12" t="s">
        <v>100</v>
      </c>
      <c r="I2053" s="12" t="s">
        <v>166</v>
      </c>
      <c r="J2053" s="12" t="s">
        <v>10054</v>
      </c>
      <c r="K2053" s="12" t="s">
        <v>268</v>
      </c>
      <c r="L2053" s="12" t="s">
        <v>104</v>
      </c>
      <c r="M2053" s="12" t="s">
        <v>221</v>
      </c>
      <c r="N2053" s="12" t="s">
        <v>10055</v>
      </c>
      <c r="O2053" s="12" t="s">
        <v>10056</v>
      </c>
      <c r="P2053" s="12"/>
      <c r="Q2053" s="12" t="s">
        <v>10057</v>
      </c>
      <c r="R2053" s="12" t="s">
        <v>2840</v>
      </c>
      <c r="S2053" s="12" t="s">
        <v>5375</v>
      </c>
      <c r="T2053" s="33" t="s">
        <v>95</v>
      </c>
      <c r="U2053" s="34" t="str">
        <f t="shared" si="32"/>
        <v>1700 Owens St, San Francisco, California 94158, U.S.</v>
      </c>
    </row>
    <row r="2054" spans="1:21" ht="85.5" x14ac:dyDescent="0.45">
      <c r="A2054" s="12" t="s">
        <v>94</v>
      </c>
      <c r="B2054" s="12" t="s">
        <v>95</v>
      </c>
      <c r="C2054" s="12" t="s">
        <v>10058</v>
      </c>
      <c r="D2054" s="12" t="s">
        <v>10047</v>
      </c>
      <c r="E2054" s="12" t="s">
        <v>10048</v>
      </c>
      <c r="F2054" s="12" t="s">
        <v>136</v>
      </c>
      <c r="G2054" s="12" t="s">
        <v>164</v>
      </c>
      <c r="H2054" s="12" t="s">
        <v>100</v>
      </c>
      <c r="I2054" s="12" t="s">
        <v>166</v>
      </c>
      <c r="J2054" s="12" t="s">
        <v>10059</v>
      </c>
      <c r="K2054" s="12" t="s">
        <v>268</v>
      </c>
      <c r="L2054" s="12" t="s">
        <v>104</v>
      </c>
      <c r="M2054" s="12" t="s">
        <v>189</v>
      </c>
      <c r="N2054" s="12" t="s">
        <v>10050</v>
      </c>
      <c r="O2054" s="12" t="s">
        <v>10051</v>
      </c>
      <c r="P2054" s="12"/>
      <c r="Q2054" s="12" t="s">
        <v>10060</v>
      </c>
      <c r="R2054" s="12" t="s">
        <v>2840</v>
      </c>
      <c r="S2054" s="12" t="s">
        <v>5375</v>
      </c>
      <c r="T2054" s="33" t="s">
        <v>95</v>
      </c>
      <c r="U2054" s="34" t="str">
        <f t="shared" si="32"/>
        <v>1700 Owens Street, Suite 205, San Francisco, California 94158, U.S.</v>
      </c>
    </row>
    <row r="2055" spans="1:21" ht="85.5" x14ac:dyDescent="0.45">
      <c r="A2055" s="12" t="s">
        <v>94</v>
      </c>
      <c r="B2055" s="12" t="s">
        <v>95</v>
      </c>
      <c r="C2055" s="12" t="s">
        <v>10061</v>
      </c>
      <c r="D2055" s="12" t="s">
        <v>10047</v>
      </c>
      <c r="E2055" s="12" t="s">
        <v>10048</v>
      </c>
      <c r="F2055" s="12" t="s">
        <v>136</v>
      </c>
      <c r="G2055" s="12" t="s">
        <v>164</v>
      </c>
      <c r="H2055" s="12" t="s">
        <v>100</v>
      </c>
      <c r="I2055" s="12" t="s">
        <v>166</v>
      </c>
      <c r="J2055" s="12" t="s">
        <v>10062</v>
      </c>
      <c r="K2055" s="12" t="s">
        <v>268</v>
      </c>
      <c r="L2055" s="12" t="s">
        <v>104</v>
      </c>
      <c r="M2055" s="12" t="s">
        <v>189</v>
      </c>
      <c r="N2055" s="12" t="s">
        <v>10050</v>
      </c>
      <c r="O2055" s="12" t="s">
        <v>10051</v>
      </c>
      <c r="P2055" s="12"/>
      <c r="Q2055" s="12" t="s">
        <v>10060</v>
      </c>
      <c r="R2055" s="12" t="s">
        <v>2840</v>
      </c>
      <c r="S2055" s="12" t="s">
        <v>5375</v>
      </c>
      <c r="T2055" s="33" t="s">
        <v>95</v>
      </c>
      <c r="U2055" s="34" t="str">
        <f t="shared" si="32"/>
        <v>1700 Owens Street, Suite 205, San Francisco, California 94158, U.S.</v>
      </c>
    </row>
    <row r="2056" spans="1:21" ht="85.5" x14ac:dyDescent="0.45">
      <c r="A2056" s="12" t="s">
        <v>94</v>
      </c>
      <c r="B2056" s="12" t="s">
        <v>95</v>
      </c>
      <c r="C2056" s="12" t="s">
        <v>10063</v>
      </c>
      <c r="D2056" s="12" t="s">
        <v>10064</v>
      </c>
      <c r="E2056" s="12" t="s">
        <v>10065</v>
      </c>
      <c r="F2056" s="12" t="s">
        <v>99</v>
      </c>
      <c r="G2056" s="12" t="s">
        <v>164</v>
      </c>
      <c r="H2056" s="12" t="s">
        <v>100</v>
      </c>
      <c r="I2056" s="12" t="s">
        <v>166</v>
      </c>
      <c r="J2056" s="12" t="s">
        <v>10066</v>
      </c>
      <c r="K2056" s="12" t="s">
        <v>168</v>
      </c>
      <c r="L2056" s="12" t="s">
        <v>104</v>
      </c>
      <c r="M2056" s="12" t="s">
        <v>1193</v>
      </c>
      <c r="N2056" s="12" t="s">
        <v>10067</v>
      </c>
      <c r="O2056" s="12" t="s">
        <v>10068</v>
      </c>
      <c r="P2056" s="12"/>
      <c r="Q2056" s="12" t="s">
        <v>10069</v>
      </c>
      <c r="R2056" s="12" t="s">
        <v>2716</v>
      </c>
      <c r="S2056" s="12" t="s">
        <v>2717</v>
      </c>
      <c r="T2056" s="33" t="s">
        <v>95</v>
      </c>
      <c r="U2056" s="34" t="str">
        <f t="shared" si="32"/>
        <v>5858 Horton Street, Suite 540, Emeryville, California 94608, U.S.</v>
      </c>
    </row>
    <row r="2057" spans="1:21" ht="114" x14ac:dyDescent="0.45">
      <c r="A2057" s="12" t="s">
        <v>94</v>
      </c>
      <c r="B2057" s="12" t="s">
        <v>95</v>
      </c>
      <c r="C2057" s="12" t="s">
        <v>10070</v>
      </c>
      <c r="D2057" s="12" t="s">
        <v>10064</v>
      </c>
      <c r="E2057" s="12" t="s">
        <v>10065</v>
      </c>
      <c r="F2057" s="12" t="s">
        <v>136</v>
      </c>
      <c r="G2057" s="12" t="s">
        <v>164</v>
      </c>
      <c r="H2057" s="12" t="s">
        <v>100</v>
      </c>
      <c r="I2057" s="12" t="s">
        <v>166</v>
      </c>
      <c r="J2057" s="12" t="s">
        <v>10071</v>
      </c>
      <c r="K2057" s="12" t="s">
        <v>168</v>
      </c>
      <c r="L2057" s="12" t="s">
        <v>104</v>
      </c>
      <c r="M2057" s="12" t="s">
        <v>2843</v>
      </c>
      <c r="N2057" s="12" t="s">
        <v>10072</v>
      </c>
      <c r="O2057" s="12" t="s">
        <v>10073</v>
      </c>
      <c r="P2057" s="12"/>
      <c r="Q2057" s="12" t="s">
        <v>10074</v>
      </c>
      <c r="R2057" s="12" t="s">
        <v>2716</v>
      </c>
      <c r="S2057" s="12" t="s">
        <v>10075</v>
      </c>
      <c r="T2057" s="33" t="s">
        <v>95</v>
      </c>
      <c r="U2057" s="34" t="str">
        <f t="shared" si="32"/>
        <v>5850 Horton Street, Suite 470, Emeryville, California 94068, U.S.</v>
      </c>
    </row>
    <row r="2058" spans="1:21" ht="85.5" x14ac:dyDescent="0.45">
      <c r="A2058" s="12" t="s">
        <v>94</v>
      </c>
      <c r="B2058" s="12" t="s">
        <v>95</v>
      </c>
      <c r="C2058" s="12" t="s">
        <v>10076</v>
      </c>
      <c r="D2058" s="12" t="s">
        <v>10077</v>
      </c>
      <c r="E2058" s="12" t="s">
        <v>10078</v>
      </c>
      <c r="F2058" s="12" t="s">
        <v>583</v>
      </c>
      <c r="G2058" s="12" t="s">
        <v>3268</v>
      </c>
      <c r="H2058" s="12" t="s">
        <v>564</v>
      </c>
      <c r="I2058" s="12" t="s">
        <v>538</v>
      </c>
      <c r="J2058" s="12" t="s">
        <v>10079</v>
      </c>
      <c r="K2058" s="12" t="s">
        <v>168</v>
      </c>
      <c r="L2058" s="12" t="s">
        <v>104</v>
      </c>
      <c r="M2058" s="12" t="s">
        <v>1193</v>
      </c>
      <c r="N2058" s="12" t="s">
        <v>10080</v>
      </c>
      <c r="O2058" s="12" t="s">
        <v>10081</v>
      </c>
      <c r="P2058" s="12"/>
      <c r="Q2058" s="12" t="s">
        <v>10082</v>
      </c>
      <c r="R2058" s="12" t="s">
        <v>3274</v>
      </c>
      <c r="S2058" s="12" t="s">
        <v>10083</v>
      </c>
      <c r="T2058" s="33" t="s">
        <v>95</v>
      </c>
      <c r="U2058" s="34" t="str">
        <f t="shared" si="32"/>
        <v>12 Waverly Pl, 8th Fl, New York, New York 10003, U.S.</v>
      </c>
    </row>
    <row r="2059" spans="1:21" ht="114" x14ac:dyDescent="0.45">
      <c r="A2059" s="12" t="s">
        <v>94</v>
      </c>
      <c r="B2059" s="12" t="s">
        <v>10084</v>
      </c>
      <c r="C2059" s="12" t="s">
        <v>10085</v>
      </c>
      <c r="D2059" s="12" t="s">
        <v>10086</v>
      </c>
      <c r="E2059" s="12" t="s">
        <v>10087</v>
      </c>
      <c r="F2059" s="12" t="s">
        <v>583</v>
      </c>
      <c r="G2059" s="12" t="s">
        <v>3268</v>
      </c>
      <c r="H2059" s="12" t="s">
        <v>564</v>
      </c>
      <c r="I2059" s="12" t="s">
        <v>538</v>
      </c>
      <c r="J2059" s="12" t="s">
        <v>10088</v>
      </c>
      <c r="K2059" s="12" t="s">
        <v>209</v>
      </c>
      <c r="L2059" s="12" t="s">
        <v>104</v>
      </c>
      <c r="M2059" s="12" t="s">
        <v>221</v>
      </c>
      <c r="N2059" s="12" t="s">
        <v>10089</v>
      </c>
      <c r="O2059" s="12" t="s">
        <v>10090</v>
      </c>
      <c r="P2059" s="12"/>
      <c r="Q2059" s="12" t="s">
        <v>10091</v>
      </c>
      <c r="R2059" s="12" t="s">
        <v>10092</v>
      </c>
      <c r="S2059" s="12" t="s">
        <v>10093</v>
      </c>
      <c r="T2059" s="33" t="s">
        <v>95</v>
      </c>
      <c r="U2059" s="34" t="str">
        <f t="shared" si="32"/>
        <v>Attn: Dr. Jeffrey A. Hubbell Floor: 4th Room: Bay 210, Tandon Schl of Engineering 45-17 Pearson St. (loading dock) 45-18 Court Square (lab), Long Island City, New York 11101, U.S.</v>
      </c>
    </row>
    <row r="2060" spans="1:21" ht="85.5" x14ac:dyDescent="0.45">
      <c r="A2060" s="12" t="s">
        <v>94</v>
      </c>
      <c r="B2060" s="12" t="s">
        <v>95</v>
      </c>
      <c r="C2060" s="12" t="s">
        <v>10094</v>
      </c>
      <c r="D2060" s="12" t="s">
        <v>10086</v>
      </c>
      <c r="E2060" s="12" t="s">
        <v>10087</v>
      </c>
      <c r="F2060" s="12"/>
      <c r="G2060" s="12" t="s">
        <v>3268</v>
      </c>
      <c r="H2060" s="12" t="s">
        <v>564</v>
      </c>
      <c r="I2060" s="12" t="s">
        <v>538</v>
      </c>
      <c r="J2060" s="12" t="s">
        <v>10095</v>
      </c>
      <c r="K2060" s="12" t="s">
        <v>168</v>
      </c>
      <c r="L2060" s="12" t="s">
        <v>118</v>
      </c>
      <c r="M2060" s="12" t="s">
        <v>221</v>
      </c>
      <c r="N2060" s="12" t="s">
        <v>10096</v>
      </c>
      <c r="O2060" s="12" t="s">
        <v>10097</v>
      </c>
      <c r="P2060" s="12"/>
      <c r="Q2060" s="12" t="s">
        <v>10098</v>
      </c>
      <c r="R2060" s="12" t="s">
        <v>3274</v>
      </c>
      <c r="S2060" s="12" t="s">
        <v>10099</v>
      </c>
      <c r="T2060" s="33" t="s">
        <v>95</v>
      </c>
      <c r="U2060" s="34" t="str">
        <f t="shared" si="32"/>
        <v>BLD 29 FL 005 RM 531 33rd St &amp; E River Dr (MSB), New York, New York 10016-6481, U.S.</v>
      </c>
    </row>
    <row r="2061" spans="1:21" ht="85.5" x14ac:dyDescent="0.45">
      <c r="A2061" s="12" t="s">
        <v>94</v>
      </c>
      <c r="B2061" s="12" t="s">
        <v>95</v>
      </c>
      <c r="C2061" s="12" t="s">
        <v>10100</v>
      </c>
      <c r="D2061" s="12" t="s">
        <v>10086</v>
      </c>
      <c r="E2061" s="12" t="s">
        <v>10087</v>
      </c>
      <c r="F2061" s="12" t="s">
        <v>583</v>
      </c>
      <c r="G2061" s="12" t="s">
        <v>3268</v>
      </c>
      <c r="H2061" s="12" t="s">
        <v>564</v>
      </c>
      <c r="I2061" s="12" t="s">
        <v>538</v>
      </c>
      <c r="J2061" s="12" t="s">
        <v>10101</v>
      </c>
      <c r="K2061" s="12" t="s">
        <v>168</v>
      </c>
      <c r="L2061" s="12" t="s">
        <v>104</v>
      </c>
      <c r="M2061" s="12" t="s">
        <v>221</v>
      </c>
      <c r="N2061" s="12" t="s">
        <v>10102</v>
      </c>
      <c r="O2061" s="12" t="s">
        <v>10103</v>
      </c>
      <c r="P2061" s="12"/>
      <c r="Q2061" s="12" t="s">
        <v>10104</v>
      </c>
      <c r="R2061" s="12" t="s">
        <v>3274</v>
      </c>
      <c r="S2061" s="12" t="s">
        <v>4344</v>
      </c>
      <c r="T2061" s="33" t="s">
        <v>95</v>
      </c>
      <c r="U2061" s="34" t="str">
        <f t="shared" si="32"/>
        <v>Smilow Research Center 522 First Avenue Smilow Building, Cellar, C32, New York, New York 10016, U.S.</v>
      </c>
    </row>
    <row r="2062" spans="1:21" ht="85.5" x14ac:dyDescent="0.45">
      <c r="A2062" s="12" t="s">
        <v>94</v>
      </c>
      <c r="B2062" s="12" t="s">
        <v>95</v>
      </c>
      <c r="C2062" s="12" t="s">
        <v>10105</v>
      </c>
      <c r="D2062" s="12" t="s">
        <v>10086</v>
      </c>
      <c r="E2062" s="12" t="s">
        <v>10087</v>
      </c>
      <c r="F2062" s="12" t="s">
        <v>583</v>
      </c>
      <c r="G2062" s="12" t="s">
        <v>3268</v>
      </c>
      <c r="H2062" s="12" t="s">
        <v>564</v>
      </c>
      <c r="I2062" s="12" t="s">
        <v>538</v>
      </c>
      <c r="J2062" s="12" t="s">
        <v>10106</v>
      </c>
      <c r="K2062" s="12" t="s">
        <v>168</v>
      </c>
      <c r="L2062" s="12" t="s">
        <v>104</v>
      </c>
      <c r="M2062" s="12" t="s">
        <v>221</v>
      </c>
      <c r="N2062" s="12" t="s">
        <v>10107</v>
      </c>
      <c r="O2062" s="12" t="s">
        <v>10108</v>
      </c>
      <c r="P2062" s="12"/>
      <c r="Q2062" s="12" t="s">
        <v>10109</v>
      </c>
      <c r="R2062" s="12" t="s">
        <v>3274</v>
      </c>
      <c r="S2062" s="12" t="s">
        <v>4344</v>
      </c>
      <c r="T2062" s="33" t="s">
        <v>95</v>
      </c>
      <c r="U2062" s="34" t="str">
        <f t="shared" si="32"/>
        <v>New York School of Medicine Langone - (Grossman Bldg) 540 1st Ave Littman Lab - 2nd Floor Room 2-522, New York, New York 10016, U.S.</v>
      </c>
    </row>
    <row r="2063" spans="1:21" ht="99.75" x14ac:dyDescent="0.45">
      <c r="A2063" s="12" t="s">
        <v>94</v>
      </c>
      <c r="B2063" s="12" t="s">
        <v>95</v>
      </c>
      <c r="C2063" s="12" t="s">
        <v>10110</v>
      </c>
      <c r="D2063" s="12" t="s">
        <v>10086</v>
      </c>
      <c r="E2063" s="12" t="s">
        <v>10087</v>
      </c>
      <c r="F2063" s="12"/>
      <c r="G2063" s="12" t="s">
        <v>3268</v>
      </c>
      <c r="H2063" s="12" t="s">
        <v>564</v>
      </c>
      <c r="I2063" s="12" t="s">
        <v>538</v>
      </c>
      <c r="J2063" s="12" t="s">
        <v>10111</v>
      </c>
      <c r="K2063" s="12" t="s">
        <v>168</v>
      </c>
      <c r="L2063" s="12" t="s">
        <v>104</v>
      </c>
      <c r="M2063" s="12" t="s">
        <v>210</v>
      </c>
      <c r="N2063" s="12" t="s">
        <v>10112</v>
      </c>
      <c r="O2063" s="12" t="s">
        <v>10113</v>
      </c>
      <c r="P2063" s="12"/>
      <c r="Q2063" s="12" t="s">
        <v>10114</v>
      </c>
      <c r="R2063" s="12" t="s">
        <v>3274</v>
      </c>
      <c r="S2063" s="12" t="s">
        <v>10099</v>
      </c>
      <c r="T2063" s="33" t="s">
        <v>95</v>
      </c>
      <c r="U2063" s="34" t="str">
        <f t="shared" si="32"/>
        <v>33rd St &amp; E River Dr (SMI) BLD SMI FL 13 RM 1310, New York, New York 10016-6481, U.S.</v>
      </c>
    </row>
    <row r="2064" spans="1:21" ht="85.5" x14ac:dyDescent="0.45">
      <c r="A2064" s="12" t="s">
        <v>94</v>
      </c>
      <c r="B2064" s="12" t="s">
        <v>95</v>
      </c>
      <c r="C2064" s="12" t="s">
        <v>10115</v>
      </c>
      <c r="D2064" s="12" t="s">
        <v>10116</v>
      </c>
      <c r="E2064" s="12" t="s">
        <v>10117</v>
      </c>
      <c r="F2064" s="12" t="s">
        <v>583</v>
      </c>
      <c r="G2064" s="12" t="s">
        <v>3268</v>
      </c>
      <c r="H2064" s="12" t="s">
        <v>548</v>
      </c>
      <c r="I2064" s="12" t="s">
        <v>538</v>
      </c>
      <c r="J2064" s="12" t="s">
        <v>10118</v>
      </c>
      <c r="K2064" s="12" t="s">
        <v>168</v>
      </c>
      <c r="L2064" s="12" t="s">
        <v>104</v>
      </c>
      <c r="M2064" s="12" t="s">
        <v>221</v>
      </c>
      <c r="N2064" s="12" t="s">
        <v>10119</v>
      </c>
      <c r="O2064" s="12" t="s">
        <v>10120</v>
      </c>
      <c r="P2064" s="12"/>
      <c r="Q2064" s="12" t="s">
        <v>10121</v>
      </c>
      <c r="R2064" s="12" t="s">
        <v>3274</v>
      </c>
      <c r="S2064" s="12" t="s">
        <v>4344</v>
      </c>
      <c r="T2064" s="33" t="s">
        <v>95</v>
      </c>
      <c r="U2064" s="34" t="str">
        <f t="shared" si="32"/>
        <v>550 First Avenue (Smilow Bldg 307B), New York, New York 10016, U.S.</v>
      </c>
    </row>
    <row r="2065" spans="1:21" ht="85.5" x14ac:dyDescent="0.45">
      <c r="A2065" s="12" t="s">
        <v>94</v>
      </c>
      <c r="B2065" s="12" t="s">
        <v>95</v>
      </c>
      <c r="C2065" s="12" t="s">
        <v>10122</v>
      </c>
      <c r="D2065" s="12" t="s">
        <v>10116</v>
      </c>
      <c r="E2065" s="12" t="s">
        <v>10117</v>
      </c>
      <c r="F2065" s="12" t="s">
        <v>583</v>
      </c>
      <c r="G2065" s="12" t="s">
        <v>3268</v>
      </c>
      <c r="H2065" s="12" t="s">
        <v>548</v>
      </c>
      <c r="I2065" s="12" t="s">
        <v>538</v>
      </c>
      <c r="J2065" s="12" t="s">
        <v>10123</v>
      </c>
      <c r="K2065" s="12" t="s">
        <v>268</v>
      </c>
      <c r="L2065" s="12" t="s">
        <v>104</v>
      </c>
      <c r="M2065" s="12" t="s">
        <v>221</v>
      </c>
      <c r="N2065" s="12" t="s">
        <v>10124</v>
      </c>
      <c r="O2065" s="12" t="s">
        <v>10125</v>
      </c>
      <c r="P2065" s="12"/>
      <c r="Q2065" s="12" t="s">
        <v>10126</v>
      </c>
      <c r="R2065" s="12" t="s">
        <v>3274</v>
      </c>
      <c r="S2065" s="12" t="s">
        <v>4344</v>
      </c>
      <c r="T2065" s="33" t="s">
        <v>95</v>
      </c>
      <c r="U2065" s="34" t="str">
        <f t="shared" si="32"/>
        <v>430 East 29th St, 3rd FL, ACLS WEST (RM 365), New York, New York 10016, U.S.</v>
      </c>
    </row>
    <row r="2066" spans="1:21" ht="57" x14ac:dyDescent="0.45">
      <c r="A2066" s="12" t="s">
        <v>94</v>
      </c>
      <c r="B2066" s="12" t="s">
        <v>95</v>
      </c>
      <c r="C2066" s="12" t="s">
        <v>10127</v>
      </c>
      <c r="D2066" s="12" t="s">
        <v>10116</v>
      </c>
      <c r="E2066" s="12" t="s">
        <v>10117</v>
      </c>
      <c r="F2066" s="12" t="s">
        <v>583</v>
      </c>
      <c r="G2066" s="12" t="s">
        <v>3268</v>
      </c>
      <c r="H2066" s="12" t="s">
        <v>548</v>
      </c>
      <c r="I2066" s="12" t="s">
        <v>538</v>
      </c>
      <c r="J2066" s="12" t="s">
        <v>10128</v>
      </c>
      <c r="K2066" s="12" t="s">
        <v>1297</v>
      </c>
      <c r="L2066" s="12" t="s">
        <v>104</v>
      </c>
      <c r="M2066" s="12" t="s">
        <v>367</v>
      </c>
      <c r="N2066" s="12" t="s">
        <v>10129</v>
      </c>
      <c r="O2066" s="12" t="s">
        <v>10130</v>
      </c>
      <c r="P2066" s="12"/>
      <c r="Q2066" s="12" t="s">
        <v>10131</v>
      </c>
      <c r="R2066" s="12" t="s">
        <v>2443</v>
      </c>
      <c r="S2066" s="12" t="s">
        <v>2444</v>
      </c>
      <c r="T2066" s="33" t="s">
        <v>95</v>
      </c>
      <c r="U2066" s="34" t="str">
        <f t="shared" si="32"/>
        <v>5434 2ND AVE Augustana Room 723, BROOKLYN, New York 11220, U.S.</v>
      </c>
    </row>
    <row r="2067" spans="1:21" ht="71.25" x14ac:dyDescent="0.45">
      <c r="A2067" s="12" t="s">
        <v>94</v>
      </c>
      <c r="B2067" s="12" t="s">
        <v>95</v>
      </c>
      <c r="C2067" s="12" t="s">
        <v>10132</v>
      </c>
      <c r="D2067" s="12" t="s">
        <v>10116</v>
      </c>
      <c r="E2067" s="12" t="s">
        <v>10117</v>
      </c>
      <c r="F2067" s="12" t="s">
        <v>583</v>
      </c>
      <c r="G2067" s="12" t="s">
        <v>3268</v>
      </c>
      <c r="H2067" s="12" t="s">
        <v>548</v>
      </c>
      <c r="I2067" s="12" t="s">
        <v>538</v>
      </c>
      <c r="J2067" s="12" t="s">
        <v>10133</v>
      </c>
      <c r="K2067" s="12" t="s">
        <v>1297</v>
      </c>
      <c r="L2067" s="12" t="s">
        <v>104</v>
      </c>
      <c r="M2067" s="12" t="s">
        <v>367</v>
      </c>
      <c r="N2067" s="12" t="s">
        <v>10134</v>
      </c>
      <c r="O2067" s="12" t="s">
        <v>10135</v>
      </c>
      <c r="P2067" s="12"/>
      <c r="Q2067" s="12" t="s">
        <v>10136</v>
      </c>
      <c r="R2067" s="12" t="s">
        <v>10137</v>
      </c>
      <c r="S2067" s="12" t="s">
        <v>10138</v>
      </c>
      <c r="T2067" s="33" t="s">
        <v>95</v>
      </c>
      <c r="U2067" s="34" t="str">
        <f t="shared" si="32"/>
        <v>101 Mineola Boulevard, Research &amp; Academic Center 4th Floor, Room 4-006C, MINEOLA, New York 11501, U.S.</v>
      </c>
    </row>
    <row r="2068" spans="1:21" ht="57" x14ac:dyDescent="0.45">
      <c r="A2068" s="12" t="s">
        <v>94</v>
      </c>
      <c r="B2068" s="12" t="s">
        <v>95</v>
      </c>
      <c r="C2068" s="12" t="s">
        <v>10139</v>
      </c>
      <c r="D2068" s="12" t="s">
        <v>10116</v>
      </c>
      <c r="E2068" s="12" t="s">
        <v>10117</v>
      </c>
      <c r="F2068" s="12" t="s">
        <v>583</v>
      </c>
      <c r="G2068" s="12" t="s">
        <v>3268</v>
      </c>
      <c r="H2068" s="12" t="s">
        <v>548</v>
      </c>
      <c r="I2068" s="12" t="s">
        <v>538</v>
      </c>
      <c r="J2068" s="12"/>
      <c r="K2068" s="12"/>
      <c r="L2068" s="12"/>
      <c r="M2068" s="12" t="s">
        <v>367</v>
      </c>
      <c r="N2068" s="12" t="s">
        <v>10140</v>
      </c>
      <c r="O2068" s="12" t="s">
        <v>10141</v>
      </c>
      <c r="P2068" s="12"/>
      <c r="Q2068" s="12" t="s">
        <v>10142</v>
      </c>
      <c r="R2068" s="12" t="s">
        <v>1467</v>
      </c>
      <c r="S2068" s="12" t="s">
        <v>4344</v>
      </c>
      <c r="T2068" s="33" t="s">
        <v>95</v>
      </c>
      <c r="U2068" s="34" t="str">
        <f t="shared" si="32"/>
        <v>33RD ST AND E RIVER DR MSB BLDG FL 03 RM 362B, NEW YORK, New York 10016, U.S.</v>
      </c>
    </row>
    <row r="2069" spans="1:21" ht="42.75" x14ac:dyDescent="0.45">
      <c r="A2069" s="12" t="s">
        <v>94</v>
      </c>
      <c r="B2069" s="12" t="s">
        <v>95</v>
      </c>
      <c r="C2069" s="12" t="s">
        <v>10143</v>
      </c>
      <c r="D2069" s="12" t="s">
        <v>10116</v>
      </c>
      <c r="E2069" s="12" t="s">
        <v>10117</v>
      </c>
      <c r="F2069" s="12"/>
      <c r="G2069" s="12" t="s">
        <v>3268</v>
      </c>
      <c r="H2069" s="12" t="s">
        <v>548</v>
      </c>
      <c r="I2069" s="12" t="s">
        <v>538</v>
      </c>
      <c r="J2069" s="12" t="s">
        <v>10144</v>
      </c>
      <c r="K2069" s="12" t="s">
        <v>103</v>
      </c>
      <c r="L2069" s="12" t="s">
        <v>104</v>
      </c>
      <c r="M2069" s="12" t="s">
        <v>3328</v>
      </c>
      <c r="N2069" s="12" t="s">
        <v>10145</v>
      </c>
      <c r="O2069" s="12" t="s">
        <v>10146</v>
      </c>
      <c r="P2069" s="12"/>
      <c r="Q2069" s="12" t="s">
        <v>10147</v>
      </c>
      <c r="R2069" s="12" t="s">
        <v>1467</v>
      </c>
      <c r="S2069" s="12" t="s">
        <v>10148</v>
      </c>
      <c r="T2069" s="33" t="s">
        <v>95</v>
      </c>
      <c r="U2069" s="34" t="str">
        <f t="shared" si="32"/>
        <v>33RD ST AND E RIVER DR SMI BLDG 26 FL 11 RM 1107, NEW YORK, New York 10016-6497, U.S.</v>
      </c>
    </row>
    <row r="2070" spans="1:21" ht="71.25" x14ac:dyDescent="0.45">
      <c r="A2070" s="12" t="s">
        <v>94</v>
      </c>
      <c r="B2070" s="12" t="s">
        <v>95</v>
      </c>
      <c r="C2070" s="12" t="s">
        <v>10149</v>
      </c>
      <c r="D2070" s="12" t="s">
        <v>10116</v>
      </c>
      <c r="E2070" s="12" t="s">
        <v>10117</v>
      </c>
      <c r="F2070" s="12" t="s">
        <v>583</v>
      </c>
      <c r="G2070" s="12" t="s">
        <v>3268</v>
      </c>
      <c r="H2070" s="12" t="s">
        <v>548</v>
      </c>
      <c r="I2070" s="12" t="s">
        <v>538</v>
      </c>
      <c r="J2070" s="12" t="s">
        <v>10150</v>
      </c>
      <c r="K2070" s="12" t="s">
        <v>1297</v>
      </c>
      <c r="L2070" s="12" t="s">
        <v>104</v>
      </c>
      <c r="M2070" s="12" t="s">
        <v>367</v>
      </c>
      <c r="N2070" s="12" t="s">
        <v>10134</v>
      </c>
      <c r="O2070" s="12" t="s">
        <v>10135</v>
      </c>
      <c r="P2070" s="12"/>
      <c r="Q2070" s="12" t="s">
        <v>10151</v>
      </c>
      <c r="R2070" s="12" t="s">
        <v>1467</v>
      </c>
      <c r="S2070" s="12" t="s">
        <v>4344</v>
      </c>
      <c r="T2070" s="33" t="s">
        <v>95</v>
      </c>
      <c r="U2070" s="34" t="str">
        <f t="shared" si="32"/>
        <v>550 1ST AVE MSB BLDG RM 239, NEW YORK, New York 10016, U.S.</v>
      </c>
    </row>
    <row r="2071" spans="1:21" ht="57" x14ac:dyDescent="0.45">
      <c r="A2071" s="12" t="s">
        <v>94</v>
      </c>
      <c r="B2071" s="12" t="s">
        <v>95</v>
      </c>
      <c r="C2071" s="12" t="s">
        <v>10152</v>
      </c>
      <c r="D2071" s="12" t="s">
        <v>10116</v>
      </c>
      <c r="E2071" s="12" t="s">
        <v>10117</v>
      </c>
      <c r="F2071" s="12" t="s">
        <v>583</v>
      </c>
      <c r="G2071" s="12" t="s">
        <v>3268</v>
      </c>
      <c r="H2071" s="12" t="s">
        <v>548</v>
      </c>
      <c r="I2071" s="12" t="s">
        <v>538</v>
      </c>
      <c r="J2071" s="12"/>
      <c r="K2071" s="12"/>
      <c r="L2071" s="12"/>
      <c r="M2071" s="12" t="s">
        <v>367</v>
      </c>
      <c r="N2071" s="12" t="s">
        <v>10153</v>
      </c>
      <c r="O2071" s="12" t="s">
        <v>10154</v>
      </c>
      <c r="P2071" s="12"/>
      <c r="Q2071" s="12" t="s">
        <v>10155</v>
      </c>
      <c r="R2071" s="12" t="s">
        <v>3274</v>
      </c>
      <c r="S2071" s="12" t="s">
        <v>4344</v>
      </c>
      <c r="T2071" s="33" t="s">
        <v>95</v>
      </c>
      <c r="U2071" s="34" t="str">
        <f t="shared" si="32"/>
        <v>435 E 30th St, Science building, 5th Floor, Room 523B, New York, New York 10016, U.S.</v>
      </c>
    </row>
    <row r="2072" spans="1:21" ht="57" x14ac:dyDescent="0.45">
      <c r="A2072" s="12" t="s">
        <v>94</v>
      </c>
      <c r="B2072" s="12" t="s">
        <v>95</v>
      </c>
      <c r="C2072" s="12" t="s">
        <v>10156</v>
      </c>
      <c r="D2072" s="12" t="s">
        <v>10116</v>
      </c>
      <c r="E2072" s="12" t="s">
        <v>10117</v>
      </c>
      <c r="F2072" s="12" t="s">
        <v>583</v>
      </c>
      <c r="G2072" s="12" t="s">
        <v>3268</v>
      </c>
      <c r="H2072" s="12" t="s">
        <v>548</v>
      </c>
      <c r="I2072" s="12" t="s">
        <v>538</v>
      </c>
      <c r="J2072" s="12" t="s">
        <v>10157</v>
      </c>
      <c r="K2072" s="12" t="s">
        <v>1297</v>
      </c>
      <c r="L2072" s="12" t="s">
        <v>104</v>
      </c>
      <c r="M2072" s="12" t="s">
        <v>367</v>
      </c>
      <c r="N2072" s="12" t="s">
        <v>10158</v>
      </c>
      <c r="O2072" s="12" t="s">
        <v>10159</v>
      </c>
      <c r="P2072" s="12"/>
      <c r="Q2072" s="12" t="s">
        <v>10160</v>
      </c>
      <c r="R2072" s="12" t="s">
        <v>1467</v>
      </c>
      <c r="S2072" s="12" t="s">
        <v>4344</v>
      </c>
      <c r="T2072" s="33" t="s">
        <v>95</v>
      </c>
      <c r="U2072" s="34" t="str">
        <f t="shared" si="32"/>
        <v>550 1st Avenue, MSB, 4th Floor, Rm. 440, NEW YORK, New York 10016, U.S.</v>
      </c>
    </row>
    <row r="2073" spans="1:21" ht="42.75" x14ac:dyDescent="0.45">
      <c r="A2073" s="12" t="s">
        <v>94</v>
      </c>
      <c r="B2073" s="12"/>
      <c r="C2073" s="12" t="s">
        <v>10161</v>
      </c>
      <c r="D2073" s="12" t="s">
        <v>10116</v>
      </c>
      <c r="E2073" s="12" t="s">
        <v>10117</v>
      </c>
      <c r="F2073" s="12"/>
      <c r="G2073" s="12" t="s">
        <v>3268</v>
      </c>
      <c r="H2073" s="12" t="s">
        <v>548</v>
      </c>
      <c r="I2073" s="12" t="s">
        <v>538</v>
      </c>
      <c r="J2073" s="12"/>
      <c r="K2073" s="12"/>
      <c r="L2073" s="12"/>
      <c r="M2073" s="12" t="s">
        <v>388</v>
      </c>
      <c r="N2073" s="12" t="s">
        <v>10145</v>
      </c>
      <c r="O2073" s="12" t="s">
        <v>10146</v>
      </c>
      <c r="P2073" s="12"/>
      <c r="Q2073" s="12"/>
      <c r="R2073" s="12"/>
      <c r="S2073" s="12" t="s">
        <v>284</v>
      </c>
      <c r="T2073" s="33" t="s">
        <v>95</v>
      </c>
      <c r="U2073" s="34" t="str">
        <f t="shared" si="32"/>
        <v xml:space="preserve"> , U.S.</v>
      </c>
    </row>
    <row r="2074" spans="1:21" ht="42.75" x14ac:dyDescent="0.45">
      <c r="A2074" s="12" t="s">
        <v>94</v>
      </c>
      <c r="B2074" s="12" t="s">
        <v>95</v>
      </c>
      <c r="C2074" s="12" t="s">
        <v>10162</v>
      </c>
      <c r="D2074" s="12" t="s">
        <v>10163</v>
      </c>
      <c r="E2074" s="12" t="s">
        <v>10164</v>
      </c>
      <c r="F2074" s="12"/>
      <c r="G2074" s="12"/>
      <c r="H2074" s="12"/>
      <c r="I2074" s="12" t="s">
        <v>538</v>
      </c>
      <c r="J2074" s="12"/>
      <c r="K2074" s="12"/>
      <c r="L2074" s="12"/>
      <c r="M2074" s="12" t="s">
        <v>127</v>
      </c>
      <c r="N2074" s="12"/>
      <c r="O2074" s="12"/>
      <c r="P2074" s="12"/>
      <c r="Q2074" s="12" t="s">
        <v>10165</v>
      </c>
      <c r="R2074" s="12" t="s">
        <v>2443</v>
      </c>
      <c r="S2074" s="12" t="s">
        <v>10166</v>
      </c>
      <c r="T2074" s="33" t="s">
        <v>95</v>
      </c>
      <c r="U2074" s="34" t="str">
        <f t="shared" si="32"/>
        <v>450 CLARKSON AVE, BROOKLYN, New York 11203-2098, U.S.</v>
      </c>
    </row>
    <row r="2075" spans="1:21" ht="85.5" x14ac:dyDescent="0.45">
      <c r="A2075" s="12" t="s">
        <v>94</v>
      </c>
      <c r="B2075" s="12" t="s">
        <v>95</v>
      </c>
      <c r="C2075" s="12" t="s">
        <v>10167</v>
      </c>
      <c r="D2075" s="12" t="s">
        <v>10168</v>
      </c>
      <c r="E2075" s="12" t="s">
        <v>10169</v>
      </c>
      <c r="F2075" s="12" t="s">
        <v>124</v>
      </c>
      <c r="G2075" s="12" t="s">
        <v>197</v>
      </c>
      <c r="H2075" s="12" t="s">
        <v>125</v>
      </c>
      <c r="I2075" s="12" t="s">
        <v>126</v>
      </c>
      <c r="J2075" s="12" t="s">
        <v>10170</v>
      </c>
      <c r="K2075" s="12" t="s">
        <v>168</v>
      </c>
      <c r="L2075" s="12" t="s">
        <v>104</v>
      </c>
      <c r="M2075" s="12" t="s">
        <v>169</v>
      </c>
      <c r="N2075" s="12" t="s">
        <v>10171</v>
      </c>
      <c r="O2075" s="12" t="s">
        <v>10172</v>
      </c>
      <c r="P2075" s="12"/>
      <c r="Q2075" s="12" t="s">
        <v>1656</v>
      </c>
      <c r="R2075" s="12" t="s">
        <v>293</v>
      </c>
      <c r="S2075" s="12" t="s">
        <v>294</v>
      </c>
      <c r="T2075" s="33" t="s">
        <v>95</v>
      </c>
      <c r="U2075" s="34" t="str">
        <f t="shared" si="32"/>
        <v>238 Main Street, Cambridge, Massachusetts 02139, U.S.</v>
      </c>
    </row>
    <row r="2076" spans="1:21" ht="85.5" x14ac:dyDescent="0.45">
      <c r="A2076" s="12" t="s">
        <v>94</v>
      </c>
      <c r="B2076" s="12" t="s">
        <v>95</v>
      </c>
      <c r="C2076" s="12" t="s">
        <v>10173</v>
      </c>
      <c r="D2076" s="12" t="s">
        <v>10174</v>
      </c>
      <c r="E2076" s="12" t="s">
        <v>10175</v>
      </c>
      <c r="F2076" s="12" t="s">
        <v>1274</v>
      </c>
      <c r="G2076" s="12" t="s">
        <v>1491</v>
      </c>
      <c r="H2076" s="12" t="s">
        <v>145</v>
      </c>
      <c r="I2076" s="12" t="s">
        <v>101</v>
      </c>
      <c r="J2076" s="12" t="s">
        <v>10176</v>
      </c>
      <c r="K2076" s="12" t="s">
        <v>168</v>
      </c>
      <c r="L2076" s="12" t="s">
        <v>104</v>
      </c>
      <c r="M2076" s="12" t="s">
        <v>221</v>
      </c>
      <c r="N2076" s="12" t="s">
        <v>10177</v>
      </c>
      <c r="O2076" s="12" t="s">
        <v>10178</v>
      </c>
      <c r="P2076" s="12"/>
      <c r="Q2076" s="12" t="s">
        <v>10179</v>
      </c>
      <c r="R2076" s="12" t="s">
        <v>9602</v>
      </c>
      <c r="S2076" s="12" t="s">
        <v>10180</v>
      </c>
      <c r="T2076" s="33" t="s">
        <v>95</v>
      </c>
      <c r="U2076" s="34" t="str">
        <f t="shared" si="32"/>
        <v>460 W. 12th Ave Biomedical Research Tower Rm 565, Columbus, Ohio 43210, U.S.</v>
      </c>
    </row>
    <row r="2077" spans="1:21" ht="85.5" x14ac:dyDescent="0.45">
      <c r="A2077" s="12" t="s">
        <v>94</v>
      </c>
      <c r="B2077" s="12" t="s">
        <v>95</v>
      </c>
      <c r="C2077" s="12" t="s">
        <v>10181</v>
      </c>
      <c r="D2077" s="12" t="s">
        <v>10174</v>
      </c>
      <c r="E2077" s="12" t="s">
        <v>10175</v>
      </c>
      <c r="F2077" s="12" t="s">
        <v>1274</v>
      </c>
      <c r="G2077" s="12" t="s">
        <v>1491</v>
      </c>
      <c r="H2077" s="12" t="s">
        <v>145</v>
      </c>
      <c r="I2077" s="12" t="s">
        <v>101</v>
      </c>
      <c r="J2077" s="12" t="s">
        <v>10182</v>
      </c>
      <c r="K2077" s="12" t="s">
        <v>168</v>
      </c>
      <c r="L2077" s="12" t="s">
        <v>104</v>
      </c>
      <c r="M2077" s="12" t="s">
        <v>189</v>
      </c>
      <c r="N2077" s="12" t="s">
        <v>10183</v>
      </c>
      <c r="O2077" s="12" t="s">
        <v>10184</v>
      </c>
      <c r="P2077" s="12"/>
      <c r="Q2077" s="12" t="s">
        <v>10185</v>
      </c>
      <c r="R2077" s="12" t="s">
        <v>9602</v>
      </c>
      <c r="S2077" s="12" t="s">
        <v>10180</v>
      </c>
      <c r="T2077" s="33" t="s">
        <v>95</v>
      </c>
      <c r="U2077" s="34" t="str">
        <f t="shared" si="32"/>
        <v>Biomedical Research Tower(BRT) 460 West 12th Ave Room 745, Columbus, Ohio 43210, U.S.</v>
      </c>
    </row>
    <row r="2078" spans="1:21" ht="85.5" x14ac:dyDescent="0.45">
      <c r="A2078" s="12" t="s">
        <v>94</v>
      </c>
      <c r="B2078" s="12" t="s">
        <v>95</v>
      </c>
      <c r="C2078" s="12" t="s">
        <v>10186</v>
      </c>
      <c r="D2078" s="12" t="s">
        <v>10174</v>
      </c>
      <c r="E2078" s="12" t="s">
        <v>10175</v>
      </c>
      <c r="F2078" s="12" t="s">
        <v>1274</v>
      </c>
      <c r="G2078" s="12" t="s">
        <v>1491</v>
      </c>
      <c r="H2078" s="12" t="s">
        <v>145</v>
      </c>
      <c r="I2078" s="12" t="s">
        <v>101</v>
      </c>
      <c r="J2078" s="12" t="s">
        <v>10187</v>
      </c>
      <c r="K2078" s="12" t="s">
        <v>268</v>
      </c>
      <c r="L2078" s="12" t="s">
        <v>104</v>
      </c>
      <c r="M2078" s="12" t="s">
        <v>221</v>
      </c>
      <c r="N2078" s="12" t="s">
        <v>10188</v>
      </c>
      <c r="O2078" s="12" t="s">
        <v>10189</v>
      </c>
      <c r="P2078" s="12"/>
      <c r="Q2078" s="12" t="s">
        <v>10190</v>
      </c>
      <c r="R2078" s="12" t="s">
        <v>9602</v>
      </c>
      <c r="S2078" s="12" t="s">
        <v>10180</v>
      </c>
      <c r="T2078" s="33" t="s">
        <v>95</v>
      </c>
      <c r="U2078" s="34" t="str">
        <f t="shared" si="32"/>
        <v>2255 Kenny Rd Room 3130-P, Columbus, Ohio 43210, U.S.</v>
      </c>
    </row>
    <row r="2079" spans="1:21" ht="85.5" x14ac:dyDescent="0.45">
      <c r="A2079" s="12" t="s">
        <v>94</v>
      </c>
      <c r="B2079" s="12" t="s">
        <v>95</v>
      </c>
      <c r="C2079" s="12" t="s">
        <v>10191</v>
      </c>
      <c r="D2079" s="12" t="s">
        <v>10174</v>
      </c>
      <c r="E2079" s="12" t="s">
        <v>10175</v>
      </c>
      <c r="F2079" s="12" t="s">
        <v>1274</v>
      </c>
      <c r="G2079" s="12" t="s">
        <v>1491</v>
      </c>
      <c r="H2079" s="12" t="s">
        <v>145</v>
      </c>
      <c r="I2079" s="12" t="s">
        <v>101</v>
      </c>
      <c r="J2079" s="12" t="s">
        <v>10192</v>
      </c>
      <c r="K2079" s="12" t="s">
        <v>168</v>
      </c>
      <c r="L2079" s="12" t="s">
        <v>104</v>
      </c>
      <c r="M2079" s="12" t="s">
        <v>221</v>
      </c>
      <c r="N2079" s="12" t="s">
        <v>10177</v>
      </c>
      <c r="O2079" s="12" t="s">
        <v>10178</v>
      </c>
      <c r="P2079" s="12"/>
      <c r="Q2079" s="12" t="s">
        <v>10193</v>
      </c>
      <c r="R2079" s="12" t="s">
        <v>9602</v>
      </c>
      <c r="S2079" s="12" t="s">
        <v>10180</v>
      </c>
      <c r="T2079" s="33" t="s">
        <v>95</v>
      </c>
      <c r="U2079" s="34" t="str">
        <f t="shared" si="32"/>
        <v>2255 Kenny Rd. Pelotonia Research Center Rm 1165, Columbus, Ohio 43210, U.S.</v>
      </c>
    </row>
    <row r="2080" spans="1:21" ht="114" x14ac:dyDescent="0.45">
      <c r="A2080" s="12" t="s">
        <v>94</v>
      </c>
      <c r="B2080" s="12" t="s">
        <v>95</v>
      </c>
      <c r="C2080" s="12" t="s">
        <v>10194</v>
      </c>
      <c r="D2080" s="12" t="s">
        <v>10174</v>
      </c>
      <c r="E2080" s="12" t="s">
        <v>10175</v>
      </c>
      <c r="F2080" s="12" t="s">
        <v>1274</v>
      </c>
      <c r="G2080" s="12" t="s">
        <v>1491</v>
      </c>
      <c r="H2080" s="12" t="s">
        <v>145</v>
      </c>
      <c r="I2080" s="12" t="s">
        <v>101</v>
      </c>
      <c r="J2080" s="12" t="s">
        <v>10195</v>
      </c>
      <c r="K2080" s="12" t="s">
        <v>209</v>
      </c>
      <c r="L2080" s="12" t="s">
        <v>104</v>
      </c>
      <c r="M2080" s="12" t="s">
        <v>288</v>
      </c>
      <c r="N2080" s="12" t="s">
        <v>10196</v>
      </c>
      <c r="O2080" s="12" t="s">
        <v>10197</v>
      </c>
      <c r="P2080" s="12"/>
      <c r="Q2080" s="12" t="s">
        <v>10198</v>
      </c>
      <c r="R2080" s="12" t="s">
        <v>9602</v>
      </c>
      <c r="S2080" s="12" t="s">
        <v>10180</v>
      </c>
      <c r="T2080" s="33" t="s">
        <v>95</v>
      </c>
      <c r="U2080" s="34" t="str">
        <f t="shared" si="32"/>
        <v>460 West 12th Avenue 1055/63 BRT, Columbus, Ohio 43210, U.S.</v>
      </c>
    </row>
    <row r="2081" spans="1:21" ht="57" x14ac:dyDescent="0.45">
      <c r="A2081" s="12" t="s">
        <v>94</v>
      </c>
      <c r="B2081" s="12" t="s">
        <v>95</v>
      </c>
      <c r="C2081" s="12" t="s">
        <v>10199</v>
      </c>
      <c r="D2081" s="12" t="s">
        <v>10174</v>
      </c>
      <c r="E2081" s="12" t="s">
        <v>10175</v>
      </c>
      <c r="F2081" s="12" t="s">
        <v>1274</v>
      </c>
      <c r="G2081" s="12" t="s">
        <v>1491</v>
      </c>
      <c r="H2081" s="12" t="s">
        <v>145</v>
      </c>
      <c r="I2081" s="12" t="s">
        <v>101</v>
      </c>
      <c r="J2081" s="12" t="s">
        <v>10200</v>
      </c>
      <c r="K2081" s="12" t="s">
        <v>168</v>
      </c>
      <c r="L2081" s="12" t="s">
        <v>104</v>
      </c>
      <c r="M2081" s="12" t="s">
        <v>675</v>
      </c>
      <c r="N2081" s="12" t="s">
        <v>10201</v>
      </c>
      <c r="O2081" s="12" t="s">
        <v>10202</v>
      </c>
      <c r="P2081" s="12"/>
      <c r="Q2081" s="12" t="s">
        <v>10203</v>
      </c>
      <c r="R2081" s="12" t="s">
        <v>9602</v>
      </c>
      <c r="S2081" s="12" t="s">
        <v>10180</v>
      </c>
      <c r="T2081" s="33" t="s">
        <v>95</v>
      </c>
      <c r="U2081" s="34" t="str">
        <f t="shared" si="32"/>
        <v>Davis Heart and Lung Research Institute, Room 110, 473 W. 12th Ave, Columbus, Ohio 43210, U.S.</v>
      </c>
    </row>
    <row r="2082" spans="1:21" ht="42.75" x14ac:dyDescent="0.45">
      <c r="A2082" s="12" t="s">
        <v>94</v>
      </c>
      <c r="B2082" s="12" t="s">
        <v>95</v>
      </c>
      <c r="C2082" s="12" t="s">
        <v>10204</v>
      </c>
      <c r="D2082" s="12" t="s">
        <v>10174</v>
      </c>
      <c r="E2082" s="12" t="s">
        <v>10175</v>
      </c>
      <c r="F2082" s="12"/>
      <c r="G2082" s="12" t="s">
        <v>1491</v>
      </c>
      <c r="H2082" s="12" t="s">
        <v>145</v>
      </c>
      <c r="I2082" s="12" t="s">
        <v>101</v>
      </c>
      <c r="J2082" s="12" t="s">
        <v>10205</v>
      </c>
      <c r="K2082" s="12" t="s">
        <v>168</v>
      </c>
      <c r="L2082" s="12" t="s">
        <v>104</v>
      </c>
      <c r="M2082" s="12" t="s">
        <v>304</v>
      </c>
      <c r="N2082" s="12" t="s">
        <v>10206</v>
      </c>
      <c r="O2082" s="12" t="s">
        <v>10207</v>
      </c>
      <c r="P2082" s="12"/>
      <c r="Q2082" s="12" t="s">
        <v>10208</v>
      </c>
      <c r="R2082" s="12" t="s">
        <v>9602</v>
      </c>
      <c r="S2082" s="12" t="s">
        <v>10209</v>
      </c>
      <c r="T2082" s="33" t="s">
        <v>95</v>
      </c>
      <c r="U2082" s="34" t="str">
        <f t="shared" si="32"/>
        <v>460 W 12th Ave Biomedical Research Tower rm-1063, Columbus, Ohio 43210-10, U.S.</v>
      </c>
    </row>
    <row r="2083" spans="1:21" ht="57" x14ac:dyDescent="0.45">
      <c r="A2083" s="12" t="s">
        <v>94</v>
      </c>
      <c r="B2083" s="12" t="s">
        <v>95</v>
      </c>
      <c r="C2083" s="12" t="s">
        <v>10210</v>
      </c>
      <c r="D2083" s="12" t="s">
        <v>10174</v>
      </c>
      <c r="E2083" s="12" t="s">
        <v>10175</v>
      </c>
      <c r="F2083" s="12" t="s">
        <v>1274</v>
      </c>
      <c r="G2083" s="12" t="s">
        <v>1491</v>
      </c>
      <c r="H2083" s="12" t="s">
        <v>145</v>
      </c>
      <c r="I2083" s="12" t="s">
        <v>101</v>
      </c>
      <c r="J2083" s="12" t="s">
        <v>10211</v>
      </c>
      <c r="K2083" s="12" t="s">
        <v>268</v>
      </c>
      <c r="L2083" s="12" t="s">
        <v>104</v>
      </c>
      <c r="M2083" s="12" t="s">
        <v>675</v>
      </c>
      <c r="N2083" s="12" t="s">
        <v>10212</v>
      </c>
      <c r="O2083" s="12" t="s">
        <v>10213</v>
      </c>
      <c r="P2083" s="12"/>
      <c r="Q2083" s="12" t="s">
        <v>10214</v>
      </c>
      <c r="R2083" s="12" t="s">
        <v>9602</v>
      </c>
      <c r="S2083" s="12" t="s">
        <v>10180</v>
      </c>
      <c r="T2083" s="33" t="s">
        <v>95</v>
      </c>
      <c r="U2083" s="34" t="str">
        <f t="shared" si="32"/>
        <v>1900 Coffey Rd. - Veterinary Medicine Academic Building Rm 335, Columbus, Ohio 43210, U.S.</v>
      </c>
    </row>
    <row r="2084" spans="1:21" ht="42.75" x14ac:dyDescent="0.45">
      <c r="A2084" s="12" t="s">
        <v>94</v>
      </c>
      <c r="B2084" s="12" t="s">
        <v>95</v>
      </c>
      <c r="C2084" s="12" t="s">
        <v>10215</v>
      </c>
      <c r="D2084" s="12" t="s">
        <v>10174</v>
      </c>
      <c r="E2084" s="12" t="s">
        <v>10175</v>
      </c>
      <c r="F2084" s="12" t="s">
        <v>1274</v>
      </c>
      <c r="G2084" s="12" t="s">
        <v>1491</v>
      </c>
      <c r="H2084" s="12" t="s">
        <v>145</v>
      </c>
      <c r="I2084" s="12" t="s">
        <v>101</v>
      </c>
      <c r="J2084" s="12" t="s">
        <v>10216</v>
      </c>
      <c r="K2084" s="12" t="s">
        <v>168</v>
      </c>
      <c r="L2084" s="12" t="s">
        <v>104</v>
      </c>
      <c r="M2084" s="12" t="s">
        <v>304</v>
      </c>
      <c r="N2084" s="12" t="s">
        <v>10177</v>
      </c>
      <c r="O2084" s="12" t="s">
        <v>10178</v>
      </c>
      <c r="P2084" s="12"/>
      <c r="Q2084" s="12" t="s">
        <v>10193</v>
      </c>
      <c r="R2084" s="12" t="s">
        <v>9602</v>
      </c>
      <c r="S2084" s="12" t="s">
        <v>10217</v>
      </c>
      <c r="T2084" s="33" t="s">
        <v>95</v>
      </c>
      <c r="U2084" s="34" t="str">
        <f t="shared" si="32"/>
        <v>2255 Kenny Rd. Pelotonia Research Center Rm 1165, Columbus, Ohio 43221, U.S.</v>
      </c>
    </row>
    <row r="2085" spans="1:21" ht="85.5" x14ac:dyDescent="0.45">
      <c r="A2085" s="12" t="s">
        <v>94</v>
      </c>
      <c r="B2085" s="12" t="s">
        <v>95</v>
      </c>
      <c r="C2085" s="12" t="s">
        <v>10218</v>
      </c>
      <c r="D2085" s="12" t="s">
        <v>10174</v>
      </c>
      <c r="E2085" s="12" t="s">
        <v>10175</v>
      </c>
      <c r="F2085" s="12" t="s">
        <v>1274</v>
      </c>
      <c r="G2085" s="12" t="s">
        <v>1491</v>
      </c>
      <c r="H2085" s="12" t="s">
        <v>145</v>
      </c>
      <c r="I2085" s="12" t="s">
        <v>101</v>
      </c>
      <c r="J2085" s="12" t="s">
        <v>10219</v>
      </c>
      <c r="K2085" s="12" t="s">
        <v>168</v>
      </c>
      <c r="L2085" s="12" t="s">
        <v>104</v>
      </c>
      <c r="M2085" s="12" t="s">
        <v>169</v>
      </c>
      <c r="N2085" s="12" t="s">
        <v>10220</v>
      </c>
      <c r="O2085" s="12" t="s">
        <v>10221</v>
      </c>
      <c r="P2085" s="12"/>
      <c r="Q2085" s="12" t="s">
        <v>10222</v>
      </c>
      <c r="R2085" s="12" t="s">
        <v>9602</v>
      </c>
      <c r="S2085" s="12" t="s">
        <v>10180</v>
      </c>
      <c r="T2085" s="33" t="s">
        <v>95</v>
      </c>
      <c r="U2085" s="34" t="str">
        <f t="shared" si="32"/>
        <v>Institute for Behavioral Medicine Research, room 220 460 Medical Center Drive, Columbus, Ohio 43210, U.S.</v>
      </c>
    </row>
    <row r="2086" spans="1:21" ht="85.5" x14ac:dyDescent="0.45">
      <c r="A2086" s="12" t="s">
        <v>94</v>
      </c>
      <c r="B2086" s="12" t="s">
        <v>95</v>
      </c>
      <c r="C2086" s="12" t="s">
        <v>10223</v>
      </c>
      <c r="D2086" s="12" t="s">
        <v>10174</v>
      </c>
      <c r="E2086" s="12" t="s">
        <v>10175</v>
      </c>
      <c r="F2086" s="12" t="s">
        <v>1274</v>
      </c>
      <c r="G2086" s="12" t="s">
        <v>1491</v>
      </c>
      <c r="H2086" s="12" t="s">
        <v>145</v>
      </c>
      <c r="I2086" s="12" t="s">
        <v>101</v>
      </c>
      <c r="J2086" s="12" t="s">
        <v>10224</v>
      </c>
      <c r="K2086" s="12" t="s">
        <v>168</v>
      </c>
      <c r="L2086" s="12" t="s">
        <v>104</v>
      </c>
      <c r="M2086" s="12" t="s">
        <v>169</v>
      </c>
      <c r="N2086" s="12" t="s">
        <v>10225</v>
      </c>
      <c r="O2086" s="12" t="s">
        <v>10226</v>
      </c>
      <c r="P2086" s="12"/>
      <c r="Q2086" s="12" t="s">
        <v>10227</v>
      </c>
      <c r="R2086" s="12" t="s">
        <v>9602</v>
      </c>
      <c r="S2086" s="12" t="s">
        <v>10180</v>
      </c>
      <c r="T2086" s="33" t="s">
        <v>95</v>
      </c>
      <c r="U2086" s="34" t="str">
        <f t="shared" si="32"/>
        <v>Davis Medical Research Center 480 Medical Center Drive Room S2080, Columbus, Ohio 43210, U.S.</v>
      </c>
    </row>
    <row r="2087" spans="1:21" ht="85.5" x14ac:dyDescent="0.45">
      <c r="A2087" s="12" t="s">
        <v>94</v>
      </c>
      <c r="B2087" s="12" t="s">
        <v>95</v>
      </c>
      <c r="C2087" s="12" t="s">
        <v>10228</v>
      </c>
      <c r="D2087" s="12" t="s">
        <v>10174</v>
      </c>
      <c r="E2087" s="12" t="s">
        <v>10175</v>
      </c>
      <c r="F2087" s="12" t="s">
        <v>1274</v>
      </c>
      <c r="G2087" s="12" t="s">
        <v>1491</v>
      </c>
      <c r="H2087" s="12" t="s">
        <v>145</v>
      </c>
      <c r="I2087" s="12" t="s">
        <v>101</v>
      </c>
      <c r="J2087" s="12" t="s">
        <v>10229</v>
      </c>
      <c r="K2087" s="12" t="s">
        <v>168</v>
      </c>
      <c r="L2087" s="12" t="s">
        <v>104</v>
      </c>
      <c r="M2087" s="12" t="s">
        <v>169</v>
      </c>
      <c r="N2087" s="12" t="s">
        <v>10230</v>
      </c>
      <c r="O2087" s="12" t="s">
        <v>10231</v>
      </c>
      <c r="P2087" s="12"/>
      <c r="Q2087" s="12" t="s">
        <v>10232</v>
      </c>
      <c r="R2087" s="12" t="s">
        <v>9602</v>
      </c>
      <c r="S2087" s="12" t="s">
        <v>10180</v>
      </c>
      <c r="T2087" s="33" t="s">
        <v>95</v>
      </c>
      <c r="U2087" s="34" t="str">
        <f t="shared" si="32"/>
        <v>460 W 12th Ave Rm 740H, Columbus, Ohio 43210, U.S.</v>
      </c>
    </row>
    <row r="2088" spans="1:21" ht="99.75" x14ac:dyDescent="0.45">
      <c r="A2088" s="12" t="s">
        <v>94</v>
      </c>
      <c r="B2088" s="12" t="s">
        <v>95</v>
      </c>
      <c r="C2088" s="12" t="s">
        <v>10233</v>
      </c>
      <c r="D2088" s="12" t="s">
        <v>10174</v>
      </c>
      <c r="E2088" s="12" t="s">
        <v>10175</v>
      </c>
      <c r="F2088" s="12" t="s">
        <v>1274</v>
      </c>
      <c r="G2088" s="12" t="s">
        <v>1491</v>
      </c>
      <c r="H2088" s="12" t="s">
        <v>145</v>
      </c>
      <c r="I2088" s="12" t="s">
        <v>101</v>
      </c>
      <c r="J2088" s="12" t="s">
        <v>10234</v>
      </c>
      <c r="K2088" s="12" t="s">
        <v>168</v>
      </c>
      <c r="L2088" s="12" t="s">
        <v>104</v>
      </c>
      <c r="M2088" s="12" t="s">
        <v>210</v>
      </c>
      <c r="N2088" s="12" t="s">
        <v>10206</v>
      </c>
      <c r="O2088" s="12" t="s">
        <v>10207</v>
      </c>
      <c r="P2088" s="12"/>
      <c r="Q2088" s="12" t="s">
        <v>10235</v>
      </c>
      <c r="R2088" s="12" t="s">
        <v>9602</v>
      </c>
      <c r="S2088" s="12" t="s">
        <v>10180</v>
      </c>
      <c r="T2088" s="33" t="s">
        <v>95</v>
      </c>
      <c r="U2088" s="34" t="str">
        <f t="shared" si="32"/>
        <v>460 West 12th Avenue Biomedical Research Tower Rm 1063, Columbus, Ohio 43210, U.S.</v>
      </c>
    </row>
    <row r="2089" spans="1:21" ht="99.75" x14ac:dyDescent="0.45">
      <c r="A2089" s="12" t="s">
        <v>94</v>
      </c>
      <c r="B2089" s="12" t="s">
        <v>95</v>
      </c>
      <c r="C2089" s="12" t="s">
        <v>10236</v>
      </c>
      <c r="D2089" s="12" t="s">
        <v>10174</v>
      </c>
      <c r="E2089" s="12" t="s">
        <v>10175</v>
      </c>
      <c r="F2089" s="12" t="s">
        <v>1274</v>
      </c>
      <c r="G2089" s="12" t="s">
        <v>1491</v>
      </c>
      <c r="H2089" s="12" t="s">
        <v>145</v>
      </c>
      <c r="I2089" s="12" t="s">
        <v>101</v>
      </c>
      <c r="J2089" s="12" t="s">
        <v>10237</v>
      </c>
      <c r="K2089" s="12" t="s">
        <v>168</v>
      </c>
      <c r="L2089" s="12" t="s">
        <v>104</v>
      </c>
      <c r="M2089" s="12" t="s">
        <v>210</v>
      </c>
      <c r="N2089" s="12" t="s">
        <v>10177</v>
      </c>
      <c r="O2089" s="12" t="s">
        <v>10178</v>
      </c>
      <c r="P2089" s="12"/>
      <c r="Q2089" s="12" t="s">
        <v>10193</v>
      </c>
      <c r="R2089" s="12" t="s">
        <v>9602</v>
      </c>
      <c r="S2089" s="12" t="s">
        <v>10217</v>
      </c>
      <c r="T2089" s="33" t="s">
        <v>95</v>
      </c>
      <c r="U2089" s="34" t="str">
        <f t="shared" si="32"/>
        <v>2255 Kenny Rd. Pelotonia Research Center Rm 1165, Columbus, Ohio 43221, U.S.</v>
      </c>
    </row>
    <row r="2090" spans="1:21" ht="99.75" x14ac:dyDescent="0.45">
      <c r="A2090" s="12" t="s">
        <v>94</v>
      </c>
      <c r="B2090" s="12" t="s">
        <v>95</v>
      </c>
      <c r="C2090" s="12" t="s">
        <v>10238</v>
      </c>
      <c r="D2090" s="12" t="s">
        <v>10174</v>
      </c>
      <c r="E2090" s="12" t="s">
        <v>10175</v>
      </c>
      <c r="F2090" s="12" t="s">
        <v>1274</v>
      </c>
      <c r="G2090" s="12" t="s">
        <v>1491</v>
      </c>
      <c r="H2090" s="12" t="s">
        <v>145</v>
      </c>
      <c r="I2090" s="12" t="s">
        <v>101</v>
      </c>
      <c r="J2090" s="12" t="s">
        <v>10239</v>
      </c>
      <c r="K2090" s="12" t="s">
        <v>268</v>
      </c>
      <c r="L2090" s="12" t="s">
        <v>104</v>
      </c>
      <c r="M2090" s="12" t="s">
        <v>210</v>
      </c>
      <c r="N2090" s="12" t="s">
        <v>10240</v>
      </c>
      <c r="O2090" s="12" t="s">
        <v>10241</v>
      </c>
      <c r="P2090" s="12"/>
      <c r="Q2090" s="12" t="s">
        <v>10242</v>
      </c>
      <c r="R2090" s="12" t="s">
        <v>9602</v>
      </c>
      <c r="S2090" s="12" t="s">
        <v>10180</v>
      </c>
      <c r="T2090" s="33" t="s">
        <v>95</v>
      </c>
      <c r="U2090" s="34" t="str">
        <f t="shared" si="32"/>
        <v>Davis Heart and Lung Research Institute 473 W 12TH AVE Suite 110, Columbus, Ohio 43210, U.S.</v>
      </c>
    </row>
    <row r="2091" spans="1:21" ht="99.75" x14ac:dyDescent="0.45">
      <c r="A2091" s="12" t="s">
        <v>94</v>
      </c>
      <c r="B2091" s="12" t="s">
        <v>95</v>
      </c>
      <c r="C2091" s="12" t="s">
        <v>10243</v>
      </c>
      <c r="D2091" s="12" t="s">
        <v>10174</v>
      </c>
      <c r="E2091" s="12" t="s">
        <v>10175</v>
      </c>
      <c r="F2091" s="12" t="s">
        <v>1274</v>
      </c>
      <c r="G2091" s="12" t="s">
        <v>1491</v>
      </c>
      <c r="H2091" s="12" t="s">
        <v>145</v>
      </c>
      <c r="I2091" s="12" t="s">
        <v>101</v>
      </c>
      <c r="J2091" s="12" t="s">
        <v>10244</v>
      </c>
      <c r="K2091" s="12" t="s">
        <v>168</v>
      </c>
      <c r="L2091" s="12" t="s">
        <v>104</v>
      </c>
      <c r="M2091" s="12" t="s">
        <v>210</v>
      </c>
      <c r="N2091" s="12" t="s">
        <v>10245</v>
      </c>
      <c r="O2091" s="12" t="s">
        <v>10246</v>
      </c>
      <c r="P2091" s="12"/>
      <c r="Q2091" s="12" t="s">
        <v>10247</v>
      </c>
      <c r="R2091" s="12" t="s">
        <v>9602</v>
      </c>
      <c r="S2091" s="12" t="s">
        <v>10180</v>
      </c>
      <c r="T2091" s="33" t="s">
        <v>95</v>
      </c>
      <c r="U2091" s="34" t="str">
        <f t="shared" si="32"/>
        <v>Veterinary Hospital-46 601 Vernon Tharp Street, Columbus, Ohio 43210, U.S.</v>
      </c>
    </row>
    <row r="2092" spans="1:21" ht="85.5" x14ac:dyDescent="0.45">
      <c r="A2092" s="12" t="s">
        <v>94</v>
      </c>
      <c r="B2092" s="12"/>
      <c r="C2092" s="12" t="s">
        <v>10248</v>
      </c>
      <c r="D2092" s="12" t="s">
        <v>10174</v>
      </c>
      <c r="E2092" s="12" t="s">
        <v>10175</v>
      </c>
      <c r="F2092" s="12" t="s">
        <v>1274</v>
      </c>
      <c r="G2092" s="12" t="s">
        <v>1491</v>
      </c>
      <c r="H2092" s="12" t="s">
        <v>145</v>
      </c>
      <c r="I2092" s="12" t="s">
        <v>101</v>
      </c>
      <c r="J2092" s="12" t="s">
        <v>10249</v>
      </c>
      <c r="K2092" s="12" t="s">
        <v>209</v>
      </c>
      <c r="L2092" s="12" t="s">
        <v>104</v>
      </c>
      <c r="M2092" s="12" t="s">
        <v>221</v>
      </c>
      <c r="N2092" s="12" t="s">
        <v>10183</v>
      </c>
      <c r="O2092" s="12" t="s">
        <v>10184</v>
      </c>
      <c r="P2092" s="12"/>
      <c r="Q2092" s="12" t="s">
        <v>10250</v>
      </c>
      <c r="R2092" s="12" t="s">
        <v>9602</v>
      </c>
      <c r="S2092" s="12" t="s">
        <v>10180</v>
      </c>
      <c r="T2092" s="33" t="s">
        <v>95</v>
      </c>
      <c r="U2092" s="34" t="str">
        <f t="shared" si="32"/>
        <v>Biomedical Research Tower (BRT) 460 West 12th Ave, Columbus, Ohio 43210, U.S.</v>
      </c>
    </row>
    <row r="2093" spans="1:21" ht="99.75" x14ac:dyDescent="0.45">
      <c r="A2093" s="12" t="s">
        <v>94</v>
      </c>
      <c r="B2093" s="12"/>
      <c r="C2093" s="12" t="s">
        <v>10251</v>
      </c>
      <c r="D2093" s="12" t="s">
        <v>10174</v>
      </c>
      <c r="E2093" s="12" t="s">
        <v>10175</v>
      </c>
      <c r="F2093" s="12" t="s">
        <v>1274</v>
      </c>
      <c r="G2093" s="12" t="s">
        <v>1491</v>
      </c>
      <c r="H2093" s="12" t="s">
        <v>145</v>
      </c>
      <c r="I2093" s="12" t="s">
        <v>101</v>
      </c>
      <c r="J2093" s="12" t="s">
        <v>10252</v>
      </c>
      <c r="K2093" s="12" t="s">
        <v>209</v>
      </c>
      <c r="L2093" s="12" t="s">
        <v>1157</v>
      </c>
      <c r="M2093" s="12" t="s">
        <v>210</v>
      </c>
      <c r="N2093" s="12" t="s">
        <v>10253</v>
      </c>
      <c r="O2093" s="12" t="s">
        <v>10254</v>
      </c>
      <c r="P2093" s="12"/>
      <c r="Q2093" s="12" t="s">
        <v>10255</v>
      </c>
      <c r="R2093" s="12" t="s">
        <v>9602</v>
      </c>
      <c r="S2093" s="12" t="s">
        <v>10180</v>
      </c>
      <c r="T2093" s="33" t="s">
        <v>95</v>
      </c>
      <c r="U2093" s="34" t="str">
        <f t="shared" si="32"/>
        <v>473 W 12th Ave DHLRI 535, Columbus, Ohio 43210, U.S.</v>
      </c>
    </row>
    <row r="2094" spans="1:21" ht="99.75" x14ac:dyDescent="0.45">
      <c r="A2094" s="12" t="s">
        <v>94</v>
      </c>
      <c r="B2094" s="12" t="s">
        <v>95</v>
      </c>
      <c r="C2094" s="12" t="s">
        <v>10256</v>
      </c>
      <c r="D2094" s="12" t="s">
        <v>10257</v>
      </c>
      <c r="E2094" s="12" t="s">
        <v>10175</v>
      </c>
      <c r="F2094" s="12" t="s">
        <v>1274</v>
      </c>
      <c r="G2094" s="12" t="s">
        <v>853</v>
      </c>
      <c r="H2094" s="12" t="s">
        <v>145</v>
      </c>
      <c r="I2094" s="12" t="s">
        <v>101</v>
      </c>
      <c r="J2094" s="12" t="s">
        <v>10258</v>
      </c>
      <c r="K2094" s="12" t="s">
        <v>168</v>
      </c>
      <c r="L2094" s="12" t="s">
        <v>104</v>
      </c>
      <c r="M2094" s="12" t="s">
        <v>210</v>
      </c>
      <c r="N2094" s="12" t="s">
        <v>10259</v>
      </c>
      <c r="O2094" s="12" t="s">
        <v>10260</v>
      </c>
      <c r="P2094" s="12"/>
      <c r="Q2094" s="12" t="s">
        <v>10261</v>
      </c>
      <c r="R2094" s="12" t="s">
        <v>10262</v>
      </c>
      <c r="S2094" s="12" t="s">
        <v>10263</v>
      </c>
      <c r="T2094" s="33" t="s">
        <v>95</v>
      </c>
      <c r="U2094" s="34" t="str">
        <f t="shared" si="32"/>
        <v>Center for Food Animal Health Room 119 1323 Ferguson Rd, Wooster, Ohio 44691, U.S.</v>
      </c>
    </row>
    <row r="2095" spans="1:21" ht="57" x14ac:dyDescent="0.45">
      <c r="A2095" s="12" t="s">
        <v>94</v>
      </c>
      <c r="B2095" s="12" t="s">
        <v>95</v>
      </c>
      <c r="C2095" s="12" t="s">
        <v>10264</v>
      </c>
      <c r="D2095" s="12" t="s">
        <v>10265</v>
      </c>
      <c r="E2095" s="12" t="s">
        <v>10266</v>
      </c>
      <c r="F2095" s="12" t="s">
        <v>1274</v>
      </c>
      <c r="G2095" s="12" t="s">
        <v>1491</v>
      </c>
      <c r="H2095" s="12" t="s">
        <v>145</v>
      </c>
      <c r="I2095" s="12" t="s">
        <v>101</v>
      </c>
      <c r="J2095" s="12" t="s">
        <v>10267</v>
      </c>
      <c r="K2095" s="12" t="s">
        <v>550</v>
      </c>
      <c r="L2095" s="12" t="s">
        <v>104</v>
      </c>
      <c r="M2095" s="12" t="s">
        <v>234</v>
      </c>
      <c r="N2095" s="12" t="s">
        <v>10206</v>
      </c>
      <c r="O2095" s="12" t="s">
        <v>10207</v>
      </c>
      <c r="P2095" s="12"/>
      <c r="Q2095" s="12" t="s">
        <v>10268</v>
      </c>
      <c r="R2095" s="12" t="s">
        <v>3613</v>
      </c>
      <c r="S2095" s="12" t="s">
        <v>10180</v>
      </c>
      <c r="T2095" s="33" t="s">
        <v>95</v>
      </c>
      <c r="U2095" s="34" t="str">
        <f t="shared" si="32"/>
        <v>460 W 12TH AVE, COLUMBUS, Ohio 43210, U.S.</v>
      </c>
    </row>
    <row r="2096" spans="1:21" ht="57" x14ac:dyDescent="0.45">
      <c r="A2096" s="12" t="s">
        <v>94</v>
      </c>
      <c r="B2096" s="12" t="s">
        <v>95</v>
      </c>
      <c r="C2096" s="12" t="s">
        <v>10269</v>
      </c>
      <c r="D2096" s="12" t="s">
        <v>10265</v>
      </c>
      <c r="E2096" s="12" t="s">
        <v>10266</v>
      </c>
      <c r="F2096" s="12" t="s">
        <v>1274</v>
      </c>
      <c r="G2096" s="12" t="s">
        <v>1491</v>
      </c>
      <c r="H2096" s="12" t="s">
        <v>145</v>
      </c>
      <c r="I2096" s="12" t="s">
        <v>101</v>
      </c>
      <c r="J2096" s="12"/>
      <c r="K2096" s="12"/>
      <c r="L2096" s="12"/>
      <c r="M2096" s="12" t="s">
        <v>492</v>
      </c>
      <c r="N2096" s="12" t="s">
        <v>10270</v>
      </c>
      <c r="O2096" s="12" t="s">
        <v>10271</v>
      </c>
      <c r="P2096" s="12"/>
      <c r="Q2096" s="12" t="s">
        <v>10268</v>
      </c>
      <c r="R2096" s="12" t="s">
        <v>3613</v>
      </c>
      <c r="S2096" s="12" t="s">
        <v>10180</v>
      </c>
      <c r="T2096" s="33" t="s">
        <v>95</v>
      </c>
      <c r="U2096" s="34" t="str">
        <f t="shared" si="32"/>
        <v>460 W 12TH AVE, COLUMBUS, Ohio 43210, U.S.</v>
      </c>
    </row>
    <row r="2097" spans="1:21" ht="57" x14ac:dyDescent="0.45">
      <c r="A2097" s="12" t="s">
        <v>94</v>
      </c>
      <c r="B2097" s="12" t="s">
        <v>95</v>
      </c>
      <c r="C2097" s="12" t="s">
        <v>10272</v>
      </c>
      <c r="D2097" s="12" t="s">
        <v>10265</v>
      </c>
      <c r="E2097" s="12" t="s">
        <v>10266</v>
      </c>
      <c r="F2097" s="12" t="s">
        <v>1274</v>
      </c>
      <c r="G2097" s="12" t="s">
        <v>1491</v>
      </c>
      <c r="H2097" s="12" t="s">
        <v>145</v>
      </c>
      <c r="I2097" s="12" t="s">
        <v>101</v>
      </c>
      <c r="J2097" s="12"/>
      <c r="K2097" s="12"/>
      <c r="L2097" s="12"/>
      <c r="M2097" s="12" t="s">
        <v>492</v>
      </c>
      <c r="N2097" s="12" t="s">
        <v>10270</v>
      </c>
      <c r="O2097" s="12" t="s">
        <v>10271</v>
      </c>
      <c r="P2097" s="12"/>
      <c r="Q2097" s="12" t="s">
        <v>10273</v>
      </c>
      <c r="R2097" s="12" t="s">
        <v>3613</v>
      </c>
      <c r="S2097" s="12" t="s">
        <v>10274</v>
      </c>
      <c r="T2097" s="33" t="s">
        <v>95</v>
      </c>
      <c r="U2097" s="34" t="str">
        <f t="shared" si="32"/>
        <v>520 KING AVE EVANS HALL RM 131, COLUMBUS, Ohio 43201, U.S.</v>
      </c>
    </row>
    <row r="2098" spans="1:21" ht="42.75" x14ac:dyDescent="0.45">
      <c r="A2098" s="12" t="s">
        <v>94</v>
      </c>
      <c r="B2098" s="12" t="s">
        <v>95</v>
      </c>
      <c r="C2098" s="12" t="s">
        <v>10275</v>
      </c>
      <c r="D2098" s="12" t="s">
        <v>10265</v>
      </c>
      <c r="E2098" s="12" t="s">
        <v>10266</v>
      </c>
      <c r="F2098" s="12" t="s">
        <v>1274</v>
      </c>
      <c r="G2098" s="12" t="s">
        <v>1491</v>
      </c>
      <c r="H2098" s="12" t="s">
        <v>145</v>
      </c>
      <c r="I2098" s="12" t="s">
        <v>101</v>
      </c>
      <c r="J2098" s="12"/>
      <c r="K2098" s="12"/>
      <c r="L2098" s="12"/>
      <c r="M2098" s="12" t="s">
        <v>1008</v>
      </c>
      <c r="N2098" s="12" t="s">
        <v>10276</v>
      </c>
      <c r="O2098" s="12" t="s">
        <v>10277</v>
      </c>
      <c r="P2098" s="12"/>
      <c r="Q2098" s="12" t="s">
        <v>10278</v>
      </c>
      <c r="R2098" s="12" t="s">
        <v>3613</v>
      </c>
      <c r="S2098" s="12" t="s">
        <v>10180</v>
      </c>
      <c r="T2098" s="33" t="s">
        <v>95</v>
      </c>
      <c r="U2098" s="34" t="str">
        <f t="shared" si="32"/>
        <v>2650 KENNY RD, COLUMBUS, Ohio 43210, U.S.</v>
      </c>
    </row>
    <row r="2099" spans="1:21" ht="42.75" x14ac:dyDescent="0.45">
      <c r="A2099" s="12" t="s">
        <v>94</v>
      </c>
      <c r="B2099" s="12" t="s">
        <v>95</v>
      </c>
      <c r="C2099" s="12" t="s">
        <v>10279</v>
      </c>
      <c r="D2099" s="12" t="s">
        <v>10265</v>
      </c>
      <c r="E2099" s="12" t="s">
        <v>10266</v>
      </c>
      <c r="F2099" s="12" t="s">
        <v>1274</v>
      </c>
      <c r="G2099" s="12" t="s">
        <v>1491</v>
      </c>
      <c r="H2099" s="12" t="s">
        <v>145</v>
      </c>
      <c r="I2099" s="12" t="s">
        <v>101</v>
      </c>
      <c r="J2099" s="12"/>
      <c r="K2099" s="12"/>
      <c r="L2099" s="12"/>
      <c r="M2099" s="12" t="s">
        <v>572</v>
      </c>
      <c r="N2099" s="12" t="s">
        <v>10280</v>
      </c>
      <c r="O2099" s="12" t="s">
        <v>10281</v>
      </c>
      <c r="P2099" s="12"/>
      <c r="Q2099" s="12" t="s">
        <v>10278</v>
      </c>
      <c r="R2099" s="12" t="s">
        <v>3613</v>
      </c>
      <c r="S2099" s="12" t="s">
        <v>10180</v>
      </c>
      <c r="T2099" s="33" t="s">
        <v>95</v>
      </c>
      <c r="U2099" s="34" t="str">
        <f t="shared" si="32"/>
        <v>2650 KENNY RD, COLUMBUS, Ohio 43210, U.S.</v>
      </c>
    </row>
    <row r="2100" spans="1:21" ht="42.75" x14ac:dyDescent="0.45">
      <c r="A2100" s="12" t="s">
        <v>94</v>
      </c>
      <c r="B2100" s="12" t="s">
        <v>95</v>
      </c>
      <c r="C2100" s="12" t="s">
        <v>10282</v>
      </c>
      <c r="D2100" s="12" t="s">
        <v>10265</v>
      </c>
      <c r="E2100" s="12" t="s">
        <v>10266</v>
      </c>
      <c r="F2100" s="12"/>
      <c r="G2100" s="12" t="s">
        <v>1491</v>
      </c>
      <c r="H2100" s="12" t="s">
        <v>145</v>
      </c>
      <c r="I2100" s="12" t="s">
        <v>101</v>
      </c>
      <c r="J2100" s="12"/>
      <c r="K2100" s="12"/>
      <c r="L2100" s="12"/>
      <c r="M2100" s="12" t="s">
        <v>377</v>
      </c>
      <c r="N2100" s="12" t="s">
        <v>10283</v>
      </c>
      <c r="O2100" s="12" t="s">
        <v>10284</v>
      </c>
      <c r="P2100" s="12"/>
      <c r="Q2100" s="12" t="s">
        <v>10285</v>
      </c>
      <c r="R2100" s="12" t="s">
        <v>3613</v>
      </c>
      <c r="S2100" s="12" t="s">
        <v>10286</v>
      </c>
      <c r="T2100" s="33" t="s">
        <v>95</v>
      </c>
      <c r="U2100" s="34" t="str">
        <f t="shared" si="32"/>
        <v>2650 KENNY RD STORES AND RECEIVING, COLUMBUS, Ohio 43210-1039, U.S.</v>
      </c>
    </row>
    <row r="2101" spans="1:21" ht="42.75" x14ac:dyDescent="0.45">
      <c r="A2101" s="12" t="s">
        <v>94</v>
      </c>
      <c r="B2101" s="12" t="s">
        <v>95</v>
      </c>
      <c r="C2101" s="12" t="s">
        <v>10287</v>
      </c>
      <c r="D2101" s="12" t="s">
        <v>10265</v>
      </c>
      <c r="E2101" s="12" t="s">
        <v>10266</v>
      </c>
      <c r="F2101" s="12" t="s">
        <v>1274</v>
      </c>
      <c r="G2101" s="12" t="s">
        <v>1491</v>
      </c>
      <c r="H2101" s="12" t="s">
        <v>145</v>
      </c>
      <c r="I2101" s="12" t="s">
        <v>101</v>
      </c>
      <c r="J2101" s="12"/>
      <c r="K2101" s="12"/>
      <c r="L2101" s="12"/>
      <c r="M2101" s="12" t="s">
        <v>954</v>
      </c>
      <c r="N2101" s="12"/>
      <c r="O2101" s="12"/>
      <c r="P2101" s="12"/>
      <c r="Q2101" s="12" t="s">
        <v>10288</v>
      </c>
      <c r="R2101" s="12" t="s">
        <v>3613</v>
      </c>
      <c r="S2101" s="12" t="s">
        <v>10180</v>
      </c>
      <c r="T2101" s="33" t="s">
        <v>95</v>
      </c>
      <c r="U2101" s="34" t="str">
        <f t="shared" si="32"/>
        <v>484 W 12TH AVE, COLUMBUS, Ohio 43210, U.S.</v>
      </c>
    </row>
    <row r="2102" spans="1:21" ht="42.75" x14ac:dyDescent="0.45">
      <c r="A2102" s="12" t="s">
        <v>94</v>
      </c>
      <c r="B2102" s="12" t="s">
        <v>95</v>
      </c>
      <c r="C2102" s="12" t="s">
        <v>10289</v>
      </c>
      <c r="D2102" s="12" t="s">
        <v>10265</v>
      </c>
      <c r="E2102" s="12" t="s">
        <v>10266</v>
      </c>
      <c r="F2102" s="12" t="s">
        <v>1274</v>
      </c>
      <c r="G2102" s="12" t="s">
        <v>1491</v>
      </c>
      <c r="H2102" s="12" t="s">
        <v>145</v>
      </c>
      <c r="I2102" s="12" t="s">
        <v>101</v>
      </c>
      <c r="J2102" s="12"/>
      <c r="K2102" s="12"/>
      <c r="L2102" s="12"/>
      <c r="M2102" s="12" t="s">
        <v>377</v>
      </c>
      <c r="N2102" s="12"/>
      <c r="O2102" s="12"/>
      <c r="P2102" s="12"/>
      <c r="Q2102" s="12" t="s">
        <v>10290</v>
      </c>
      <c r="R2102" s="12" t="s">
        <v>3613</v>
      </c>
      <c r="S2102" s="12" t="s">
        <v>10180</v>
      </c>
      <c r="T2102" s="33" t="s">
        <v>95</v>
      </c>
      <c r="U2102" s="34" t="str">
        <f t="shared" si="32"/>
        <v>1787 NEIL AVE, COLUMBUS, Ohio 43210, U.S.</v>
      </c>
    </row>
    <row r="2103" spans="1:21" ht="85.5" x14ac:dyDescent="0.45">
      <c r="A2103" s="12" t="s">
        <v>94</v>
      </c>
      <c r="B2103" s="12" t="s">
        <v>95</v>
      </c>
      <c r="C2103" s="12" t="s">
        <v>10291</v>
      </c>
      <c r="D2103" s="12" t="s">
        <v>10292</v>
      </c>
      <c r="E2103" s="12" t="s">
        <v>10293</v>
      </c>
      <c r="F2103" s="12"/>
      <c r="G2103" s="12" t="s">
        <v>980</v>
      </c>
      <c r="H2103" s="12" t="s">
        <v>406</v>
      </c>
      <c r="I2103" s="12" t="s">
        <v>166</v>
      </c>
      <c r="J2103" s="12" t="s">
        <v>10294</v>
      </c>
      <c r="K2103" s="12" t="s">
        <v>168</v>
      </c>
      <c r="L2103" s="12" t="s">
        <v>104</v>
      </c>
      <c r="M2103" s="12" t="s">
        <v>221</v>
      </c>
      <c r="N2103" s="12" t="s">
        <v>10295</v>
      </c>
      <c r="O2103" s="12" t="s">
        <v>10296</v>
      </c>
      <c r="P2103" s="12"/>
      <c r="Q2103" s="12" t="s">
        <v>10297</v>
      </c>
      <c r="R2103" s="12" t="s">
        <v>10298</v>
      </c>
      <c r="S2103" s="12" t="s">
        <v>2613</v>
      </c>
      <c r="T2103" s="33" t="s">
        <v>95</v>
      </c>
      <c r="U2103" s="34" t="str">
        <f t="shared" si="32"/>
        <v>3181 SW Sam Jackson Park Rd, PORTLAN, Oregon 97239, U.S.</v>
      </c>
    </row>
    <row r="2104" spans="1:21" ht="85.5" x14ac:dyDescent="0.45">
      <c r="A2104" s="12" t="s">
        <v>94</v>
      </c>
      <c r="B2104" s="12" t="s">
        <v>95</v>
      </c>
      <c r="C2104" s="12" t="s">
        <v>10299</v>
      </c>
      <c r="D2104" s="12" t="s">
        <v>10292</v>
      </c>
      <c r="E2104" s="12" t="s">
        <v>10293</v>
      </c>
      <c r="F2104" s="12"/>
      <c r="G2104" s="12" t="s">
        <v>980</v>
      </c>
      <c r="H2104" s="12" t="s">
        <v>406</v>
      </c>
      <c r="I2104" s="12" t="s">
        <v>166</v>
      </c>
      <c r="J2104" s="12" t="s">
        <v>10300</v>
      </c>
      <c r="K2104" s="12" t="s">
        <v>168</v>
      </c>
      <c r="L2104" s="12" t="s">
        <v>104</v>
      </c>
      <c r="M2104" s="12" t="s">
        <v>221</v>
      </c>
      <c r="N2104" s="12" t="s">
        <v>10301</v>
      </c>
      <c r="O2104" s="12" t="s">
        <v>10302</v>
      </c>
      <c r="P2104" s="12"/>
      <c r="Q2104" s="12" t="s">
        <v>10303</v>
      </c>
      <c r="R2104" s="12" t="s">
        <v>2612</v>
      </c>
      <c r="S2104" s="12" t="s">
        <v>10304</v>
      </c>
      <c r="T2104" s="33" t="s">
        <v>95</v>
      </c>
      <c r="U2104" s="34" t="str">
        <f t="shared" si="32"/>
        <v>2730 SW Moody Ave. 4th Floor,Building KCRB, Dock 61, Portland, Oregon 97201, U.S.</v>
      </c>
    </row>
    <row r="2105" spans="1:21" ht="99.75" x14ac:dyDescent="0.45">
      <c r="A2105" s="12" t="s">
        <v>94</v>
      </c>
      <c r="B2105" s="12" t="s">
        <v>95</v>
      </c>
      <c r="C2105" s="12" t="s">
        <v>10305</v>
      </c>
      <c r="D2105" s="12" t="s">
        <v>10306</v>
      </c>
      <c r="E2105" s="12" t="s">
        <v>10307</v>
      </c>
      <c r="F2105" s="12"/>
      <c r="G2105" s="12"/>
      <c r="H2105" s="12" t="s">
        <v>406</v>
      </c>
      <c r="I2105" s="12" t="s">
        <v>166</v>
      </c>
      <c r="J2105" s="12" t="s">
        <v>10308</v>
      </c>
      <c r="K2105" s="12" t="s">
        <v>9491</v>
      </c>
      <c r="L2105" s="12" t="s">
        <v>104</v>
      </c>
      <c r="M2105" s="12" t="s">
        <v>5316</v>
      </c>
      <c r="N2105" s="12" t="s">
        <v>10309</v>
      </c>
      <c r="O2105" s="12" t="s">
        <v>10310</v>
      </c>
      <c r="P2105" s="12"/>
      <c r="Q2105" s="12" t="s">
        <v>10311</v>
      </c>
      <c r="R2105" s="12" t="s">
        <v>5933</v>
      </c>
      <c r="S2105" s="12" t="s">
        <v>10312</v>
      </c>
      <c r="T2105" s="33" t="s">
        <v>95</v>
      </c>
      <c r="U2105" s="34" t="str">
        <f t="shared" si="32"/>
        <v>3181 SW SAM JACKSON PARK Rd MacKensie Hall rm 2154, PORTLAND, Oregon 97239-3011, U.S.</v>
      </c>
    </row>
    <row r="2106" spans="1:21" ht="42.75" x14ac:dyDescent="0.45">
      <c r="A2106" s="12" t="s">
        <v>94</v>
      </c>
      <c r="B2106" s="12" t="s">
        <v>95</v>
      </c>
      <c r="C2106" s="12" t="s">
        <v>10313</v>
      </c>
      <c r="D2106" s="12" t="s">
        <v>10306</v>
      </c>
      <c r="E2106" s="12" t="s">
        <v>10307</v>
      </c>
      <c r="F2106" s="12"/>
      <c r="G2106" s="12"/>
      <c r="H2106" s="12" t="s">
        <v>406</v>
      </c>
      <c r="I2106" s="12" t="s">
        <v>166</v>
      </c>
      <c r="J2106" s="12"/>
      <c r="K2106" s="12"/>
      <c r="L2106" s="12"/>
      <c r="M2106" s="12" t="s">
        <v>3112</v>
      </c>
      <c r="N2106" s="12" t="s">
        <v>10314</v>
      </c>
      <c r="O2106" s="12" t="s">
        <v>10315</v>
      </c>
      <c r="P2106" s="12"/>
      <c r="Q2106" s="12" t="s">
        <v>10316</v>
      </c>
      <c r="R2106" s="12" t="s">
        <v>5933</v>
      </c>
      <c r="S2106" s="12" t="s">
        <v>2613</v>
      </c>
      <c r="T2106" s="33" t="s">
        <v>95</v>
      </c>
      <c r="U2106" s="34" t="str">
        <f t="shared" si="32"/>
        <v>3303 SW BOND AVE, PORTLAND, Oregon 97239, U.S.</v>
      </c>
    </row>
    <row r="2107" spans="1:21" ht="42.75" x14ac:dyDescent="0.45">
      <c r="A2107" s="12" t="s">
        <v>94</v>
      </c>
      <c r="B2107" s="12" t="s">
        <v>95</v>
      </c>
      <c r="C2107" s="12" t="s">
        <v>10317</v>
      </c>
      <c r="D2107" s="12" t="s">
        <v>10306</v>
      </c>
      <c r="E2107" s="12" t="s">
        <v>10307</v>
      </c>
      <c r="F2107" s="12"/>
      <c r="G2107" s="12"/>
      <c r="H2107" s="12" t="s">
        <v>406</v>
      </c>
      <c r="I2107" s="12" t="s">
        <v>166</v>
      </c>
      <c r="J2107" s="12" t="s">
        <v>10318</v>
      </c>
      <c r="K2107" s="12" t="s">
        <v>103</v>
      </c>
      <c r="L2107" s="12" t="s">
        <v>104</v>
      </c>
      <c r="M2107" s="12" t="s">
        <v>8608</v>
      </c>
      <c r="N2107" s="12" t="s">
        <v>10319</v>
      </c>
      <c r="O2107" s="12" t="s">
        <v>10320</v>
      </c>
      <c r="P2107" s="12"/>
      <c r="Q2107" s="12" t="s">
        <v>10321</v>
      </c>
      <c r="R2107" s="12" t="s">
        <v>5933</v>
      </c>
      <c r="S2107" s="12" t="s">
        <v>10304</v>
      </c>
      <c r="T2107" s="33" t="s">
        <v>95</v>
      </c>
      <c r="U2107" s="34" t="str">
        <f t="shared" si="32"/>
        <v>2720 SW MOODY AVE OHSU KNIGHT CANCER INST, PORTLAND, Oregon 97201, U.S.</v>
      </c>
    </row>
    <row r="2108" spans="1:21" ht="85.5" x14ac:dyDescent="0.45">
      <c r="A2108" s="12" t="s">
        <v>94</v>
      </c>
      <c r="B2108" s="12" t="s">
        <v>95</v>
      </c>
      <c r="C2108" s="12" t="s">
        <v>10322</v>
      </c>
      <c r="D2108" s="12" t="s">
        <v>10306</v>
      </c>
      <c r="E2108" s="12" t="s">
        <v>10307</v>
      </c>
      <c r="F2108" s="12"/>
      <c r="G2108" s="12"/>
      <c r="H2108" s="12" t="s">
        <v>406</v>
      </c>
      <c r="I2108" s="12" t="s">
        <v>166</v>
      </c>
      <c r="J2108" s="12" t="s">
        <v>10323</v>
      </c>
      <c r="K2108" s="12" t="s">
        <v>103</v>
      </c>
      <c r="L2108" s="12" t="s">
        <v>104</v>
      </c>
      <c r="M2108" s="12" t="s">
        <v>138</v>
      </c>
      <c r="N2108" s="12" t="s">
        <v>10319</v>
      </c>
      <c r="O2108" s="12" t="s">
        <v>10320</v>
      </c>
      <c r="P2108" s="12"/>
      <c r="Q2108" s="12" t="s">
        <v>10321</v>
      </c>
      <c r="R2108" s="12" t="s">
        <v>5933</v>
      </c>
      <c r="S2108" s="12" t="s">
        <v>10304</v>
      </c>
      <c r="T2108" s="33" t="s">
        <v>95</v>
      </c>
      <c r="U2108" s="34" t="str">
        <f t="shared" si="32"/>
        <v>2720 SW MOODY AVE OHSU KNIGHT CANCER INST, PORTLAND, Oregon 97201, U.S.</v>
      </c>
    </row>
    <row r="2109" spans="1:21" ht="57" x14ac:dyDescent="0.45">
      <c r="A2109" s="12" t="s">
        <v>94</v>
      </c>
      <c r="B2109" s="12" t="s">
        <v>95</v>
      </c>
      <c r="C2109" s="12" t="s">
        <v>10324</v>
      </c>
      <c r="D2109" s="12" t="s">
        <v>10306</v>
      </c>
      <c r="E2109" s="12" t="s">
        <v>10307</v>
      </c>
      <c r="F2109" s="12"/>
      <c r="G2109" s="12"/>
      <c r="H2109" s="12" t="s">
        <v>406</v>
      </c>
      <c r="I2109" s="12" t="s">
        <v>166</v>
      </c>
      <c r="J2109" s="12" t="s">
        <v>10325</v>
      </c>
      <c r="K2109" s="12" t="s">
        <v>1297</v>
      </c>
      <c r="L2109" s="12" t="s">
        <v>104</v>
      </c>
      <c r="M2109" s="12" t="s">
        <v>367</v>
      </c>
      <c r="N2109" s="12" t="s">
        <v>10326</v>
      </c>
      <c r="O2109" s="12" t="s">
        <v>10320</v>
      </c>
      <c r="P2109" s="12"/>
      <c r="Q2109" s="12" t="s">
        <v>10321</v>
      </c>
      <c r="R2109" s="12" t="s">
        <v>5933</v>
      </c>
      <c r="S2109" s="12" t="s">
        <v>10304</v>
      </c>
      <c r="T2109" s="33" t="s">
        <v>95</v>
      </c>
      <c r="U2109" s="34" t="str">
        <f t="shared" si="32"/>
        <v>2720 SW MOODY AVE OHSU KNIGHT CANCER INST, PORTLAND, Oregon 97201, U.S.</v>
      </c>
    </row>
    <row r="2110" spans="1:21" ht="99.75" x14ac:dyDescent="0.45">
      <c r="A2110" s="12" t="s">
        <v>94</v>
      </c>
      <c r="B2110" s="12" t="s">
        <v>95</v>
      </c>
      <c r="C2110" s="12" t="s">
        <v>10327</v>
      </c>
      <c r="D2110" s="12" t="s">
        <v>10328</v>
      </c>
      <c r="E2110" s="12" t="s">
        <v>10307</v>
      </c>
      <c r="F2110" s="12"/>
      <c r="G2110" s="12" t="s">
        <v>980</v>
      </c>
      <c r="H2110" s="12" t="s">
        <v>406</v>
      </c>
      <c r="I2110" s="12" t="s">
        <v>166</v>
      </c>
      <c r="J2110" s="12" t="s">
        <v>10329</v>
      </c>
      <c r="K2110" s="12" t="s">
        <v>168</v>
      </c>
      <c r="L2110" s="12" t="s">
        <v>104</v>
      </c>
      <c r="M2110" s="12" t="s">
        <v>210</v>
      </c>
      <c r="N2110" s="12" t="s">
        <v>10330</v>
      </c>
      <c r="O2110" s="12" t="s">
        <v>10331</v>
      </c>
      <c r="P2110" s="12"/>
      <c r="Q2110" s="12" t="s">
        <v>10332</v>
      </c>
      <c r="R2110" s="12" t="s">
        <v>10333</v>
      </c>
      <c r="S2110" s="12" t="s">
        <v>3143</v>
      </c>
      <c r="T2110" s="33" t="s">
        <v>95</v>
      </c>
      <c r="U2110" s="34" t="str">
        <f t="shared" si="32"/>
        <v>Oregon Health &amp; Science University 505 NW 185th Ave Bldg: BD1; Rm 1111, Beaverton, Oregon 97006, U.S.</v>
      </c>
    </row>
    <row r="2111" spans="1:21" ht="85.5" x14ac:dyDescent="0.45">
      <c r="A2111" s="12" t="s">
        <v>94</v>
      </c>
      <c r="B2111" s="12" t="s">
        <v>95</v>
      </c>
      <c r="C2111" s="12" t="s">
        <v>10334</v>
      </c>
      <c r="D2111" s="12" t="s">
        <v>10335</v>
      </c>
      <c r="E2111" s="12" t="s">
        <v>10336</v>
      </c>
      <c r="F2111" s="12" t="s">
        <v>1396</v>
      </c>
      <c r="G2111" s="12" t="s">
        <v>1092</v>
      </c>
      <c r="H2111" s="12" t="s">
        <v>931</v>
      </c>
      <c r="I2111" s="12" t="s">
        <v>475</v>
      </c>
      <c r="J2111" s="12" t="s">
        <v>10337</v>
      </c>
      <c r="K2111" s="12" t="s">
        <v>168</v>
      </c>
      <c r="L2111" s="12" t="s">
        <v>104</v>
      </c>
      <c r="M2111" s="12" t="s">
        <v>221</v>
      </c>
      <c r="N2111" s="12" t="s">
        <v>10338</v>
      </c>
      <c r="O2111" s="12" t="s">
        <v>10339</v>
      </c>
      <c r="P2111" s="12"/>
      <c r="Q2111" s="12" t="s">
        <v>10340</v>
      </c>
      <c r="R2111" s="12" t="s">
        <v>10341</v>
      </c>
      <c r="S2111" s="12" t="s">
        <v>10342</v>
      </c>
      <c r="T2111" s="33" t="s">
        <v>95</v>
      </c>
      <c r="U2111" s="34" t="str">
        <f t="shared" si="32"/>
        <v>Central Receiving Div: S400 825 NE 13th Street. Rm E402, Oklahoma City, Oklahoma 73104, U.S.</v>
      </c>
    </row>
    <row r="2112" spans="1:21" ht="85.5" x14ac:dyDescent="0.45">
      <c r="A2112" s="12" t="s">
        <v>94</v>
      </c>
      <c r="B2112" s="12" t="s">
        <v>95</v>
      </c>
      <c r="C2112" s="12" t="s">
        <v>10343</v>
      </c>
      <c r="D2112" s="12" t="s">
        <v>10335</v>
      </c>
      <c r="E2112" s="12" t="s">
        <v>10336</v>
      </c>
      <c r="F2112" s="12" t="s">
        <v>1396</v>
      </c>
      <c r="G2112" s="12" t="s">
        <v>1092</v>
      </c>
      <c r="H2112" s="12" t="s">
        <v>931</v>
      </c>
      <c r="I2112" s="12" t="s">
        <v>475</v>
      </c>
      <c r="J2112" s="12" t="s">
        <v>10344</v>
      </c>
      <c r="K2112" s="12" t="s">
        <v>168</v>
      </c>
      <c r="L2112" s="12" t="s">
        <v>104</v>
      </c>
      <c r="M2112" s="12" t="s">
        <v>221</v>
      </c>
      <c r="N2112" s="12" t="s">
        <v>10338</v>
      </c>
      <c r="O2112" s="12" t="s">
        <v>10339</v>
      </c>
      <c r="P2112" s="12"/>
      <c r="Q2112" s="12" t="s">
        <v>10345</v>
      </c>
      <c r="R2112" s="12" t="s">
        <v>10341</v>
      </c>
      <c r="S2112" s="12" t="s">
        <v>10342</v>
      </c>
      <c r="T2112" s="33" t="s">
        <v>95</v>
      </c>
      <c r="U2112" s="34" t="str">
        <f t="shared" si="32"/>
        <v>825 NE 13th Street Div: 00971 - Coggeshall, Oklahoma City, Oklahoma 73104, U.S.</v>
      </c>
    </row>
    <row r="2113" spans="1:21" ht="42.75" x14ac:dyDescent="0.45">
      <c r="A2113" s="12" t="s">
        <v>94</v>
      </c>
      <c r="B2113" s="12"/>
      <c r="C2113" s="12" t="s">
        <v>10346</v>
      </c>
      <c r="D2113" s="12" t="s">
        <v>10335</v>
      </c>
      <c r="E2113" s="12" t="s">
        <v>10336</v>
      </c>
      <c r="F2113" s="12" t="s">
        <v>1396</v>
      </c>
      <c r="G2113" s="12" t="s">
        <v>1092</v>
      </c>
      <c r="H2113" s="12" t="s">
        <v>931</v>
      </c>
      <c r="I2113" s="12" t="s">
        <v>475</v>
      </c>
      <c r="J2113" s="12" t="s">
        <v>10347</v>
      </c>
      <c r="K2113" s="12" t="s">
        <v>209</v>
      </c>
      <c r="L2113" s="12" t="s">
        <v>104</v>
      </c>
      <c r="M2113" s="12" t="s">
        <v>304</v>
      </c>
      <c r="N2113" s="12" t="s">
        <v>10348</v>
      </c>
      <c r="O2113" s="12" t="s">
        <v>10349</v>
      </c>
      <c r="P2113" s="12"/>
      <c r="Q2113" s="12" t="s">
        <v>10350</v>
      </c>
      <c r="R2113" s="12" t="s">
        <v>10341</v>
      </c>
      <c r="S2113" s="12" t="s">
        <v>10342</v>
      </c>
      <c r="T2113" s="33" t="s">
        <v>95</v>
      </c>
      <c r="U2113" s="34" t="str">
        <f t="shared" si="32"/>
        <v>825 Northeast 13th Street, RM #402, Oklahoma City, Oklahoma 73104, U.S.</v>
      </c>
    </row>
    <row r="2114" spans="1:21" ht="42.75" x14ac:dyDescent="0.45">
      <c r="A2114" s="12" t="s">
        <v>94</v>
      </c>
      <c r="B2114" s="12" t="s">
        <v>95</v>
      </c>
      <c r="C2114" s="12" t="s">
        <v>10351</v>
      </c>
      <c r="D2114" s="12" t="s">
        <v>10352</v>
      </c>
      <c r="E2114" s="12" t="s">
        <v>10175</v>
      </c>
      <c r="F2114" s="12" t="s">
        <v>1396</v>
      </c>
      <c r="G2114" s="12"/>
      <c r="H2114" s="12" t="s">
        <v>931</v>
      </c>
      <c r="I2114" s="12" t="s">
        <v>475</v>
      </c>
      <c r="J2114" s="12"/>
      <c r="K2114" s="12"/>
      <c r="L2114" s="12"/>
      <c r="M2114" s="12" t="s">
        <v>388</v>
      </c>
      <c r="N2114" s="12" t="s">
        <v>10353</v>
      </c>
      <c r="O2114" s="12"/>
      <c r="P2114" s="12"/>
      <c r="Q2114" s="12" t="s">
        <v>10354</v>
      </c>
      <c r="R2114" s="12" t="s">
        <v>10355</v>
      </c>
      <c r="S2114" s="12" t="s">
        <v>10356</v>
      </c>
      <c r="T2114" s="33" t="s">
        <v>95</v>
      </c>
      <c r="U2114" s="34" t="str">
        <f t="shared" ref="U2114:U2177" si="33">_xlfn.TEXTJOIN(", ", TRUE, Q2114, R2114, S2114, T2114)</f>
        <v>250 MCELROY HALL VETERINARY PATHOBIOLGY DEPT, STILLWATER, Oklahoma 74078, U.S.</v>
      </c>
    </row>
    <row r="2115" spans="1:21" ht="85.5" x14ac:dyDescent="0.45">
      <c r="A2115" s="12" t="s">
        <v>94</v>
      </c>
      <c r="B2115" s="12" t="s">
        <v>95</v>
      </c>
      <c r="C2115" s="12" t="s">
        <v>10357</v>
      </c>
      <c r="D2115" s="12" t="s">
        <v>10358</v>
      </c>
      <c r="E2115" s="12" t="s">
        <v>10359</v>
      </c>
      <c r="F2115" s="12" t="s">
        <v>420</v>
      </c>
      <c r="G2115" s="12" t="s">
        <v>421</v>
      </c>
      <c r="H2115" s="12" t="s">
        <v>422</v>
      </c>
      <c r="I2115" s="12" t="s">
        <v>101</v>
      </c>
      <c r="J2115" s="12" t="s">
        <v>10360</v>
      </c>
      <c r="K2115" s="12" t="s">
        <v>168</v>
      </c>
      <c r="L2115" s="12" t="s">
        <v>104</v>
      </c>
      <c r="M2115" s="12" t="s">
        <v>1193</v>
      </c>
      <c r="N2115" s="12" t="s">
        <v>10361</v>
      </c>
      <c r="O2115" s="12" t="s">
        <v>10362</v>
      </c>
      <c r="P2115" s="12"/>
      <c r="Q2115" s="12" t="s">
        <v>10363</v>
      </c>
      <c r="R2115" s="12" t="s">
        <v>10364</v>
      </c>
      <c r="S2115" s="12" t="s">
        <v>10365</v>
      </c>
      <c r="T2115" s="33" t="s">
        <v>95</v>
      </c>
      <c r="U2115" s="34" t="str">
        <f t="shared" si="33"/>
        <v>Lewis Hall 3052 700 W. Olney Road, Norfolk, Virginia 23507, U.S.</v>
      </c>
    </row>
    <row r="2116" spans="1:21" ht="57" x14ac:dyDescent="0.45">
      <c r="A2116" s="12" t="s">
        <v>94</v>
      </c>
      <c r="B2116" s="12" t="s">
        <v>95</v>
      </c>
      <c r="C2116" s="12" t="s">
        <v>10366</v>
      </c>
      <c r="D2116" s="12" t="s">
        <v>10358</v>
      </c>
      <c r="E2116" s="12" t="s">
        <v>10359</v>
      </c>
      <c r="F2116" s="12" t="s">
        <v>420</v>
      </c>
      <c r="G2116" s="12" t="s">
        <v>421</v>
      </c>
      <c r="H2116" s="12" t="s">
        <v>422</v>
      </c>
      <c r="I2116" s="12" t="s">
        <v>101</v>
      </c>
      <c r="J2116" s="12" t="s">
        <v>10367</v>
      </c>
      <c r="K2116" s="12" t="s">
        <v>233</v>
      </c>
      <c r="L2116" s="12" t="s">
        <v>104</v>
      </c>
      <c r="M2116" s="12" t="s">
        <v>234</v>
      </c>
      <c r="N2116" s="12" t="s">
        <v>10361</v>
      </c>
      <c r="O2116" s="12" t="s">
        <v>10362</v>
      </c>
      <c r="P2116" s="12"/>
      <c r="Q2116" s="12" t="s">
        <v>10368</v>
      </c>
      <c r="R2116" s="12" t="s">
        <v>7319</v>
      </c>
      <c r="S2116" s="12" t="s">
        <v>10365</v>
      </c>
      <c r="T2116" s="33" t="s">
        <v>95</v>
      </c>
      <c r="U2116" s="34" t="str">
        <f t="shared" si="33"/>
        <v>700 W OLNEY RD, NORFOLK, Virginia 23507, U.S.</v>
      </c>
    </row>
    <row r="2117" spans="1:21" ht="99.75" x14ac:dyDescent="0.45">
      <c r="A2117" s="12" t="s">
        <v>94</v>
      </c>
      <c r="B2117" s="12" t="s">
        <v>95</v>
      </c>
      <c r="C2117" s="12" t="s">
        <v>10369</v>
      </c>
      <c r="D2117" s="12" t="s">
        <v>10370</v>
      </c>
      <c r="E2117" s="12" t="s">
        <v>10371</v>
      </c>
      <c r="F2117" s="12"/>
      <c r="G2117" s="12" t="s">
        <v>980</v>
      </c>
      <c r="H2117" s="12" t="s">
        <v>1626</v>
      </c>
      <c r="I2117" s="12" t="s">
        <v>166</v>
      </c>
      <c r="J2117" s="12" t="s">
        <v>10372</v>
      </c>
      <c r="K2117" s="12" t="s">
        <v>268</v>
      </c>
      <c r="L2117" s="12" t="s">
        <v>104</v>
      </c>
      <c r="M2117" s="12" t="s">
        <v>210</v>
      </c>
      <c r="N2117" s="12" t="s">
        <v>10373</v>
      </c>
      <c r="O2117" s="12" t="s">
        <v>10374</v>
      </c>
      <c r="P2117" s="12"/>
      <c r="Q2117" s="12" t="s">
        <v>10375</v>
      </c>
      <c r="R2117" s="12" t="s">
        <v>412</v>
      </c>
      <c r="S2117" s="12" t="s">
        <v>2300</v>
      </c>
      <c r="T2117" s="33" t="s">
        <v>95</v>
      </c>
      <c r="U2117" s="34" t="str">
        <f t="shared" si="33"/>
        <v>201 Elliott Avenue West, Seattle, Washington 98119, U.S.</v>
      </c>
    </row>
    <row r="2118" spans="1:21" ht="42.75" x14ac:dyDescent="0.45">
      <c r="A2118" s="12" t="s">
        <v>94</v>
      </c>
      <c r="B2118" s="12" t="s">
        <v>95</v>
      </c>
      <c r="C2118" s="12" t="s">
        <v>10376</v>
      </c>
      <c r="D2118" s="12" t="s">
        <v>10377</v>
      </c>
      <c r="E2118" s="12" t="s">
        <v>10378</v>
      </c>
      <c r="F2118" s="12" t="s">
        <v>136</v>
      </c>
      <c r="G2118" s="12"/>
      <c r="H2118" s="12"/>
      <c r="I2118" s="12" t="s">
        <v>101</v>
      </c>
      <c r="J2118" s="12"/>
      <c r="K2118" s="12"/>
      <c r="L2118" s="12"/>
      <c r="M2118" s="12" t="s">
        <v>377</v>
      </c>
      <c r="N2118" s="12" t="s">
        <v>10379</v>
      </c>
      <c r="O2118" s="12" t="s">
        <v>10380</v>
      </c>
      <c r="P2118" s="12"/>
      <c r="Q2118" s="12" t="s">
        <v>10381</v>
      </c>
      <c r="R2118" s="12" t="s">
        <v>10382</v>
      </c>
      <c r="S2118" s="12" t="s">
        <v>10383</v>
      </c>
      <c r="T2118" s="33" t="s">
        <v>95</v>
      </c>
      <c r="U2118" s="34" t="str">
        <f t="shared" si="33"/>
        <v>1600 ADAMS DR STE 230, MENLO PARK, California 94025, U.S.</v>
      </c>
    </row>
    <row r="2119" spans="1:21" ht="99.75" x14ac:dyDescent="0.45">
      <c r="A2119" s="12" t="s">
        <v>94</v>
      </c>
      <c r="B2119" s="12" t="s">
        <v>95</v>
      </c>
      <c r="C2119" s="12" t="s">
        <v>10384</v>
      </c>
      <c r="D2119" s="12" t="s">
        <v>10385</v>
      </c>
      <c r="E2119" s="12" t="s">
        <v>10386</v>
      </c>
      <c r="F2119" s="12" t="s">
        <v>420</v>
      </c>
      <c r="G2119" s="12" t="s">
        <v>421</v>
      </c>
      <c r="H2119" s="12" t="s">
        <v>455</v>
      </c>
      <c r="I2119" s="12" t="s">
        <v>387</v>
      </c>
      <c r="J2119" s="12" t="s">
        <v>10387</v>
      </c>
      <c r="K2119" s="12" t="s">
        <v>268</v>
      </c>
      <c r="L2119" s="12" t="s">
        <v>104</v>
      </c>
      <c r="M2119" s="12" t="s">
        <v>210</v>
      </c>
      <c r="N2119" s="12" t="s">
        <v>10388</v>
      </c>
      <c r="O2119" s="12" t="s">
        <v>10389</v>
      </c>
      <c r="P2119" s="12"/>
      <c r="Q2119" s="12" t="s">
        <v>10390</v>
      </c>
      <c r="R2119" s="12" t="s">
        <v>976</v>
      </c>
      <c r="S2119" s="12" t="s">
        <v>461</v>
      </c>
      <c r="T2119" s="33" t="s">
        <v>95</v>
      </c>
      <c r="U2119" s="34" t="str">
        <f t="shared" si="33"/>
        <v>9640 Medical Center Dr, Rockville, Maryland 20850, U.S.</v>
      </c>
    </row>
    <row r="2120" spans="1:21" ht="99.75" x14ac:dyDescent="0.45">
      <c r="A2120" s="12" t="s">
        <v>94</v>
      </c>
      <c r="B2120" s="12" t="s">
        <v>95</v>
      </c>
      <c r="C2120" s="12" t="s">
        <v>10391</v>
      </c>
      <c r="D2120" s="12" t="s">
        <v>10392</v>
      </c>
      <c r="E2120" s="12" t="s">
        <v>10393</v>
      </c>
      <c r="F2120" s="12" t="s">
        <v>420</v>
      </c>
      <c r="G2120" s="12" t="s">
        <v>421</v>
      </c>
      <c r="H2120" s="12" t="s">
        <v>455</v>
      </c>
      <c r="I2120" s="12" t="s">
        <v>538</v>
      </c>
      <c r="J2120" s="12" t="s">
        <v>10394</v>
      </c>
      <c r="K2120" s="12" t="s">
        <v>168</v>
      </c>
      <c r="L2120" s="12" t="s">
        <v>104</v>
      </c>
      <c r="M2120" s="12" t="s">
        <v>210</v>
      </c>
      <c r="N2120" s="12" t="s">
        <v>10395</v>
      </c>
      <c r="O2120" s="12" t="s">
        <v>10396</v>
      </c>
      <c r="P2120" s="12"/>
      <c r="Q2120" s="12" t="s">
        <v>10397</v>
      </c>
      <c r="R2120" s="12" t="s">
        <v>1459</v>
      </c>
      <c r="S2120" s="12" t="s">
        <v>3920</v>
      </c>
      <c r="T2120" s="33" t="s">
        <v>95</v>
      </c>
      <c r="U2120" s="34" t="str">
        <f t="shared" si="33"/>
        <v>20271 Goldenrod Ln, 2nd Floor, Germantown, Maryland 20876, U.S.</v>
      </c>
    </row>
    <row r="2121" spans="1:21" ht="42.75" x14ac:dyDescent="0.45">
      <c r="A2121" s="12" t="s">
        <v>94</v>
      </c>
      <c r="B2121" s="12" t="s">
        <v>95</v>
      </c>
      <c r="C2121" s="12" t="s">
        <v>10398</v>
      </c>
      <c r="D2121" s="12" t="s">
        <v>10399</v>
      </c>
      <c r="E2121" s="12" t="s">
        <v>10400</v>
      </c>
      <c r="F2121" s="12" t="s">
        <v>743</v>
      </c>
      <c r="G2121" s="12"/>
      <c r="H2121" s="12"/>
      <c r="I2121" s="12" t="s">
        <v>673</v>
      </c>
      <c r="J2121" s="12"/>
      <c r="K2121" s="12"/>
      <c r="L2121" s="12"/>
      <c r="M2121" s="12" t="s">
        <v>355</v>
      </c>
      <c r="N2121" s="12"/>
      <c r="O2121" s="12"/>
      <c r="P2121" s="12"/>
      <c r="Q2121" s="12" t="s">
        <v>10401</v>
      </c>
      <c r="R2121" s="12" t="s">
        <v>1923</v>
      </c>
      <c r="S2121" s="12" t="s">
        <v>1082</v>
      </c>
      <c r="T2121" s="33" t="s">
        <v>95</v>
      </c>
      <c r="U2121" s="34" t="str">
        <f t="shared" si="33"/>
        <v>5820 NANCY RIDGE DR, SAN DIEGO, California 92121, U.S.</v>
      </c>
    </row>
    <row r="2122" spans="1:21" ht="42.75" x14ac:dyDescent="0.45">
      <c r="A2122" s="12" t="s">
        <v>94</v>
      </c>
      <c r="B2122" s="12"/>
      <c r="C2122" s="12" t="s">
        <v>10402</v>
      </c>
      <c r="D2122" s="12" t="s">
        <v>10403</v>
      </c>
      <c r="E2122" s="12" t="s">
        <v>10404</v>
      </c>
      <c r="F2122" s="12"/>
      <c r="G2122" s="12"/>
      <c r="H2122" s="12" t="s">
        <v>931</v>
      </c>
      <c r="I2122" s="12" t="s">
        <v>146</v>
      </c>
      <c r="J2122" s="12"/>
      <c r="K2122" s="12"/>
      <c r="L2122" s="12"/>
      <c r="M2122" s="12" t="s">
        <v>377</v>
      </c>
      <c r="N2122" s="12"/>
      <c r="O2122" s="12"/>
      <c r="P2122" s="12"/>
      <c r="Q2122" s="12"/>
      <c r="R2122" s="12"/>
      <c r="S2122" s="12" t="s">
        <v>284</v>
      </c>
      <c r="T2122" s="33" t="s">
        <v>95</v>
      </c>
      <c r="U2122" s="34" t="str">
        <f t="shared" si="33"/>
        <v xml:space="preserve"> , U.S.</v>
      </c>
    </row>
    <row r="2123" spans="1:21" ht="42.75" x14ac:dyDescent="0.45">
      <c r="A2123" s="12" t="s">
        <v>94</v>
      </c>
      <c r="B2123" s="12" t="s">
        <v>95</v>
      </c>
      <c r="C2123" s="12" t="s">
        <v>10405</v>
      </c>
      <c r="D2123" s="12" t="s">
        <v>10406</v>
      </c>
      <c r="E2123" s="12" t="s">
        <v>10407</v>
      </c>
      <c r="F2123" s="12" t="s">
        <v>639</v>
      </c>
      <c r="G2123" s="12"/>
      <c r="H2123" s="12"/>
      <c r="I2123" s="12" t="s">
        <v>718</v>
      </c>
      <c r="J2123" s="12"/>
      <c r="K2123" s="12"/>
      <c r="L2123" s="12"/>
      <c r="M2123" s="12" t="s">
        <v>105</v>
      </c>
      <c r="N2123" s="12" t="s">
        <v>10408</v>
      </c>
      <c r="O2123" s="12" t="s">
        <v>10409</v>
      </c>
      <c r="P2123" s="12"/>
      <c r="Q2123" s="12" t="s">
        <v>10410</v>
      </c>
      <c r="R2123" s="12" t="s">
        <v>1316</v>
      </c>
      <c r="S2123" s="12" t="s">
        <v>5963</v>
      </c>
      <c r="T2123" s="33" t="s">
        <v>95</v>
      </c>
      <c r="U2123" s="34" t="str">
        <f t="shared" si="33"/>
        <v>4134 S ALSTON AVE STE 101, DURHAM, North Carolina 27713, U.S.</v>
      </c>
    </row>
    <row r="2124" spans="1:21" ht="57" x14ac:dyDescent="0.45">
      <c r="A2124" s="12" t="s">
        <v>94</v>
      </c>
      <c r="B2124" s="12" t="s">
        <v>95</v>
      </c>
      <c r="C2124" s="12" t="s">
        <v>10411</v>
      </c>
      <c r="D2124" s="12" t="s">
        <v>10412</v>
      </c>
      <c r="E2124" s="12" t="s">
        <v>10413</v>
      </c>
      <c r="F2124" s="12" t="s">
        <v>99</v>
      </c>
      <c r="G2124" s="12"/>
      <c r="H2124" s="12" t="s">
        <v>100</v>
      </c>
      <c r="I2124" s="12" t="s">
        <v>166</v>
      </c>
      <c r="J2124" s="12"/>
      <c r="K2124" s="12"/>
      <c r="L2124" s="12"/>
      <c r="M2124" s="12" t="s">
        <v>367</v>
      </c>
      <c r="N2124" s="12" t="s">
        <v>10414</v>
      </c>
      <c r="O2124" s="12" t="s">
        <v>10415</v>
      </c>
      <c r="P2124" s="12"/>
      <c r="Q2124" s="12" t="s">
        <v>10416</v>
      </c>
      <c r="R2124" s="12" t="s">
        <v>10417</v>
      </c>
      <c r="S2124" s="12" t="s">
        <v>10418</v>
      </c>
      <c r="T2124" s="33" t="s">
        <v>95</v>
      </c>
      <c r="U2124" s="34" t="str">
        <f t="shared" si="33"/>
        <v>1144 OAKVILLE CROSS RD, OAKVILLE, California 94562, U.S.</v>
      </c>
    </row>
    <row r="2125" spans="1:21" ht="42.75" x14ac:dyDescent="0.45">
      <c r="A2125" s="12" t="s">
        <v>94</v>
      </c>
      <c r="B2125" s="12" t="s">
        <v>95</v>
      </c>
      <c r="C2125" s="12" t="s">
        <v>10419</v>
      </c>
      <c r="D2125" s="12" t="s">
        <v>10420</v>
      </c>
      <c r="E2125" s="12" t="s">
        <v>10421</v>
      </c>
      <c r="F2125" s="12" t="s">
        <v>1396</v>
      </c>
      <c r="G2125" s="12"/>
      <c r="H2125" s="12"/>
      <c r="I2125" s="12" t="s">
        <v>146</v>
      </c>
      <c r="J2125" s="12"/>
      <c r="K2125" s="12"/>
      <c r="L2125" s="12"/>
      <c r="M2125" s="12" t="s">
        <v>127</v>
      </c>
      <c r="N2125" s="12"/>
      <c r="O2125" s="12"/>
      <c r="P2125" s="12"/>
      <c r="Q2125" s="12" t="s">
        <v>10422</v>
      </c>
      <c r="R2125" s="12" t="s">
        <v>10423</v>
      </c>
      <c r="S2125" s="12" t="s">
        <v>10424</v>
      </c>
      <c r="T2125" s="33" t="s">
        <v>95</v>
      </c>
      <c r="U2125" s="34" t="str">
        <f t="shared" si="33"/>
        <v>700 KLEIN RD, PLANO, Texas 75074, U.S.</v>
      </c>
    </row>
    <row r="2126" spans="1:21" ht="42.75" x14ac:dyDescent="0.45">
      <c r="A2126" s="12" t="s">
        <v>94</v>
      </c>
      <c r="B2126" s="12"/>
      <c r="C2126" s="12" t="s">
        <v>10425</v>
      </c>
      <c r="D2126" s="12" t="s">
        <v>10426</v>
      </c>
      <c r="E2126" s="12" t="s">
        <v>10427</v>
      </c>
      <c r="F2126" s="12" t="s">
        <v>124</v>
      </c>
      <c r="G2126" s="12"/>
      <c r="H2126" s="12" t="s">
        <v>9117</v>
      </c>
      <c r="I2126" s="12" t="s">
        <v>126</v>
      </c>
      <c r="J2126" s="12" t="s">
        <v>10428</v>
      </c>
      <c r="K2126" s="12" t="s">
        <v>209</v>
      </c>
      <c r="L2126" s="12" t="s">
        <v>104</v>
      </c>
      <c r="M2126" s="12" t="s">
        <v>127</v>
      </c>
      <c r="N2126" s="12" t="s">
        <v>10429</v>
      </c>
      <c r="O2126" s="12" t="s">
        <v>10430</v>
      </c>
      <c r="P2126" s="12"/>
      <c r="Q2126" s="12" t="s">
        <v>10431</v>
      </c>
      <c r="R2126" s="12" t="s">
        <v>293</v>
      </c>
      <c r="S2126" s="12" t="s">
        <v>1647</v>
      </c>
      <c r="T2126" s="33" t="s">
        <v>95</v>
      </c>
      <c r="U2126" s="34" t="str">
        <f t="shared" si="33"/>
        <v>100 Binney Street, 4th Floor, Cambridge, Massachusetts 02142, U.S.</v>
      </c>
    </row>
    <row r="2127" spans="1:21" ht="85.5" x14ac:dyDescent="0.45">
      <c r="A2127" s="12" t="s">
        <v>94</v>
      </c>
      <c r="B2127" s="12" t="s">
        <v>95</v>
      </c>
      <c r="C2127" s="12" t="s">
        <v>10432</v>
      </c>
      <c r="D2127" s="12" t="s">
        <v>10433</v>
      </c>
      <c r="E2127" s="12" t="s">
        <v>10434</v>
      </c>
      <c r="F2127" s="12" t="s">
        <v>2491</v>
      </c>
      <c r="G2127" s="12"/>
      <c r="H2127" s="12" t="s">
        <v>145</v>
      </c>
      <c r="I2127" s="12" t="s">
        <v>101</v>
      </c>
      <c r="J2127" s="12" t="s">
        <v>10435</v>
      </c>
      <c r="K2127" s="12" t="s">
        <v>627</v>
      </c>
      <c r="L2127" s="12" t="s">
        <v>118</v>
      </c>
      <c r="M2127" s="12" t="s">
        <v>10436</v>
      </c>
      <c r="N2127" s="12" t="s">
        <v>10437</v>
      </c>
      <c r="O2127" s="12" t="s">
        <v>10438</v>
      </c>
      <c r="P2127" s="12"/>
      <c r="Q2127" s="12" t="s">
        <v>10439</v>
      </c>
      <c r="R2127" s="12" t="s">
        <v>4380</v>
      </c>
      <c r="S2127" s="12" t="s">
        <v>10440</v>
      </c>
      <c r="T2127" s="33" t="s">
        <v>95</v>
      </c>
      <c r="U2127" s="34" t="str">
        <f t="shared" si="33"/>
        <v>5742 W 74th Street, Indianapolis, Indiana 46278, U.S.</v>
      </c>
    </row>
    <row r="2128" spans="1:21" ht="85.5" x14ac:dyDescent="0.45">
      <c r="A2128" s="12" t="s">
        <v>94</v>
      </c>
      <c r="B2128" s="12" t="s">
        <v>729</v>
      </c>
      <c r="C2128" s="12" t="s">
        <v>10441</v>
      </c>
      <c r="D2128" s="12" t="s">
        <v>10442</v>
      </c>
      <c r="E2128" s="12" t="s">
        <v>10443</v>
      </c>
      <c r="F2128" s="12" t="s">
        <v>2568</v>
      </c>
      <c r="G2128" s="12" t="s">
        <v>773</v>
      </c>
      <c r="H2128" s="12" t="s">
        <v>125</v>
      </c>
      <c r="I2128" s="12" t="s">
        <v>953</v>
      </c>
      <c r="J2128" s="12" t="s">
        <v>10444</v>
      </c>
      <c r="K2128" s="12" t="s">
        <v>168</v>
      </c>
      <c r="L2128" s="12" t="s">
        <v>104</v>
      </c>
      <c r="M2128" s="12" t="s">
        <v>221</v>
      </c>
      <c r="N2128" s="12" t="s">
        <v>10445</v>
      </c>
      <c r="O2128" s="12" t="s">
        <v>10446</v>
      </c>
      <c r="P2128" s="12"/>
      <c r="Q2128" s="12" t="s">
        <v>10447</v>
      </c>
      <c r="R2128" s="12" t="s">
        <v>3134</v>
      </c>
      <c r="S2128" s="12" t="s">
        <v>10448</v>
      </c>
      <c r="T2128" s="33" t="s">
        <v>729</v>
      </c>
      <c r="U2128" s="34" t="str">
        <f t="shared" si="33"/>
        <v>Cancer Therapeutics c/o Carole Dore 501 Smyth Road,, Ottawa, Ontario K1H 8L6, CA</v>
      </c>
    </row>
    <row r="2129" spans="1:21" ht="99.75" x14ac:dyDescent="0.45">
      <c r="A2129" s="12" t="s">
        <v>94</v>
      </c>
      <c r="B2129" s="12" t="s">
        <v>729</v>
      </c>
      <c r="C2129" s="12" t="s">
        <v>10449</v>
      </c>
      <c r="D2129" s="12" t="s">
        <v>10442</v>
      </c>
      <c r="E2129" s="12" t="s">
        <v>10443</v>
      </c>
      <c r="F2129" s="12" t="s">
        <v>2568</v>
      </c>
      <c r="G2129" s="12" t="s">
        <v>773</v>
      </c>
      <c r="H2129" s="12" t="s">
        <v>125</v>
      </c>
      <c r="I2129" s="12" t="s">
        <v>953</v>
      </c>
      <c r="J2129" s="12"/>
      <c r="K2129" s="12"/>
      <c r="L2129" s="12"/>
      <c r="M2129" s="12" t="s">
        <v>1506</v>
      </c>
      <c r="N2129" s="12" t="s">
        <v>10450</v>
      </c>
      <c r="O2129" s="12" t="s">
        <v>10451</v>
      </c>
      <c r="P2129" s="12"/>
      <c r="Q2129" s="12" t="s">
        <v>10452</v>
      </c>
      <c r="R2129" s="12" t="s">
        <v>5729</v>
      </c>
      <c r="S2129" s="12" t="s">
        <v>10448</v>
      </c>
      <c r="T2129" s="33" t="s">
        <v>729</v>
      </c>
      <c r="U2129" s="34" t="str">
        <f t="shared" si="33"/>
        <v>501 SMYTHE RD EYE INSTITUTE BLDG W5145, OTTAWA, Ontario K1H 8L6, CA</v>
      </c>
    </row>
    <row r="2130" spans="1:21" ht="57" x14ac:dyDescent="0.45">
      <c r="A2130" s="12" t="s">
        <v>94</v>
      </c>
      <c r="B2130" s="12" t="s">
        <v>729</v>
      </c>
      <c r="C2130" s="12" t="s">
        <v>10453</v>
      </c>
      <c r="D2130" s="12" t="s">
        <v>10442</v>
      </c>
      <c r="E2130" s="12" t="s">
        <v>10443</v>
      </c>
      <c r="F2130" s="12" t="s">
        <v>2568</v>
      </c>
      <c r="G2130" s="12" t="s">
        <v>773</v>
      </c>
      <c r="H2130" s="12" t="s">
        <v>125</v>
      </c>
      <c r="I2130" s="12" t="s">
        <v>953</v>
      </c>
      <c r="J2130" s="12"/>
      <c r="K2130" s="12"/>
      <c r="L2130" s="12"/>
      <c r="M2130" s="12" t="s">
        <v>367</v>
      </c>
      <c r="N2130" s="12" t="s">
        <v>10454</v>
      </c>
      <c r="O2130" s="12" t="s">
        <v>10455</v>
      </c>
      <c r="P2130" s="12"/>
      <c r="Q2130" s="12" t="s">
        <v>10456</v>
      </c>
      <c r="R2130" s="12" t="s">
        <v>5729</v>
      </c>
      <c r="S2130" s="12" t="s">
        <v>10448</v>
      </c>
      <c r="T2130" s="33" t="s">
        <v>729</v>
      </c>
      <c r="U2130" s="34" t="str">
        <f t="shared" si="33"/>
        <v>501 SMYTH RD, OTTAWA, Ontario K1H 8L6, CA</v>
      </c>
    </row>
    <row r="2131" spans="1:21" ht="85.5" x14ac:dyDescent="0.45">
      <c r="A2131" s="12" t="s">
        <v>94</v>
      </c>
      <c r="B2131" s="12" t="s">
        <v>95</v>
      </c>
      <c r="C2131" s="12" t="s">
        <v>10457</v>
      </c>
      <c r="D2131" s="12" t="s">
        <v>10458</v>
      </c>
      <c r="E2131" s="12" t="s">
        <v>10459</v>
      </c>
      <c r="F2131" s="12" t="s">
        <v>136</v>
      </c>
      <c r="G2131" s="12" t="s">
        <v>207</v>
      </c>
      <c r="H2131" s="12" t="s">
        <v>165</v>
      </c>
      <c r="I2131" s="12" t="s">
        <v>137</v>
      </c>
      <c r="J2131" s="12" t="s">
        <v>10460</v>
      </c>
      <c r="K2131" s="12" t="s">
        <v>168</v>
      </c>
      <c r="L2131" s="12" t="s">
        <v>104</v>
      </c>
      <c r="M2131" s="12" t="s">
        <v>169</v>
      </c>
      <c r="N2131" s="12" t="s">
        <v>10461</v>
      </c>
      <c r="O2131" s="12" t="s">
        <v>10462</v>
      </c>
      <c r="P2131" s="12"/>
      <c r="Q2131" s="12" t="s">
        <v>10463</v>
      </c>
      <c r="R2131" s="12" t="s">
        <v>265</v>
      </c>
      <c r="S2131" s="12" t="s">
        <v>141</v>
      </c>
      <c r="T2131" s="33" t="s">
        <v>95</v>
      </c>
      <c r="U2131" s="34" t="str">
        <f t="shared" si="33"/>
        <v>280 Utah Ave, Suite 250, South San Francisco, California 94080, U.S.</v>
      </c>
    </row>
    <row r="2132" spans="1:21" ht="99.75" x14ac:dyDescent="0.45">
      <c r="A2132" s="12" t="s">
        <v>94</v>
      </c>
      <c r="B2132" s="12" t="s">
        <v>95</v>
      </c>
      <c r="C2132" s="12" t="s">
        <v>10464</v>
      </c>
      <c r="D2132" s="12" t="s">
        <v>10458</v>
      </c>
      <c r="E2132" s="12" t="s">
        <v>10459</v>
      </c>
      <c r="F2132" s="12" t="s">
        <v>136</v>
      </c>
      <c r="G2132" s="12" t="s">
        <v>207</v>
      </c>
      <c r="H2132" s="12" t="s">
        <v>165</v>
      </c>
      <c r="I2132" s="12" t="s">
        <v>137</v>
      </c>
      <c r="J2132" s="12" t="s">
        <v>10465</v>
      </c>
      <c r="K2132" s="12" t="s">
        <v>168</v>
      </c>
      <c r="L2132" s="12" t="s">
        <v>104</v>
      </c>
      <c r="M2132" s="12" t="s">
        <v>210</v>
      </c>
      <c r="N2132" s="12" t="s">
        <v>10461</v>
      </c>
      <c r="O2132" s="12" t="s">
        <v>10462</v>
      </c>
      <c r="P2132" s="12"/>
      <c r="Q2132" s="12" t="s">
        <v>10466</v>
      </c>
      <c r="R2132" s="12" t="s">
        <v>265</v>
      </c>
      <c r="S2132" s="12" t="s">
        <v>141</v>
      </c>
      <c r="T2132" s="33" t="s">
        <v>95</v>
      </c>
      <c r="U2132" s="34" t="str">
        <f t="shared" si="33"/>
        <v>280 Utah Ave, South San Francisco, California 94080, U.S.</v>
      </c>
    </row>
    <row r="2133" spans="1:21" ht="85.5" x14ac:dyDescent="0.45">
      <c r="A2133" s="12" t="s">
        <v>94</v>
      </c>
      <c r="B2133" s="12" t="s">
        <v>95</v>
      </c>
      <c r="C2133" s="12" t="s">
        <v>10467</v>
      </c>
      <c r="D2133" s="12" t="s">
        <v>10468</v>
      </c>
      <c r="E2133" s="12" t="s">
        <v>10469</v>
      </c>
      <c r="F2133" s="12" t="s">
        <v>206</v>
      </c>
      <c r="G2133" s="12"/>
      <c r="H2133" s="12" t="s">
        <v>100</v>
      </c>
      <c r="I2133" s="12" t="s">
        <v>137</v>
      </c>
      <c r="J2133" s="12"/>
      <c r="K2133" s="12"/>
      <c r="L2133" s="12"/>
      <c r="M2133" s="12" t="s">
        <v>138</v>
      </c>
      <c r="N2133" s="12"/>
      <c r="O2133" s="12"/>
      <c r="P2133" s="12"/>
      <c r="Q2133" s="12" t="s">
        <v>10470</v>
      </c>
      <c r="R2133" s="12" t="s">
        <v>1681</v>
      </c>
      <c r="S2133" s="12" t="s">
        <v>10471</v>
      </c>
      <c r="T2133" s="33" t="s">
        <v>95</v>
      </c>
      <c r="U2133" s="34" t="str">
        <f t="shared" si="33"/>
        <v>5941 OPTICAL CT, SAN JOSE, California 95138, U.S.</v>
      </c>
    </row>
    <row r="2134" spans="1:21" ht="85.5" x14ac:dyDescent="0.45">
      <c r="A2134" s="12" t="s">
        <v>94</v>
      </c>
      <c r="B2134" s="12" t="s">
        <v>95</v>
      </c>
      <c r="C2134" s="12" t="s">
        <v>10472</v>
      </c>
      <c r="D2134" s="12" t="s">
        <v>10473</v>
      </c>
      <c r="E2134" s="12" t="s">
        <v>10474</v>
      </c>
      <c r="F2134" s="12"/>
      <c r="G2134" s="12" t="s">
        <v>980</v>
      </c>
      <c r="H2134" s="12" t="s">
        <v>406</v>
      </c>
      <c r="I2134" s="12" t="s">
        <v>166</v>
      </c>
      <c r="J2134" s="12" t="s">
        <v>10475</v>
      </c>
      <c r="K2134" s="12" t="s">
        <v>188</v>
      </c>
      <c r="L2134" s="12" t="s">
        <v>118</v>
      </c>
      <c r="M2134" s="12" t="s">
        <v>221</v>
      </c>
      <c r="N2134" s="12" t="s">
        <v>10476</v>
      </c>
      <c r="O2134" s="12" t="s">
        <v>10477</v>
      </c>
      <c r="P2134" s="12"/>
      <c r="Q2134" s="12" t="s">
        <v>10478</v>
      </c>
      <c r="R2134" s="12" t="s">
        <v>412</v>
      </c>
      <c r="S2134" s="12" t="s">
        <v>413</v>
      </c>
      <c r="T2134" s="33" t="s">
        <v>95</v>
      </c>
      <c r="U2134" s="34" t="str">
        <f t="shared" si="33"/>
        <v>Launch Labs: C/O Ozette Technologies 1616 Eastlake Ave E. Unit 208, Seattle, Washington 98102, U.S.</v>
      </c>
    </row>
    <row r="2135" spans="1:21" ht="57" x14ac:dyDescent="0.45">
      <c r="A2135" s="12" t="s">
        <v>94</v>
      </c>
      <c r="B2135" s="12" t="s">
        <v>95</v>
      </c>
      <c r="C2135" s="12" t="s">
        <v>10479</v>
      </c>
      <c r="D2135" s="12" t="s">
        <v>10480</v>
      </c>
      <c r="E2135" s="12" t="s">
        <v>10481</v>
      </c>
      <c r="F2135" s="12"/>
      <c r="G2135" s="12"/>
      <c r="H2135" s="12"/>
      <c r="I2135" s="12" t="s">
        <v>166</v>
      </c>
      <c r="J2135" s="12"/>
      <c r="K2135" s="12"/>
      <c r="L2135" s="12"/>
      <c r="M2135" s="12" t="s">
        <v>367</v>
      </c>
      <c r="N2135" s="12"/>
      <c r="O2135" s="12"/>
      <c r="P2135" s="12"/>
      <c r="Q2135" s="12" t="s">
        <v>10482</v>
      </c>
      <c r="R2135" s="12" t="s">
        <v>10483</v>
      </c>
      <c r="S2135" s="12" t="s">
        <v>10484</v>
      </c>
      <c r="T2135" s="33" t="s">
        <v>95</v>
      </c>
      <c r="U2135" s="34" t="str">
        <f t="shared" si="33"/>
        <v>190 SE 8TH AVE, HILLSBORO, Oregon 97123, U.S.</v>
      </c>
    </row>
    <row r="2136" spans="1:21" ht="85.5" x14ac:dyDescent="0.45">
      <c r="A2136" s="12" t="s">
        <v>94</v>
      </c>
      <c r="B2136" s="12" t="s">
        <v>95</v>
      </c>
      <c r="C2136" s="12" t="s">
        <v>10485</v>
      </c>
      <c r="D2136" s="12" t="s">
        <v>10486</v>
      </c>
      <c r="E2136" s="12" t="s">
        <v>10487</v>
      </c>
      <c r="F2136" s="12" t="s">
        <v>136</v>
      </c>
      <c r="G2136" s="12" t="s">
        <v>207</v>
      </c>
      <c r="H2136" s="12" t="s">
        <v>100</v>
      </c>
      <c r="I2136" s="12" t="s">
        <v>166</v>
      </c>
      <c r="J2136" s="12" t="s">
        <v>10488</v>
      </c>
      <c r="K2136" s="12" t="s">
        <v>168</v>
      </c>
      <c r="L2136" s="12" t="s">
        <v>104</v>
      </c>
      <c r="M2136" s="12" t="s">
        <v>221</v>
      </c>
      <c r="N2136" s="12" t="s">
        <v>10489</v>
      </c>
      <c r="O2136" s="12" t="s">
        <v>10490</v>
      </c>
      <c r="P2136" s="12"/>
      <c r="Q2136" s="12" t="s">
        <v>10491</v>
      </c>
      <c r="R2136" s="12" t="s">
        <v>2925</v>
      </c>
      <c r="S2136" s="12" t="s">
        <v>2926</v>
      </c>
      <c r="T2136" s="33" t="s">
        <v>95</v>
      </c>
      <c r="U2136" s="34" t="str">
        <f t="shared" si="33"/>
        <v>3801 Miranda Ave, Building 101, C4-121, Palo Alto, California 94304, U.S.</v>
      </c>
    </row>
    <row r="2137" spans="1:21" ht="42.75" x14ac:dyDescent="0.45">
      <c r="A2137" s="12" t="s">
        <v>94</v>
      </c>
      <c r="B2137" s="12" t="s">
        <v>95</v>
      </c>
      <c r="C2137" s="12" t="s">
        <v>10492</v>
      </c>
      <c r="D2137" s="12" t="s">
        <v>10493</v>
      </c>
      <c r="E2137" s="12" t="s">
        <v>10494</v>
      </c>
      <c r="F2137" s="12" t="s">
        <v>136</v>
      </c>
      <c r="G2137" s="12"/>
      <c r="H2137" s="12" t="s">
        <v>100</v>
      </c>
      <c r="I2137" s="12" t="s">
        <v>101</v>
      </c>
      <c r="J2137" s="12"/>
      <c r="K2137" s="12"/>
      <c r="L2137" s="12"/>
      <c r="M2137" s="12" t="s">
        <v>127</v>
      </c>
      <c r="N2137" s="12" t="s">
        <v>10495</v>
      </c>
      <c r="O2137" s="12" t="s">
        <v>10496</v>
      </c>
      <c r="P2137" s="12"/>
      <c r="Q2137" s="12" t="s">
        <v>10497</v>
      </c>
      <c r="R2137" s="12" t="s">
        <v>10498</v>
      </c>
      <c r="S2137" s="12" t="s">
        <v>10499</v>
      </c>
      <c r="T2137" s="33" t="s">
        <v>95</v>
      </c>
      <c r="U2137" s="34" t="str">
        <f t="shared" si="33"/>
        <v>1230 Bordeaux Dr, Sunnyvale, California 94089, U.S.</v>
      </c>
    </row>
    <row r="2138" spans="1:21" ht="85.5" x14ac:dyDescent="0.45">
      <c r="A2138" s="12" t="s">
        <v>94</v>
      </c>
      <c r="B2138" s="12" t="s">
        <v>95</v>
      </c>
      <c r="C2138" s="12" t="s">
        <v>10500</v>
      </c>
      <c r="D2138" s="12" t="s">
        <v>10501</v>
      </c>
      <c r="E2138" s="12" t="s">
        <v>10502</v>
      </c>
      <c r="F2138" s="12" t="s">
        <v>2491</v>
      </c>
      <c r="G2138" s="12"/>
      <c r="H2138" s="12" t="s">
        <v>145</v>
      </c>
      <c r="I2138" s="12" t="s">
        <v>101</v>
      </c>
      <c r="J2138" s="12"/>
      <c r="K2138" s="12"/>
      <c r="L2138" s="12"/>
      <c r="M2138" s="12" t="s">
        <v>138</v>
      </c>
      <c r="N2138" s="12"/>
      <c r="O2138" s="12"/>
      <c r="P2138" s="12"/>
      <c r="Q2138" s="12" t="s">
        <v>10503</v>
      </c>
      <c r="R2138" s="12" t="s">
        <v>401</v>
      </c>
      <c r="S2138" s="12" t="s">
        <v>10504</v>
      </c>
      <c r="T2138" s="33" t="s">
        <v>95</v>
      </c>
      <c r="U2138" s="34" t="str">
        <f t="shared" si="33"/>
        <v>1122 OAK HILL DR, LEXINGTON, Kentucky 40505, U.S.</v>
      </c>
    </row>
    <row r="2139" spans="1:21" ht="57" x14ac:dyDescent="0.45">
      <c r="A2139" s="12" t="s">
        <v>94</v>
      </c>
      <c r="B2139" s="12" t="s">
        <v>95</v>
      </c>
      <c r="C2139" s="12" t="s">
        <v>10505</v>
      </c>
      <c r="D2139" s="12" t="s">
        <v>10506</v>
      </c>
      <c r="E2139" s="12" t="s">
        <v>10507</v>
      </c>
      <c r="F2139" s="12"/>
      <c r="G2139" s="12"/>
      <c r="H2139" s="12"/>
      <c r="I2139" s="12" t="s">
        <v>538</v>
      </c>
      <c r="J2139" s="12"/>
      <c r="K2139" s="12"/>
      <c r="L2139" s="12"/>
      <c r="M2139" s="12" t="s">
        <v>127</v>
      </c>
      <c r="N2139" s="12" t="s">
        <v>10508</v>
      </c>
      <c r="O2139" s="12" t="s">
        <v>10509</v>
      </c>
      <c r="P2139" s="12"/>
      <c r="Q2139" s="12" t="s">
        <v>10510</v>
      </c>
      <c r="R2139" s="12" t="s">
        <v>2229</v>
      </c>
      <c r="S2139" s="12" t="s">
        <v>2213</v>
      </c>
      <c r="T2139" s="33" t="s">
        <v>95</v>
      </c>
      <c r="U2139" s="34" t="str">
        <f t="shared" si="33"/>
        <v>201 COLLEGE RD E, PRINCETON, New Jersey 08540, U.S.</v>
      </c>
    </row>
    <row r="2140" spans="1:21" ht="42.75" x14ac:dyDescent="0.45">
      <c r="A2140" s="12" t="s">
        <v>94</v>
      </c>
      <c r="B2140" s="12"/>
      <c r="C2140" s="12" t="s">
        <v>10511</v>
      </c>
      <c r="D2140" s="12" t="s">
        <v>10512</v>
      </c>
      <c r="E2140" s="12" t="s">
        <v>10507</v>
      </c>
      <c r="F2140" s="12"/>
      <c r="G2140" s="12"/>
      <c r="H2140" s="12" t="s">
        <v>145</v>
      </c>
      <c r="I2140" s="12" t="s">
        <v>126</v>
      </c>
      <c r="J2140" s="12"/>
      <c r="K2140" s="12"/>
      <c r="L2140" s="12"/>
      <c r="M2140" s="12" t="s">
        <v>127</v>
      </c>
      <c r="N2140" s="12"/>
      <c r="O2140" s="12"/>
      <c r="P2140" s="12"/>
      <c r="Q2140" s="12"/>
      <c r="R2140" s="12"/>
      <c r="S2140" s="12" t="s">
        <v>284</v>
      </c>
      <c r="T2140" s="33" t="s">
        <v>95</v>
      </c>
      <c r="U2140" s="34" t="str">
        <f t="shared" si="33"/>
        <v xml:space="preserve"> , U.S.</v>
      </c>
    </row>
    <row r="2141" spans="1:21" ht="85.5" x14ac:dyDescent="0.45">
      <c r="A2141" s="12" t="s">
        <v>94</v>
      </c>
      <c r="B2141" s="12" t="s">
        <v>95</v>
      </c>
      <c r="C2141" s="12" t="s">
        <v>10513</v>
      </c>
      <c r="D2141" s="12" t="s">
        <v>10514</v>
      </c>
      <c r="E2141" s="12" t="s">
        <v>10515</v>
      </c>
      <c r="F2141" s="12" t="s">
        <v>310</v>
      </c>
      <c r="G2141" s="12" t="s">
        <v>672</v>
      </c>
      <c r="H2141" s="12" t="s">
        <v>311</v>
      </c>
      <c r="I2141" s="12" t="s">
        <v>673</v>
      </c>
      <c r="J2141" s="12" t="s">
        <v>10516</v>
      </c>
      <c r="K2141" s="12" t="s">
        <v>168</v>
      </c>
      <c r="L2141" s="12" t="s">
        <v>118</v>
      </c>
      <c r="M2141" s="12" t="s">
        <v>169</v>
      </c>
      <c r="N2141" s="12" t="s">
        <v>10517</v>
      </c>
      <c r="O2141" s="12" t="s">
        <v>10518</v>
      </c>
      <c r="P2141" s="12"/>
      <c r="Q2141" s="12" t="s">
        <v>10519</v>
      </c>
      <c r="R2141" s="12" t="s">
        <v>317</v>
      </c>
      <c r="S2141" s="12" t="s">
        <v>10520</v>
      </c>
      <c r="T2141" s="33" t="s">
        <v>95</v>
      </c>
      <c r="U2141" s="34" t="str">
        <f t="shared" si="33"/>
        <v>17661 Cowan, Irvine, California 92614, U.S.</v>
      </c>
    </row>
    <row r="2142" spans="1:21" ht="85.5" x14ac:dyDescent="0.45">
      <c r="A2142" s="12" t="s">
        <v>94</v>
      </c>
      <c r="B2142" s="12" t="s">
        <v>95</v>
      </c>
      <c r="C2142" s="12" t="s">
        <v>10521</v>
      </c>
      <c r="D2142" s="12" t="s">
        <v>10522</v>
      </c>
      <c r="E2142" s="12" t="s">
        <v>10523</v>
      </c>
      <c r="F2142" s="12" t="s">
        <v>2491</v>
      </c>
      <c r="G2142" s="12"/>
      <c r="H2142" s="12" t="s">
        <v>145</v>
      </c>
      <c r="I2142" s="12" t="s">
        <v>101</v>
      </c>
      <c r="J2142" s="12" t="s">
        <v>10524</v>
      </c>
      <c r="K2142" s="12" t="s">
        <v>103</v>
      </c>
      <c r="L2142" s="12" t="s">
        <v>104</v>
      </c>
      <c r="M2142" s="12" t="s">
        <v>138</v>
      </c>
      <c r="N2142" s="12" t="s">
        <v>10525</v>
      </c>
      <c r="O2142" s="12" t="s">
        <v>10526</v>
      </c>
      <c r="P2142" s="12"/>
      <c r="Q2142" s="12" t="s">
        <v>10527</v>
      </c>
      <c r="R2142" s="12" t="s">
        <v>10528</v>
      </c>
      <c r="S2142" s="12" t="s">
        <v>10529</v>
      </c>
      <c r="T2142" s="33" t="s">
        <v>95</v>
      </c>
      <c r="U2142" s="34" t="str">
        <f t="shared" si="33"/>
        <v>2434 INTERSTATE PLZ DR, HAMMOND, Indiana 46324, U.S.</v>
      </c>
    </row>
    <row r="2143" spans="1:21" ht="42.75" x14ac:dyDescent="0.45">
      <c r="A2143" s="12" t="s">
        <v>94</v>
      </c>
      <c r="B2143" s="12" t="s">
        <v>729</v>
      </c>
      <c r="C2143" s="12" t="s">
        <v>10530</v>
      </c>
      <c r="D2143" s="12" t="s">
        <v>10531</v>
      </c>
      <c r="E2143" s="12" t="s">
        <v>10532</v>
      </c>
      <c r="F2143" s="12" t="s">
        <v>952</v>
      </c>
      <c r="G2143" s="12" t="s">
        <v>773</v>
      </c>
      <c r="H2143" s="12" t="s">
        <v>125</v>
      </c>
      <c r="I2143" s="12" t="s">
        <v>953</v>
      </c>
      <c r="J2143" s="12"/>
      <c r="K2143" s="12"/>
      <c r="L2143" s="12"/>
      <c r="M2143" s="12" t="s">
        <v>954</v>
      </c>
      <c r="N2143" s="12" t="s">
        <v>10533</v>
      </c>
      <c r="O2143" s="12" t="s">
        <v>10534</v>
      </c>
      <c r="P2143" s="12"/>
      <c r="Q2143" s="12" t="s">
        <v>10535</v>
      </c>
      <c r="R2143" s="12" t="s">
        <v>10536</v>
      </c>
      <c r="S2143" s="12" t="s">
        <v>10537</v>
      </c>
      <c r="T2143" s="33" t="s">
        <v>729</v>
      </c>
      <c r="U2143" s="34" t="str">
        <f t="shared" si="33"/>
        <v>550 University Ave, Charlottetown, Prince Edward Island C1A 4P3, CA</v>
      </c>
    </row>
    <row r="2144" spans="1:21" ht="85.5" x14ac:dyDescent="0.45">
      <c r="A2144" s="12" t="s">
        <v>94</v>
      </c>
      <c r="B2144" s="12" t="s">
        <v>95</v>
      </c>
      <c r="C2144" s="12" t="s">
        <v>10538</v>
      </c>
      <c r="D2144" s="12" t="s">
        <v>10539</v>
      </c>
      <c r="E2144" s="12" t="s">
        <v>10540</v>
      </c>
      <c r="F2144" s="12" t="s">
        <v>465</v>
      </c>
      <c r="G2144" s="12" t="s">
        <v>563</v>
      </c>
      <c r="H2144" s="12" t="s">
        <v>422</v>
      </c>
      <c r="I2144" s="12" t="s">
        <v>387</v>
      </c>
      <c r="J2144" s="12" t="s">
        <v>10541</v>
      </c>
      <c r="K2144" s="12" t="s">
        <v>168</v>
      </c>
      <c r="L2144" s="12" t="s">
        <v>104</v>
      </c>
      <c r="M2144" s="12" t="s">
        <v>1193</v>
      </c>
      <c r="N2144" s="12" t="s">
        <v>10542</v>
      </c>
      <c r="O2144" s="12" t="s">
        <v>10543</v>
      </c>
      <c r="P2144" s="12"/>
      <c r="Q2144" s="12" t="s">
        <v>10544</v>
      </c>
      <c r="R2144" s="12" t="s">
        <v>10545</v>
      </c>
      <c r="S2144" s="12" t="s">
        <v>10546</v>
      </c>
      <c r="T2144" s="33" t="s">
        <v>95</v>
      </c>
      <c r="U2144" s="34" t="str">
        <f t="shared" si="33"/>
        <v>Building: Millennium Sci Compl; Floor/Room: 1 W124A Pollock Road, University Park, Pennsylvania 16802, U.S.</v>
      </c>
    </row>
    <row r="2145" spans="1:21" ht="57" x14ac:dyDescent="0.45">
      <c r="A2145" s="12" t="s">
        <v>94</v>
      </c>
      <c r="B2145" s="12" t="s">
        <v>95</v>
      </c>
      <c r="C2145" s="12" t="s">
        <v>10547</v>
      </c>
      <c r="D2145" s="12" t="s">
        <v>10539</v>
      </c>
      <c r="E2145" s="12" t="s">
        <v>10548</v>
      </c>
      <c r="F2145" s="12" t="s">
        <v>386</v>
      </c>
      <c r="G2145" s="12" t="s">
        <v>563</v>
      </c>
      <c r="H2145" s="12" t="s">
        <v>422</v>
      </c>
      <c r="I2145" s="12" t="s">
        <v>387</v>
      </c>
      <c r="J2145" s="12" t="s">
        <v>10549</v>
      </c>
      <c r="K2145" s="12" t="s">
        <v>233</v>
      </c>
      <c r="L2145" s="12" t="s">
        <v>118</v>
      </c>
      <c r="M2145" s="12" t="s">
        <v>234</v>
      </c>
      <c r="N2145" s="12" t="s">
        <v>10550</v>
      </c>
      <c r="O2145" s="12" t="s">
        <v>10551</v>
      </c>
      <c r="P2145" s="12"/>
      <c r="Q2145" s="12" t="s">
        <v>10552</v>
      </c>
      <c r="R2145" s="12" t="s">
        <v>10553</v>
      </c>
      <c r="S2145" s="12" t="s">
        <v>10554</v>
      </c>
      <c r="T2145" s="33" t="s">
        <v>95</v>
      </c>
      <c r="U2145" s="34" t="str">
        <f t="shared" si="33"/>
        <v>500 UNIVERSITY DR, HERSHEY, Pennsylvania 17033, U.S.</v>
      </c>
    </row>
    <row r="2146" spans="1:21" ht="57" x14ac:dyDescent="0.45">
      <c r="A2146" s="12" t="s">
        <v>94</v>
      </c>
      <c r="B2146" s="12" t="s">
        <v>95</v>
      </c>
      <c r="C2146" s="12" t="s">
        <v>10555</v>
      </c>
      <c r="D2146" s="12" t="s">
        <v>10539</v>
      </c>
      <c r="E2146" s="12" t="s">
        <v>10548</v>
      </c>
      <c r="F2146" s="12" t="s">
        <v>465</v>
      </c>
      <c r="G2146" s="12" t="s">
        <v>563</v>
      </c>
      <c r="H2146" s="12" t="s">
        <v>422</v>
      </c>
      <c r="I2146" s="12" t="s">
        <v>387</v>
      </c>
      <c r="J2146" s="12"/>
      <c r="K2146" s="12"/>
      <c r="L2146" s="12"/>
      <c r="M2146" s="12" t="s">
        <v>628</v>
      </c>
      <c r="N2146" s="12" t="s">
        <v>10556</v>
      </c>
      <c r="O2146" s="12" t="s">
        <v>10557</v>
      </c>
      <c r="P2146" s="12"/>
      <c r="Q2146" s="12" t="s">
        <v>10558</v>
      </c>
      <c r="R2146" s="12" t="s">
        <v>10559</v>
      </c>
      <c r="S2146" s="12" t="s">
        <v>10546</v>
      </c>
      <c r="T2146" s="33" t="s">
        <v>95</v>
      </c>
      <c r="U2146" s="34" t="str">
        <f t="shared" si="33"/>
        <v>THE HUCK INST OF THE LIFT SCIENCES N-048 MILLENNIUM SCIENCE COMPLEX, UNIVERSITY PARK, Pennsylvania 16802, U.S.</v>
      </c>
    </row>
    <row r="2147" spans="1:21" ht="57" x14ac:dyDescent="0.45">
      <c r="A2147" s="12" t="s">
        <v>94</v>
      </c>
      <c r="B2147" s="12" t="s">
        <v>95</v>
      </c>
      <c r="C2147" s="12" t="s">
        <v>10560</v>
      </c>
      <c r="D2147" s="12" t="s">
        <v>10539</v>
      </c>
      <c r="E2147" s="12" t="s">
        <v>10548</v>
      </c>
      <c r="F2147" s="12" t="s">
        <v>386</v>
      </c>
      <c r="G2147" s="12" t="s">
        <v>563</v>
      </c>
      <c r="H2147" s="12" t="s">
        <v>422</v>
      </c>
      <c r="I2147" s="12" t="s">
        <v>387</v>
      </c>
      <c r="J2147" s="12"/>
      <c r="K2147" s="12"/>
      <c r="L2147" s="12"/>
      <c r="M2147" s="12" t="s">
        <v>105</v>
      </c>
      <c r="N2147" s="12" t="s">
        <v>10561</v>
      </c>
      <c r="O2147" s="12" t="s">
        <v>10562</v>
      </c>
      <c r="P2147" s="12"/>
      <c r="Q2147" s="12" t="s">
        <v>10552</v>
      </c>
      <c r="R2147" s="12" t="s">
        <v>10553</v>
      </c>
      <c r="S2147" s="12" t="s">
        <v>10554</v>
      </c>
      <c r="T2147" s="33" t="s">
        <v>95</v>
      </c>
      <c r="U2147" s="34" t="str">
        <f t="shared" si="33"/>
        <v>500 UNIVERSITY DR, HERSHEY, Pennsylvania 17033, U.S.</v>
      </c>
    </row>
    <row r="2148" spans="1:21" ht="57" x14ac:dyDescent="0.45">
      <c r="A2148" s="12" t="s">
        <v>94</v>
      </c>
      <c r="B2148" s="12" t="s">
        <v>95</v>
      </c>
      <c r="C2148" s="12" t="s">
        <v>10563</v>
      </c>
      <c r="D2148" s="12" t="s">
        <v>10539</v>
      </c>
      <c r="E2148" s="12" t="s">
        <v>10548</v>
      </c>
      <c r="F2148" s="12" t="s">
        <v>386</v>
      </c>
      <c r="G2148" s="12" t="s">
        <v>563</v>
      </c>
      <c r="H2148" s="12" t="s">
        <v>422</v>
      </c>
      <c r="I2148" s="12" t="s">
        <v>387</v>
      </c>
      <c r="J2148" s="12"/>
      <c r="K2148" s="12"/>
      <c r="L2148" s="12"/>
      <c r="M2148" s="12" t="s">
        <v>367</v>
      </c>
      <c r="N2148" s="12"/>
      <c r="O2148" s="12"/>
      <c r="P2148" s="12"/>
      <c r="Q2148" s="12" t="s">
        <v>10552</v>
      </c>
      <c r="R2148" s="12" t="s">
        <v>10553</v>
      </c>
      <c r="S2148" s="12" t="s">
        <v>10554</v>
      </c>
      <c r="T2148" s="33" t="s">
        <v>95</v>
      </c>
      <c r="U2148" s="34" t="str">
        <f t="shared" si="33"/>
        <v>500 UNIVERSITY DR, HERSHEY, Pennsylvania 17033, U.S.</v>
      </c>
    </row>
    <row r="2149" spans="1:21" ht="57" x14ac:dyDescent="0.45">
      <c r="A2149" s="12" t="s">
        <v>94</v>
      </c>
      <c r="B2149" s="12" t="s">
        <v>95</v>
      </c>
      <c r="C2149" s="12" t="s">
        <v>10564</v>
      </c>
      <c r="D2149" s="12" t="s">
        <v>10539</v>
      </c>
      <c r="E2149" s="12" t="s">
        <v>10548</v>
      </c>
      <c r="F2149" s="12" t="s">
        <v>386</v>
      </c>
      <c r="G2149" s="12" t="s">
        <v>563</v>
      </c>
      <c r="H2149" s="12" t="s">
        <v>422</v>
      </c>
      <c r="I2149" s="12" t="s">
        <v>387</v>
      </c>
      <c r="J2149" s="12"/>
      <c r="K2149" s="12"/>
      <c r="L2149" s="12"/>
      <c r="M2149" s="12" t="s">
        <v>367</v>
      </c>
      <c r="N2149" s="12" t="s">
        <v>10565</v>
      </c>
      <c r="O2149" s="12" t="s">
        <v>10566</v>
      </c>
      <c r="P2149" s="12"/>
      <c r="Q2149" s="12" t="s">
        <v>10567</v>
      </c>
      <c r="R2149" s="12" t="s">
        <v>10568</v>
      </c>
      <c r="S2149" s="12" t="s">
        <v>10569</v>
      </c>
      <c r="T2149" s="33" t="s">
        <v>95</v>
      </c>
      <c r="U2149" s="34" t="str">
        <f t="shared" si="33"/>
        <v>1214 RESEARCH BLVD, HUMMELSTOWN, Pennsylvania 17036, U.S.</v>
      </c>
    </row>
    <row r="2150" spans="1:21" ht="57" x14ac:dyDescent="0.45">
      <c r="A2150" s="12" t="s">
        <v>94</v>
      </c>
      <c r="B2150" s="12" t="s">
        <v>95</v>
      </c>
      <c r="C2150" s="12" t="s">
        <v>10570</v>
      </c>
      <c r="D2150" s="12" t="s">
        <v>10539</v>
      </c>
      <c r="E2150" s="12" t="s">
        <v>10548</v>
      </c>
      <c r="F2150" s="12" t="s">
        <v>386</v>
      </c>
      <c r="G2150" s="12" t="s">
        <v>563</v>
      </c>
      <c r="H2150" s="12" t="s">
        <v>422</v>
      </c>
      <c r="I2150" s="12" t="s">
        <v>387</v>
      </c>
      <c r="J2150" s="12"/>
      <c r="K2150" s="12"/>
      <c r="L2150" s="12"/>
      <c r="M2150" s="12" t="s">
        <v>367</v>
      </c>
      <c r="N2150" s="12" t="s">
        <v>10571</v>
      </c>
      <c r="O2150" s="12" t="s">
        <v>10572</v>
      </c>
      <c r="P2150" s="12"/>
      <c r="Q2150" s="12" t="s">
        <v>10567</v>
      </c>
      <c r="R2150" s="12" t="s">
        <v>10568</v>
      </c>
      <c r="S2150" s="12" t="s">
        <v>10569</v>
      </c>
      <c r="T2150" s="33" t="s">
        <v>95</v>
      </c>
      <c r="U2150" s="34" t="str">
        <f t="shared" si="33"/>
        <v>1214 RESEARCH BLVD, HUMMELSTOWN, Pennsylvania 17036, U.S.</v>
      </c>
    </row>
    <row r="2151" spans="1:21" ht="42.75" x14ac:dyDescent="0.45">
      <c r="A2151" s="12" t="s">
        <v>94</v>
      </c>
      <c r="B2151" s="12" t="s">
        <v>95</v>
      </c>
      <c r="C2151" s="12" t="s">
        <v>10573</v>
      </c>
      <c r="D2151" s="12" t="s">
        <v>10539</v>
      </c>
      <c r="E2151" s="12" t="s">
        <v>10548</v>
      </c>
      <c r="F2151" s="12" t="s">
        <v>465</v>
      </c>
      <c r="G2151" s="12" t="s">
        <v>563</v>
      </c>
      <c r="H2151" s="12" t="s">
        <v>422</v>
      </c>
      <c r="I2151" s="12" t="s">
        <v>387</v>
      </c>
      <c r="J2151" s="12"/>
      <c r="K2151" s="12"/>
      <c r="L2151" s="12"/>
      <c r="M2151" s="12" t="s">
        <v>377</v>
      </c>
      <c r="N2151" s="12"/>
      <c r="O2151" s="12"/>
      <c r="P2151" s="12"/>
      <c r="Q2151" s="12" t="s">
        <v>10574</v>
      </c>
      <c r="R2151" s="12" t="s">
        <v>10559</v>
      </c>
      <c r="S2151" s="12" t="s">
        <v>10546</v>
      </c>
      <c r="T2151" s="33" t="s">
        <v>95</v>
      </c>
      <c r="U2151" s="34" t="str">
        <f t="shared" si="33"/>
        <v>205 HALLOWELL BLDG, UNIVERSITY PARK, Pennsylvania 16802, U.S.</v>
      </c>
    </row>
    <row r="2152" spans="1:21" ht="85.5" x14ac:dyDescent="0.45">
      <c r="A2152" s="12" t="s">
        <v>94</v>
      </c>
      <c r="B2152" s="12"/>
      <c r="C2152" s="12" t="s">
        <v>10575</v>
      </c>
      <c r="D2152" s="12" t="s">
        <v>10539</v>
      </c>
      <c r="E2152" s="12" t="s">
        <v>10548</v>
      </c>
      <c r="F2152" s="12" t="s">
        <v>465</v>
      </c>
      <c r="G2152" s="12" t="s">
        <v>563</v>
      </c>
      <c r="H2152" s="12" t="s">
        <v>422</v>
      </c>
      <c r="I2152" s="12" t="s">
        <v>387</v>
      </c>
      <c r="J2152" s="12" t="s">
        <v>10576</v>
      </c>
      <c r="K2152" s="12" t="s">
        <v>209</v>
      </c>
      <c r="L2152" s="12" t="s">
        <v>104</v>
      </c>
      <c r="M2152" s="12" t="s">
        <v>221</v>
      </c>
      <c r="N2152" s="12" t="s">
        <v>10577</v>
      </c>
      <c r="O2152" s="12" t="s">
        <v>10578</v>
      </c>
      <c r="P2152" s="12"/>
      <c r="Q2152" s="12" t="s">
        <v>10579</v>
      </c>
      <c r="R2152" s="12" t="s">
        <v>10545</v>
      </c>
      <c r="S2152" s="12" t="s">
        <v>10546</v>
      </c>
      <c r="T2152" s="33" t="s">
        <v>95</v>
      </c>
      <c r="U2152" s="34" t="str">
        <f t="shared" si="33"/>
        <v>101 Huck Life Sciences Building, Millennium Science Complex, Room W124A, University Park, Pennsylvania 16802, U.S.</v>
      </c>
    </row>
    <row r="2153" spans="1:21" ht="57" x14ac:dyDescent="0.45">
      <c r="A2153" s="12" t="s">
        <v>94</v>
      </c>
      <c r="B2153" s="12"/>
      <c r="C2153" s="12" t="s">
        <v>10580</v>
      </c>
      <c r="D2153" s="12" t="s">
        <v>10539</v>
      </c>
      <c r="E2153" s="12" t="s">
        <v>10548</v>
      </c>
      <c r="F2153" s="12"/>
      <c r="G2153" s="12" t="s">
        <v>563</v>
      </c>
      <c r="H2153" s="12" t="s">
        <v>422</v>
      </c>
      <c r="I2153" s="12" t="s">
        <v>387</v>
      </c>
      <c r="J2153" s="12"/>
      <c r="K2153" s="12"/>
      <c r="L2153" s="12"/>
      <c r="M2153" s="12" t="s">
        <v>367</v>
      </c>
      <c r="N2153" s="12" t="s">
        <v>10581</v>
      </c>
      <c r="O2153" s="12" t="s">
        <v>10582</v>
      </c>
      <c r="P2153" s="12"/>
      <c r="Q2153" s="12"/>
      <c r="R2153" s="12"/>
      <c r="S2153" s="12" t="s">
        <v>284</v>
      </c>
      <c r="T2153" s="33" t="s">
        <v>95</v>
      </c>
      <c r="U2153" s="34" t="str">
        <f t="shared" si="33"/>
        <v xml:space="preserve"> , U.S.</v>
      </c>
    </row>
    <row r="2154" spans="1:21" ht="99.75" x14ac:dyDescent="0.45">
      <c r="A2154" s="12" t="s">
        <v>94</v>
      </c>
      <c r="B2154" s="12" t="s">
        <v>95</v>
      </c>
      <c r="C2154" s="12" t="s">
        <v>10583</v>
      </c>
      <c r="D2154" s="12" t="s">
        <v>10584</v>
      </c>
      <c r="E2154" s="12" t="s">
        <v>10585</v>
      </c>
      <c r="F2154" s="12" t="s">
        <v>136</v>
      </c>
      <c r="G2154" s="12"/>
      <c r="H2154" s="12" t="s">
        <v>422</v>
      </c>
      <c r="I2154" s="12" t="s">
        <v>101</v>
      </c>
      <c r="J2154" s="12"/>
      <c r="K2154" s="12"/>
      <c r="L2154" s="12"/>
      <c r="M2154" s="12" t="s">
        <v>551</v>
      </c>
      <c r="N2154" s="12" t="s">
        <v>10586</v>
      </c>
      <c r="O2154" s="12" t="s">
        <v>10587</v>
      </c>
      <c r="P2154" s="12"/>
      <c r="Q2154" s="12" t="s">
        <v>2721</v>
      </c>
      <c r="R2154" s="12" t="s">
        <v>140</v>
      </c>
      <c r="S2154" s="12" t="s">
        <v>141</v>
      </c>
      <c r="T2154" s="33" t="s">
        <v>95</v>
      </c>
      <c r="U2154" s="34" t="str">
        <f t="shared" si="33"/>
        <v>121 OYSTER POINT BLVD, SOUTH SAN FRANCISCO, California 94080, U.S.</v>
      </c>
    </row>
    <row r="2155" spans="1:21" ht="57" x14ac:dyDescent="0.45">
      <c r="A2155" s="12" t="s">
        <v>94</v>
      </c>
      <c r="B2155" s="12" t="s">
        <v>95</v>
      </c>
      <c r="C2155" s="12" t="s">
        <v>10588</v>
      </c>
      <c r="D2155" s="12" t="s">
        <v>10589</v>
      </c>
      <c r="E2155" s="12" t="s">
        <v>10590</v>
      </c>
      <c r="F2155" s="12" t="s">
        <v>99</v>
      </c>
      <c r="G2155" s="12"/>
      <c r="H2155" s="12" t="s">
        <v>165</v>
      </c>
      <c r="I2155" s="12" t="s">
        <v>137</v>
      </c>
      <c r="J2155" s="12"/>
      <c r="K2155" s="12"/>
      <c r="L2155" s="12"/>
      <c r="M2155" s="12" t="s">
        <v>367</v>
      </c>
      <c r="N2155" s="12" t="s">
        <v>10591</v>
      </c>
      <c r="O2155" s="12" t="s">
        <v>10592</v>
      </c>
      <c r="P2155" s="12"/>
      <c r="Q2155" s="12" t="s">
        <v>10593</v>
      </c>
      <c r="R2155" s="12" t="s">
        <v>10594</v>
      </c>
      <c r="S2155" s="12" t="s">
        <v>4735</v>
      </c>
      <c r="T2155" s="33" t="s">
        <v>95</v>
      </c>
      <c r="U2155" s="34" t="str">
        <f t="shared" si="33"/>
        <v>2177 Harbor Bay parkway, alameda, California 94502, U.S.</v>
      </c>
    </row>
    <row r="2156" spans="1:21" ht="57" x14ac:dyDescent="0.45">
      <c r="A2156" s="12" t="s">
        <v>94</v>
      </c>
      <c r="B2156" s="12" t="s">
        <v>95</v>
      </c>
      <c r="C2156" s="12" t="s">
        <v>10595</v>
      </c>
      <c r="D2156" s="12" t="s">
        <v>10589</v>
      </c>
      <c r="E2156" s="12" t="s">
        <v>10590</v>
      </c>
      <c r="F2156" s="12" t="s">
        <v>99</v>
      </c>
      <c r="G2156" s="12"/>
      <c r="H2156" s="12" t="s">
        <v>165</v>
      </c>
      <c r="I2156" s="12" t="s">
        <v>137</v>
      </c>
      <c r="J2156" s="12"/>
      <c r="K2156" s="12"/>
      <c r="L2156" s="12"/>
      <c r="M2156" s="12" t="s">
        <v>367</v>
      </c>
      <c r="N2156" s="12" t="s">
        <v>10591</v>
      </c>
      <c r="O2156" s="12" t="s">
        <v>10592</v>
      </c>
      <c r="P2156" s="12"/>
      <c r="Q2156" s="12" t="s">
        <v>10593</v>
      </c>
      <c r="R2156" s="12" t="s">
        <v>10594</v>
      </c>
      <c r="S2156" s="12" t="s">
        <v>4735</v>
      </c>
      <c r="T2156" s="33" t="s">
        <v>95</v>
      </c>
      <c r="U2156" s="34" t="str">
        <f t="shared" si="33"/>
        <v>2177 Harbor Bay parkway, alameda, California 94502, U.S.</v>
      </c>
    </row>
    <row r="2157" spans="1:21" ht="85.5" x14ac:dyDescent="0.45">
      <c r="A2157" s="12" t="s">
        <v>94</v>
      </c>
      <c r="B2157" s="12" t="s">
        <v>95</v>
      </c>
      <c r="C2157" s="12" t="s">
        <v>10596</v>
      </c>
      <c r="D2157" s="12" t="s">
        <v>10597</v>
      </c>
      <c r="E2157" s="12" t="s">
        <v>10598</v>
      </c>
      <c r="F2157" s="12"/>
      <c r="G2157" s="12"/>
      <c r="H2157" s="12" t="s">
        <v>406</v>
      </c>
      <c r="I2157" s="12" t="s">
        <v>166</v>
      </c>
      <c r="J2157" s="12" t="s">
        <v>10599</v>
      </c>
      <c r="K2157" s="12" t="s">
        <v>168</v>
      </c>
      <c r="L2157" s="12" t="s">
        <v>104</v>
      </c>
      <c r="M2157" s="12" t="s">
        <v>221</v>
      </c>
      <c r="N2157" s="12" t="s">
        <v>10600</v>
      </c>
      <c r="O2157" s="12" t="s">
        <v>10601</v>
      </c>
      <c r="P2157" s="12"/>
      <c r="Q2157" s="12" t="s">
        <v>10602</v>
      </c>
      <c r="R2157" s="12" t="s">
        <v>10603</v>
      </c>
      <c r="S2157" s="12" t="s">
        <v>503</v>
      </c>
      <c r="T2157" s="33" t="s">
        <v>95</v>
      </c>
      <c r="U2157" s="34" t="str">
        <f t="shared" si="33"/>
        <v>21823 30th Drive. SE, Bldg 1 Rm S109, Bothell, Washington 98021, U.S.</v>
      </c>
    </row>
    <row r="2158" spans="1:21" ht="99.75" x14ac:dyDescent="0.45">
      <c r="A2158" s="12" t="s">
        <v>94</v>
      </c>
      <c r="B2158" s="12" t="s">
        <v>95</v>
      </c>
      <c r="C2158" s="12" t="s">
        <v>10604</v>
      </c>
      <c r="D2158" s="12" t="s">
        <v>10597</v>
      </c>
      <c r="E2158" s="12" t="s">
        <v>10598</v>
      </c>
      <c r="F2158" s="12"/>
      <c r="G2158" s="12"/>
      <c r="H2158" s="12" t="s">
        <v>406</v>
      </c>
      <c r="I2158" s="12" t="s">
        <v>166</v>
      </c>
      <c r="J2158" s="12" t="s">
        <v>10605</v>
      </c>
      <c r="K2158" s="12" t="s">
        <v>233</v>
      </c>
      <c r="L2158" s="12" t="s">
        <v>104</v>
      </c>
      <c r="M2158" s="12" t="s">
        <v>551</v>
      </c>
      <c r="N2158" s="12" t="s">
        <v>10606</v>
      </c>
      <c r="O2158" s="12" t="s">
        <v>10607</v>
      </c>
      <c r="P2158" s="12"/>
      <c r="Q2158" s="12" t="s">
        <v>10608</v>
      </c>
      <c r="R2158" s="12" t="s">
        <v>502</v>
      </c>
      <c r="S2158" s="12" t="s">
        <v>10609</v>
      </c>
      <c r="T2158" s="33" t="s">
        <v>95</v>
      </c>
      <c r="U2158" s="34" t="str">
        <f t="shared" si="33"/>
        <v>21717 30TH DR SE Building 3, BOTHELL, Washington 98021-3907, U.S.</v>
      </c>
    </row>
    <row r="2159" spans="1:21" ht="42.75" x14ac:dyDescent="0.45">
      <c r="A2159" s="12" t="s">
        <v>94</v>
      </c>
      <c r="B2159" s="12" t="s">
        <v>95</v>
      </c>
      <c r="C2159" s="12" t="s">
        <v>10610</v>
      </c>
      <c r="D2159" s="12" t="s">
        <v>10611</v>
      </c>
      <c r="E2159" s="12" t="s">
        <v>10598</v>
      </c>
      <c r="F2159" s="12" t="s">
        <v>321</v>
      </c>
      <c r="G2159" s="12"/>
      <c r="H2159" s="12" t="s">
        <v>145</v>
      </c>
      <c r="I2159" s="12" t="s">
        <v>101</v>
      </c>
      <c r="J2159" s="12" t="s">
        <v>10612</v>
      </c>
      <c r="K2159" s="12" t="s">
        <v>103</v>
      </c>
      <c r="L2159" s="12" t="s">
        <v>118</v>
      </c>
      <c r="M2159" s="12" t="s">
        <v>105</v>
      </c>
      <c r="N2159" s="12" t="s">
        <v>10613</v>
      </c>
      <c r="O2159" s="12" t="s">
        <v>10614</v>
      </c>
      <c r="P2159" s="12"/>
      <c r="Q2159" s="12" t="s">
        <v>10615</v>
      </c>
      <c r="R2159" s="12" t="s">
        <v>10616</v>
      </c>
      <c r="S2159" s="12" t="s">
        <v>10617</v>
      </c>
      <c r="T2159" s="33" t="s">
        <v>95</v>
      </c>
      <c r="U2159" s="34" t="str">
        <f t="shared" si="33"/>
        <v>375 N FIELD DR, LAKE FOREST, Illinois 60045, U.S.</v>
      </c>
    </row>
    <row r="2160" spans="1:21" ht="85.5" x14ac:dyDescent="0.45">
      <c r="A2160" s="12" t="s">
        <v>94</v>
      </c>
      <c r="B2160" s="12" t="s">
        <v>95</v>
      </c>
      <c r="C2160" s="12" t="s">
        <v>10618</v>
      </c>
      <c r="D2160" s="12" t="s">
        <v>10619</v>
      </c>
      <c r="E2160" s="12" t="s">
        <v>10598</v>
      </c>
      <c r="F2160" s="12" t="s">
        <v>124</v>
      </c>
      <c r="G2160" s="12" t="s">
        <v>197</v>
      </c>
      <c r="H2160" s="12" t="s">
        <v>125</v>
      </c>
      <c r="I2160" s="12" t="s">
        <v>126</v>
      </c>
      <c r="J2160" s="12" t="s">
        <v>10620</v>
      </c>
      <c r="K2160" s="12" t="s">
        <v>168</v>
      </c>
      <c r="L2160" s="12" t="s">
        <v>104</v>
      </c>
      <c r="M2160" s="12" t="s">
        <v>221</v>
      </c>
      <c r="N2160" s="12" t="s">
        <v>10621</v>
      </c>
      <c r="O2160" s="12" t="s">
        <v>10622</v>
      </c>
      <c r="P2160" s="12"/>
      <c r="Q2160" s="12" t="s">
        <v>10623</v>
      </c>
      <c r="R2160" s="12" t="s">
        <v>293</v>
      </c>
      <c r="S2160" s="12" t="s">
        <v>294</v>
      </c>
      <c r="T2160" s="33" t="s">
        <v>95</v>
      </c>
      <c r="U2160" s="34" t="str">
        <f t="shared" si="33"/>
        <v>Building 610, Rm 207.9 1 Portland St. 2nd Floor, Cambridge, Massachusetts 02139, U.S.</v>
      </c>
    </row>
    <row r="2161" spans="1:21" ht="99.75" x14ac:dyDescent="0.45">
      <c r="A2161" s="12" t="s">
        <v>94</v>
      </c>
      <c r="B2161" s="12" t="s">
        <v>95</v>
      </c>
      <c r="C2161" s="12" t="s">
        <v>10624</v>
      </c>
      <c r="D2161" s="12" t="s">
        <v>10619</v>
      </c>
      <c r="E2161" s="12" t="s">
        <v>10598</v>
      </c>
      <c r="F2161" s="12" t="s">
        <v>124</v>
      </c>
      <c r="G2161" s="12" t="s">
        <v>197</v>
      </c>
      <c r="H2161" s="12" t="s">
        <v>125</v>
      </c>
      <c r="I2161" s="12" t="s">
        <v>126</v>
      </c>
      <c r="J2161" s="12" t="s">
        <v>10625</v>
      </c>
      <c r="K2161" s="12" t="s">
        <v>233</v>
      </c>
      <c r="L2161" s="12" t="s">
        <v>104</v>
      </c>
      <c r="M2161" s="12" t="s">
        <v>551</v>
      </c>
      <c r="N2161" s="12" t="s">
        <v>10626</v>
      </c>
      <c r="O2161" s="12" t="s">
        <v>10627</v>
      </c>
      <c r="P2161" s="12"/>
      <c r="Q2161" s="12" t="s">
        <v>10628</v>
      </c>
      <c r="R2161" s="12" t="s">
        <v>10629</v>
      </c>
      <c r="S2161" s="12" t="s">
        <v>10630</v>
      </c>
      <c r="T2161" s="33" t="s">
        <v>95</v>
      </c>
      <c r="U2161" s="34" t="str">
        <f t="shared" si="33"/>
        <v>1 BURTT RD BLDG G / G-2003, ANDOVER, Massachusetts 01810, U.S.</v>
      </c>
    </row>
    <row r="2162" spans="1:21" ht="99.75" x14ac:dyDescent="0.45">
      <c r="A2162" s="12" t="s">
        <v>94</v>
      </c>
      <c r="B2162" s="12" t="s">
        <v>95</v>
      </c>
      <c r="C2162" s="12" t="s">
        <v>10631</v>
      </c>
      <c r="D2162" s="12" t="s">
        <v>10619</v>
      </c>
      <c r="E2162" s="12" t="s">
        <v>10598</v>
      </c>
      <c r="F2162" s="12" t="s">
        <v>124</v>
      </c>
      <c r="G2162" s="12" t="s">
        <v>197</v>
      </c>
      <c r="H2162" s="12" t="s">
        <v>125</v>
      </c>
      <c r="I2162" s="12" t="s">
        <v>126</v>
      </c>
      <c r="J2162" s="12" t="s">
        <v>10632</v>
      </c>
      <c r="K2162" s="12" t="s">
        <v>233</v>
      </c>
      <c r="L2162" s="12" t="s">
        <v>104</v>
      </c>
      <c r="M2162" s="12" t="s">
        <v>551</v>
      </c>
      <c r="N2162" s="12" t="s">
        <v>10621</v>
      </c>
      <c r="O2162" s="12" t="s">
        <v>10622</v>
      </c>
      <c r="P2162" s="12"/>
      <c r="Q2162" s="12" t="s">
        <v>10633</v>
      </c>
      <c r="R2162" s="12" t="s">
        <v>521</v>
      </c>
      <c r="S2162" s="12" t="s">
        <v>294</v>
      </c>
      <c r="T2162" s="33" t="s">
        <v>95</v>
      </c>
      <c r="U2162" s="34" t="str">
        <f t="shared" si="33"/>
        <v>610 MAIN ST, CAMBRIDGE, Massachusetts 02139, U.S.</v>
      </c>
    </row>
    <row r="2163" spans="1:21" ht="42.75" x14ac:dyDescent="0.45">
      <c r="A2163" s="12" t="s">
        <v>94</v>
      </c>
      <c r="B2163" s="12" t="s">
        <v>95</v>
      </c>
      <c r="C2163" s="12" t="s">
        <v>10634</v>
      </c>
      <c r="D2163" s="12" t="s">
        <v>10619</v>
      </c>
      <c r="E2163" s="12" t="s">
        <v>10598</v>
      </c>
      <c r="F2163" s="12" t="s">
        <v>491</v>
      </c>
      <c r="G2163" s="12" t="s">
        <v>197</v>
      </c>
      <c r="H2163" s="12" t="s">
        <v>125</v>
      </c>
      <c r="I2163" s="12" t="s">
        <v>126</v>
      </c>
      <c r="J2163" s="12" t="s">
        <v>10635</v>
      </c>
      <c r="K2163" s="12" t="s">
        <v>209</v>
      </c>
      <c r="L2163" s="12" t="s">
        <v>118</v>
      </c>
      <c r="M2163" s="12" t="s">
        <v>105</v>
      </c>
      <c r="N2163" s="12" t="s">
        <v>10636</v>
      </c>
      <c r="O2163" s="12" t="s">
        <v>10637</v>
      </c>
      <c r="P2163" s="12"/>
      <c r="Q2163" s="12" t="s">
        <v>10638</v>
      </c>
      <c r="R2163" s="12" t="s">
        <v>10639</v>
      </c>
      <c r="S2163" s="12" t="s">
        <v>1520</v>
      </c>
      <c r="T2163" s="33" t="s">
        <v>95</v>
      </c>
      <c r="U2163" s="34" t="str">
        <f t="shared" si="33"/>
        <v>875 Chesterfield Pkwy, Lab 3C05, W Chesterfield, Missouri 63017, U.S.</v>
      </c>
    </row>
    <row r="2164" spans="1:21" ht="85.5" x14ac:dyDescent="0.45">
      <c r="A2164" s="12" t="s">
        <v>94</v>
      </c>
      <c r="B2164" s="12" t="s">
        <v>95</v>
      </c>
      <c r="C2164" s="12" t="s">
        <v>10640</v>
      </c>
      <c r="D2164" s="12" t="s">
        <v>10619</v>
      </c>
      <c r="E2164" s="12" t="s">
        <v>10598</v>
      </c>
      <c r="F2164" s="12" t="s">
        <v>124</v>
      </c>
      <c r="G2164" s="12" t="s">
        <v>197</v>
      </c>
      <c r="H2164" s="12" t="s">
        <v>125</v>
      </c>
      <c r="I2164" s="12" t="s">
        <v>126</v>
      </c>
      <c r="J2164" s="12" t="s">
        <v>10641</v>
      </c>
      <c r="K2164" s="12" t="s">
        <v>103</v>
      </c>
      <c r="L2164" s="12" t="s">
        <v>118</v>
      </c>
      <c r="M2164" s="12" t="s">
        <v>138</v>
      </c>
      <c r="N2164" s="12"/>
      <c r="O2164" s="12"/>
      <c r="P2164" s="12"/>
      <c r="Q2164" s="12" t="s">
        <v>10633</v>
      </c>
      <c r="R2164" s="12" t="s">
        <v>521</v>
      </c>
      <c r="S2164" s="12" t="s">
        <v>294</v>
      </c>
      <c r="T2164" s="33" t="s">
        <v>95</v>
      </c>
      <c r="U2164" s="34" t="str">
        <f t="shared" si="33"/>
        <v>610 MAIN ST, CAMBRIDGE, Massachusetts 02139, U.S.</v>
      </c>
    </row>
    <row r="2165" spans="1:21" ht="57" x14ac:dyDescent="0.45">
      <c r="A2165" s="12" t="s">
        <v>94</v>
      </c>
      <c r="B2165" s="12" t="s">
        <v>95</v>
      </c>
      <c r="C2165" s="12" t="s">
        <v>10642</v>
      </c>
      <c r="D2165" s="12" t="s">
        <v>10643</v>
      </c>
      <c r="E2165" s="12" t="s">
        <v>10598</v>
      </c>
      <c r="F2165" s="12" t="s">
        <v>491</v>
      </c>
      <c r="G2165" s="12"/>
      <c r="H2165" s="12" t="s">
        <v>422</v>
      </c>
      <c r="I2165" s="12" t="s">
        <v>146</v>
      </c>
      <c r="J2165" s="12" t="s">
        <v>10644</v>
      </c>
      <c r="K2165" s="12" t="s">
        <v>233</v>
      </c>
      <c r="L2165" s="12" t="s">
        <v>118</v>
      </c>
      <c r="M2165" s="12" t="s">
        <v>234</v>
      </c>
      <c r="N2165" s="12" t="s">
        <v>10645</v>
      </c>
      <c r="O2165" s="12" t="s">
        <v>10646</v>
      </c>
      <c r="P2165" s="12"/>
      <c r="Q2165" s="12" t="s">
        <v>10647</v>
      </c>
      <c r="R2165" s="12" t="s">
        <v>10648</v>
      </c>
      <c r="S2165" s="12" t="s">
        <v>1520</v>
      </c>
      <c r="T2165" s="33" t="s">
        <v>95</v>
      </c>
      <c r="U2165" s="34" t="str">
        <f t="shared" si="33"/>
        <v>875 Chesterfield Pkwy W, Chesterfield, Missouri 63017, U.S.</v>
      </c>
    </row>
    <row r="2166" spans="1:21" ht="85.5" x14ac:dyDescent="0.45">
      <c r="A2166" s="12" t="s">
        <v>94</v>
      </c>
      <c r="B2166" s="12" t="s">
        <v>95</v>
      </c>
      <c r="C2166" s="12" t="s">
        <v>10649</v>
      </c>
      <c r="D2166" s="12" t="s">
        <v>10643</v>
      </c>
      <c r="E2166" s="12" t="s">
        <v>10598</v>
      </c>
      <c r="F2166" s="12" t="s">
        <v>366</v>
      </c>
      <c r="G2166" s="12"/>
      <c r="H2166" s="12" t="s">
        <v>422</v>
      </c>
      <c r="I2166" s="12" t="s">
        <v>146</v>
      </c>
      <c r="J2166" s="12"/>
      <c r="K2166" s="12"/>
      <c r="L2166" s="12"/>
      <c r="M2166" s="12" t="s">
        <v>138</v>
      </c>
      <c r="N2166" s="12" t="s">
        <v>10650</v>
      </c>
      <c r="O2166" s="12" t="s">
        <v>10651</v>
      </c>
      <c r="P2166" s="12"/>
      <c r="Q2166" s="12" t="s">
        <v>10652</v>
      </c>
      <c r="R2166" s="12" t="s">
        <v>10653</v>
      </c>
      <c r="S2166" s="12" t="s">
        <v>10654</v>
      </c>
      <c r="T2166" s="33" t="s">
        <v>95</v>
      </c>
      <c r="U2166" s="34" t="str">
        <f t="shared" si="33"/>
        <v>EASTERN POINT RD BLDG 220 RM 236-RI, GROTON, Connecticut 06340, U.S.</v>
      </c>
    </row>
    <row r="2167" spans="1:21" ht="85.5" x14ac:dyDescent="0.45">
      <c r="A2167" s="12" t="s">
        <v>94</v>
      </c>
      <c r="B2167" s="12" t="s">
        <v>95</v>
      </c>
      <c r="C2167" s="12" t="s">
        <v>10655</v>
      </c>
      <c r="D2167" s="12" t="s">
        <v>10643</v>
      </c>
      <c r="E2167" s="12" t="s">
        <v>10598</v>
      </c>
      <c r="F2167" s="12" t="s">
        <v>1274</v>
      </c>
      <c r="G2167" s="12"/>
      <c r="H2167" s="12" t="s">
        <v>422</v>
      </c>
      <c r="I2167" s="12" t="s">
        <v>146</v>
      </c>
      <c r="J2167" s="12"/>
      <c r="K2167" s="12"/>
      <c r="L2167" s="12"/>
      <c r="M2167" s="12" t="s">
        <v>138</v>
      </c>
      <c r="N2167" s="12"/>
      <c r="O2167" s="12"/>
      <c r="P2167" s="12"/>
      <c r="Q2167" s="12" t="s">
        <v>10656</v>
      </c>
      <c r="R2167" s="12" t="s">
        <v>10657</v>
      </c>
      <c r="S2167" s="12" t="s">
        <v>10658</v>
      </c>
      <c r="T2167" s="33" t="s">
        <v>95</v>
      </c>
      <c r="U2167" s="34" t="str">
        <f t="shared" si="33"/>
        <v>7000 PORTAGE RD, KALAMAZOO, Michigan 49001, U.S.</v>
      </c>
    </row>
    <row r="2168" spans="1:21" ht="85.5" x14ac:dyDescent="0.45">
      <c r="A2168" s="12" t="s">
        <v>94</v>
      </c>
      <c r="B2168" s="12" t="s">
        <v>95</v>
      </c>
      <c r="C2168" s="12" t="s">
        <v>10659</v>
      </c>
      <c r="D2168" s="12" t="s">
        <v>10660</v>
      </c>
      <c r="E2168" s="12" t="s">
        <v>10598</v>
      </c>
      <c r="F2168" s="12"/>
      <c r="G2168" s="12" t="s">
        <v>3268</v>
      </c>
      <c r="H2168" s="12" t="s">
        <v>548</v>
      </c>
      <c r="I2168" s="12" t="s">
        <v>538</v>
      </c>
      <c r="J2168" s="12" t="s">
        <v>10661</v>
      </c>
      <c r="K2168" s="12" t="s">
        <v>209</v>
      </c>
      <c r="L2168" s="12" t="s">
        <v>104</v>
      </c>
      <c r="M2168" s="12" t="s">
        <v>221</v>
      </c>
      <c r="N2168" s="12" t="s">
        <v>10662</v>
      </c>
      <c r="O2168" s="12" t="s">
        <v>10663</v>
      </c>
      <c r="P2168" s="12"/>
      <c r="Q2168" s="12" t="s">
        <v>10664</v>
      </c>
      <c r="R2168" s="12" t="s">
        <v>10665</v>
      </c>
      <c r="S2168" s="12" t="s">
        <v>10666</v>
      </c>
      <c r="T2168" s="33" t="s">
        <v>95</v>
      </c>
      <c r="U2168" s="34" t="str">
        <f t="shared" si="33"/>
        <v>401 N. Middletown Rd., Pearl River, New York 10965-1299, U.S.</v>
      </c>
    </row>
    <row r="2169" spans="1:21" ht="85.5" x14ac:dyDescent="0.45">
      <c r="A2169" s="12" t="s">
        <v>94</v>
      </c>
      <c r="B2169" s="12" t="s">
        <v>95</v>
      </c>
      <c r="C2169" s="12" t="s">
        <v>10667</v>
      </c>
      <c r="D2169" s="12" t="s">
        <v>10660</v>
      </c>
      <c r="E2169" s="12" t="s">
        <v>10598</v>
      </c>
      <c r="F2169" s="12" t="s">
        <v>583</v>
      </c>
      <c r="G2169" s="12" t="s">
        <v>3268</v>
      </c>
      <c r="H2169" s="12" t="s">
        <v>548</v>
      </c>
      <c r="I2169" s="12" t="s">
        <v>538</v>
      </c>
      <c r="J2169" s="12" t="s">
        <v>10668</v>
      </c>
      <c r="K2169" s="12" t="s">
        <v>168</v>
      </c>
      <c r="L2169" s="12" t="s">
        <v>104</v>
      </c>
      <c r="M2169" s="12" t="s">
        <v>221</v>
      </c>
      <c r="N2169" s="12" t="s">
        <v>10662</v>
      </c>
      <c r="O2169" s="12" t="s">
        <v>10663</v>
      </c>
      <c r="P2169" s="12"/>
      <c r="Q2169" s="12" t="s">
        <v>10669</v>
      </c>
      <c r="R2169" s="12" t="s">
        <v>10665</v>
      </c>
      <c r="S2169" s="12" t="s">
        <v>1375</v>
      </c>
      <c r="T2169" s="33" t="s">
        <v>95</v>
      </c>
      <c r="U2169" s="34" t="str">
        <f t="shared" si="33"/>
        <v>B200; Room 4604 401 N. Middletown Road, Pearl River, New York 10965, U.S.</v>
      </c>
    </row>
    <row r="2170" spans="1:21" ht="85.5" x14ac:dyDescent="0.45">
      <c r="A2170" s="12" t="s">
        <v>94</v>
      </c>
      <c r="B2170" s="12" t="s">
        <v>95</v>
      </c>
      <c r="C2170" s="12" t="s">
        <v>10670</v>
      </c>
      <c r="D2170" s="12" t="s">
        <v>10660</v>
      </c>
      <c r="E2170" s="12" t="s">
        <v>10598</v>
      </c>
      <c r="F2170" s="12" t="s">
        <v>583</v>
      </c>
      <c r="G2170" s="12" t="s">
        <v>3268</v>
      </c>
      <c r="H2170" s="12" t="s">
        <v>548</v>
      </c>
      <c r="I2170" s="12" t="s">
        <v>538</v>
      </c>
      <c r="J2170" s="12" t="s">
        <v>10671</v>
      </c>
      <c r="K2170" s="12" t="s">
        <v>168</v>
      </c>
      <c r="L2170" s="12" t="s">
        <v>104</v>
      </c>
      <c r="M2170" s="12" t="s">
        <v>221</v>
      </c>
      <c r="N2170" s="12" t="s">
        <v>10662</v>
      </c>
      <c r="O2170" s="12" t="s">
        <v>10663</v>
      </c>
      <c r="P2170" s="12"/>
      <c r="Q2170" s="12" t="s">
        <v>10672</v>
      </c>
      <c r="R2170" s="12" t="s">
        <v>10665</v>
      </c>
      <c r="S2170" s="12" t="s">
        <v>1375</v>
      </c>
      <c r="T2170" s="33" t="s">
        <v>95</v>
      </c>
      <c r="U2170" s="34" t="str">
        <f t="shared" si="33"/>
        <v>401 N. Middletown Road, Pearl River, New York 10965, U.S.</v>
      </c>
    </row>
    <row r="2171" spans="1:21" ht="42.75" x14ac:dyDescent="0.45">
      <c r="A2171" s="12" t="s">
        <v>94</v>
      </c>
      <c r="B2171" s="12" t="s">
        <v>95</v>
      </c>
      <c r="C2171" s="12" t="s">
        <v>10673</v>
      </c>
      <c r="D2171" s="12" t="s">
        <v>10660</v>
      </c>
      <c r="E2171" s="12" t="s">
        <v>10598</v>
      </c>
      <c r="F2171" s="12" t="s">
        <v>583</v>
      </c>
      <c r="G2171" s="12" t="s">
        <v>3268</v>
      </c>
      <c r="H2171" s="12" t="s">
        <v>548</v>
      </c>
      <c r="I2171" s="12" t="s">
        <v>538</v>
      </c>
      <c r="J2171" s="12" t="s">
        <v>10674</v>
      </c>
      <c r="K2171" s="12" t="s">
        <v>103</v>
      </c>
      <c r="L2171" s="12" t="s">
        <v>104</v>
      </c>
      <c r="M2171" s="12" t="s">
        <v>1152</v>
      </c>
      <c r="N2171" s="12" t="s">
        <v>10675</v>
      </c>
      <c r="O2171" s="12" t="s">
        <v>10676</v>
      </c>
      <c r="P2171" s="12"/>
      <c r="Q2171" s="12" t="s">
        <v>10677</v>
      </c>
      <c r="R2171" s="12" t="s">
        <v>1374</v>
      </c>
      <c r="S2171" s="12" t="s">
        <v>1375</v>
      </c>
      <c r="T2171" s="33" t="s">
        <v>95</v>
      </c>
      <c r="U2171" s="34" t="str">
        <f t="shared" si="33"/>
        <v>401 N MIDDLETOWN RD, PEARL RIVER, New York 10965, U.S.</v>
      </c>
    </row>
    <row r="2172" spans="1:21" ht="85.5" x14ac:dyDescent="0.45">
      <c r="A2172" s="12" t="s">
        <v>94</v>
      </c>
      <c r="B2172" s="12"/>
      <c r="C2172" s="12" t="s">
        <v>10678</v>
      </c>
      <c r="D2172" s="12" t="s">
        <v>10660</v>
      </c>
      <c r="E2172" s="12" t="s">
        <v>10598</v>
      </c>
      <c r="F2172" s="12"/>
      <c r="G2172" s="12" t="s">
        <v>3268</v>
      </c>
      <c r="H2172" s="12" t="s">
        <v>548</v>
      </c>
      <c r="I2172" s="12" t="s">
        <v>538</v>
      </c>
      <c r="J2172" s="12" t="s">
        <v>10679</v>
      </c>
      <c r="K2172" s="12" t="s">
        <v>209</v>
      </c>
      <c r="L2172" s="12" t="s">
        <v>104</v>
      </c>
      <c r="M2172" s="12" t="s">
        <v>221</v>
      </c>
      <c r="N2172" s="12" t="s">
        <v>10680</v>
      </c>
      <c r="O2172" s="12" t="s">
        <v>10681</v>
      </c>
      <c r="P2172" s="12"/>
      <c r="Q2172" s="12" t="s">
        <v>10664</v>
      </c>
      <c r="R2172" s="12" t="s">
        <v>10665</v>
      </c>
      <c r="S2172" s="12" t="s">
        <v>10666</v>
      </c>
      <c r="T2172" s="33" t="s">
        <v>95</v>
      </c>
      <c r="U2172" s="34" t="str">
        <f t="shared" si="33"/>
        <v>401 N. Middletown Rd., Pearl River, New York 10965-1299, U.S.</v>
      </c>
    </row>
    <row r="2173" spans="1:21" ht="85.5" x14ac:dyDescent="0.45">
      <c r="A2173" s="12" t="s">
        <v>94</v>
      </c>
      <c r="B2173" s="12" t="s">
        <v>95</v>
      </c>
      <c r="C2173" s="12" t="s">
        <v>10682</v>
      </c>
      <c r="D2173" s="12" t="s">
        <v>10683</v>
      </c>
      <c r="E2173" s="12" t="s">
        <v>10598</v>
      </c>
      <c r="F2173" s="12" t="s">
        <v>743</v>
      </c>
      <c r="G2173" s="12" t="s">
        <v>812</v>
      </c>
      <c r="H2173" s="12" t="s">
        <v>311</v>
      </c>
      <c r="I2173" s="12" t="s">
        <v>673</v>
      </c>
      <c r="J2173" s="12" t="s">
        <v>10684</v>
      </c>
      <c r="K2173" s="12" t="s">
        <v>168</v>
      </c>
      <c r="L2173" s="12" t="s">
        <v>104</v>
      </c>
      <c r="M2173" s="12" t="s">
        <v>221</v>
      </c>
      <c r="N2173" s="12" t="s">
        <v>10685</v>
      </c>
      <c r="O2173" s="12" t="s">
        <v>10686</v>
      </c>
      <c r="P2173" s="12"/>
      <c r="Q2173" s="12" t="s">
        <v>10687</v>
      </c>
      <c r="R2173" s="12" t="s">
        <v>10688</v>
      </c>
      <c r="S2173" s="12" t="s">
        <v>1082</v>
      </c>
      <c r="T2173" s="33" t="s">
        <v>95</v>
      </c>
      <c r="U2173" s="34" t="str">
        <f t="shared" si="33"/>
        <v>10555 Science Center Drive CB10 1312, San Diego,, California 92121, U.S.</v>
      </c>
    </row>
    <row r="2174" spans="1:21" ht="85.5" x14ac:dyDescent="0.45">
      <c r="A2174" s="12" t="s">
        <v>94</v>
      </c>
      <c r="B2174" s="12" t="s">
        <v>95</v>
      </c>
      <c r="C2174" s="12" t="s">
        <v>10689</v>
      </c>
      <c r="D2174" s="12" t="s">
        <v>10683</v>
      </c>
      <c r="E2174" s="12" t="s">
        <v>10598</v>
      </c>
      <c r="F2174" s="12" t="s">
        <v>743</v>
      </c>
      <c r="G2174" s="12" t="s">
        <v>812</v>
      </c>
      <c r="H2174" s="12" t="s">
        <v>311</v>
      </c>
      <c r="I2174" s="12" t="s">
        <v>673</v>
      </c>
      <c r="J2174" s="12" t="s">
        <v>10690</v>
      </c>
      <c r="K2174" s="12" t="s">
        <v>168</v>
      </c>
      <c r="L2174" s="12" t="s">
        <v>104</v>
      </c>
      <c r="M2174" s="12" t="s">
        <v>221</v>
      </c>
      <c r="N2174" s="12" t="s">
        <v>10685</v>
      </c>
      <c r="O2174" s="12" t="s">
        <v>10686</v>
      </c>
      <c r="P2174" s="12"/>
      <c r="Q2174" s="12" t="s">
        <v>10691</v>
      </c>
      <c r="R2174" s="12" t="s">
        <v>967</v>
      </c>
      <c r="S2174" s="12" t="s">
        <v>1082</v>
      </c>
      <c r="T2174" s="33" t="s">
        <v>95</v>
      </c>
      <c r="U2174" s="34" t="str">
        <f t="shared" si="33"/>
        <v>10777 Science Center Drive Building CB3; Room 2217C, San Diego, California 92121, U.S.</v>
      </c>
    </row>
    <row r="2175" spans="1:21" ht="85.5" x14ac:dyDescent="0.45">
      <c r="A2175" s="12" t="s">
        <v>94</v>
      </c>
      <c r="B2175" s="12" t="s">
        <v>95</v>
      </c>
      <c r="C2175" s="12" t="s">
        <v>10692</v>
      </c>
      <c r="D2175" s="12" t="s">
        <v>10683</v>
      </c>
      <c r="E2175" s="12" t="s">
        <v>10598</v>
      </c>
      <c r="F2175" s="12" t="s">
        <v>743</v>
      </c>
      <c r="G2175" s="12" t="s">
        <v>812</v>
      </c>
      <c r="H2175" s="12" t="s">
        <v>311</v>
      </c>
      <c r="I2175" s="12" t="s">
        <v>673</v>
      </c>
      <c r="J2175" s="12" t="s">
        <v>10693</v>
      </c>
      <c r="K2175" s="12" t="s">
        <v>168</v>
      </c>
      <c r="L2175" s="12" t="s">
        <v>104</v>
      </c>
      <c r="M2175" s="12" t="s">
        <v>221</v>
      </c>
      <c r="N2175" s="12" t="s">
        <v>10685</v>
      </c>
      <c r="O2175" s="12" t="s">
        <v>10686</v>
      </c>
      <c r="P2175" s="12"/>
      <c r="Q2175" s="12" t="s">
        <v>10694</v>
      </c>
      <c r="R2175" s="12" t="s">
        <v>967</v>
      </c>
      <c r="S2175" s="12" t="s">
        <v>1082</v>
      </c>
      <c r="T2175" s="33" t="s">
        <v>95</v>
      </c>
      <c r="U2175" s="34" t="str">
        <f t="shared" si="33"/>
        <v>10777 Science Center Dr., San Diego, California 92121, U.S.</v>
      </c>
    </row>
    <row r="2176" spans="1:21" ht="42.75" x14ac:dyDescent="0.45">
      <c r="A2176" s="12" t="s">
        <v>94</v>
      </c>
      <c r="B2176" s="12" t="s">
        <v>95</v>
      </c>
      <c r="C2176" s="12" t="s">
        <v>10695</v>
      </c>
      <c r="D2176" s="12" t="s">
        <v>10683</v>
      </c>
      <c r="E2176" s="12" t="s">
        <v>10598</v>
      </c>
      <c r="F2176" s="12" t="s">
        <v>743</v>
      </c>
      <c r="G2176" s="12" t="s">
        <v>812</v>
      </c>
      <c r="H2176" s="12" t="s">
        <v>311</v>
      </c>
      <c r="I2176" s="12" t="s">
        <v>673</v>
      </c>
      <c r="J2176" s="12" t="s">
        <v>10696</v>
      </c>
      <c r="K2176" s="12" t="s">
        <v>209</v>
      </c>
      <c r="L2176" s="12" t="s">
        <v>104</v>
      </c>
      <c r="M2176" s="12" t="s">
        <v>1158</v>
      </c>
      <c r="N2176" s="12" t="s">
        <v>10697</v>
      </c>
      <c r="O2176" s="12" t="s">
        <v>10698</v>
      </c>
      <c r="P2176" s="12"/>
      <c r="Q2176" s="12" t="s">
        <v>10699</v>
      </c>
      <c r="R2176" s="12" t="s">
        <v>967</v>
      </c>
      <c r="S2176" s="12" t="s">
        <v>1082</v>
      </c>
      <c r="T2176" s="33" t="s">
        <v>95</v>
      </c>
      <c r="U2176" s="34" t="str">
        <f t="shared" si="33"/>
        <v>10777 Science Center Drive, San Diego, California 92121, U.S.</v>
      </c>
    </row>
    <row r="2177" spans="1:21" ht="99.75" x14ac:dyDescent="0.45">
      <c r="A2177" s="12" t="s">
        <v>94</v>
      </c>
      <c r="B2177" s="12" t="s">
        <v>95</v>
      </c>
      <c r="C2177" s="12" t="s">
        <v>10700</v>
      </c>
      <c r="D2177" s="12" t="s">
        <v>10701</v>
      </c>
      <c r="E2177" s="12" t="s">
        <v>10598</v>
      </c>
      <c r="F2177" s="12" t="s">
        <v>366</v>
      </c>
      <c r="G2177" s="12"/>
      <c r="H2177" s="12" t="s">
        <v>693</v>
      </c>
      <c r="I2177" s="12" t="s">
        <v>126</v>
      </c>
      <c r="J2177" s="12"/>
      <c r="K2177" s="12"/>
      <c r="L2177" s="12"/>
      <c r="M2177" s="12" t="s">
        <v>551</v>
      </c>
      <c r="N2177" s="12" t="s">
        <v>10702</v>
      </c>
      <c r="O2177" s="12" t="s">
        <v>10703</v>
      </c>
      <c r="P2177" s="12"/>
      <c r="Q2177" s="12" t="s">
        <v>10704</v>
      </c>
      <c r="R2177" s="12" t="s">
        <v>10653</v>
      </c>
      <c r="S2177" s="12" t="s">
        <v>10654</v>
      </c>
      <c r="T2177" s="33" t="s">
        <v>95</v>
      </c>
      <c r="U2177" s="34" t="str">
        <f t="shared" si="33"/>
        <v>445 EASTERN POINT RD BLDG 98, GROTON, Connecticut 06340, U.S.</v>
      </c>
    </row>
    <row r="2178" spans="1:21" ht="57" x14ac:dyDescent="0.45">
      <c r="A2178" s="12" t="s">
        <v>94</v>
      </c>
      <c r="B2178" s="12" t="s">
        <v>95</v>
      </c>
      <c r="C2178" s="12" t="s">
        <v>10705</v>
      </c>
      <c r="D2178" s="12" t="s">
        <v>10701</v>
      </c>
      <c r="E2178" s="12" t="s">
        <v>10598</v>
      </c>
      <c r="F2178" s="12" t="s">
        <v>366</v>
      </c>
      <c r="G2178" s="12"/>
      <c r="H2178" s="12" t="s">
        <v>693</v>
      </c>
      <c r="I2178" s="12" t="s">
        <v>126</v>
      </c>
      <c r="J2178" s="12"/>
      <c r="K2178" s="12"/>
      <c r="L2178" s="12"/>
      <c r="M2178" s="12" t="s">
        <v>492</v>
      </c>
      <c r="N2178" s="12" t="s">
        <v>10706</v>
      </c>
      <c r="O2178" s="12" t="s">
        <v>10707</v>
      </c>
      <c r="P2178" s="12"/>
      <c r="Q2178" s="12" t="s">
        <v>10708</v>
      </c>
      <c r="R2178" s="12" t="s">
        <v>10653</v>
      </c>
      <c r="S2178" s="12" t="s">
        <v>10654</v>
      </c>
      <c r="T2178" s="33" t="s">
        <v>95</v>
      </c>
      <c r="U2178" s="34" t="str">
        <f t="shared" ref="U2178:U2241" si="34">_xlfn.TEXTJOIN(", ", TRUE, Q2178, R2178, S2178, T2178)</f>
        <v>445 EASTERN POINT RD, GROTON, Connecticut 06340, U.S.</v>
      </c>
    </row>
    <row r="2179" spans="1:21" ht="57" x14ac:dyDescent="0.45">
      <c r="A2179" s="12" t="s">
        <v>94</v>
      </c>
      <c r="B2179" s="12" t="s">
        <v>95</v>
      </c>
      <c r="C2179" s="12" t="s">
        <v>10709</v>
      </c>
      <c r="D2179" s="12" t="s">
        <v>10701</v>
      </c>
      <c r="E2179" s="12" t="s">
        <v>10598</v>
      </c>
      <c r="F2179" s="12" t="s">
        <v>124</v>
      </c>
      <c r="G2179" s="12"/>
      <c r="H2179" s="12" t="s">
        <v>693</v>
      </c>
      <c r="I2179" s="12" t="s">
        <v>126</v>
      </c>
      <c r="J2179" s="12"/>
      <c r="K2179" s="12"/>
      <c r="L2179" s="12"/>
      <c r="M2179" s="12" t="s">
        <v>105</v>
      </c>
      <c r="N2179" s="12" t="s">
        <v>10710</v>
      </c>
      <c r="O2179" s="12" t="s">
        <v>10711</v>
      </c>
      <c r="P2179" s="12"/>
      <c r="Q2179" s="12" t="s">
        <v>10712</v>
      </c>
      <c r="R2179" s="12" t="s">
        <v>10629</v>
      </c>
      <c r="S2179" s="12" t="s">
        <v>10630</v>
      </c>
      <c r="T2179" s="33" t="s">
        <v>95</v>
      </c>
      <c r="U2179" s="34" t="str">
        <f t="shared" si="34"/>
        <v>1 BURTT RD, ANDOVER, Massachusetts 01810, U.S.</v>
      </c>
    </row>
    <row r="2180" spans="1:21" ht="57" x14ac:dyDescent="0.45">
      <c r="A2180" s="12" t="s">
        <v>94</v>
      </c>
      <c r="B2180" s="12" t="s">
        <v>95</v>
      </c>
      <c r="C2180" s="12" t="s">
        <v>10713</v>
      </c>
      <c r="D2180" s="12" t="s">
        <v>10701</v>
      </c>
      <c r="E2180" s="12" t="s">
        <v>10598</v>
      </c>
      <c r="F2180" s="12" t="s">
        <v>366</v>
      </c>
      <c r="G2180" s="12"/>
      <c r="H2180" s="12" t="s">
        <v>693</v>
      </c>
      <c r="I2180" s="12" t="s">
        <v>126</v>
      </c>
      <c r="J2180" s="12"/>
      <c r="K2180" s="12"/>
      <c r="L2180" s="12"/>
      <c r="M2180" s="12" t="s">
        <v>367</v>
      </c>
      <c r="N2180" s="12" t="s">
        <v>10714</v>
      </c>
      <c r="O2180" s="12" t="s">
        <v>10715</v>
      </c>
      <c r="P2180" s="12"/>
      <c r="Q2180" s="12" t="s">
        <v>10708</v>
      </c>
      <c r="R2180" s="12" t="s">
        <v>10653</v>
      </c>
      <c r="S2180" s="12" t="s">
        <v>10654</v>
      </c>
      <c r="T2180" s="33" t="s">
        <v>95</v>
      </c>
      <c r="U2180" s="34" t="str">
        <f t="shared" si="34"/>
        <v>445 EASTERN POINT RD, GROTON, Connecticut 06340, U.S.</v>
      </c>
    </row>
    <row r="2181" spans="1:21" ht="57" x14ac:dyDescent="0.45">
      <c r="A2181" s="12" t="s">
        <v>94</v>
      </c>
      <c r="B2181" s="12" t="s">
        <v>95</v>
      </c>
      <c r="C2181" s="12" t="s">
        <v>10716</v>
      </c>
      <c r="D2181" s="12" t="s">
        <v>10701</v>
      </c>
      <c r="E2181" s="12" t="s">
        <v>10598</v>
      </c>
      <c r="F2181" s="12" t="s">
        <v>366</v>
      </c>
      <c r="G2181" s="12"/>
      <c r="H2181" s="12" t="s">
        <v>693</v>
      </c>
      <c r="I2181" s="12" t="s">
        <v>126</v>
      </c>
      <c r="J2181" s="12"/>
      <c r="K2181" s="12"/>
      <c r="L2181" s="12"/>
      <c r="M2181" s="12" t="s">
        <v>367</v>
      </c>
      <c r="N2181" s="12"/>
      <c r="O2181" s="12"/>
      <c r="P2181" s="12"/>
      <c r="Q2181" s="12" t="s">
        <v>10708</v>
      </c>
      <c r="R2181" s="12" t="s">
        <v>10653</v>
      </c>
      <c r="S2181" s="12" t="s">
        <v>10654</v>
      </c>
      <c r="T2181" s="33" t="s">
        <v>95</v>
      </c>
      <c r="U2181" s="34" t="str">
        <f t="shared" si="34"/>
        <v>445 EASTERN POINT RD, GROTON, Connecticut 06340, U.S.</v>
      </c>
    </row>
    <row r="2182" spans="1:21" ht="85.5" x14ac:dyDescent="0.45">
      <c r="A2182" s="12" t="s">
        <v>94</v>
      </c>
      <c r="B2182" s="12" t="s">
        <v>95</v>
      </c>
      <c r="C2182" s="12" t="s">
        <v>10717</v>
      </c>
      <c r="D2182" s="12" t="s">
        <v>10701</v>
      </c>
      <c r="E2182" s="12" t="s">
        <v>10598</v>
      </c>
      <c r="F2182" s="12"/>
      <c r="G2182" s="12"/>
      <c r="H2182" s="12" t="s">
        <v>693</v>
      </c>
      <c r="I2182" s="12" t="s">
        <v>126</v>
      </c>
      <c r="J2182" s="12"/>
      <c r="K2182" s="12"/>
      <c r="L2182" s="12"/>
      <c r="M2182" s="12" t="s">
        <v>138</v>
      </c>
      <c r="N2182" s="12"/>
      <c r="O2182" s="12"/>
      <c r="P2182" s="12"/>
      <c r="Q2182" s="12" t="s">
        <v>10677</v>
      </c>
      <c r="R2182" s="12" t="s">
        <v>1374</v>
      </c>
      <c r="S2182" s="12" t="s">
        <v>10718</v>
      </c>
      <c r="T2182" s="33" t="s">
        <v>95</v>
      </c>
      <c r="U2182" s="34" t="str">
        <f t="shared" si="34"/>
        <v>401 N MIDDLETOWN RD, PEARL RIVER, New York 10965-1215, U.S.</v>
      </c>
    </row>
    <row r="2183" spans="1:21" ht="57" x14ac:dyDescent="0.45">
      <c r="A2183" s="12" t="s">
        <v>94</v>
      </c>
      <c r="B2183" s="12"/>
      <c r="C2183" s="12" t="s">
        <v>10719</v>
      </c>
      <c r="D2183" s="12" t="s">
        <v>10701</v>
      </c>
      <c r="E2183" s="12" t="s">
        <v>10598</v>
      </c>
      <c r="F2183" s="12"/>
      <c r="G2183" s="12"/>
      <c r="H2183" s="12" t="s">
        <v>693</v>
      </c>
      <c r="I2183" s="12" t="s">
        <v>126</v>
      </c>
      <c r="J2183" s="12"/>
      <c r="K2183" s="12"/>
      <c r="L2183" s="12"/>
      <c r="M2183" s="12" t="s">
        <v>367</v>
      </c>
      <c r="N2183" s="12" t="s">
        <v>10720</v>
      </c>
      <c r="O2183" s="12" t="s">
        <v>10721</v>
      </c>
      <c r="P2183" s="12"/>
      <c r="Q2183" s="12"/>
      <c r="R2183" s="12"/>
      <c r="S2183" s="12" t="s">
        <v>284</v>
      </c>
      <c r="T2183" s="33" t="s">
        <v>95</v>
      </c>
      <c r="U2183" s="34" t="str">
        <f t="shared" si="34"/>
        <v xml:space="preserve"> , U.S.</v>
      </c>
    </row>
    <row r="2184" spans="1:21" ht="57" x14ac:dyDescent="0.45">
      <c r="A2184" s="12" t="s">
        <v>94</v>
      </c>
      <c r="B2184" s="12"/>
      <c r="C2184" s="12" t="s">
        <v>10722</v>
      </c>
      <c r="D2184" s="12" t="s">
        <v>10701</v>
      </c>
      <c r="E2184" s="12" t="s">
        <v>10598</v>
      </c>
      <c r="F2184" s="12"/>
      <c r="G2184" s="12"/>
      <c r="H2184" s="12" t="s">
        <v>693</v>
      </c>
      <c r="I2184" s="12" t="s">
        <v>126</v>
      </c>
      <c r="J2184" s="12"/>
      <c r="K2184" s="12"/>
      <c r="L2184" s="12"/>
      <c r="M2184" s="12" t="s">
        <v>367</v>
      </c>
      <c r="N2184" s="12" t="s">
        <v>10723</v>
      </c>
      <c r="O2184" s="12" t="s">
        <v>10724</v>
      </c>
      <c r="P2184" s="12"/>
      <c r="Q2184" s="12"/>
      <c r="R2184" s="12"/>
      <c r="S2184" s="12" t="s">
        <v>284</v>
      </c>
      <c r="T2184" s="33" t="s">
        <v>95</v>
      </c>
      <c r="U2184" s="34" t="str">
        <f t="shared" si="34"/>
        <v xml:space="preserve"> , U.S.</v>
      </c>
    </row>
    <row r="2185" spans="1:21" ht="57" x14ac:dyDescent="0.45">
      <c r="A2185" s="12" t="s">
        <v>94</v>
      </c>
      <c r="B2185" s="12" t="s">
        <v>95</v>
      </c>
      <c r="C2185" s="12" t="s">
        <v>10725</v>
      </c>
      <c r="D2185" s="12" t="s">
        <v>10726</v>
      </c>
      <c r="E2185" s="12" t="s">
        <v>10727</v>
      </c>
      <c r="F2185" s="12" t="s">
        <v>136</v>
      </c>
      <c r="G2185" s="12"/>
      <c r="H2185" s="12" t="s">
        <v>100</v>
      </c>
      <c r="I2185" s="12" t="s">
        <v>137</v>
      </c>
      <c r="J2185" s="12"/>
      <c r="K2185" s="12"/>
      <c r="L2185" s="12"/>
      <c r="M2185" s="12" t="s">
        <v>127</v>
      </c>
      <c r="N2185" s="12" t="s">
        <v>10728</v>
      </c>
      <c r="O2185" s="12" t="s">
        <v>10729</v>
      </c>
      <c r="P2185" s="12"/>
      <c r="Q2185" s="12" t="s">
        <v>10730</v>
      </c>
      <c r="R2185" s="12" t="s">
        <v>2925</v>
      </c>
      <c r="S2185" s="12" t="s">
        <v>1287</v>
      </c>
      <c r="T2185" s="33" t="s">
        <v>95</v>
      </c>
      <c r="U2185" s="34" t="str">
        <f t="shared" si="34"/>
        <v>3350 W Bayshore Rd Ste 100, Palo Alto, California 94303, U.S.</v>
      </c>
    </row>
    <row r="2186" spans="1:21" ht="42.75" x14ac:dyDescent="0.45">
      <c r="A2186" s="12" t="s">
        <v>94</v>
      </c>
      <c r="B2186" s="12" t="s">
        <v>95</v>
      </c>
      <c r="C2186" s="12" t="s">
        <v>10731</v>
      </c>
      <c r="D2186" s="12" t="s">
        <v>10732</v>
      </c>
      <c r="E2186" s="12" t="s">
        <v>10733</v>
      </c>
      <c r="F2186" s="12" t="s">
        <v>1984</v>
      </c>
      <c r="G2186" s="12"/>
      <c r="H2186" s="12"/>
      <c r="I2186" s="12" t="s">
        <v>146</v>
      </c>
      <c r="J2186" s="12"/>
      <c r="K2186" s="12"/>
      <c r="L2186" s="12"/>
      <c r="M2186" s="12" t="s">
        <v>377</v>
      </c>
      <c r="N2186" s="12" t="s">
        <v>10734</v>
      </c>
      <c r="O2186" s="12" t="s">
        <v>10735</v>
      </c>
      <c r="P2186" s="12"/>
      <c r="Q2186" s="12" t="s">
        <v>10736</v>
      </c>
      <c r="R2186" s="12" t="s">
        <v>10737</v>
      </c>
      <c r="S2186" s="12" t="s">
        <v>10738</v>
      </c>
      <c r="T2186" s="33" t="s">
        <v>95</v>
      </c>
      <c r="U2186" s="34" t="str">
        <f t="shared" si="34"/>
        <v>300 E LINDBURG ST, PITTSBURG, Kansas 66762, U.S.</v>
      </c>
    </row>
    <row r="2187" spans="1:21" ht="42.75" x14ac:dyDescent="0.45">
      <c r="A2187" s="12" t="s">
        <v>94</v>
      </c>
      <c r="B2187" s="12"/>
      <c r="C2187" s="12" t="s">
        <v>10739</v>
      </c>
      <c r="D2187" s="12" t="s">
        <v>10740</v>
      </c>
      <c r="E2187" s="12" t="s">
        <v>10741</v>
      </c>
      <c r="F2187" s="12"/>
      <c r="G2187" s="12"/>
      <c r="H2187" s="12"/>
      <c r="I2187" s="12" t="s">
        <v>166</v>
      </c>
      <c r="J2187" s="12"/>
      <c r="K2187" s="12"/>
      <c r="L2187" s="12"/>
      <c r="M2187" s="12"/>
      <c r="N2187" s="12" t="s">
        <v>10742</v>
      </c>
      <c r="O2187" s="12" t="s">
        <v>10743</v>
      </c>
      <c r="P2187" s="12"/>
      <c r="Q2187" s="12"/>
      <c r="R2187" s="12"/>
      <c r="S2187" s="12" t="s">
        <v>284</v>
      </c>
      <c r="T2187" s="33"/>
      <c r="U2187" s="34" t="str">
        <f t="shared" si="34"/>
        <v xml:space="preserve"> </v>
      </c>
    </row>
    <row r="2188" spans="1:21" ht="57" x14ac:dyDescent="0.45">
      <c r="A2188" s="12" t="s">
        <v>94</v>
      </c>
      <c r="B2188" s="12" t="s">
        <v>95</v>
      </c>
      <c r="C2188" s="12" t="s">
        <v>10744</v>
      </c>
      <c r="D2188" s="12" t="s">
        <v>10745</v>
      </c>
      <c r="E2188" s="12" t="s">
        <v>10746</v>
      </c>
      <c r="F2188" s="12" t="s">
        <v>99</v>
      </c>
      <c r="G2188" s="12"/>
      <c r="H2188" s="12" t="s">
        <v>406</v>
      </c>
      <c r="I2188" s="12" t="s">
        <v>166</v>
      </c>
      <c r="J2188" s="12"/>
      <c r="K2188" s="12"/>
      <c r="L2188" s="12"/>
      <c r="M2188" s="12" t="s">
        <v>105</v>
      </c>
      <c r="N2188" s="12" t="s">
        <v>10747</v>
      </c>
      <c r="O2188" s="12" t="s">
        <v>10748</v>
      </c>
      <c r="P2188" s="12"/>
      <c r="Q2188" s="12" t="s">
        <v>10749</v>
      </c>
      <c r="R2188" s="12" t="s">
        <v>2001</v>
      </c>
      <c r="S2188" s="12" t="s">
        <v>2886</v>
      </c>
      <c r="T2188" s="33" t="s">
        <v>95</v>
      </c>
      <c r="U2188" s="34" t="str">
        <f t="shared" si="34"/>
        <v>1895 MOWRY AVE, FREMONT, California 94538, U.S.</v>
      </c>
    </row>
    <row r="2189" spans="1:21" ht="85.5" x14ac:dyDescent="0.45">
      <c r="A2189" s="12" t="s">
        <v>94</v>
      </c>
      <c r="B2189" s="12" t="s">
        <v>95</v>
      </c>
      <c r="C2189" s="12" t="s">
        <v>10750</v>
      </c>
      <c r="D2189" s="12" t="s">
        <v>10745</v>
      </c>
      <c r="E2189" s="12" t="s">
        <v>10751</v>
      </c>
      <c r="F2189" s="12" t="s">
        <v>99</v>
      </c>
      <c r="G2189" s="12"/>
      <c r="H2189" s="12" t="s">
        <v>406</v>
      </c>
      <c r="I2189" s="12" t="s">
        <v>166</v>
      </c>
      <c r="J2189" s="12"/>
      <c r="K2189" s="12"/>
      <c r="L2189" s="12"/>
      <c r="M2189" s="12" t="s">
        <v>138</v>
      </c>
      <c r="N2189" s="12"/>
      <c r="O2189" s="12"/>
      <c r="P2189" s="12"/>
      <c r="Q2189" s="12" t="s">
        <v>10749</v>
      </c>
      <c r="R2189" s="12" t="s">
        <v>2001</v>
      </c>
      <c r="S2189" s="12" t="s">
        <v>2886</v>
      </c>
      <c r="T2189" s="33" t="s">
        <v>95</v>
      </c>
      <c r="U2189" s="34" t="str">
        <f t="shared" si="34"/>
        <v>1895 MOWRY AVE, FREMONT, California 94538, U.S.</v>
      </c>
    </row>
    <row r="2190" spans="1:21" ht="42.75" x14ac:dyDescent="0.45">
      <c r="A2190" s="12" t="s">
        <v>94</v>
      </c>
      <c r="B2190" s="12" t="s">
        <v>95</v>
      </c>
      <c r="C2190" s="12" t="s">
        <v>10752</v>
      </c>
      <c r="D2190" s="12" t="s">
        <v>10753</v>
      </c>
      <c r="E2190" s="12" t="s">
        <v>10754</v>
      </c>
      <c r="F2190" s="12" t="s">
        <v>136</v>
      </c>
      <c r="G2190" s="12"/>
      <c r="H2190" s="12" t="s">
        <v>100</v>
      </c>
      <c r="I2190" s="12" t="s">
        <v>101</v>
      </c>
      <c r="J2190" s="12" t="s">
        <v>10755</v>
      </c>
      <c r="K2190" s="12" t="s">
        <v>794</v>
      </c>
      <c r="L2190" s="12" t="s">
        <v>118</v>
      </c>
      <c r="M2190" s="12" t="s">
        <v>127</v>
      </c>
      <c r="N2190" s="12" t="s">
        <v>10756</v>
      </c>
      <c r="O2190" s="12" t="s">
        <v>10757</v>
      </c>
      <c r="P2190" s="12"/>
      <c r="Q2190" s="12" t="s">
        <v>10758</v>
      </c>
      <c r="R2190" s="12" t="s">
        <v>140</v>
      </c>
      <c r="S2190" s="12" t="s">
        <v>141</v>
      </c>
      <c r="T2190" s="33" t="s">
        <v>95</v>
      </c>
      <c r="U2190" s="34" t="str">
        <f t="shared" si="34"/>
        <v>260 LITTLEFIELD AVE, SOUTH SAN FRANCISCO, California 94080, U.S.</v>
      </c>
    </row>
    <row r="2191" spans="1:21" ht="327.75" x14ac:dyDescent="0.45">
      <c r="A2191" s="12" t="s">
        <v>94</v>
      </c>
      <c r="B2191" s="12" t="s">
        <v>95</v>
      </c>
      <c r="C2191" s="12" t="s">
        <v>10759</v>
      </c>
      <c r="D2191" s="12" t="s">
        <v>10760</v>
      </c>
      <c r="E2191" s="12" t="s">
        <v>10761</v>
      </c>
      <c r="F2191" s="12"/>
      <c r="G2191" s="12" t="s">
        <v>2342</v>
      </c>
      <c r="H2191" s="12" t="s">
        <v>564</v>
      </c>
      <c r="I2191" s="12" t="s">
        <v>538</v>
      </c>
      <c r="J2191" s="12" t="s">
        <v>10762</v>
      </c>
      <c r="K2191" s="12" t="s">
        <v>268</v>
      </c>
      <c r="L2191" s="12" t="s">
        <v>104</v>
      </c>
      <c r="M2191" s="12" t="s">
        <v>3542</v>
      </c>
      <c r="N2191" s="12" t="s">
        <v>10763</v>
      </c>
      <c r="O2191" s="12" t="s">
        <v>10764</v>
      </c>
      <c r="P2191" s="12" t="s">
        <v>10765</v>
      </c>
      <c r="Q2191" s="12" t="s">
        <v>10766</v>
      </c>
      <c r="R2191" s="12" t="s">
        <v>2212</v>
      </c>
      <c r="S2191" s="12" t="s">
        <v>2213</v>
      </c>
      <c r="T2191" s="33" t="s">
        <v>95</v>
      </c>
      <c r="U2191" s="34" t="str">
        <f t="shared" si="34"/>
        <v>1 Research Way, Princeton, New Jersey 08540, U.S.</v>
      </c>
    </row>
    <row r="2192" spans="1:21" ht="85.5" x14ac:dyDescent="0.45">
      <c r="A2192" s="12" t="s">
        <v>94</v>
      </c>
      <c r="B2192" s="12" t="s">
        <v>95</v>
      </c>
      <c r="C2192" s="12" t="s">
        <v>10767</v>
      </c>
      <c r="D2192" s="12" t="s">
        <v>10760</v>
      </c>
      <c r="E2192" s="12" t="s">
        <v>10761</v>
      </c>
      <c r="F2192" s="12"/>
      <c r="G2192" s="12" t="s">
        <v>2342</v>
      </c>
      <c r="H2192" s="12" t="s">
        <v>564</v>
      </c>
      <c r="I2192" s="12" t="s">
        <v>538</v>
      </c>
      <c r="J2192" s="12"/>
      <c r="K2192" s="12"/>
      <c r="L2192" s="12"/>
      <c r="M2192" s="12" t="s">
        <v>138</v>
      </c>
      <c r="N2192" s="12"/>
      <c r="O2192" s="12"/>
      <c r="P2192" s="12"/>
      <c r="Q2192" s="12" t="s">
        <v>10768</v>
      </c>
      <c r="R2192" s="12" t="s">
        <v>3714</v>
      </c>
      <c r="S2192" s="12" t="s">
        <v>3715</v>
      </c>
      <c r="T2192" s="33" t="s">
        <v>95</v>
      </c>
      <c r="U2192" s="34" t="str">
        <f t="shared" si="34"/>
        <v>8 CLARKE DR, CRANBURY, New Jersey 08512, U.S.</v>
      </c>
    </row>
    <row r="2193" spans="1:21" ht="42.75" x14ac:dyDescent="0.45">
      <c r="A2193" s="12" t="s">
        <v>94</v>
      </c>
      <c r="B2193" s="12" t="s">
        <v>3010</v>
      </c>
      <c r="C2193" s="12" t="s">
        <v>10769</v>
      </c>
      <c r="D2193" s="12" t="s">
        <v>10770</v>
      </c>
      <c r="E2193" s="12" t="s">
        <v>10771</v>
      </c>
      <c r="F2193" s="12"/>
      <c r="G2193" s="12"/>
      <c r="H2193" s="12"/>
      <c r="I2193" s="12" t="s">
        <v>3818</v>
      </c>
      <c r="J2193" s="12"/>
      <c r="K2193" s="12"/>
      <c r="L2193" s="12"/>
      <c r="M2193" s="12" t="s">
        <v>388</v>
      </c>
      <c r="N2193" s="12" t="s">
        <v>10772</v>
      </c>
      <c r="O2193" s="12" t="s">
        <v>10773</v>
      </c>
      <c r="P2193" s="12"/>
      <c r="Q2193" s="12"/>
      <c r="R2193" s="12"/>
      <c r="S2193" s="12" t="s">
        <v>284</v>
      </c>
      <c r="T2193" s="33" t="s">
        <v>95</v>
      </c>
      <c r="U2193" s="34" t="str">
        <f t="shared" si="34"/>
        <v xml:space="preserve"> , U.S.</v>
      </c>
    </row>
    <row r="2194" spans="1:21" ht="42.75" x14ac:dyDescent="0.45">
      <c r="A2194" s="12" t="s">
        <v>94</v>
      </c>
      <c r="B2194" s="12" t="s">
        <v>95</v>
      </c>
      <c r="C2194" s="12" t="s">
        <v>10774</v>
      </c>
      <c r="D2194" s="12" t="s">
        <v>10775</v>
      </c>
      <c r="E2194" s="12" t="s">
        <v>10776</v>
      </c>
      <c r="F2194" s="12"/>
      <c r="G2194" s="12"/>
      <c r="H2194" s="12"/>
      <c r="I2194" s="12" t="s">
        <v>166</v>
      </c>
      <c r="J2194" s="12"/>
      <c r="K2194" s="12"/>
      <c r="L2194" s="12"/>
      <c r="M2194" s="12" t="s">
        <v>377</v>
      </c>
      <c r="N2194" s="12" t="s">
        <v>10777</v>
      </c>
      <c r="O2194" s="12" t="s">
        <v>10778</v>
      </c>
      <c r="P2194" s="12"/>
      <c r="Q2194" s="12" t="s">
        <v>10779</v>
      </c>
      <c r="R2194" s="12" t="s">
        <v>5933</v>
      </c>
      <c r="S2194" s="12" t="s">
        <v>10780</v>
      </c>
      <c r="T2194" s="33" t="s">
        <v>95</v>
      </c>
      <c r="U2194" s="34" t="str">
        <f t="shared" si="34"/>
        <v>3710 SW US VETERANS HOSPITAL RD, PORTLAND, Oregon 97239-2964, U.S.</v>
      </c>
    </row>
    <row r="2195" spans="1:21" ht="85.5" x14ac:dyDescent="0.45">
      <c r="A2195" s="12" t="s">
        <v>94</v>
      </c>
      <c r="B2195" s="12" t="s">
        <v>95</v>
      </c>
      <c r="C2195" s="12" t="s">
        <v>10781</v>
      </c>
      <c r="D2195" s="12" t="s">
        <v>10782</v>
      </c>
      <c r="E2195" s="12" t="s">
        <v>10783</v>
      </c>
      <c r="F2195" s="12" t="s">
        <v>743</v>
      </c>
      <c r="G2195" s="12" t="s">
        <v>812</v>
      </c>
      <c r="H2195" s="12" t="s">
        <v>311</v>
      </c>
      <c r="I2195" s="12" t="s">
        <v>673</v>
      </c>
      <c r="J2195" s="12" t="s">
        <v>10784</v>
      </c>
      <c r="K2195" s="12" t="s">
        <v>168</v>
      </c>
      <c r="L2195" s="12" t="s">
        <v>104</v>
      </c>
      <c r="M2195" s="12" t="s">
        <v>221</v>
      </c>
      <c r="N2195" s="12" t="s">
        <v>10785</v>
      </c>
      <c r="O2195" s="12" t="s">
        <v>10786</v>
      </c>
      <c r="P2195" s="12"/>
      <c r="Q2195" s="12" t="s">
        <v>10787</v>
      </c>
      <c r="R2195" s="12" t="s">
        <v>967</v>
      </c>
      <c r="S2195" s="12" t="s">
        <v>1082</v>
      </c>
      <c r="T2195" s="33" t="s">
        <v>95</v>
      </c>
      <c r="U2195" s="34" t="str">
        <f t="shared" si="34"/>
        <v>9390 Towne Centre Drive, Suite 200, San Diego, California 92121, U.S.</v>
      </c>
    </row>
    <row r="2196" spans="1:21" ht="99.75" x14ac:dyDescent="0.45">
      <c r="A2196" s="12" t="s">
        <v>94</v>
      </c>
      <c r="B2196" s="12" t="s">
        <v>95</v>
      </c>
      <c r="C2196" s="12" t="s">
        <v>10788</v>
      </c>
      <c r="D2196" s="12" t="s">
        <v>10782</v>
      </c>
      <c r="E2196" s="12" t="s">
        <v>10783</v>
      </c>
      <c r="F2196" s="12" t="s">
        <v>743</v>
      </c>
      <c r="G2196" s="12" t="s">
        <v>812</v>
      </c>
      <c r="H2196" s="12" t="s">
        <v>311</v>
      </c>
      <c r="I2196" s="12" t="s">
        <v>673</v>
      </c>
      <c r="J2196" s="12" t="s">
        <v>10789</v>
      </c>
      <c r="K2196" s="12" t="s">
        <v>168</v>
      </c>
      <c r="L2196" s="12" t="s">
        <v>104</v>
      </c>
      <c r="M2196" s="12" t="s">
        <v>210</v>
      </c>
      <c r="N2196" s="12" t="s">
        <v>10790</v>
      </c>
      <c r="O2196" s="12" t="s">
        <v>10791</v>
      </c>
      <c r="P2196" s="12"/>
      <c r="Q2196" s="12" t="s">
        <v>10792</v>
      </c>
      <c r="R2196" s="12" t="s">
        <v>967</v>
      </c>
      <c r="S2196" s="12" t="s">
        <v>1082</v>
      </c>
      <c r="T2196" s="33" t="s">
        <v>95</v>
      </c>
      <c r="U2196" s="34" t="str">
        <f t="shared" si="34"/>
        <v>9390 Towne Centre Drive Suite 200, San Diego, California 92121, U.S.</v>
      </c>
    </row>
    <row r="2197" spans="1:21" ht="42.75" x14ac:dyDescent="0.45">
      <c r="A2197" s="12" t="s">
        <v>94</v>
      </c>
      <c r="B2197" s="12" t="s">
        <v>95</v>
      </c>
      <c r="C2197" s="12" t="s">
        <v>10793</v>
      </c>
      <c r="D2197" s="12" t="s">
        <v>10782</v>
      </c>
      <c r="E2197" s="12" t="s">
        <v>10783</v>
      </c>
      <c r="F2197" s="12" t="s">
        <v>743</v>
      </c>
      <c r="G2197" s="12" t="s">
        <v>812</v>
      </c>
      <c r="H2197" s="12" t="s">
        <v>311</v>
      </c>
      <c r="I2197" s="12" t="s">
        <v>673</v>
      </c>
      <c r="J2197" s="12"/>
      <c r="K2197" s="12"/>
      <c r="L2197" s="12"/>
      <c r="M2197" s="12" t="s">
        <v>105</v>
      </c>
      <c r="N2197" s="12" t="s">
        <v>10794</v>
      </c>
      <c r="O2197" s="12" t="s">
        <v>10795</v>
      </c>
      <c r="P2197" s="12"/>
      <c r="Q2197" s="12" t="s">
        <v>10796</v>
      </c>
      <c r="R2197" s="12" t="s">
        <v>1923</v>
      </c>
      <c r="S2197" s="12" t="s">
        <v>1082</v>
      </c>
      <c r="T2197" s="33" t="s">
        <v>95</v>
      </c>
      <c r="U2197" s="34" t="str">
        <f t="shared" si="34"/>
        <v>9390 TOWNE CENTRE DR, STE 200, SAN DIEGO, California 92121, U.S.</v>
      </c>
    </row>
    <row r="2198" spans="1:21" ht="85.5" x14ac:dyDescent="0.45">
      <c r="A2198" s="12" t="s">
        <v>94</v>
      </c>
      <c r="B2198" s="12" t="s">
        <v>95</v>
      </c>
      <c r="C2198" s="12" t="s">
        <v>10797</v>
      </c>
      <c r="D2198" s="12" t="s">
        <v>10798</v>
      </c>
      <c r="E2198" s="12" t="s">
        <v>10799</v>
      </c>
      <c r="F2198" s="12" t="s">
        <v>639</v>
      </c>
      <c r="G2198" s="12" t="s">
        <v>1131</v>
      </c>
      <c r="H2198" s="12" t="s">
        <v>422</v>
      </c>
      <c r="I2198" s="12" t="s">
        <v>763</v>
      </c>
      <c r="J2198" s="12" t="s">
        <v>10800</v>
      </c>
      <c r="K2198" s="12" t="s">
        <v>209</v>
      </c>
      <c r="L2198" s="12" t="s">
        <v>104</v>
      </c>
      <c r="M2198" s="12" t="s">
        <v>221</v>
      </c>
      <c r="N2198" s="12" t="s">
        <v>10801</v>
      </c>
      <c r="O2198" s="12" t="s">
        <v>10802</v>
      </c>
      <c r="P2198" s="12"/>
      <c r="Q2198" s="12" t="s">
        <v>10803</v>
      </c>
      <c r="R2198" s="12" t="s">
        <v>1127</v>
      </c>
      <c r="S2198" s="12" t="s">
        <v>1137</v>
      </c>
      <c r="T2198" s="33" t="s">
        <v>95</v>
      </c>
      <c r="U2198" s="34" t="str">
        <f t="shared" si="34"/>
        <v>2717 Weck Blvd, Morrisville, North Carolina 27709, U.S.</v>
      </c>
    </row>
    <row r="2199" spans="1:21" ht="85.5" x14ac:dyDescent="0.45">
      <c r="A2199" s="12" t="s">
        <v>94</v>
      </c>
      <c r="B2199" s="12" t="s">
        <v>95</v>
      </c>
      <c r="C2199" s="12" t="s">
        <v>10804</v>
      </c>
      <c r="D2199" s="12" t="s">
        <v>10805</v>
      </c>
      <c r="E2199" s="12" t="s">
        <v>10806</v>
      </c>
      <c r="F2199" s="12" t="s">
        <v>420</v>
      </c>
      <c r="G2199" s="12" t="s">
        <v>1131</v>
      </c>
      <c r="H2199" s="12" t="s">
        <v>422</v>
      </c>
      <c r="I2199" s="12" t="s">
        <v>101</v>
      </c>
      <c r="J2199" s="12" t="s">
        <v>10807</v>
      </c>
      <c r="K2199" s="12" t="s">
        <v>209</v>
      </c>
      <c r="L2199" s="12" t="s">
        <v>104</v>
      </c>
      <c r="M2199" s="12" t="s">
        <v>221</v>
      </c>
      <c r="N2199" s="12" t="s">
        <v>10808</v>
      </c>
      <c r="O2199" s="12" t="s">
        <v>10809</v>
      </c>
      <c r="P2199" s="12"/>
      <c r="Q2199" s="12" t="s">
        <v>10810</v>
      </c>
      <c r="R2199" s="12" t="s">
        <v>10811</v>
      </c>
      <c r="S2199" s="12" t="s">
        <v>10812</v>
      </c>
      <c r="T2199" s="33" t="s">
        <v>95</v>
      </c>
      <c r="U2199" s="34" t="str">
        <f t="shared" si="34"/>
        <v>Building B 2244 Dabney Road, Richmond, Virginia 23230, U.S.</v>
      </c>
    </row>
    <row r="2200" spans="1:21" ht="85.5" x14ac:dyDescent="0.45">
      <c r="A2200" s="12" t="s">
        <v>94</v>
      </c>
      <c r="B2200" s="12" t="s">
        <v>95</v>
      </c>
      <c r="C2200" s="12" t="s">
        <v>10813</v>
      </c>
      <c r="D2200" s="12" t="s">
        <v>10805</v>
      </c>
      <c r="E2200" s="12" t="s">
        <v>10806</v>
      </c>
      <c r="F2200" s="12" t="s">
        <v>420</v>
      </c>
      <c r="G2200" s="12" t="s">
        <v>1131</v>
      </c>
      <c r="H2200" s="12" t="s">
        <v>422</v>
      </c>
      <c r="I2200" s="12" t="s">
        <v>101</v>
      </c>
      <c r="J2200" s="12" t="s">
        <v>10814</v>
      </c>
      <c r="K2200" s="12" t="s">
        <v>209</v>
      </c>
      <c r="L2200" s="12" t="s">
        <v>104</v>
      </c>
      <c r="M2200" s="12" t="s">
        <v>221</v>
      </c>
      <c r="N2200" s="12" t="s">
        <v>10808</v>
      </c>
      <c r="O2200" s="12" t="s">
        <v>10809</v>
      </c>
      <c r="P2200" s="12"/>
      <c r="Q2200" s="12" t="s">
        <v>10810</v>
      </c>
      <c r="R2200" s="12" t="s">
        <v>10811</v>
      </c>
      <c r="S2200" s="12" t="s">
        <v>10812</v>
      </c>
      <c r="T2200" s="33" t="s">
        <v>95</v>
      </c>
      <c r="U2200" s="34" t="str">
        <f t="shared" si="34"/>
        <v>Building B 2244 Dabney Road, Richmond, Virginia 23230, U.S.</v>
      </c>
    </row>
    <row r="2201" spans="1:21" ht="85.5" x14ac:dyDescent="0.45">
      <c r="A2201" s="12" t="s">
        <v>94</v>
      </c>
      <c r="B2201" s="12"/>
      <c r="C2201" s="12" t="s">
        <v>10815</v>
      </c>
      <c r="D2201" s="12" t="s">
        <v>10805</v>
      </c>
      <c r="E2201" s="12" t="s">
        <v>10806</v>
      </c>
      <c r="F2201" s="12" t="s">
        <v>420</v>
      </c>
      <c r="G2201" s="12" t="s">
        <v>1131</v>
      </c>
      <c r="H2201" s="12" t="s">
        <v>422</v>
      </c>
      <c r="I2201" s="12" t="s">
        <v>101</v>
      </c>
      <c r="J2201" s="12" t="s">
        <v>10816</v>
      </c>
      <c r="K2201" s="12" t="s">
        <v>209</v>
      </c>
      <c r="L2201" s="12" t="s">
        <v>104</v>
      </c>
      <c r="M2201" s="12" t="s">
        <v>221</v>
      </c>
      <c r="N2201" s="12" t="s">
        <v>10808</v>
      </c>
      <c r="O2201" s="12" t="s">
        <v>10809</v>
      </c>
      <c r="P2201" s="12"/>
      <c r="Q2201" s="12" t="s">
        <v>10817</v>
      </c>
      <c r="R2201" s="12" t="s">
        <v>10811</v>
      </c>
      <c r="S2201" s="12" t="s">
        <v>10812</v>
      </c>
      <c r="T2201" s="33" t="s">
        <v>95</v>
      </c>
      <c r="U2201" s="34" t="str">
        <f t="shared" si="34"/>
        <v>2244 Dabney Road, Richmond, Virginia 23230, U.S.</v>
      </c>
    </row>
    <row r="2202" spans="1:21" ht="142.5" x14ac:dyDescent="0.45">
      <c r="A2202" s="12" t="s">
        <v>94</v>
      </c>
      <c r="B2202" s="12" t="s">
        <v>95</v>
      </c>
      <c r="C2202" s="12" t="s">
        <v>10818</v>
      </c>
      <c r="D2202" s="12" t="s">
        <v>10819</v>
      </c>
      <c r="E2202" s="12" t="s">
        <v>10820</v>
      </c>
      <c r="F2202" s="12" t="s">
        <v>136</v>
      </c>
      <c r="G2202" s="12" t="s">
        <v>207</v>
      </c>
      <c r="H2202" s="12" t="s">
        <v>100</v>
      </c>
      <c r="I2202" s="12" t="s">
        <v>166</v>
      </c>
      <c r="J2202" s="12" t="s">
        <v>10821</v>
      </c>
      <c r="K2202" s="12" t="s">
        <v>188</v>
      </c>
      <c r="L2202" s="12" t="s">
        <v>118</v>
      </c>
      <c r="M2202" s="12" t="s">
        <v>1193</v>
      </c>
      <c r="N2202" s="12" t="s">
        <v>10822</v>
      </c>
      <c r="O2202" s="12" t="s">
        <v>10823</v>
      </c>
      <c r="P2202" s="12" t="s">
        <v>10824</v>
      </c>
      <c r="Q2202" s="12" t="s">
        <v>10825</v>
      </c>
      <c r="R2202" s="12" t="s">
        <v>265</v>
      </c>
      <c r="S2202" s="12" t="s">
        <v>141</v>
      </c>
      <c r="T2202" s="33" t="s">
        <v>95</v>
      </c>
      <c r="U2202" s="34" t="str">
        <f t="shared" si="34"/>
        <v>280 Utah Ave, Suite 110, South San Francisco, California 94080, U.S.</v>
      </c>
    </row>
    <row r="2203" spans="1:21" ht="57" x14ac:dyDescent="0.45">
      <c r="A2203" s="12" t="s">
        <v>94</v>
      </c>
      <c r="B2203" s="12" t="s">
        <v>95</v>
      </c>
      <c r="C2203" s="12" t="s">
        <v>10826</v>
      </c>
      <c r="D2203" s="12" t="s">
        <v>10827</v>
      </c>
      <c r="E2203" s="12" t="s">
        <v>10828</v>
      </c>
      <c r="F2203" s="12" t="s">
        <v>743</v>
      </c>
      <c r="G2203" s="12"/>
      <c r="H2203" s="12"/>
      <c r="I2203" s="12" t="s">
        <v>387</v>
      </c>
      <c r="J2203" s="12"/>
      <c r="K2203" s="12"/>
      <c r="L2203" s="12"/>
      <c r="M2203" s="12" t="s">
        <v>367</v>
      </c>
      <c r="N2203" s="12" t="s">
        <v>10829</v>
      </c>
      <c r="O2203" s="12" t="s">
        <v>10830</v>
      </c>
      <c r="P2203" s="12"/>
      <c r="Q2203" s="12" t="s">
        <v>10831</v>
      </c>
      <c r="R2203" s="12" t="s">
        <v>1923</v>
      </c>
      <c r="S2203" s="12" t="s">
        <v>1082</v>
      </c>
      <c r="T2203" s="33" t="s">
        <v>95</v>
      </c>
      <c r="U2203" s="34" t="str">
        <f t="shared" si="34"/>
        <v>6620 MESA RIDGE RD, SAN DIEGO, California 92121, U.S.</v>
      </c>
    </row>
    <row r="2204" spans="1:21" ht="57" x14ac:dyDescent="0.45">
      <c r="A2204" s="12" t="s">
        <v>94</v>
      </c>
      <c r="B2204" s="12" t="s">
        <v>95</v>
      </c>
      <c r="C2204" s="12" t="s">
        <v>10832</v>
      </c>
      <c r="D2204" s="12" t="s">
        <v>10827</v>
      </c>
      <c r="E2204" s="12" t="s">
        <v>10828</v>
      </c>
      <c r="F2204" s="12" t="s">
        <v>420</v>
      </c>
      <c r="G2204" s="12"/>
      <c r="H2204" s="12"/>
      <c r="I2204" s="12" t="s">
        <v>387</v>
      </c>
      <c r="J2204" s="12"/>
      <c r="K2204" s="12"/>
      <c r="L2204" s="12"/>
      <c r="M2204" s="12" t="s">
        <v>367</v>
      </c>
      <c r="N2204" s="12" t="s">
        <v>10833</v>
      </c>
      <c r="O2204" s="12" t="s">
        <v>10834</v>
      </c>
      <c r="P2204" s="12"/>
      <c r="Q2204" s="12" t="s">
        <v>10835</v>
      </c>
      <c r="R2204" s="12" t="s">
        <v>4789</v>
      </c>
      <c r="S2204" s="12" t="s">
        <v>3920</v>
      </c>
      <c r="T2204" s="33" t="s">
        <v>95</v>
      </c>
      <c r="U2204" s="34" t="str">
        <f t="shared" si="34"/>
        <v>20358 SENECA MEADOWS PKWY, GERMANTOWN, Maryland 20876, U.S.</v>
      </c>
    </row>
    <row r="2205" spans="1:21" ht="114" x14ac:dyDescent="0.45">
      <c r="A2205" s="12" t="s">
        <v>94</v>
      </c>
      <c r="B2205" s="12" t="s">
        <v>10836</v>
      </c>
      <c r="C2205" s="12" t="s">
        <v>10837</v>
      </c>
      <c r="D2205" s="12" t="s">
        <v>10838</v>
      </c>
      <c r="E2205" s="12" t="s">
        <v>10839</v>
      </c>
      <c r="F2205" s="12" t="s">
        <v>10840</v>
      </c>
      <c r="G2205" s="12" t="s">
        <v>1131</v>
      </c>
      <c r="H2205" s="12" t="s">
        <v>422</v>
      </c>
      <c r="I2205" s="12" t="s">
        <v>763</v>
      </c>
      <c r="J2205" s="12" t="s">
        <v>10841</v>
      </c>
      <c r="K2205" s="12" t="s">
        <v>168</v>
      </c>
      <c r="L2205" s="12" t="s">
        <v>118</v>
      </c>
      <c r="M2205" s="12" t="s">
        <v>10842</v>
      </c>
      <c r="N2205" s="12" t="s">
        <v>10843</v>
      </c>
      <c r="O2205" s="12" t="s">
        <v>10844</v>
      </c>
      <c r="P2205" s="12"/>
      <c r="Q2205" s="12" t="s">
        <v>10845</v>
      </c>
      <c r="R2205" s="12" t="s">
        <v>10846</v>
      </c>
      <c r="S2205" s="12">
        <v>7169524</v>
      </c>
      <c r="T2205" s="33" t="s">
        <v>10836</v>
      </c>
      <c r="U2205" s="34" t="str">
        <f t="shared" si="34"/>
        <v>1 Ha-Ganan St,, Modiin Maccabim Reut, 7169524, Israel</v>
      </c>
    </row>
    <row r="2206" spans="1:21" ht="85.5" x14ac:dyDescent="0.45">
      <c r="A2206" s="12" t="s">
        <v>94</v>
      </c>
      <c r="B2206" s="12" t="s">
        <v>95</v>
      </c>
      <c r="C2206" s="12" t="s">
        <v>10847</v>
      </c>
      <c r="D2206" s="12" t="s">
        <v>10848</v>
      </c>
      <c r="E2206" s="12" t="s">
        <v>10849</v>
      </c>
      <c r="F2206" s="12" t="s">
        <v>639</v>
      </c>
      <c r="G2206" s="12" t="s">
        <v>1131</v>
      </c>
      <c r="H2206" s="12" t="s">
        <v>422</v>
      </c>
      <c r="I2206" s="12" t="s">
        <v>763</v>
      </c>
      <c r="J2206" s="12" t="s">
        <v>10850</v>
      </c>
      <c r="K2206" s="12" t="s">
        <v>168</v>
      </c>
      <c r="L2206" s="12" t="s">
        <v>118</v>
      </c>
      <c r="M2206" s="12" t="s">
        <v>221</v>
      </c>
      <c r="N2206" s="12" t="s">
        <v>10851</v>
      </c>
      <c r="O2206" s="12" t="s">
        <v>10852</v>
      </c>
      <c r="P2206" s="12"/>
      <c r="Q2206" s="12" t="s">
        <v>10853</v>
      </c>
      <c r="R2206" s="12" t="s">
        <v>1136</v>
      </c>
      <c r="S2206" s="12" t="s">
        <v>10854</v>
      </c>
      <c r="T2206" s="33" t="s">
        <v>95</v>
      </c>
      <c r="U2206" s="34" t="str">
        <f t="shared" si="34"/>
        <v>302 East Pettigrew Street suite A100, Durham, North Carolina 27701, U.S.</v>
      </c>
    </row>
    <row r="2207" spans="1:21" ht="85.5" x14ac:dyDescent="0.45">
      <c r="A2207" s="12" t="s">
        <v>94</v>
      </c>
      <c r="B2207" s="12" t="s">
        <v>95</v>
      </c>
      <c r="C2207" s="12" t="s">
        <v>10855</v>
      </c>
      <c r="D2207" s="12" t="s">
        <v>10848</v>
      </c>
      <c r="E2207" s="12" t="s">
        <v>10849</v>
      </c>
      <c r="F2207" s="12" t="s">
        <v>639</v>
      </c>
      <c r="G2207" s="12" t="s">
        <v>1131</v>
      </c>
      <c r="H2207" s="12" t="s">
        <v>422</v>
      </c>
      <c r="I2207" s="12" t="s">
        <v>763</v>
      </c>
      <c r="J2207" s="12"/>
      <c r="K2207" s="12"/>
      <c r="L2207" s="12"/>
      <c r="M2207" s="12" t="s">
        <v>138</v>
      </c>
      <c r="N2207" s="12"/>
      <c r="O2207" s="12"/>
      <c r="P2207" s="12"/>
      <c r="Q2207" s="12" t="s">
        <v>10856</v>
      </c>
      <c r="R2207" s="12" t="s">
        <v>1316</v>
      </c>
      <c r="S2207" s="12" t="s">
        <v>10854</v>
      </c>
      <c r="T2207" s="33" t="s">
        <v>95</v>
      </c>
      <c r="U2207" s="34" t="str">
        <f t="shared" si="34"/>
        <v>302 E PETTIGREW ST, DURHAM, North Carolina 27701, U.S.</v>
      </c>
    </row>
    <row r="2208" spans="1:21" ht="85.5" x14ac:dyDescent="0.45">
      <c r="A2208" s="12" t="s">
        <v>94</v>
      </c>
      <c r="B2208" s="12" t="s">
        <v>95</v>
      </c>
      <c r="C2208" s="12" t="s">
        <v>10857</v>
      </c>
      <c r="D2208" s="12" t="s">
        <v>10848</v>
      </c>
      <c r="E2208" s="12" t="s">
        <v>10849</v>
      </c>
      <c r="F2208" s="12" t="s">
        <v>639</v>
      </c>
      <c r="G2208" s="12" t="s">
        <v>1131</v>
      </c>
      <c r="H2208" s="12" t="s">
        <v>422</v>
      </c>
      <c r="I2208" s="12" t="s">
        <v>763</v>
      </c>
      <c r="J2208" s="12"/>
      <c r="K2208" s="12"/>
      <c r="L2208" s="12"/>
      <c r="M2208" s="12" t="s">
        <v>138</v>
      </c>
      <c r="N2208" s="12"/>
      <c r="O2208" s="12"/>
      <c r="P2208" s="12"/>
      <c r="Q2208" s="12" t="s">
        <v>4429</v>
      </c>
      <c r="R2208" s="12" t="s">
        <v>1145</v>
      </c>
      <c r="S2208" s="12" t="s">
        <v>1137</v>
      </c>
      <c r="T2208" s="33" t="s">
        <v>95</v>
      </c>
      <c r="U2208" s="34" t="str">
        <f t="shared" si="34"/>
        <v>3054 E CORNWALLIS RD STE 2200, RESEARCH TRIANGLE PARK, North Carolina 27709, U.S.</v>
      </c>
    </row>
    <row r="2209" spans="1:21" ht="85.5" x14ac:dyDescent="0.45">
      <c r="A2209" s="12" t="s">
        <v>94</v>
      </c>
      <c r="B2209" s="12" t="s">
        <v>95</v>
      </c>
      <c r="C2209" s="12" t="s">
        <v>10858</v>
      </c>
      <c r="D2209" s="12" t="s">
        <v>10859</v>
      </c>
      <c r="E2209" s="12" t="s">
        <v>10860</v>
      </c>
      <c r="F2209" s="12" t="s">
        <v>691</v>
      </c>
      <c r="G2209" s="12" t="s">
        <v>692</v>
      </c>
      <c r="H2209" s="12" t="s">
        <v>693</v>
      </c>
      <c r="I2209" s="12" t="s">
        <v>475</v>
      </c>
      <c r="J2209" s="12" t="s">
        <v>10861</v>
      </c>
      <c r="K2209" s="12" t="s">
        <v>168</v>
      </c>
      <c r="L2209" s="12" t="s">
        <v>104</v>
      </c>
      <c r="M2209" s="12" t="s">
        <v>221</v>
      </c>
      <c r="N2209" s="12" t="s">
        <v>10862</v>
      </c>
      <c r="O2209" s="12" t="s">
        <v>10863</v>
      </c>
      <c r="P2209" s="12"/>
      <c r="Q2209" s="12" t="s">
        <v>10864</v>
      </c>
      <c r="R2209" s="12" t="s">
        <v>1528</v>
      </c>
      <c r="S2209" s="12" t="s">
        <v>8157</v>
      </c>
      <c r="T2209" s="33" t="s">
        <v>95</v>
      </c>
      <c r="U2209" s="34" t="str">
        <f t="shared" si="34"/>
        <v>9240 Kirby Drive Suite 100, Houston, Texas 77054, U.S.</v>
      </c>
    </row>
    <row r="2210" spans="1:21" ht="85.5" x14ac:dyDescent="0.45">
      <c r="A2210" s="12" t="s">
        <v>94</v>
      </c>
      <c r="B2210" s="12" t="s">
        <v>95</v>
      </c>
      <c r="C2210" s="12" t="s">
        <v>10865</v>
      </c>
      <c r="D2210" s="12" t="s">
        <v>10859</v>
      </c>
      <c r="E2210" s="12" t="s">
        <v>10860</v>
      </c>
      <c r="F2210" s="12" t="s">
        <v>691</v>
      </c>
      <c r="G2210" s="12" t="s">
        <v>692</v>
      </c>
      <c r="H2210" s="12" t="s">
        <v>693</v>
      </c>
      <c r="I2210" s="12" t="s">
        <v>475</v>
      </c>
      <c r="J2210" s="12" t="s">
        <v>10866</v>
      </c>
      <c r="K2210" s="12" t="s">
        <v>168</v>
      </c>
      <c r="L2210" s="12" t="s">
        <v>104</v>
      </c>
      <c r="M2210" s="12" t="s">
        <v>221</v>
      </c>
      <c r="N2210" s="12" t="s">
        <v>10862</v>
      </c>
      <c r="O2210" s="12" t="s">
        <v>10863</v>
      </c>
      <c r="P2210" s="12"/>
      <c r="Q2210" s="12" t="s">
        <v>10864</v>
      </c>
      <c r="R2210" s="12" t="s">
        <v>1528</v>
      </c>
      <c r="S2210" s="12" t="s">
        <v>8157</v>
      </c>
      <c r="T2210" s="33" t="s">
        <v>95</v>
      </c>
      <c r="U2210" s="34" t="str">
        <f t="shared" si="34"/>
        <v>9240 Kirby Drive Suite 100, Houston, Texas 77054, U.S.</v>
      </c>
    </row>
    <row r="2211" spans="1:21" ht="57" x14ac:dyDescent="0.45">
      <c r="A2211" s="12" t="s">
        <v>94</v>
      </c>
      <c r="B2211" s="12" t="s">
        <v>95</v>
      </c>
      <c r="C2211" s="12" t="s">
        <v>10867</v>
      </c>
      <c r="D2211" s="12" t="s">
        <v>10868</v>
      </c>
      <c r="E2211" s="12" t="s">
        <v>10869</v>
      </c>
      <c r="F2211" s="12" t="s">
        <v>1091</v>
      </c>
      <c r="G2211" s="12"/>
      <c r="H2211" s="12"/>
      <c r="I2211" s="12" t="s">
        <v>166</v>
      </c>
      <c r="J2211" s="12"/>
      <c r="K2211" s="12"/>
      <c r="L2211" s="12"/>
      <c r="M2211" s="12" t="s">
        <v>367</v>
      </c>
      <c r="N2211" s="12" t="s">
        <v>10870</v>
      </c>
      <c r="O2211" s="12" t="s">
        <v>10871</v>
      </c>
      <c r="P2211" s="12"/>
      <c r="Q2211" s="12" t="s">
        <v>10872</v>
      </c>
      <c r="R2211" s="12" t="s">
        <v>4292</v>
      </c>
      <c r="S2211" s="12" t="s">
        <v>10873</v>
      </c>
      <c r="T2211" s="33" t="s">
        <v>95</v>
      </c>
      <c r="U2211" s="34" t="str">
        <f t="shared" si="34"/>
        <v>2749 E PARLEYS WAY, SALT LAKE CITY, Utah 84109, U.S.</v>
      </c>
    </row>
    <row r="2212" spans="1:21" ht="57" x14ac:dyDescent="0.45">
      <c r="A2212" s="12" t="s">
        <v>94</v>
      </c>
      <c r="B2212" s="12" t="s">
        <v>95</v>
      </c>
      <c r="C2212" s="12" t="s">
        <v>10874</v>
      </c>
      <c r="D2212" s="12" t="s">
        <v>10868</v>
      </c>
      <c r="E2212" s="12" t="s">
        <v>10869</v>
      </c>
      <c r="F2212" s="12" t="s">
        <v>1091</v>
      </c>
      <c r="G2212" s="12"/>
      <c r="H2212" s="12"/>
      <c r="I2212" s="12" t="s">
        <v>166</v>
      </c>
      <c r="J2212" s="12"/>
      <c r="K2212" s="12"/>
      <c r="L2212" s="12"/>
      <c r="M2212" s="12" t="s">
        <v>367</v>
      </c>
      <c r="N2212" s="12" t="s">
        <v>10870</v>
      </c>
      <c r="O2212" s="12" t="s">
        <v>10871</v>
      </c>
      <c r="P2212" s="12"/>
      <c r="Q2212" s="12" t="s">
        <v>10872</v>
      </c>
      <c r="R2212" s="12" t="s">
        <v>4292</v>
      </c>
      <c r="S2212" s="12" t="s">
        <v>10873</v>
      </c>
      <c r="T2212" s="33" t="s">
        <v>95</v>
      </c>
      <c r="U2212" s="34" t="str">
        <f t="shared" si="34"/>
        <v>2749 E PARLEYS WAY, SALT LAKE CITY, Utah 84109, U.S.</v>
      </c>
    </row>
    <row r="2213" spans="1:21" ht="42.75" x14ac:dyDescent="0.45">
      <c r="A2213" s="12" t="s">
        <v>94</v>
      </c>
      <c r="B2213" s="12" t="s">
        <v>95</v>
      </c>
      <c r="C2213" s="12" t="s">
        <v>10875</v>
      </c>
      <c r="D2213" s="12" t="s">
        <v>10876</v>
      </c>
      <c r="E2213" s="12" t="s">
        <v>10877</v>
      </c>
      <c r="F2213" s="12" t="s">
        <v>99</v>
      </c>
      <c r="G2213" s="12"/>
      <c r="H2213" s="12" t="s">
        <v>100</v>
      </c>
      <c r="I2213" s="12" t="s">
        <v>101</v>
      </c>
      <c r="J2213" s="12"/>
      <c r="K2213" s="12"/>
      <c r="L2213" s="12"/>
      <c r="M2213" s="12" t="s">
        <v>105</v>
      </c>
      <c r="N2213" s="12" t="s">
        <v>10878</v>
      </c>
      <c r="O2213" s="12" t="s">
        <v>10879</v>
      </c>
      <c r="P2213" s="12"/>
      <c r="Q2213" s="12" t="s">
        <v>10880</v>
      </c>
      <c r="R2213" s="12" t="s">
        <v>998</v>
      </c>
      <c r="S2213" s="12" t="s">
        <v>992</v>
      </c>
      <c r="T2213" s="33" t="s">
        <v>95</v>
      </c>
      <c r="U2213" s="34" t="str">
        <f t="shared" si="34"/>
        <v>3944 TRUST WAY, HAYWARD, California 94545, U.S.</v>
      </c>
    </row>
    <row r="2214" spans="1:21" ht="99.75" x14ac:dyDescent="0.45">
      <c r="A2214" s="12" t="s">
        <v>94</v>
      </c>
      <c r="B2214" s="12" t="s">
        <v>95</v>
      </c>
      <c r="C2214" s="12" t="s">
        <v>10881</v>
      </c>
      <c r="D2214" s="12" t="s">
        <v>10882</v>
      </c>
      <c r="E2214" s="12" t="s">
        <v>10883</v>
      </c>
      <c r="F2214" s="12" t="s">
        <v>124</v>
      </c>
      <c r="G2214" s="12" t="s">
        <v>724</v>
      </c>
      <c r="H2214" s="12" t="s">
        <v>564</v>
      </c>
      <c r="I2214" s="12" t="s">
        <v>126</v>
      </c>
      <c r="J2214" s="12" t="s">
        <v>10884</v>
      </c>
      <c r="K2214" s="12" t="s">
        <v>168</v>
      </c>
      <c r="L2214" s="12" t="s">
        <v>104</v>
      </c>
      <c r="M2214" s="12" t="s">
        <v>210</v>
      </c>
      <c r="N2214" s="12" t="s">
        <v>10885</v>
      </c>
      <c r="O2214" s="12" t="s">
        <v>10886</v>
      </c>
      <c r="P2214" s="12"/>
      <c r="Q2214" s="12" t="s">
        <v>10887</v>
      </c>
      <c r="R2214" s="12" t="s">
        <v>300</v>
      </c>
      <c r="S2214" s="12" t="s">
        <v>3872</v>
      </c>
      <c r="T2214" s="33" t="s">
        <v>95</v>
      </c>
      <c r="U2214" s="34" t="str">
        <f t="shared" si="34"/>
        <v>645 Summer St, Boston, Massachusetts 02210, U.S.</v>
      </c>
    </row>
    <row r="2215" spans="1:21" ht="42.75" x14ac:dyDescent="0.45">
      <c r="A2215" s="12" t="s">
        <v>94</v>
      </c>
      <c r="B2215" s="12"/>
      <c r="C2215" s="12" t="s">
        <v>10888</v>
      </c>
      <c r="D2215" s="12" t="s">
        <v>10889</v>
      </c>
      <c r="E2215" s="12" t="s">
        <v>10890</v>
      </c>
      <c r="F2215" s="12" t="s">
        <v>124</v>
      </c>
      <c r="G2215" s="12"/>
      <c r="H2215" s="12" t="s">
        <v>125</v>
      </c>
      <c r="I2215" s="12" t="s">
        <v>126</v>
      </c>
      <c r="J2215" s="12" t="s">
        <v>10891</v>
      </c>
      <c r="K2215" s="12" t="s">
        <v>209</v>
      </c>
      <c r="L2215" s="12" t="s">
        <v>104</v>
      </c>
      <c r="M2215" s="12" t="s">
        <v>1008</v>
      </c>
      <c r="N2215" s="12" t="s">
        <v>10892</v>
      </c>
      <c r="O2215" s="12" t="s">
        <v>10893</v>
      </c>
      <c r="P2215" s="12"/>
      <c r="Q2215" s="12" t="s">
        <v>10894</v>
      </c>
      <c r="R2215" s="12" t="s">
        <v>293</v>
      </c>
      <c r="S2215" s="12" t="s">
        <v>294</v>
      </c>
      <c r="T2215" s="33" t="s">
        <v>95</v>
      </c>
      <c r="U2215" s="34" t="str">
        <f t="shared" si="34"/>
        <v>64 Sidney Street, Cambridge, Massachusetts 02139, U.S.</v>
      </c>
    </row>
    <row r="2216" spans="1:21" ht="85.5" x14ac:dyDescent="0.45">
      <c r="A2216" s="12" t="s">
        <v>94</v>
      </c>
      <c r="B2216" s="12" t="s">
        <v>95</v>
      </c>
      <c r="C2216" s="12" t="s">
        <v>10895</v>
      </c>
      <c r="D2216" s="12" t="s">
        <v>10896</v>
      </c>
      <c r="E2216" s="12" t="s">
        <v>10897</v>
      </c>
      <c r="F2216" s="12"/>
      <c r="G2216" s="12" t="s">
        <v>2342</v>
      </c>
      <c r="H2216" s="12" t="s">
        <v>548</v>
      </c>
      <c r="I2216" s="12" t="s">
        <v>538</v>
      </c>
      <c r="J2216" s="12" t="s">
        <v>10898</v>
      </c>
      <c r="K2216" s="12" t="s">
        <v>168</v>
      </c>
      <c r="L2216" s="12" t="s">
        <v>104</v>
      </c>
      <c r="M2216" s="12" t="s">
        <v>221</v>
      </c>
      <c r="N2216" s="12" t="s">
        <v>10899</v>
      </c>
      <c r="O2216" s="12" t="s">
        <v>10900</v>
      </c>
      <c r="P2216" s="12"/>
      <c r="Q2216" s="12" t="s">
        <v>10901</v>
      </c>
      <c r="R2216" s="12" t="s">
        <v>10902</v>
      </c>
      <c r="S2216" s="12" t="s">
        <v>3715</v>
      </c>
      <c r="T2216" s="33" t="s">
        <v>95</v>
      </c>
      <c r="U2216" s="34" t="str">
        <f t="shared" si="34"/>
        <v>259 Prospect Plains Road, Building E-1, Cranbury, New Jersey 08512, U.S.</v>
      </c>
    </row>
    <row r="2217" spans="1:21" ht="57" x14ac:dyDescent="0.45">
      <c r="A2217" s="12" t="s">
        <v>94</v>
      </c>
      <c r="B2217" s="12" t="s">
        <v>95</v>
      </c>
      <c r="C2217" s="12" t="s">
        <v>10903</v>
      </c>
      <c r="D2217" s="12" t="s">
        <v>10904</v>
      </c>
      <c r="E2217" s="12" t="s">
        <v>10905</v>
      </c>
      <c r="F2217" s="12" t="s">
        <v>376</v>
      </c>
      <c r="G2217" s="12"/>
      <c r="H2217" s="12" t="s">
        <v>145</v>
      </c>
      <c r="I2217" s="12" t="s">
        <v>146</v>
      </c>
      <c r="J2217" s="12"/>
      <c r="K2217" s="12"/>
      <c r="L2217" s="12"/>
      <c r="M2217" s="12" t="s">
        <v>105</v>
      </c>
      <c r="N2217" s="12" t="s">
        <v>10906</v>
      </c>
      <c r="O2217" s="12" t="s">
        <v>10907</v>
      </c>
      <c r="P2217" s="12"/>
      <c r="Q2217" s="12" t="s">
        <v>10908</v>
      </c>
      <c r="R2217" s="12" t="s">
        <v>5922</v>
      </c>
      <c r="S2217" s="12" t="s">
        <v>8926</v>
      </c>
      <c r="T2217" s="33" t="s">
        <v>95</v>
      </c>
      <c r="U2217" s="34" t="str">
        <f t="shared" si="34"/>
        <v>510 CHARMANY DR STE 257, MADISON, Wisconsin 53719, U.S.</v>
      </c>
    </row>
    <row r="2218" spans="1:21" ht="57" x14ac:dyDescent="0.45">
      <c r="A2218" s="12" t="s">
        <v>94</v>
      </c>
      <c r="B2218" s="12" t="s">
        <v>729</v>
      </c>
      <c r="C2218" s="12" t="s">
        <v>10909</v>
      </c>
      <c r="D2218" s="12" t="s">
        <v>10910</v>
      </c>
      <c r="E2218" s="12" t="s">
        <v>10911</v>
      </c>
      <c r="F2218" s="12" t="s">
        <v>2568</v>
      </c>
      <c r="G2218" s="12"/>
      <c r="H2218" s="12" t="s">
        <v>931</v>
      </c>
      <c r="I2218" s="12" t="s">
        <v>953</v>
      </c>
      <c r="J2218" s="12"/>
      <c r="K2218" s="12"/>
      <c r="L2218" s="12"/>
      <c r="M2218" s="12" t="s">
        <v>367</v>
      </c>
      <c r="N2218" s="12" t="s">
        <v>10912</v>
      </c>
      <c r="O2218" s="12" t="s">
        <v>10913</v>
      </c>
      <c r="P2218" s="12"/>
      <c r="Q2218" s="12" t="s">
        <v>10914</v>
      </c>
      <c r="R2218" s="12" t="s">
        <v>2573</v>
      </c>
      <c r="S2218" s="12" t="s">
        <v>10915</v>
      </c>
      <c r="T2218" s="33" t="s">
        <v>729</v>
      </c>
      <c r="U2218" s="34" t="str">
        <f t="shared" si="34"/>
        <v>610 UNIVERSITY AVE, TORONTO, Ontario M5G 2M9, CA</v>
      </c>
    </row>
    <row r="2219" spans="1:21" ht="85.5" x14ac:dyDescent="0.45">
      <c r="A2219" s="12" t="s">
        <v>94</v>
      </c>
      <c r="B2219" s="12" t="s">
        <v>95</v>
      </c>
      <c r="C2219" s="12" t="s">
        <v>10916</v>
      </c>
      <c r="D2219" s="12" t="s">
        <v>10917</v>
      </c>
      <c r="E2219" s="12" t="s">
        <v>10918</v>
      </c>
      <c r="F2219" s="12"/>
      <c r="G2219" s="12" t="s">
        <v>902</v>
      </c>
      <c r="H2219" s="12" t="s">
        <v>548</v>
      </c>
      <c r="I2219" s="12" t="s">
        <v>538</v>
      </c>
      <c r="J2219" s="12" t="s">
        <v>10919</v>
      </c>
      <c r="K2219" s="12" t="s">
        <v>168</v>
      </c>
      <c r="L2219" s="12" t="s">
        <v>104</v>
      </c>
      <c r="M2219" s="12" t="s">
        <v>221</v>
      </c>
      <c r="N2219" s="12" t="s">
        <v>10920</v>
      </c>
      <c r="O2219" s="12" t="s">
        <v>10921</v>
      </c>
      <c r="P2219" s="12"/>
      <c r="Q2219" s="12" t="s">
        <v>10922</v>
      </c>
      <c r="R2219" s="12" t="s">
        <v>2212</v>
      </c>
      <c r="S2219" s="12" t="s">
        <v>10923</v>
      </c>
      <c r="T2219" s="33" t="s">
        <v>95</v>
      </c>
      <c r="U2219" s="34" t="str">
        <f t="shared" si="34"/>
        <v>Lewis Thomas Labs Washington Road, Princeton, New Jersey 08544, U.S.</v>
      </c>
    </row>
    <row r="2220" spans="1:21" ht="57" x14ac:dyDescent="0.45">
      <c r="A2220" s="12" t="s">
        <v>94</v>
      </c>
      <c r="B2220" s="12" t="s">
        <v>95</v>
      </c>
      <c r="C2220" s="12" t="s">
        <v>10924</v>
      </c>
      <c r="D2220" s="12" t="s">
        <v>10925</v>
      </c>
      <c r="E2220" s="12" t="s">
        <v>10926</v>
      </c>
      <c r="F2220" s="12" t="s">
        <v>1274</v>
      </c>
      <c r="G2220" s="12"/>
      <c r="H2220" s="12" t="s">
        <v>145</v>
      </c>
      <c r="I2220" s="12" t="s">
        <v>101</v>
      </c>
      <c r="J2220" s="12" t="s">
        <v>10927</v>
      </c>
      <c r="K2220" s="12" t="s">
        <v>209</v>
      </c>
      <c r="L2220" s="12" t="s">
        <v>118</v>
      </c>
      <c r="M2220" s="12" t="s">
        <v>367</v>
      </c>
      <c r="N2220" s="12" t="s">
        <v>10928</v>
      </c>
      <c r="O2220" s="12" t="s">
        <v>10929</v>
      </c>
      <c r="P2220" s="12"/>
      <c r="Q2220" s="12" t="s">
        <v>10930</v>
      </c>
      <c r="R2220" s="12" t="s">
        <v>10931</v>
      </c>
      <c r="S2220" s="12" t="s">
        <v>10932</v>
      </c>
      <c r="T2220" s="33" t="s">
        <v>95</v>
      </c>
      <c r="U2220" s="34" t="str">
        <f t="shared" si="34"/>
        <v>8700 MASON MONTGOMERY RD DS3-512, MASON, Ohio 45040, U.S.</v>
      </c>
    </row>
    <row r="2221" spans="1:21" ht="57" x14ac:dyDescent="0.45">
      <c r="A2221" s="12" t="s">
        <v>94</v>
      </c>
      <c r="B2221" s="12" t="s">
        <v>95</v>
      </c>
      <c r="C2221" s="12" t="s">
        <v>10933</v>
      </c>
      <c r="D2221" s="12" t="s">
        <v>10925</v>
      </c>
      <c r="E2221" s="12" t="s">
        <v>10926</v>
      </c>
      <c r="F2221" s="12" t="s">
        <v>1274</v>
      </c>
      <c r="G2221" s="12"/>
      <c r="H2221" s="12" t="s">
        <v>145</v>
      </c>
      <c r="I2221" s="12" t="s">
        <v>101</v>
      </c>
      <c r="J2221" s="12"/>
      <c r="K2221" s="12"/>
      <c r="L2221" s="12"/>
      <c r="M2221" s="12" t="s">
        <v>367</v>
      </c>
      <c r="N2221" s="12"/>
      <c r="O2221" s="12"/>
      <c r="P2221" s="12"/>
      <c r="Q2221" s="12" t="s">
        <v>10934</v>
      </c>
      <c r="R2221" s="12" t="s">
        <v>10931</v>
      </c>
      <c r="S2221" s="12" t="s">
        <v>10932</v>
      </c>
      <c r="T2221" s="33" t="s">
        <v>95</v>
      </c>
      <c r="U2221" s="34" t="str">
        <f t="shared" si="34"/>
        <v>8700 MASON MONTGOMERY RD, MASON, Ohio 45040, U.S.</v>
      </c>
    </row>
    <row r="2222" spans="1:21" ht="42.75" x14ac:dyDescent="0.45">
      <c r="A2222" s="12" t="s">
        <v>94</v>
      </c>
      <c r="B2222" s="12" t="s">
        <v>95</v>
      </c>
      <c r="C2222" s="12" t="s">
        <v>10935</v>
      </c>
      <c r="D2222" s="12" t="s">
        <v>10936</v>
      </c>
      <c r="E2222" s="12" t="s">
        <v>10937</v>
      </c>
      <c r="F2222" s="12" t="s">
        <v>639</v>
      </c>
      <c r="G2222" s="12"/>
      <c r="H2222" s="12" t="s">
        <v>422</v>
      </c>
      <c r="I2222" s="12" t="s">
        <v>763</v>
      </c>
      <c r="J2222" s="12" t="s">
        <v>10938</v>
      </c>
      <c r="K2222" s="12" t="s">
        <v>103</v>
      </c>
      <c r="L2222" s="12" t="s">
        <v>104</v>
      </c>
      <c r="M2222" s="12" t="s">
        <v>388</v>
      </c>
      <c r="N2222" s="12" t="s">
        <v>10939</v>
      </c>
      <c r="O2222" s="12" t="s">
        <v>10940</v>
      </c>
      <c r="P2222" s="12"/>
      <c r="Q2222" s="12" t="s">
        <v>10941</v>
      </c>
      <c r="R2222" s="12" t="s">
        <v>10942</v>
      </c>
      <c r="S2222" s="12" t="s">
        <v>10943</v>
      </c>
      <c r="T2222" s="33" t="s">
        <v>95</v>
      </c>
      <c r="U2222" s="34" t="str">
        <f t="shared" si="34"/>
        <v>3929 WESTPOINT BLVD STE G, WINSTON-SALEM, North Carolina 27103, U.S.</v>
      </c>
    </row>
    <row r="2223" spans="1:21" ht="85.5" x14ac:dyDescent="0.45">
      <c r="A2223" s="12" t="s">
        <v>94</v>
      </c>
      <c r="B2223" s="12"/>
      <c r="C2223" s="12" t="s">
        <v>10944</v>
      </c>
      <c r="D2223" s="12" t="s">
        <v>10936</v>
      </c>
      <c r="E2223" s="12" t="s">
        <v>10937</v>
      </c>
      <c r="F2223" s="12" t="s">
        <v>639</v>
      </c>
      <c r="G2223" s="12"/>
      <c r="H2223" s="12" t="s">
        <v>422</v>
      </c>
      <c r="I2223" s="12" t="s">
        <v>763</v>
      </c>
      <c r="J2223" s="12" t="s">
        <v>10945</v>
      </c>
      <c r="K2223" s="12" t="s">
        <v>209</v>
      </c>
      <c r="L2223" s="12" t="s">
        <v>104</v>
      </c>
      <c r="M2223" s="12" t="s">
        <v>221</v>
      </c>
      <c r="N2223" s="12" t="s">
        <v>10946</v>
      </c>
      <c r="O2223" s="12" t="s">
        <v>10947</v>
      </c>
      <c r="P2223" s="12"/>
      <c r="Q2223" s="12" t="s">
        <v>10948</v>
      </c>
      <c r="R2223" s="12" t="s">
        <v>10949</v>
      </c>
      <c r="S2223" s="12" t="s">
        <v>643</v>
      </c>
      <c r="T2223" s="33" t="s">
        <v>95</v>
      </c>
      <c r="U2223" s="34" t="str">
        <f t="shared" si="34"/>
        <v>215 Southport Drive, Suite 1000,, Morrisville,, North Carolina 27560, U.S.</v>
      </c>
    </row>
    <row r="2224" spans="1:21" ht="42.75" x14ac:dyDescent="0.45">
      <c r="A2224" s="12" t="s">
        <v>94</v>
      </c>
      <c r="B2224" s="12" t="s">
        <v>95</v>
      </c>
      <c r="C2224" s="12" t="s">
        <v>10950</v>
      </c>
      <c r="D2224" s="12" t="s">
        <v>10951</v>
      </c>
      <c r="E2224" s="12" t="s">
        <v>10952</v>
      </c>
      <c r="F2224" s="12"/>
      <c r="G2224" s="12"/>
      <c r="H2224" s="12"/>
      <c r="I2224" s="12" t="s">
        <v>146</v>
      </c>
      <c r="J2224" s="12" t="s">
        <v>10953</v>
      </c>
      <c r="K2224" s="12" t="s">
        <v>794</v>
      </c>
      <c r="L2224" s="12" t="s">
        <v>104</v>
      </c>
      <c r="M2224" s="12" t="s">
        <v>355</v>
      </c>
      <c r="N2224" s="12" t="s">
        <v>10954</v>
      </c>
      <c r="O2224" s="12" t="s">
        <v>10955</v>
      </c>
      <c r="P2224" s="12"/>
      <c r="Q2224" s="12" t="s">
        <v>10956</v>
      </c>
      <c r="R2224" s="12" t="s">
        <v>5922</v>
      </c>
      <c r="S2224" s="12" t="s">
        <v>10957</v>
      </c>
      <c r="T2224" s="33" t="s">
        <v>95</v>
      </c>
      <c r="U2224" s="34" t="str">
        <f t="shared" si="34"/>
        <v>5445 E CHERYL PKWY, MADISON, Wisconsin 53711, U.S.</v>
      </c>
    </row>
    <row r="2225" spans="1:21" ht="99.75" x14ac:dyDescent="0.45">
      <c r="A2225" s="12" t="s">
        <v>94</v>
      </c>
      <c r="B2225" s="12" t="s">
        <v>95</v>
      </c>
      <c r="C2225" s="12" t="s">
        <v>10958</v>
      </c>
      <c r="D2225" s="12" t="s">
        <v>10959</v>
      </c>
      <c r="E2225" s="12" t="s">
        <v>10960</v>
      </c>
      <c r="F2225" s="12" t="s">
        <v>99</v>
      </c>
      <c r="G2225" s="12"/>
      <c r="H2225" s="12" t="s">
        <v>165</v>
      </c>
      <c r="I2225" s="12" t="s">
        <v>166</v>
      </c>
      <c r="J2225" s="12" t="s">
        <v>10961</v>
      </c>
      <c r="K2225" s="12" t="s">
        <v>268</v>
      </c>
      <c r="L2225" s="12" t="s">
        <v>104</v>
      </c>
      <c r="M2225" s="12" t="s">
        <v>210</v>
      </c>
      <c r="N2225" s="12" t="s">
        <v>10962</v>
      </c>
      <c r="O2225" s="12" t="s">
        <v>10963</v>
      </c>
      <c r="P2225" s="12"/>
      <c r="Q2225" s="12" t="s">
        <v>10964</v>
      </c>
      <c r="R2225" s="12" t="s">
        <v>10965</v>
      </c>
      <c r="S2225" s="12" t="s">
        <v>10966</v>
      </c>
      <c r="T2225" s="33" t="s">
        <v>95</v>
      </c>
      <c r="U2225" s="34" t="str">
        <f t="shared" si="34"/>
        <v>Protagonist Therapeutics Attn: Meilyn Sylvestre 7707 Gateway Blvd Suite 140, Newark, California 94560, U.S.</v>
      </c>
    </row>
    <row r="2226" spans="1:21" ht="57" x14ac:dyDescent="0.45">
      <c r="A2226" s="12" t="s">
        <v>94</v>
      </c>
      <c r="B2226" s="12" t="s">
        <v>95</v>
      </c>
      <c r="C2226" s="12" t="s">
        <v>10967</v>
      </c>
      <c r="D2226" s="12" t="s">
        <v>10968</v>
      </c>
      <c r="E2226" s="12" t="s">
        <v>10969</v>
      </c>
      <c r="F2226" s="12" t="s">
        <v>743</v>
      </c>
      <c r="G2226" s="12"/>
      <c r="H2226" s="12" t="s">
        <v>311</v>
      </c>
      <c r="I2226" s="12" t="s">
        <v>166</v>
      </c>
      <c r="J2226" s="12" t="s">
        <v>10970</v>
      </c>
      <c r="K2226" s="12" t="s">
        <v>103</v>
      </c>
      <c r="L2226" s="12" t="s">
        <v>118</v>
      </c>
      <c r="M2226" s="12" t="s">
        <v>127</v>
      </c>
      <c r="N2226" s="12" t="s">
        <v>10971</v>
      </c>
      <c r="O2226" s="12" t="s">
        <v>10972</v>
      </c>
      <c r="P2226" s="12"/>
      <c r="Q2226" s="12" t="s">
        <v>10973</v>
      </c>
      <c r="R2226" s="12" t="s">
        <v>1923</v>
      </c>
      <c r="S2226" s="12" t="s">
        <v>1082</v>
      </c>
      <c r="T2226" s="33" t="s">
        <v>95</v>
      </c>
      <c r="U2226" s="34" t="str">
        <f t="shared" si="34"/>
        <v>3210 MERRYFIELD ROW JLABS, SAN DIEGO, California 92121, U.S.</v>
      </c>
    </row>
    <row r="2227" spans="1:21" ht="85.5" x14ac:dyDescent="0.45">
      <c r="A2227" s="12" t="s">
        <v>94</v>
      </c>
      <c r="B2227" s="12" t="s">
        <v>95</v>
      </c>
      <c r="C2227" s="12" t="s">
        <v>10974</v>
      </c>
      <c r="D2227" s="12" t="s">
        <v>10975</v>
      </c>
      <c r="E2227" s="12" t="s">
        <v>10976</v>
      </c>
      <c r="F2227" s="12" t="s">
        <v>1274</v>
      </c>
      <c r="G2227" s="12"/>
      <c r="H2227" s="12" t="s">
        <v>145</v>
      </c>
      <c r="I2227" s="12" t="s">
        <v>146</v>
      </c>
      <c r="J2227" s="12" t="s">
        <v>10977</v>
      </c>
      <c r="K2227" s="12" t="s">
        <v>794</v>
      </c>
      <c r="L2227" s="12" t="s">
        <v>104</v>
      </c>
      <c r="M2227" s="12" t="s">
        <v>138</v>
      </c>
      <c r="N2227" s="12" t="s">
        <v>10978</v>
      </c>
      <c r="O2227" s="12" t="s">
        <v>10979</v>
      </c>
      <c r="P2227" s="12"/>
      <c r="Q2227" s="12" t="s">
        <v>10980</v>
      </c>
      <c r="R2227" s="12" t="s">
        <v>10657</v>
      </c>
      <c r="S2227" s="12" t="s">
        <v>10981</v>
      </c>
      <c r="T2227" s="33" t="s">
        <v>95</v>
      </c>
      <c r="U2227" s="34" t="str">
        <f t="shared" si="34"/>
        <v>4717 CAMPUS DR, KALAMAZOO, Michigan 49008, U.S.</v>
      </c>
    </row>
    <row r="2228" spans="1:21" ht="42.75" x14ac:dyDescent="0.45">
      <c r="A2228" s="12" t="s">
        <v>94</v>
      </c>
      <c r="B2228" s="12"/>
      <c r="C2228" s="12" t="s">
        <v>10982</v>
      </c>
      <c r="D2228" s="12" t="s">
        <v>10975</v>
      </c>
      <c r="E2228" s="12" t="s">
        <v>10976</v>
      </c>
      <c r="F2228" s="12"/>
      <c r="G2228" s="12"/>
      <c r="H2228" s="12" t="s">
        <v>145</v>
      </c>
      <c r="I2228" s="12" t="s">
        <v>146</v>
      </c>
      <c r="J2228" s="12"/>
      <c r="K2228" s="12"/>
      <c r="L2228" s="12"/>
      <c r="M2228" s="12" t="s">
        <v>105</v>
      </c>
      <c r="N2228" s="12" t="s">
        <v>10983</v>
      </c>
      <c r="O2228" s="12" t="s">
        <v>10984</v>
      </c>
      <c r="P2228" s="12"/>
      <c r="Q2228" s="12"/>
      <c r="R2228" s="12"/>
      <c r="S2228" s="12" t="s">
        <v>284</v>
      </c>
      <c r="T2228" s="33" t="s">
        <v>95</v>
      </c>
      <c r="U2228" s="34" t="str">
        <f t="shared" si="34"/>
        <v xml:space="preserve"> , U.S.</v>
      </c>
    </row>
    <row r="2229" spans="1:21" ht="85.5" x14ac:dyDescent="0.45">
      <c r="A2229" s="12" t="s">
        <v>94</v>
      </c>
      <c r="B2229" s="12" t="s">
        <v>95</v>
      </c>
      <c r="C2229" s="12" t="s">
        <v>10985</v>
      </c>
      <c r="D2229" s="12" t="s">
        <v>10986</v>
      </c>
      <c r="E2229" s="12" t="s">
        <v>10987</v>
      </c>
      <c r="F2229" s="12" t="s">
        <v>136</v>
      </c>
      <c r="G2229" s="12" t="s">
        <v>164</v>
      </c>
      <c r="H2229" s="12" t="s">
        <v>100</v>
      </c>
      <c r="I2229" s="12" t="s">
        <v>166</v>
      </c>
      <c r="J2229" s="12" t="s">
        <v>10988</v>
      </c>
      <c r="K2229" s="12" t="s">
        <v>168</v>
      </c>
      <c r="L2229" s="12" t="s">
        <v>104</v>
      </c>
      <c r="M2229" s="12" t="s">
        <v>1193</v>
      </c>
      <c r="N2229" s="12" t="s">
        <v>10989</v>
      </c>
      <c r="O2229" s="12" t="s">
        <v>10990</v>
      </c>
      <c r="P2229" s="12"/>
      <c r="Q2229" s="12" t="s">
        <v>10991</v>
      </c>
      <c r="R2229" s="12" t="s">
        <v>265</v>
      </c>
      <c r="S2229" s="12" t="s">
        <v>141</v>
      </c>
      <c r="T2229" s="33" t="s">
        <v>95</v>
      </c>
      <c r="U2229" s="34" t="str">
        <f t="shared" si="34"/>
        <v>331 Oyster Point Boulevard, South San Francisco, California 94080, U.S.</v>
      </c>
    </row>
    <row r="2230" spans="1:21" ht="85.5" x14ac:dyDescent="0.45">
      <c r="A2230" s="12" t="s">
        <v>94</v>
      </c>
      <c r="B2230" s="12" t="s">
        <v>95</v>
      </c>
      <c r="C2230" s="12" t="s">
        <v>10992</v>
      </c>
      <c r="D2230" s="12" t="s">
        <v>10993</v>
      </c>
      <c r="E2230" s="12" t="s">
        <v>10994</v>
      </c>
      <c r="F2230" s="12"/>
      <c r="G2230" s="12" t="s">
        <v>980</v>
      </c>
      <c r="H2230" s="12" t="s">
        <v>406</v>
      </c>
      <c r="I2230" s="12" t="s">
        <v>166</v>
      </c>
      <c r="J2230" s="12" t="s">
        <v>10995</v>
      </c>
      <c r="K2230" s="12" t="s">
        <v>168</v>
      </c>
      <c r="L2230" s="12" t="s">
        <v>104</v>
      </c>
      <c r="M2230" s="12" t="s">
        <v>221</v>
      </c>
      <c r="N2230" s="12" t="s">
        <v>10996</v>
      </c>
      <c r="O2230" s="12" t="s">
        <v>10997</v>
      </c>
      <c r="P2230" s="12"/>
      <c r="Q2230" s="12" t="s">
        <v>10998</v>
      </c>
      <c r="R2230" s="12" t="s">
        <v>2612</v>
      </c>
      <c r="S2230" s="12" t="s">
        <v>10999</v>
      </c>
      <c r="T2230" s="33" t="s">
        <v>95</v>
      </c>
      <c r="U2230" s="34" t="str">
        <f t="shared" si="34"/>
        <v>4805 NE Glisan St, Portland, Oregon 97213, U.S.</v>
      </c>
    </row>
    <row r="2231" spans="1:21" ht="85.5" x14ac:dyDescent="0.45">
      <c r="A2231" s="12" t="s">
        <v>94</v>
      </c>
      <c r="B2231" s="12" t="s">
        <v>95</v>
      </c>
      <c r="C2231" s="12" t="s">
        <v>11000</v>
      </c>
      <c r="D2231" s="12" t="s">
        <v>10993</v>
      </c>
      <c r="E2231" s="12" t="s">
        <v>10994</v>
      </c>
      <c r="F2231" s="12"/>
      <c r="G2231" s="12" t="s">
        <v>980</v>
      </c>
      <c r="H2231" s="12" t="s">
        <v>406</v>
      </c>
      <c r="I2231" s="12" t="s">
        <v>166</v>
      </c>
      <c r="J2231" s="12" t="s">
        <v>11001</v>
      </c>
      <c r="K2231" s="12" t="s">
        <v>103</v>
      </c>
      <c r="L2231" s="12" t="s">
        <v>104</v>
      </c>
      <c r="M2231" s="12" t="s">
        <v>138</v>
      </c>
      <c r="N2231" s="12" t="s">
        <v>11002</v>
      </c>
      <c r="O2231" s="12" t="s">
        <v>11003</v>
      </c>
      <c r="P2231" s="12"/>
      <c r="Q2231" s="12" t="s">
        <v>11004</v>
      </c>
      <c r="R2231" s="12" t="s">
        <v>5933</v>
      </c>
      <c r="S2231" s="12" t="s">
        <v>10999</v>
      </c>
      <c r="T2231" s="33" t="s">
        <v>95</v>
      </c>
      <c r="U2231" s="34" t="str">
        <f t="shared" si="34"/>
        <v>4805 NE GLISAN ST 2N12 PROVIDENCE PORTLAND MEDICAL CTR, PORTLAND, Oregon 97213, U.S.</v>
      </c>
    </row>
    <row r="2232" spans="1:21" ht="85.5" x14ac:dyDescent="0.45">
      <c r="A2232" s="12" t="s">
        <v>94</v>
      </c>
      <c r="B2232" s="12" t="s">
        <v>95</v>
      </c>
      <c r="C2232" s="12" t="s">
        <v>11005</v>
      </c>
      <c r="D2232" s="12" t="s">
        <v>10993</v>
      </c>
      <c r="E2232" s="12" t="s">
        <v>10994</v>
      </c>
      <c r="F2232" s="12"/>
      <c r="G2232" s="12" t="s">
        <v>980</v>
      </c>
      <c r="H2232" s="12" t="s">
        <v>406</v>
      </c>
      <c r="I2232" s="12" t="s">
        <v>166</v>
      </c>
      <c r="J2232" s="12"/>
      <c r="K2232" s="12"/>
      <c r="L2232" s="12"/>
      <c r="M2232" s="12" t="s">
        <v>2091</v>
      </c>
      <c r="N2232" s="12" t="s">
        <v>11006</v>
      </c>
      <c r="O2232" s="12" t="s">
        <v>11007</v>
      </c>
      <c r="P2232" s="12"/>
      <c r="Q2232" s="12" t="s">
        <v>11008</v>
      </c>
      <c r="R2232" s="12" t="s">
        <v>5933</v>
      </c>
      <c r="S2232" s="12" t="s">
        <v>10999</v>
      </c>
      <c r="T2232" s="33" t="s">
        <v>95</v>
      </c>
      <c r="U2232" s="34" t="str">
        <f t="shared" si="34"/>
        <v>4805 N E GLISAN, PORTLAND, Oregon 97213, U.S.</v>
      </c>
    </row>
    <row r="2233" spans="1:21" ht="42.75" x14ac:dyDescent="0.45">
      <c r="A2233" s="12" t="s">
        <v>94</v>
      </c>
      <c r="B2233" s="12" t="s">
        <v>95</v>
      </c>
      <c r="C2233" s="12" t="s">
        <v>11009</v>
      </c>
      <c r="D2233" s="12" t="s">
        <v>11010</v>
      </c>
      <c r="E2233" s="12" t="s">
        <v>11011</v>
      </c>
      <c r="F2233" s="12"/>
      <c r="G2233" s="12"/>
      <c r="H2233" s="12"/>
      <c r="I2233" s="12" t="s">
        <v>166</v>
      </c>
      <c r="J2233" s="12"/>
      <c r="K2233" s="12"/>
      <c r="L2233" s="12"/>
      <c r="M2233" s="12" t="s">
        <v>954</v>
      </c>
      <c r="N2233" s="12" t="s">
        <v>11012</v>
      </c>
      <c r="O2233" s="12" t="s">
        <v>11013</v>
      </c>
      <c r="P2233" s="12"/>
      <c r="Q2233" s="12" t="s">
        <v>11014</v>
      </c>
      <c r="R2233" s="12" t="s">
        <v>5933</v>
      </c>
      <c r="S2233" s="12" t="s">
        <v>10999</v>
      </c>
      <c r="T2233" s="33" t="s">
        <v>95</v>
      </c>
      <c r="U2233" s="34" t="str">
        <f t="shared" si="34"/>
        <v>4805 NE GLISAN ST, PORTLAND, Oregon 97213, U.S.</v>
      </c>
    </row>
    <row r="2234" spans="1:21" ht="57" x14ac:dyDescent="0.45">
      <c r="A2234" s="12" t="s">
        <v>94</v>
      </c>
      <c r="B2234" s="12" t="s">
        <v>95</v>
      </c>
      <c r="C2234" s="12" t="s">
        <v>11015</v>
      </c>
      <c r="D2234" s="12" t="s">
        <v>11016</v>
      </c>
      <c r="E2234" s="12" t="s">
        <v>11017</v>
      </c>
      <c r="F2234" s="12"/>
      <c r="G2234" s="12" t="s">
        <v>672</v>
      </c>
      <c r="H2234" s="12" t="s">
        <v>693</v>
      </c>
      <c r="I2234" s="12" t="s">
        <v>673</v>
      </c>
      <c r="J2234" s="12"/>
      <c r="K2234" s="12"/>
      <c r="L2234" s="12"/>
      <c r="M2234" s="12" t="s">
        <v>367</v>
      </c>
      <c r="N2234" s="12" t="s">
        <v>11018</v>
      </c>
      <c r="O2234" s="12" t="s">
        <v>11019</v>
      </c>
      <c r="P2234" s="12"/>
      <c r="Q2234" s="12" t="s">
        <v>11020</v>
      </c>
      <c r="R2234" s="12" t="s">
        <v>7017</v>
      </c>
      <c r="S2234" s="12" t="s">
        <v>1242</v>
      </c>
      <c r="T2234" s="33" t="s">
        <v>95</v>
      </c>
      <c r="U2234" s="34" t="str">
        <f t="shared" si="34"/>
        <v>2200 SANTA MONICA BLVD, SANTA MONICA, California 90404, U.S.</v>
      </c>
    </row>
    <row r="2235" spans="1:21" ht="85.5" x14ac:dyDescent="0.45">
      <c r="A2235" s="12" t="s">
        <v>94</v>
      </c>
      <c r="B2235" s="12" t="s">
        <v>729</v>
      </c>
      <c r="C2235" s="12" t="s">
        <v>11021</v>
      </c>
      <c r="D2235" s="12" t="s">
        <v>11022</v>
      </c>
      <c r="E2235" s="12" t="s">
        <v>11023</v>
      </c>
      <c r="F2235" s="12" t="s">
        <v>772</v>
      </c>
      <c r="G2235" s="12"/>
      <c r="H2235" s="12"/>
      <c r="I2235" s="12" t="s">
        <v>166</v>
      </c>
      <c r="J2235" s="12"/>
      <c r="K2235" s="12"/>
      <c r="L2235" s="12"/>
      <c r="M2235" s="12" t="s">
        <v>138</v>
      </c>
      <c r="N2235" s="12"/>
      <c r="O2235" s="12"/>
      <c r="P2235" s="12"/>
      <c r="Q2235" s="12" t="s">
        <v>11024</v>
      </c>
      <c r="R2235" s="12" t="s">
        <v>11025</v>
      </c>
      <c r="S2235" s="12" t="s">
        <v>11026</v>
      </c>
      <c r="T2235" s="33" t="s">
        <v>729</v>
      </c>
      <c r="U2235" s="34" t="str">
        <f t="shared" si="34"/>
        <v>2410 LEE AVE VICC RESEARCH ADMIN DEELEY LAB, VICTORIA, British Columbia V8R 6V5, CA</v>
      </c>
    </row>
    <row r="2236" spans="1:21" ht="42.75" x14ac:dyDescent="0.45">
      <c r="A2236" s="12" t="s">
        <v>94</v>
      </c>
      <c r="B2236" s="12" t="s">
        <v>729</v>
      </c>
      <c r="C2236" s="12" t="s">
        <v>11027</v>
      </c>
      <c r="D2236" s="12" t="s">
        <v>11022</v>
      </c>
      <c r="E2236" s="12" t="s">
        <v>11023</v>
      </c>
      <c r="F2236" s="12" t="s">
        <v>772</v>
      </c>
      <c r="G2236" s="12"/>
      <c r="H2236" s="12"/>
      <c r="I2236" s="12" t="s">
        <v>166</v>
      </c>
      <c r="J2236" s="12"/>
      <c r="K2236" s="12"/>
      <c r="L2236" s="12"/>
      <c r="M2236" s="12" t="s">
        <v>127</v>
      </c>
      <c r="N2236" s="12" t="s">
        <v>11028</v>
      </c>
      <c r="O2236" s="12" t="s">
        <v>11029</v>
      </c>
      <c r="P2236" s="12"/>
      <c r="Q2236" s="12" t="s">
        <v>11024</v>
      </c>
      <c r="R2236" s="12" t="s">
        <v>11025</v>
      </c>
      <c r="S2236" s="12" t="s">
        <v>11026</v>
      </c>
      <c r="T2236" s="33" t="s">
        <v>729</v>
      </c>
      <c r="U2236" s="34" t="str">
        <f t="shared" si="34"/>
        <v>2410 LEE AVE VICC RESEARCH ADMIN DEELEY LAB, VICTORIA, British Columbia V8R 6V5, CA</v>
      </c>
    </row>
    <row r="2237" spans="1:21" ht="57" x14ac:dyDescent="0.45">
      <c r="A2237" s="12" t="s">
        <v>94</v>
      </c>
      <c r="B2237" s="12" t="s">
        <v>95</v>
      </c>
      <c r="C2237" s="12" t="s">
        <v>11030</v>
      </c>
      <c r="D2237" s="12" t="s">
        <v>11031</v>
      </c>
      <c r="E2237" s="12" t="s">
        <v>11032</v>
      </c>
      <c r="F2237" s="12"/>
      <c r="G2237" s="12"/>
      <c r="H2237" s="12"/>
      <c r="I2237" s="12" t="s">
        <v>538</v>
      </c>
      <c r="J2237" s="12"/>
      <c r="K2237" s="12"/>
      <c r="L2237" s="12"/>
      <c r="M2237" s="12" t="s">
        <v>367</v>
      </c>
      <c r="N2237" s="12"/>
      <c r="O2237" s="12"/>
      <c r="P2237" s="12"/>
      <c r="Q2237" s="12" t="s">
        <v>11033</v>
      </c>
      <c r="R2237" s="12" t="s">
        <v>6876</v>
      </c>
      <c r="S2237" s="12" t="s">
        <v>6877</v>
      </c>
      <c r="T2237" s="33" t="s">
        <v>95</v>
      </c>
      <c r="U2237" s="34" t="str">
        <f t="shared" si="34"/>
        <v>100 CORPORATE CT, SOUTH PLAINFIELD, New Jersey 07080, U.S.</v>
      </c>
    </row>
    <row r="2238" spans="1:21" ht="57" x14ac:dyDescent="0.45">
      <c r="A2238" s="12" t="s">
        <v>94</v>
      </c>
      <c r="B2238" s="12" t="s">
        <v>729</v>
      </c>
      <c r="C2238" s="12" t="s">
        <v>11034</v>
      </c>
      <c r="D2238" s="12" t="s">
        <v>11035</v>
      </c>
      <c r="E2238" s="12" t="s">
        <v>11036</v>
      </c>
      <c r="F2238" s="12" t="s">
        <v>2592</v>
      </c>
      <c r="G2238" s="12"/>
      <c r="H2238" s="12" t="s">
        <v>406</v>
      </c>
      <c r="I2238" s="12" t="s">
        <v>953</v>
      </c>
      <c r="J2238" s="12" t="s">
        <v>11037</v>
      </c>
      <c r="K2238" s="12" t="s">
        <v>1297</v>
      </c>
      <c r="L2238" s="12" t="s">
        <v>118</v>
      </c>
      <c r="M2238" s="12" t="s">
        <v>367</v>
      </c>
      <c r="N2238" s="12" t="s">
        <v>11038</v>
      </c>
      <c r="O2238" s="12" t="s">
        <v>11039</v>
      </c>
      <c r="P2238" s="12"/>
      <c r="Q2238" s="12" t="s">
        <v>11040</v>
      </c>
      <c r="R2238" s="12" t="s">
        <v>11041</v>
      </c>
      <c r="S2238" s="12" t="s">
        <v>11042</v>
      </c>
      <c r="T2238" s="33" t="s">
        <v>729</v>
      </c>
      <c r="U2238" s="34" t="str">
        <f t="shared" si="34"/>
        <v>820 BERRY ST UNIT 41 WAREHOUSE, WINNIPEG, Manitoba R3H 1H2, CA</v>
      </c>
    </row>
    <row r="2239" spans="1:21" ht="57" x14ac:dyDescent="0.45">
      <c r="A2239" s="12" t="s">
        <v>94</v>
      </c>
      <c r="B2239" s="12" t="s">
        <v>729</v>
      </c>
      <c r="C2239" s="12" t="s">
        <v>11043</v>
      </c>
      <c r="D2239" s="12" t="s">
        <v>11035</v>
      </c>
      <c r="E2239" s="12" t="s">
        <v>11036</v>
      </c>
      <c r="F2239" s="12" t="s">
        <v>2592</v>
      </c>
      <c r="G2239" s="12"/>
      <c r="H2239" s="12" t="s">
        <v>406</v>
      </c>
      <c r="I2239" s="12" t="s">
        <v>953</v>
      </c>
      <c r="J2239" s="12" t="s">
        <v>11044</v>
      </c>
      <c r="K2239" s="12" t="s">
        <v>11045</v>
      </c>
      <c r="L2239" s="12" t="s">
        <v>118</v>
      </c>
      <c r="M2239" s="12" t="s">
        <v>367</v>
      </c>
      <c r="N2239" s="12" t="s">
        <v>11046</v>
      </c>
      <c r="O2239" s="12" t="s">
        <v>11047</v>
      </c>
      <c r="P2239" s="12"/>
      <c r="Q2239" s="12" t="s">
        <v>11048</v>
      </c>
      <c r="R2239" s="12" t="s">
        <v>11041</v>
      </c>
      <c r="S2239" s="12" t="s">
        <v>11049</v>
      </c>
      <c r="T2239" s="33" t="s">
        <v>729</v>
      </c>
      <c r="U2239" s="34" t="str">
        <f t="shared" si="34"/>
        <v>745 LOGAN AVE, WINNIPEG, Manitoba R3E 3L5, CA</v>
      </c>
    </row>
    <row r="2240" spans="1:21" ht="99.75" x14ac:dyDescent="0.45">
      <c r="A2240" s="12" t="s">
        <v>94</v>
      </c>
      <c r="B2240" s="12"/>
      <c r="C2240" s="12" t="s">
        <v>11050</v>
      </c>
      <c r="D2240" s="12" t="s">
        <v>11051</v>
      </c>
      <c r="E2240" s="12" t="s">
        <v>11052</v>
      </c>
      <c r="F2240" s="12"/>
      <c r="G2240" s="12" t="s">
        <v>4904</v>
      </c>
      <c r="H2240" s="12" t="s">
        <v>4905</v>
      </c>
      <c r="I2240" s="12" t="s">
        <v>3818</v>
      </c>
      <c r="J2240" s="12" t="s">
        <v>11053</v>
      </c>
      <c r="K2240" s="12" t="s">
        <v>209</v>
      </c>
      <c r="L2240" s="12" t="s">
        <v>104</v>
      </c>
      <c r="M2240" s="12" t="s">
        <v>551</v>
      </c>
      <c r="N2240" s="12" t="s">
        <v>11054</v>
      </c>
      <c r="O2240" s="12" t="s">
        <v>11055</v>
      </c>
      <c r="P2240" s="12"/>
      <c r="Q2240" s="12" t="s">
        <v>11056</v>
      </c>
      <c r="R2240" s="12" t="s">
        <v>11057</v>
      </c>
      <c r="S2240" s="12" t="s">
        <v>11058</v>
      </c>
      <c r="T2240" s="33" t="s">
        <v>95</v>
      </c>
      <c r="U2240" s="34" t="str">
        <f t="shared" si="34"/>
        <v>Innovation Center, Carr 21, Bo Int Pr 18, San Juan, Puerto Rico 00936, U.S.</v>
      </c>
    </row>
    <row r="2241" spans="1:21" ht="42.75" x14ac:dyDescent="0.45">
      <c r="A2241" s="12" t="s">
        <v>94</v>
      </c>
      <c r="B2241" s="12" t="s">
        <v>95</v>
      </c>
      <c r="C2241" s="12" t="s">
        <v>11059</v>
      </c>
      <c r="D2241" s="12" t="s">
        <v>11060</v>
      </c>
      <c r="E2241" s="12" t="s">
        <v>11061</v>
      </c>
      <c r="F2241" s="12" t="s">
        <v>2491</v>
      </c>
      <c r="G2241" s="12"/>
      <c r="H2241" s="12" t="s">
        <v>145</v>
      </c>
      <c r="I2241" s="12" t="s">
        <v>101</v>
      </c>
      <c r="J2241" s="12" t="s">
        <v>11062</v>
      </c>
      <c r="K2241" s="12" t="s">
        <v>354</v>
      </c>
      <c r="L2241" s="12" t="s">
        <v>104</v>
      </c>
      <c r="M2241" s="12" t="s">
        <v>377</v>
      </c>
      <c r="N2241" s="12" t="s">
        <v>11063</v>
      </c>
      <c r="O2241" s="12" t="s">
        <v>11064</v>
      </c>
      <c r="P2241" s="12"/>
      <c r="Q2241" s="12" t="s">
        <v>11065</v>
      </c>
      <c r="R2241" s="12" t="s">
        <v>3836</v>
      </c>
      <c r="S2241" s="12" t="s">
        <v>11066</v>
      </c>
      <c r="T2241" s="33" t="s">
        <v>95</v>
      </c>
      <c r="U2241" s="34" t="str">
        <f t="shared" si="34"/>
        <v>Biochemistry Building; BCHM 321 175 S. University St, West Lafayette, Indiana 47907, U.S.</v>
      </c>
    </row>
    <row r="2242" spans="1:21" ht="57" x14ac:dyDescent="0.45">
      <c r="A2242" s="12" t="s">
        <v>94</v>
      </c>
      <c r="B2242" s="12" t="s">
        <v>95</v>
      </c>
      <c r="C2242" s="12" t="s">
        <v>11067</v>
      </c>
      <c r="D2242" s="12" t="s">
        <v>11060</v>
      </c>
      <c r="E2242" s="12" t="s">
        <v>11061</v>
      </c>
      <c r="F2242" s="12" t="s">
        <v>2491</v>
      </c>
      <c r="G2242" s="12"/>
      <c r="H2242" s="12" t="s">
        <v>145</v>
      </c>
      <c r="I2242" s="12" t="s">
        <v>101</v>
      </c>
      <c r="J2242" s="12"/>
      <c r="K2242" s="12"/>
      <c r="L2242" s="12"/>
      <c r="M2242" s="12" t="s">
        <v>367</v>
      </c>
      <c r="N2242" s="12"/>
      <c r="O2242" s="12"/>
      <c r="P2242" s="12"/>
      <c r="Q2242" s="12" t="s">
        <v>11068</v>
      </c>
      <c r="R2242" s="12" t="s">
        <v>11069</v>
      </c>
      <c r="S2242" s="12" t="s">
        <v>11066</v>
      </c>
      <c r="T2242" s="33" t="s">
        <v>95</v>
      </c>
      <c r="U2242" s="34" t="str">
        <f t="shared" ref="U2242:U2305" si="35">_xlfn.TEXTJOIN(", ", TRUE, Q2242, R2242, S2242, T2242)</f>
        <v>PURDUE CTR FOR CANCER RESEARCH 201 S UNIVERSITY ST RM 131, WEST LAFAYETTE, Indiana 47907, U.S.</v>
      </c>
    </row>
    <row r="2243" spans="1:21" ht="85.5" x14ac:dyDescent="0.45">
      <c r="A2243" s="12" t="s">
        <v>94</v>
      </c>
      <c r="B2243" s="12" t="s">
        <v>95</v>
      </c>
      <c r="C2243" s="12" t="s">
        <v>11070</v>
      </c>
      <c r="D2243" s="12" t="s">
        <v>11071</v>
      </c>
      <c r="E2243" s="12" t="s">
        <v>11072</v>
      </c>
      <c r="F2243" s="12" t="s">
        <v>124</v>
      </c>
      <c r="G2243" s="12" t="s">
        <v>219</v>
      </c>
      <c r="H2243" s="12" t="s">
        <v>125</v>
      </c>
      <c r="I2243" s="12" t="s">
        <v>126</v>
      </c>
      <c r="J2243" s="12" t="s">
        <v>11073</v>
      </c>
      <c r="K2243" s="12" t="s">
        <v>168</v>
      </c>
      <c r="L2243" s="12" t="s">
        <v>104</v>
      </c>
      <c r="M2243" s="12" t="s">
        <v>221</v>
      </c>
      <c r="N2243" s="12" t="s">
        <v>11074</v>
      </c>
      <c r="O2243" s="12" t="s">
        <v>11075</v>
      </c>
      <c r="P2243" s="12"/>
      <c r="Q2243" s="12" t="s">
        <v>11076</v>
      </c>
      <c r="R2243" s="12" t="s">
        <v>5079</v>
      </c>
      <c r="S2243" s="12" t="s">
        <v>450</v>
      </c>
      <c r="T2243" s="33" t="s">
        <v>95</v>
      </c>
      <c r="U2243" s="34" t="str">
        <f t="shared" si="35"/>
        <v>2-E Gil Street, Woburn, Massachusetts 01801, U.S.</v>
      </c>
    </row>
    <row r="2244" spans="1:21" ht="85.5" x14ac:dyDescent="0.45">
      <c r="A2244" s="12" t="s">
        <v>94</v>
      </c>
      <c r="B2244" s="12" t="s">
        <v>95</v>
      </c>
      <c r="C2244" s="12" t="s">
        <v>11077</v>
      </c>
      <c r="D2244" s="12" t="s">
        <v>11078</v>
      </c>
      <c r="E2244" s="12" t="s">
        <v>11079</v>
      </c>
      <c r="F2244" s="12" t="s">
        <v>124</v>
      </c>
      <c r="G2244" s="12" t="s">
        <v>197</v>
      </c>
      <c r="H2244" s="12" t="s">
        <v>125</v>
      </c>
      <c r="I2244" s="12" t="s">
        <v>126</v>
      </c>
      <c r="J2244" s="12" t="s">
        <v>11080</v>
      </c>
      <c r="K2244" s="12" t="s">
        <v>168</v>
      </c>
      <c r="L2244" s="12" t="s">
        <v>104</v>
      </c>
      <c r="M2244" s="12" t="s">
        <v>221</v>
      </c>
      <c r="N2244" s="12" t="s">
        <v>11081</v>
      </c>
      <c r="O2244" s="12" t="s">
        <v>11082</v>
      </c>
      <c r="P2244" s="12"/>
      <c r="Q2244" s="12" t="s">
        <v>11083</v>
      </c>
      <c r="R2244" s="12" t="s">
        <v>300</v>
      </c>
      <c r="S2244" s="12" t="s">
        <v>2118</v>
      </c>
      <c r="T2244" s="33" t="s">
        <v>95</v>
      </c>
      <c r="U2244" s="34" t="str">
        <f t="shared" si="35"/>
        <v>321 Harrison Ave; 11th Floor, Boston, Massachusetts 02118, U.S.</v>
      </c>
    </row>
    <row r="2245" spans="1:21" ht="57" x14ac:dyDescent="0.45">
      <c r="A2245" s="12" t="s">
        <v>94</v>
      </c>
      <c r="B2245" s="12" t="s">
        <v>729</v>
      </c>
      <c r="C2245" s="12" t="s">
        <v>11084</v>
      </c>
      <c r="D2245" s="12" t="s">
        <v>11085</v>
      </c>
      <c r="E2245" s="12" t="s">
        <v>11086</v>
      </c>
      <c r="F2245" s="12" t="s">
        <v>952</v>
      </c>
      <c r="G2245" s="12"/>
      <c r="H2245" s="12"/>
      <c r="I2245" s="12" t="s">
        <v>126</v>
      </c>
      <c r="J2245" s="12"/>
      <c r="K2245" s="12"/>
      <c r="L2245" s="12"/>
      <c r="M2245" s="12" t="s">
        <v>367</v>
      </c>
      <c r="N2245" s="12"/>
      <c r="O2245" s="12"/>
      <c r="P2245" s="12"/>
      <c r="Q2245" s="12"/>
      <c r="R2245" s="12"/>
      <c r="S2245" s="12" t="s">
        <v>284</v>
      </c>
      <c r="T2245" s="33" t="s">
        <v>729</v>
      </c>
      <c r="U2245" s="34" t="str">
        <f t="shared" si="35"/>
        <v xml:space="preserve"> , CA</v>
      </c>
    </row>
    <row r="2246" spans="1:21" ht="85.5" x14ac:dyDescent="0.45">
      <c r="A2246" s="12" t="s">
        <v>94</v>
      </c>
      <c r="B2246" s="12" t="s">
        <v>95</v>
      </c>
      <c r="C2246" s="12" t="s">
        <v>11087</v>
      </c>
      <c r="D2246" s="12" t="s">
        <v>11088</v>
      </c>
      <c r="E2246" s="12" t="s">
        <v>11089</v>
      </c>
      <c r="F2246" s="12" t="s">
        <v>136</v>
      </c>
      <c r="G2246" s="12" t="s">
        <v>207</v>
      </c>
      <c r="H2246" s="12" t="s">
        <v>100</v>
      </c>
      <c r="I2246" s="12" t="s">
        <v>166</v>
      </c>
      <c r="J2246" s="12" t="s">
        <v>11090</v>
      </c>
      <c r="K2246" s="12" t="s">
        <v>168</v>
      </c>
      <c r="L2246" s="12" t="s">
        <v>104</v>
      </c>
      <c r="M2246" s="12" t="s">
        <v>1193</v>
      </c>
      <c r="N2246" s="12" t="s">
        <v>11091</v>
      </c>
      <c r="O2246" s="12" t="s">
        <v>11092</v>
      </c>
      <c r="P2246" s="12"/>
      <c r="Q2246" s="12" t="s">
        <v>11093</v>
      </c>
      <c r="R2246" s="12" t="s">
        <v>265</v>
      </c>
      <c r="S2246" s="12" t="s">
        <v>141</v>
      </c>
      <c r="T2246" s="33" t="s">
        <v>95</v>
      </c>
      <c r="U2246" s="34" t="str">
        <f t="shared" si="35"/>
        <v>300 Utah Ave Suite #130, South San Francisco, California 94080, U.S.</v>
      </c>
    </row>
    <row r="2247" spans="1:21" ht="85.5" x14ac:dyDescent="0.45">
      <c r="A2247" s="12" t="s">
        <v>94</v>
      </c>
      <c r="B2247" s="12" t="s">
        <v>95</v>
      </c>
      <c r="C2247" s="12" t="s">
        <v>11094</v>
      </c>
      <c r="D2247" s="12" t="s">
        <v>11095</v>
      </c>
      <c r="E2247" s="12" t="s">
        <v>11096</v>
      </c>
      <c r="F2247" s="12"/>
      <c r="G2247" s="12" t="s">
        <v>421</v>
      </c>
      <c r="H2247" s="12" t="s">
        <v>422</v>
      </c>
      <c r="I2247" s="12" t="s">
        <v>387</v>
      </c>
      <c r="J2247" s="12" t="s">
        <v>11097</v>
      </c>
      <c r="K2247" s="12" t="s">
        <v>168</v>
      </c>
      <c r="L2247" s="12" t="s">
        <v>104</v>
      </c>
      <c r="M2247" s="12" t="s">
        <v>221</v>
      </c>
      <c r="N2247" s="12" t="s">
        <v>11098</v>
      </c>
      <c r="O2247" s="12" t="s">
        <v>11099</v>
      </c>
      <c r="P2247" s="12"/>
      <c r="Q2247" s="12" t="s">
        <v>11100</v>
      </c>
      <c r="R2247" s="12" t="s">
        <v>10965</v>
      </c>
      <c r="S2247" s="12" t="s">
        <v>11101</v>
      </c>
      <c r="T2247" s="33" t="s">
        <v>95</v>
      </c>
      <c r="U2247" s="34" t="str">
        <f t="shared" si="35"/>
        <v>1 Innovation Way Suite 300 DE 19711, Newark, Delaware , U.S.</v>
      </c>
    </row>
    <row r="2248" spans="1:21" ht="114" x14ac:dyDescent="0.45">
      <c r="A2248" s="12" t="s">
        <v>94</v>
      </c>
      <c r="B2248" s="12" t="s">
        <v>95</v>
      </c>
      <c r="C2248" s="12" t="s">
        <v>11102</v>
      </c>
      <c r="D2248" s="12" t="s">
        <v>11103</v>
      </c>
      <c r="E2248" s="12" t="s">
        <v>11104</v>
      </c>
      <c r="F2248" s="12" t="s">
        <v>124</v>
      </c>
      <c r="G2248" s="12" t="s">
        <v>219</v>
      </c>
      <c r="H2248" s="12" t="s">
        <v>125</v>
      </c>
      <c r="I2248" s="12" t="s">
        <v>126</v>
      </c>
      <c r="J2248" s="12" t="s">
        <v>11105</v>
      </c>
      <c r="K2248" s="12" t="s">
        <v>209</v>
      </c>
      <c r="L2248" s="12" t="s">
        <v>104</v>
      </c>
      <c r="M2248" s="12" t="s">
        <v>288</v>
      </c>
      <c r="N2248" s="12" t="s">
        <v>11106</v>
      </c>
      <c r="O2248" s="12" t="s">
        <v>11107</v>
      </c>
      <c r="P2248" s="12"/>
      <c r="Q2248" s="12" t="s">
        <v>11108</v>
      </c>
      <c r="R2248" s="12" t="s">
        <v>5201</v>
      </c>
      <c r="S2248" s="12" t="s">
        <v>4445</v>
      </c>
      <c r="T2248" s="33" t="s">
        <v>95</v>
      </c>
      <c r="U2248" s="34" t="str">
        <f t="shared" si="35"/>
        <v>900 Middlesex Turnpike Building 1, Billerica, Massachusetts 01821, U.S.</v>
      </c>
    </row>
    <row r="2249" spans="1:21" ht="71.25" x14ac:dyDescent="0.45">
      <c r="A2249" s="12" t="s">
        <v>94</v>
      </c>
      <c r="B2249" s="12"/>
      <c r="C2249" s="12" t="s">
        <v>11109</v>
      </c>
      <c r="D2249" s="12" t="s">
        <v>11103</v>
      </c>
      <c r="E2249" s="12" t="s">
        <v>11104</v>
      </c>
      <c r="F2249" s="12"/>
      <c r="G2249" s="12" t="s">
        <v>219</v>
      </c>
      <c r="H2249" s="12" t="s">
        <v>125</v>
      </c>
      <c r="I2249" s="12" t="s">
        <v>126</v>
      </c>
      <c r="J2249" s="12" t="s">
        <v>11110</v>
      </c>
      <c r="K2249" s="12" t="s">
        <v>209</v>
      </c>
      <c r="L2249" s="12" t="s">
        <v>104</v>
      </c>
      <c r="M2249" s="12" t="s">
        <v>11111</v>
      </c>
      <c r="N2249" s="12" t="s">
        <v>11106</v>
      </c>
      <c r="O2249" s="12" t="s">
        <v>11107</v>
      </c>
      <c r="P2249" s="12"/>
      <c r="Q2249" s="12" t="s">
        <v>11112</v>
      </c>
      <c r="R2249" s="12" t="s">
        <v>5201</v>
      </c>
      <c r="S2249" s="12" t="s">
        <v>4445</v>
      </c>
      <c r="T2249" s="33" t="s">
        <v>95</v>
      </c>
      <c r="U2249" s="34" t="str">
        <f t="shared" si="35"/>
        <v>QUANTERIX CORPORATION 900 Middlesex Turnpike Building 1, Billerica, Massachusetts 01821, U.S.</v>
      </c>
    </row>
    <row r="2250" spans="1:21" ht="71.25" x14ac:dyDescent="0.45">
      <c r="A2250" s="12" t="s">
        <v>94</v>
      </c>
      <c r="B2250" s="12"/>
      <c r="C2250" s="12" t="s">
        <v>11113</v>
      </c>
      <c r="D2250" s="12" t="s">
        <v>11103</v>
      </c>
      <c r="E2250" s="12" t="s">
        <v>11104</v>
      </c>
      <c r="F2250" s="12" t="s">
        <v>474</v>
      </c>
      <c r="G2250" s="12" t="s">
        <v>219</v>
      </c>
      <c r="H2250" s="12" t="s">
        <v>125</v>
      </c>
      <c r="I2250" s="12" t="s">
        <v>126</v>
      </c>
      <c r="J2250" s="12" t="s">
        <v>11114</v>
      </c>
      <c r="K2250" s="12" t="s">
        <v>209</v>
      </c>
      <c r="L2250" s="12" t="s">
        <v>104</v>
      </c>
      <c r="M2250" s="12" t="s">
        <v>11111</v>
      </c>
      <c r="N2250" s="12" t="s">
        <v>11115</v>
      </c>
      <c r="O2250" s="12" t="s">
        <v>11116</v>
      </c>
      <c r="P2250" s="12"/>
      <c r="Q2250" s="12" t="s">
        <v>11117</v>
      </c>
      <c r="R2250" s="12" t="s">
        <v>11118</v>
      </c>
      <c r="S2250" s="12" t="s">
        <v>11119</v>
      </c>
      <c r="T2250" s="33" t="s">
        <v>95</v>
      </c>
      <c r="U2250" s="34" t="str">
        <f t="shared" si="35"/>
        <v>2500 NE Inner Loop, Suite 105, Georgetown, Texas 78626, U.S.</v>
      </c>
    </row>
    <row r="2251" spans="1:21" ht="71.25" x14ac:dyDescent="0.45">
      <c r="A2251" s="12" t="s">
        <v>94</v>
      </c>
      <c r="B2251" s="12"/>
      <c r="C2251" s="12" t="s">
        <v>11120</v>
      </c>
      <c r="D2251" s="12" t="s">
        <v>11103</v>
      </c>
      <c r="E2251" s="12" t="s">
        <v>11104</v>
      </c>
      <c r="F2251" s="12"/>
      <c r="G2251" s="12" t="s">
        <v>219</v>
      </c>
      <c r="H2251" s="12" t="s">
        <v>125</v>
      </c>
      <c r="I2251" s="12" t="s">
        <v>126</v>
      </c>
      <c r="J2251" s="12" t="s">
        <v>11121</v>
      </c>
      <c r="K2251" s="12" t="s">
        <v>209</v>
      </c>
      <c r="L2251" s="12" t="s">
        <v>104</v>
      </c>
      <c r="M2251" s="12" t="s">
        <v>11111</v>
      </c>
      <c r="N2251" s="12" t="s">
        <v>11106</v>
      </c>
      <c r="O2251" s="12" t="s">
        <v>11107</v>
      </c>
      <c r="P2251" s="12"/>
      <c r="Q2251" s="12" t="s">
        <v>11108</v>
      </c>
      <c r="R2251" s="12" t="s">
        <v>5201</v>
      </c>
      <c r="S2251" s="12" t="s">
        <v>4445</v>
      </c>
      <c r="T2251" s="33" t="s">
        <v>95</v>
      </c>
      <c r="U2251" s="34" t="str">
        <f t="shared" si="35"/>
        <v>900 Middlesex Turnpike Building 1, Billerica, Massachusetts 01821, U.S.</v>
      </c>
    </row>
    <row r="2252" spans="1:21" ht="71.25" x14ac:dyDescent="0.45">
      <c r="A2252" s="12" t="s">
        <v>94</v>
      </c>
      <c r="B2252" s="12"/>
      <c r="C2252" s="12" t="s">
        <v>11122</v>
      </c>
      <c r="D2252" s="12" t="s">
        <v>11103</v>
      </c>
      <c r="E2252" s="12" t="s">
        <v>11104</v>
      </c>
      <c r="F2252" s="12"/>
      <c r="G2252" s="12" t="s">
        <v>219</v>
      </c>
      <c r="H2252" s="12" t="s">
        <v>125</v>
      </c>
      <c r="I2252" s="12" t="s">
        <v>126</v>
      </c>
      <c r="J2252" s="12" t="s">
        <v>11123</v>
      </c>
      <c r="K2252" s="12" t="s">
        <v>209</v>
      </c>
      <c r="L2252" s="12" t="s">
        <v>104</v>
      </c>
      <c r="M2252" s="12" t="s">
        <v>11111</v>
      </c>
      <c r="N2252" s="12" t="s">
        <v>11106</v>
      </c>
      <c r="O2252" s="12" t="s">
        <v>11107</v>
      </c>
      <c r="P2252" s="12"/>
      <c r="Q2252" s="12" t="s">
        <v>11108</v>
      </c>
      <c r="R2252" s="12" t="s">
        <v>5201</v>
      </c>
      <c r="S2252" s="12" t="s">
        <v>4445</v>
      </c>
      <c r="T2252" s="33" t="s">
        <v>95</v>
      </c>
      <c r="U2252" s="34" t="str">
        <f t="shared" si="35"/>
        <v>900 Middlesex Turnpike Building 1, Billerica, Massachusetts 01821, U.S.</v>
      </c>
    </row>
    <row r="2253" spans="1:21" ht="85.5" x14ac:dyDescent="0.45">
      <c r="A2253" s="12" t="s">
        <v>94</v>
      </c>
      <c r="B2253" s="12" t="s">
        <v>95</v>
      </c>
      <c r="C2253" s="12" t="s">
        <v>11124</v>
      </c>
      <c r="D2253" s="12" t="s">
        <v>11125</v>
      </c>
      <c r="E2253" s="12" t="s">
        <v>11126</v>
      </c>
      <c r="F2253" s="12" t="s">
        <v>2491</v>
      </c>
      <c r="G2253" s="12" t="s">
        <v>322</v>
      </c>
      <c r="H2253" s="12" t="s">
        <v>145</v>
      </c>
      <c r="I2253" s="12" t="s">
        <v>101</v>
      </c>
      <c r="J2253" s="12" t="s">
        <v>11127</v>
      </c>
      <c r="K2253" s="12" t="s">
        <v>209</v>
      </c>
      <c r="L2253" s="12" t="s">
        <v>118</v>
      </c>
      <c r="M2253" s="12" t="s">
        <v>1193</v>
      </c>
      <c r="N2253" s="12" t="s">
        <v>11128</v>
      </c>
      <c r="O2253" s="12" t="s">
        <v>11129</v>
      </c>
      <c r="P2253" s="12"/>
      <c r="Q2253" s="12" t="s">
        <v>11130</v>
      </c>
      <c r="R2253" s="12" t="s">
        <v>11131</v>
      </c>
      <c r="S2253" s="12" t="s">
        <v>11132</v>
      </c>
      <c r="T2253" s="33" t="s">
        <v>95</v>
      </c>
      <c r="U2253" s="34" t="str">
        <f t="shared" si="35"/>
        <v>7340 Crossing Place, Suite 50, Fishers, Indiana 46038, U.S.</v>
      </c>
    </row>
    <row r="2254" spans="1:21" ht="99.75" x14ac:dyDescent="0.45">
      <c r="A2254" s="12" t="s">
        <v>94</v>
      </c>
      <c r="B2254" s="12" t="s">
        <v>95</v>
      </c>
      <c r="C2254" s="12" t="s">
        <v>11133</v>
      </c>
      <c r="D2254" s="12" t="s">
        <v>11134</v>
      </c>
      <c r="E2254" s="12" t="s">
        <v>11135</v>
      </c>
      <c r="F2254" s="12" t="s">
        <v>743</v>
      </c>
      <c r="G2254" s="12" t="s">
        <v>672</v>
      </c>
      <c r="H2254" s="12" t="s">
        <v>311</v>
      </c>
      <c r="I2254" s="12" t="s">
        <v>673</v>
      </c>
      <c r="J2254" s="12" t="s">
        <v>11136</v>
      </c>
      <c r="K2254" s="12" t="s">
        <v>168</v>
      </c>
      <c r="L2254" s="12" t="s">
        <v>104</v>
      </c>
      <c r="M2254" s="12" t="s">
        <v>210</v>
      </c>
      <c r="N2254" s="12" t="s">
        <v>11137</v>
      </c>
      <c r="O2254" s="12" t="s">
        <v>11138</v>
      </c>
      <c r="P2254" s="12"/>
      <c r="Q2254" s="12" t="s">
        <v>11139</v>
      </c>
      <c r="R2254" s="12" t="s">
        <v>967</v>
      </c>
      <c r="S2254" s="12" t="s">
        <v>1082</v>
      </c>
      <c r="T2254" s="33" t="s">
        <v>95</v>
      </c>
      <c r="U2254" s="34" t="str">
        <f t="shared" si="35"/>
        <v>2180 BRYANT ST, San Diego, California 92121, U.S.</v>
      </c>
    </row>
    <row r="2255" spans="1:21" ht="85.5" x14ac:dyDescent="0.45">
      <c r="A2255" s="12" t="s">
        <v>94</v>
      </c>
      <c r="B2255" s="12" t="s">
        <v>95</v>
      </c>
      <c r="C2255" s="12" t="s">
        <v>41</v>
      </c>
      <c r="D2255" s="12" t="s">
        <v>11140</v>
      </c>
      <c r="E2255" s="12" t="s">
        <v>11141</v>
      </c>
      <c r="F2255" s="12" t="s">
        <v>124</v>
      </c>
      <c r="G2255" s="12" t="s">
        <v>724</v>
      </c>
      <c r="H2255" s="12" t="s">
        <v>125</v>
      </c>
      <c r="I2255" s="12" t="s">
        <v>126</v>
      </c>
      <c r="J2255" s="12" t="s">
        <v>11142</v>
      </c>
      <c r="K2255" s="12" t="s">
        <v>168</v>
      </c>
      <c r="L2255" s="12" t="s">
        <v>104</v>
      </c>
      <c r="M2255" s="12" t="s">
        <v>221</v>
      </c>
      <c r="N2255" s="12" t="s">
        <v>11143</v>
      </c>
      <c r="O2255" s="12" t="s">
        <v>11144</v>
      </c>
      <c r="P2255" s="12"/>
      <c r="Q2255" s="12" t="s">
        <v>11145</v>
      </c>
      <c r="R2255" s="12" t="s">
        <v>293</v>
      </c>
      <c r="S2255" s="12" t="s">
        <v>294</v>
      </c>
      <c r="T2255" s="33" t="s">
        <v>95</v>
      </c>
      <c r="U2255" s="34" t="str">
        <f t="shared" si="35"/>
        <v>Ragon Institute of MGH MIT and Harvard - 600 Main St, Cambridge, Massachusetts 02139, U.S.</v>
      </c>
    </row>
    <row r="2256" spans="1:21" ht="99.75" x14ac:dyDescent="0.45">
      <c r="A2256" s="12" t="s">
        <v>94</v>
      </c>
      <c r="B2256" s="12" t="s">
        <v>95</v>
      </c>
      <c r="C2256" s="12" t="s">
        <v>11146</v>
      </c>
      <c r="D2256" s="12" t="s">
        <v>11140</v>
      </c>
      <c r="E2256" s="12" t="s">
        <v>11141</v>
      </c>
      <c r="F2256" s="12" t="s">
        <v>124</v>
      </c>
      <c r="G2256" s="12" t="s">
        <v>724</v>
      </c>
      <c r="H2256" s="12" t="s">
        <v>125</v>
      </c>
      <c r="I2256" s="12" t="s">
        <v>126</v>
      </c>
      <c r="J2256" s="12" t="s">
        <v>11147</v>
      </c>
      <c r="K2256" s="12" t="s">
        <v>550</v>
      </c>
      <c r="L2256" s="12" t="s">
        <v>104</v>
      </c>
      <c r="M2256" s="12" t="s">
        <v>551</v>
      </c>
      <c r="N2256" s="12" t="s">
        <v>11143</v>
      </c>
      <c r="O2256" s="12" t="s">
        <v>11144</v>
      </c>
      <c r="P2256" s="12"/>
      <c r="Q2256" s="12" t="s">
        <v>11148</v>
      </c>
      <c r="R2256" s="12" t="s">
        <v>521</v>
      </c>
      <c r="S2256" s="12" t="s">
        <v>294</v>
      </c>
      <c r="T2256" s="33" t="s">
        <v>95</v>
      </c>
      <c r="U2256" s="34" t="str">
        <f t="shared" si="35"/>
        <v>Ragon Institute of MGB, MIT and Harvard 600 Main Street, room 333, CAMBRIDGE, Massachusetts 02139, U.S.</v>
      </c>
    </row>
    <row r="2257" spans="1:21" ht="99.75" x14ac:dyDescent="0.45">
      <c r="A2257" s="12" t="s">
        <v>94</v>
      </c>
      <c r="B2257" s="12" t="s">
        <v>95</v>
      </c>
      <c r="C2257" s="12" t="s">
        <v>11149</v>
      </c>
      <c r="D2257" s="12" t="s">
        <v>11150</v>
      </c>
      <c r="E2257" s="12" t="s">
        <v>11151</v>
      </c>
      <c r="F2257" s="12" t="s">
        <v>743</v>
      </c>
      <c r="G2257" s="12" t="s">
        <v>812</v>
      </c>
      <c r="H2257" s="12" t="s">
        <v>311</v>
      </c>
      <c r="I2257" s="12" t="s">
        <v>673</v>
      </c>
      <c r="J2257" s="12" t="s">
        <v>11152</v>
      </c>
      <c r="K2257" s="12" t="s">
        <v>168</v>
      </c>
      <c r="L2257" s="12" t="s">
        <v>104</v>
      </c>
      <c r="M2257" s="12" t="s">
        <v>210</v>
      </c>
      <c r="N2257" s="12" t="s">
        <v>11153</v>
      </c>
      <c r="O2257" s="12" t="s">
        <v>11154</v>
      </c>
      <c r="P2257" s="12"/>
      <c r="Q2257" s="12" t="s">
        <v>11155</v>
      </c>
      <c r="R2257" s="12" t="s">
        <v>967</v>
      </c>
      <c r="S2257" s="12" t="s">
        <v>1082</v>
      </c>
      <c r="T2257" s="33" t="s">
        <v>95</v>
      </c>
      <c r="U2257" s="34" t="str">
        <f t="shared" si="35"/>
        <v>11080 Roselle St, San Diego, California 92121, U.S.</v>
      </c>
    </row>
    <row r="2258" spans="1:21" ht="85.5" x14ac:dyDescent="0.45">
      <c r="A2258" s="12" t="s">
        <v>94</v>
      </c>
      <c r="B2258" s="12"/>
      <c r="C2258" s="12" t="s">
        <v>11156</v>
      </c>
      <c r="D2258" s="12" t="s">
        <v>11157</v>
      </c>
      <c r="E2258" s="12" t="s">
        <v>11158</v>
      </c>
      <c r="F2258" s="12" t="s">
        <v>743</v>
      </c>
      <c r="G2258" s="12"/>
      <c r="H2258" s="12" t="s">
        <v>311</v>
      </c>
      <c r="I2258" s="12" t="s">
        <v>673</v>
      </c>
      <c r="J2258" s="12" t="s">
        <v>11159</v>
      </c>
      <c r="K2258" s="12" t="s">
        <v>209</v>
      </c>
      <c r="L2258" s="12" t="s">
        <v>104</v>
      </c>
      <c r="M2258" s="12" t="s">
        <v>1193</v>
      </c>
      <c r="N2258" s="12" t="s">
        <v>11160</v>
      </c>
      <c r="O2258" s="12" t="s">
        <v>11161</v>
      </c>
      <c r="P2258" s="12"/>
      <c r="Q2258" s="12" t="s">
        <v>11162</v>
      </c>
      <c r="R2258" s="12" t="s">
        <v>967</v>
      </c>
      <c r="S2258" s="12" t="s">
        <v>1082</v>
      </c>
      <c r="T2258" s="33" t="s">
        <v>95</v>
      </c>
      <c r="U2258" s="34" t="str">
        <f t="shared" si="35"/>
        <v>RayzeBio, Inc. 5505 Morehouse Drive, Suite 300, San Diego, California 92121, U.S.</v>
      </c>
    </row>
    <row r="2259" spans="1:21" ht="99.75" x14ac:dyDescent="0.45">
      <c r="A2259" s="12" t="s">
        <v>94</v>
      </c>
      <c r="B2259" s="12"/>
      <c r="C2259" s="12" t="s">
        <v>11163</v>
      </c>
      <c r="D2259" s="12" t="s">
        <v>11157</v>
      </c>
      <c r="E2259" s="12" t="s">
        <v>11158</v>
      </c>
      <c r="F2259" s="12" t="s">
        <v>743</v>
      </c>
      <c r="G2259" s="12"/>
      <c r="H2259" s="12" t="s">
        <v>311</v>
      </c>
      <c r="I2259" s="12" t="s">
        <v>673</v>
      </c>
      <c r="J2259" s="12" t="s">
        <v>11164</v>
      </c>
      <c r="K2259" s="12" t="s">
        <v>209</v>
      </c>
      <c r="L2259" s="12" t="s">
        <v>104</v>
      </c>
      <c r="M2259" s="12" t="s">
        <v>210</v>
      </c>
      <c r="N2259" s="12" t="s">
        <v>11160</v>
      </c>
      <c r="O2259" s="12" t="s">
        <v>11161</v>
      </c>
      <c r="P2259" s="12"/>
      <c r="Q2259" s="12" t="s">
        <v>11162</v>
      </c>
      <c r="R2259" s="12" t="s">
        <v>967</v>
      </c>
      <c r="S2259" s="12" t="s">
        <v>1082</v>
      </c>
      <c r="T2259" s="33" t="s">
        <v>95</v>
      </c>
      <c r="U2259" s="34" t="str">
        <f t="shared" si="35"/>
        <v>RayzeBio, Inc. 5505 Morehouse Drive, Suite 300, San Diego, California 92121, U.S.</v>
      </c>
    </row>
    <row r="2260" spans="1:21" ht="42.75" x14ac:dyDescent="0.45">
      <c r="A2260" s="12" t="s">
        <v>94</v>
      </c>
      <c r="B2260" s="12" t="s">
        <v>95</v>
      </c>
      <c r="C2260" s="12" t="s">
        <v>11165</v>
      </c>
      <c r="D2260" s="12" t="s">
        <v>11166</v>
      </c>
      <c r="E2260" s="12" t="s">
        <v>11167</v>
      </c>
      <c r="F2260" s="12"/>
      <c r="G2260" s="12"/>
      <c r="H2260" s="12" t="s">
        <v>931</v>
      </c>
      <c r="I2260" s="12" t="s">
        <v>538</v>
      </c>
      <c r="J2260" s="12" t="s">
        <v>11168</v>
      </c>
      <c r="K2260" s="12" t="s">
        <v>103</v>
      </c>
      <c r="L2260" s="12" t="s">
        <v>118</v>
      </c>
      <c r="M2260" s="12" t="s">
        <v>127</v>
      </c>
      <c r="N2260" s="12" t="s">
        <v>11169</v>
      </c>
      <c r="O2260" s="12" t="s">
        <v>11170</v>
      </c>
      <c r="P2260" s="12"/>
      <c r="Q2260" s="12" t="s">
        <v>11171</v>
      </c>
      <c r="R2260" s="12" t="s">
        <v>11172</v>
      </c>
      <c r="S2260" s="12" t="s">
        <v>11173</v>
      </c>
      <c r="T2260" s="33" t="s">
        <v>95</v>
      </c>
      <c r="U2260" s="34" t="str">
        <f t="shared" si="35"/>
        <v>1 PHILIPS PKWY NJ R&amp;D HYHO, MONTVALE, New Jersey 07645, U.S.</v>
      </c>
    </row>
    <row r="2261" spans="1:21" ht="42.75" x14ac:dyDescent="0.45">
      <c r="A2261" s="12" t="s">
        <v>94</v>
      </c>
      <c r="B2261" s="12" t="s">
        <v>95</v>
      </c>
      <c r="C2261" s="12" t="s">
        <v>11174</v>
      </c>
      <c r="D2261" s="12" t="s">
        <v>11175</v>
      </c>
      <c r="E2261" s="12" t="s">
        <v>11176</v>
      </c>
      <c r="F2261" s="12" t="s">
        <v>124</v>
      </c>
      <c r="G2261" s="12"/>
      <c r="H2261" s="12" t="s">
        <v>125</v>
      </c>
      <c r="I2261" s="12" t="s">
        <v>126</v>
      </c>
      <c r="J2261" s="12" t="s">
        <v>11177</v>
      </c>
      <c r="K2261" s="12" t="s">
        <v>103</v>
      </c>
      <c r="L2261" s="12" t="s">
        <v>118</v>
      </c>
      <c r="M2261" s="12" t="s">
        <v>1152</v>
      </c>
      <c r="N2261" s="12" t="s">
        <v>11178</v>
      </c>
      <c r="O2261" s="12" t="s">
        <v>11179</v>
      </c>
      <c r="P2261" s="12"/>
      <c r="Q2261" s="12" t="s">
        <v>11180</v>
      </c>
      <c r="R2261" s="12" t="s">
        <v>2504</v>
      </c>
      <c r="S2261" s="12" t="s">
        <v>202</v>
      </c>
      <c r="T2261" s="33" t="s">
        <v>95</v>
      </c>
      <c r="U2261" s="34" t="str">
        <f t="shared" si="35"/>
        <v>490 ARSENAL WAY STE 100B, WATERTOWN, Massachusetts 02472, U.S.</v>
      </c>
    </row>
    <row r="2262" spans="1:21" ht="57" x14ac:dyDescent="0.45">
      <c r="A2262" s="12" t="s">
        <v>94</v>
      </c>
      <c r="B2262" s="12" t="s">
        <v>95</v>
      </c>
      <c r="C2262" s="12" t="s">
        <v>11181</v>
      </c>
      <c r="D2262" s="12" t="s">
        <v>11182</v>
      </c>
      <c r="E2262" s="12" t="s">
        <v>11183</v>
      </c>
      <c r="F2262" s="12" t="s">
        <v>583</v>
      </c>
      <c r="G2262" s="12"/>
      <c r="H2262" s="12"/>
      <c r="I2262" s="12" t="s">
        <v>538</v>
      </c>
      <c r="J2262" s="12"/>
      <c r="K2262" s="12"/>
      <c r="L2262" s="12"/>
      <c r="M2262" s="12" t="s">
        <v>367</v>
      </c>
      <c r="N2262" s="12" t="s">
        <v>11184</v>
      </c>
      <c r="O2262" s="12" t="s">
        <v>11185</v>
      </c>
      <c r="P2262" s="12"/>
      <c r="Q2262" s="12" t="s">
        <v>6361</v>
      </c>
      <c r="R2262" s="12" t="s">
        <v>1467</v>
      </c>
      <c r="S2262" s="12" t="s">
        <v>6362</v>
      </c>
      <c r="T2262" s="33" t="s">
        <v>95</v>
      </c>
      <c r="U2262" s="34" t="str">
        <f t="shared" si="35"/>
        <v>460 PARK AVE 17TH FL, NEW YORK, New York 10022, U.S.</v>
      </c>
    </row>
    <row r="2263" spans="1:21" ht="57" x14ac:dyDescent="0.45">
      <c r="A2263" s="12" t="s">
        <v>94</v>
      </c>
      <c r="B2263" s="12"/>
      <c r="C2263" s="12" t="s">
        <v>11186</v>
      </c>
      <c r="D2263" s="12" t="s">
        <v>11182</v>
      </c>
      <c r="E2263" s="12" t="s">
        <v>11183</v>
      </c>
      <c r="F2263" s="12"/>
      <c r="G2263" s="12"/>
      <c r="H2263" s="12"/>
      <c r="I2263" s="12" t="s">
        <v>538</v>
      </c>
      <c r="J2263" s="12"/>
      <c r="K2263" s="12"/>
      <c r="L2263" s="12"/>
      <c r="M2263" s="12" t="s">
        <v>377</v>
      </c>
      <c r="N2263" s="12" t="s">
        <v>11187</v>
      </c>
      <c r="O2263" s="12" t="s">
        <v>11188</v>
      </c>
      <c r="P2263" s="12"/>
      <c r="Q2263" s="12"/>
      <c r="R2263" s="12"/>
      <c r="S2263" s="12" t="s">
        <v>284</v>
      </c>
      <c r="T2263" s="33" t="s">
        <v>95</v>
      </c>
      <c r="U2263" s="34" t="str">
        <f t="shared" si="35"/>
        <v xml:space="preserve"> , U.S.</v>
      </c>
    </row>
    <row r="2264" spans="1:21" ht="57" x14ac:dyDescent="0.45">
      <c r="A2264" s="12" t="s">
        <v>94</v>
      </c>
      <c r="B2264" s="12" t="s">
        <v>95</v>
      </c>
      <c r="C2264" s="12" t="s">
        <v>11189</v>
      </c>
      <c r="D2264" s="12" t="s">
        <v>11190</v>
      </c>
      <c r="E2264" s="12" t="s">
        <v>11191</v>
      </c>
      <c r="F2264" s="12"/>
      <c r="G2264" s="12"/>
      <c r="H2264" s="12"/>
      <c r="I2264" s="12" t="s">
        <v>763</v>
      </c>
      <c r="J2264" s="12"/>
      <c r="K2264" s="12"/>
      <c r="L2264" s="12"/>
      <c r="M2264" s="12" t="s">
        <v>367</v>
      </c>
      <c r="N2264" s="12"/>
      <c r="O2264" s="12"/>
      <c r="P2264" s="12"/>
      <c r="Q2264" s="12" t="s">
        <v>11192</v>
      </c>
      <c r="R2264" s="12" t="s">
        <v>1556</v>
      </c>
      <c r="S2264" s="12" t="s">
        <v>11193</v>
      </c>
      <c r="T2264" s="33" t="s">
        <v>95</v>
      </c>
      <c r="U2264" s="34" t="str">
        <f t="shared" si="35"/>
        <v>FC - LOCATION CONVERSION - NO STREET, HOUSTON, Texas 00077, U.S.</v>
      </c>
    </row>
    <row r="2265" spans="1:21" ht="42.75" x14ac:dyDescent="0.45">
      <c r="A2265" s="12" t="s">
        <v>94</v>
      </c>
      <c r="B2265" s="12" t="s">
        <v>95</v>
      </c>
      <c r="C2265" s="12" t="s">
        <v>11194</v>
      </c>
      <c r="D2265" s="12" t="s">
        <v>11195</v>
      </c>
      <c r="E2265" s="12" t="s">
        <v>11196</v>
      </c>
      <c r="F2265" s="12" t="s">
        <v>537</v>
      </c>
      <c r="G2265" s="12"/>
      <c r="H2265" s="12" t="s">
        <v>564</v>
      </c>
      <c r="I2265" s="12" t="s">
        <v>538</v>
      </c>
      <c r="J2265" s="12"/>
      <c r="K2265" s="12"/>
      <c r="L2265" s="12"/>
      <c r="M2265" s="12" t="s">
        <v>377</v>
      </c>
      <c r="N2265" s="12" t="s">
        <v>11197</v>
      </c>
      <c r="O2265" s="12" t="s">
        <v>11198</v>
      </c>
      <c r="P2265" s="12"/>
      <c r="Q2265" s="12" t="s">
        <v>11199</v>
      </c>
      <c r="R2265" s="12" t="s">
        <v>11200</v>
      </c>
      <c r="S2265" s="12" t="s">
        <v>11201</v>
      </c>
      <c r="T2265" s="33" t="s">
        <v>95</v>
      </c>
      <c r="U2265" s="34" t="str">
        <f t="shared" si="35"/>
        <v>81 Columbia Turnpike, Rensselaer, New York 12144, U.S.</v>
      </c>
    </row>
    <row r="2266" spans="1:21" ht="42.75" x14ac:dyDescent="0.45">
      <c r="A2266" s="12" t="s">
        <v>94</v>
      </c>
      <c r="B2266" s="12" t="s">
        <v>95</v>
      </c>
      <c r="C2266" s="12" t="s">
        <v>11202</v>
      </c>
      <c r="D2266" s="12" t="s">
        <v>11195</v>
      </c>
      <c r="E2266" s="12" t="s">
        <v>11196</v>
      </c>
      <c r="F2266" s="12" t="s">
        <v>537</v>
      </c>
      <c r="G2266" s="12"/>
      <c r="H2266" s="12" t="s">
        <v>564</v>
      </c>
      <c r="I2266" s="12" t="s">
        <v>538</v>
      </c>
      <c r="J2266" s="12"/>
      <c r="K2266" s="12"/>
      <c r="L2266" s="12"/>
      <c r="M2266" s="12" t="s">
        <v>377</v>
      </c>
      <c r="N2266" s="12" t="s">
        <v>11197</v>
      </c>
      <c r="O2266" s="12" t="s">
        <v>11198</v>
      </c>
      <c r="P2266" s="12"/>
      <c r="Q2266" s="12" t="s">
        <v>11203</v>
      </c>
      <c r="R2266" s="12" t="s">
        <v>11204</v>
      </c>
      <c r="S2266" s="12" t="s">
        <v>11201</v>
      </c>
      <c r="T2266" s="33" t="s">
        <v>95</v>
      </c>
      <c r="U2266" s="34" t="str">
        <f t="shared" si="35"/>
        <v>81 COLUMBIA TPKE, RENSSELAER, New York 12144, U.S.</v>
      </c>
    </row>
    <row r="2267" spans="1:21" ht="42.75" x14ac:dyDescent="0.45">
      <c r="A2267" s="12" t="s">
        <v>94</v>
      </c>
      <c r="B2267" s="12" t="s">
        <v>95</v>
      </c>
      <c r="C2267" s="12" t="s">
        <v>11205</v>
      </c>
      <c r="D2267" s="12" t="s">
        <v>11195</v>
      </c>
      <c r="E2267" s="12" t="s">
        <v>11196</v>
      </c>
      <c r="F2267" s="12" t="s">
        <v>537</v>
      </c>
      <c r="G2267" s="12"/>
      <c r="H2267" s="12" t="s">
        <v>564</v>
      </c>
      <c r="I2267" s="12" t="s">
        <v>538</v>
      </c>
      <c r="J2267" s="12"/>
      <c r="K2267" s="12"/>
      <c r="L2267" s="12"/>
      <c r="M2267" s="12" t="s">
        <v>377</v>
      </c>
      <c r="N2267" s="12" t="s">
        <v>11197</v>
      </c>
      <c r="O2267" s="12" t="s">
        <v>11198</v>
      </c>
      <c r="P2267" s="12"/>
      <c r="Q2267" s="12" t="s">
        <v>11203</v>
      </c>
      <c r="R2267" s="12" t="s">
        <v>11204</v>
      </c>
      <c r="S2267" s="12" t="s">
        <v>11201</v>
      </c>
      <c r="T2267" s="33" t="s">
        <v>95</v>
      </c>
      <c r="U2267" s="34" t="str">
        <f t="shared" si="35"/>
        <v>81 COLUMBIA TPKE, RENSSELAER, New York 12144, U.S.</v>
      </c>
    </row>
    <row r="2268" spans="1:21" ht="85.5" x14ac:dyDescent="0.45">
      <c r="A2268" s="12" t="s">
        <v>94</v>
      </c>
      <c r="B2268" s="12" t="s">
        <v>95</v>
      </c>
      <c r="C2268" s="12" t="s">
        <v>11206</v>
      </c>
      <c r="D2268" s="12" t="s">
        <v>11207</v>
      </c>
      <c r="E2268" s="12" t="s">
        <v>11196</v>
      </c>
      <c r="F2268" s="12" t="s">
        <v>583</v>
      </c>
      <c r="G2268" s="12" t="s">
        <v>1742</v>
      </c>
      <c r="H2268" s="12" t="s">
        <v>564</v>
      </c>
      <c r="I2268" s="12" t="s">
        <v>538</v>
      </c>
      <c r="J2268" s="12" t="s">
        <v>11208</v>
      </c>
      <c r="K2268" s="12" t="s">
        <v>168</v>
      </c>
      <c r="L2268" s="12" t="s">
        <v>104</v>
      </c>
      <c r="M2268" s="12" t="s">
        <v>221</v>
      </c>
      <c r="N2268" s="12" t="s">
        <v>11209</v>
      </c>
      <c r="O2268" s="12" t="s">
        <v>11210</v>
      </c>
      <c r="P2268" s="12"/>
      <c r="Q2268" s="12" t="s">
        <v>11211</v>
      </c>
      <c r="R2268" s="12" t="s">
        <v>11212</v>
      </c>
      <c r="S2268" s="12" t="s">
        <v>11213</v>
      </c>
      <c r="T2268" s="33" t="s">
        <v>95</v>
      </c>
      <c r="U2268" s="34" t="str">
        <f t="shared" si="35"/>
        <v>795 Old Saw Mill River Road Building 9 - RM 92-316, Tarrytown, New York 10591, U.S.</v>
      </c>
    </row>
    <row r="2269" spans="1:21" ht="85.5" x14ac:dyDescent="0.45">
      <c r="A2269" s="12" t="s">
        <v>94</v>
      </c>
      <c r="B2269" s="12" t="s">
        <v>95</v>
      </c>
      <c r="C2269" s="12" t="s">
        <v>11214</v>
      </c>
      <c r="D2269" s="12" t="s">
        <v>11207</v>
      </c>
      <c r="E2269" s="12" t="s">
        <v>11196</v>
      </c>
      <c r="F2269" s="12" t="s">
        <v>583</v>
      </c>
      <c r="G2269" s="12" t="s">
        <v>1742</v>
      </c>
      <c r="H2269" s="12" t="s">
        <v>564</v>
      </c>
      <c r="I2269" s="12" t="s">
        <v>538</v>
      </c>
      <c r="J2269" s="12" t="s">
        <v>11215</v>
      </c>
      <c r="K2269" s="12" t="s">
        <v>168</v>
      </c>
      <c r="L2269" s="12" t="s">
        <v>118</v>
      </c>
      <c r="M2269" s="12" t="s">
        <v>221</v>
      </c>
      <c r="N2269" s="12" t="s">
        <v>11216</v>
      </c>
      <c r="O2269" s="12" t="s">
        <v>11217</v>
      </c>
      <c r="P2269" s="12"/>
      <c r="Q2269" s="12" t="s">
        <v>11218</v>
      </c>
      <c r="R2269" s="12" t="s">
        <v>11212</v>
      </c>
      <c r="S2269" s="12" t="s">
        <v>11213</v>
      </c>
      <c r="T2269" s="33" t="s">
        <v>95</v>
      </c>
      <c r="U2269" s="34" t="str">
        <f t="shared" si="35"/>
        <v>777 Old Saw Mill River Road (Bldg 51-011), Tarrytown, New York 10591, U.S.</v>
      </c>
    </row>
    <row r="2270" spans="1:21" ht="85.5" x14ac:dyDescent="0.45">
      <c r="A2270" s="12" t="s">
        <v>94</v>
      </c>
      <c r="B2270" s="12" t="s">
        <v>95</v>
      </c>
      <c r="C2270" s="12" t="s">
        <v>11219</v>
      </c>
      <c r="D2270" s="12" t="s">
        <v>11207</v>
      </c>
      <c r="E2270" s="12" t="s">
        <v>11196</v>
      </c>
      <c r="F2270" s="12" t="s">
        <v>583</v>
      </c>
      <c r="G2270" s="12" t="s">
        <v>1742</v>
      </c>
      <c r="H2270" s="12" t="s">
        <v>564</v>
      </c>
      <c r="I2270" s="12" t="s">
        <v>538</v>
      </c>
      <c r="J2270" s="12" t="s">
        <v>11220</v>
      </c>
      <c r="K2270" s="12" t="s">
        <v>168</v>
      </c>
      <c r="L2270" s="12" t="s">
        <v>118</v>
      </c>
      <c r="M2270" s="12" t="s">
        <v>221</v>
      </c>
      <c r="N2270" s="12" t="s">
        <v>11216</v>
      </c>
      <c r="O2270" s="12" t="s">
        <v>11217</v>
      </c>
      <c r="P2270" s="12"/>
      <c r="Q2270" s="12" t="s">
        <v>11221</v>
      </c>
      <c r="R2270" s="12" t="s">
        <v>11212</v>
      </c>
      <c r="S2270" s="12" t="s">
        <v>11213</v>
      </c>
      <c r="T2270" s="33" t="s">
        <v>95</v>
      </c>
      <c r="U2270" s="34" t="str">
        <f t="shared" si="35"/>
        <v>777 Old Saw Mill River Rd. (Bldg 52-085), Tarrytown, New York 10591, U.S.</v>
      </c>
    </row>
    <row r="2271" spans="1:21" ht="85.5" x14ac:dyDescent="0.45">
      <c r="A2271" s="12" t="s">
        <v>94</v>
      </c>
      <c r="B2271" s="12" t="s">
        <v>95</v>
      </c>
      <c r="C2271" s="12" t="s">
        <v>11222</v>
      </c>
      <c r="D2271" s="12" t="s">
        <v>11207</v>
      </c>
      <c r="E2271" s="12" t="s">
        <v>11196</v>
      </c>
      <c r="F2271" s="12" t="s">
        <v>583</v>
      </c>
      <c r="G2271" s="12" t="s">
        <v>1742</v>
      </c>
      <c r="H2271" s="12" t="s">
        <v>564</v>
      </c>
      <c r="I2271" s="12" t="s">
        <v>538</v>
      </c>
      <c r="J2271" s="12" t="s">
        <v>11223</v>
      </c>
      <c r="K2271" s="12" t="s">
        <v>168</v>
      </c>
      <c r="L2271" s="12" t="s">
        <v>118</v>
      </c>
      <c r="M2271" s="12" t="s">
        <v>221</v>
      </c>
      <c r="N2271" s="12" t="s">
        <v>11224</v>
      </c>
      <c r="O2271" s="12" t="s">
        <v>11225</v>
      </c>
      <c r="P2271" s="12"/>
      <c r="Q2271" s="12" t="s">
        <v>11226</v>
      </c>
      <c r="R2271" s="12" t="s">
        <v>11212</v>
      </c>
      <c r="S2271" s="12" t="s">
        <v>11213</v>
      </c>
      <c r="T2271" s="33" t="s">
        <v>95</v>
      </c>
      <c r="U2271" s="34" t="str">
        <f t="shared" si="35"/>
        <v>777 Old Saw Mill River Rd. (Bldg 92-316), Tarrytown, New York 10591, U.S.</v>
      </c>
    </row>
    <row r="2272" spans="1:21" ht="85.5" x14ac:dyDescent="0.45">
      <c r="A2272" s="12" t="s">
        <v>94</v>
      </c>
      <c r="B2272" s="12" t="s">
        <v>95</v>
      </c>
      <c r="C2272" s="12" t="s">
        <v>11227</v>
      </c>
      <c r="D2272" s="12" t="s">
        <v>11207</v>
      </c>
      <c r="E2272" s="12" t="s">
        <v>11196</v>
      </c>
      <c r="F2272" s="12" t="s">
        <v>583</v>
      </c>
      <c r="G2272" s="12" t="s">
        <v>1742</v>
      </c>
      <c r="H2272" s="12" t="s">
        <v>564</v>
      </c>
      <c r="I2272" s="12" t="s">
        <v>538</v>
      </c>
      <c r="J2272" s="12" t="s">
        <v>11228</v>
      </c>
      <c r="K2272" s="12" t="s">
        <v>168</v>
      </c>
      <c r="L2272" s="12" t="s">
        <v>118</v>
      </c>
      <c r="M2272" s="12" t="s">
        <v>221</v>
      </c>
      <c r="N2272" s="12" t="s">
        <v>11216</v>
      </c>
      <c r="O2272" s="12" t="s">
        <v>11217</v>
      </c>
      <c r="P2272" s="12"/>
      <c r="Q2272" s="12" t="s">
        <v>11229</v>
      </c>
      <c r="R2272" s="12" t="s">
        <v>11212</v>
      </c>
      <c r="S2272" s="12" t="s">
        <v>11213</v>
      </c>
      <c r="T2272" s="33" t="s">
        <v>95</v>
      </c>
      <c r="U2272" s="34" t="str">
        <f t="shared" si="35"/>
        <v>777 Old Saw Mill River Rd., Tarrytown, New York 10591, U.S.</v>
      </c>
    </row>
    <row r="2273" spans="1:21" ht="85.5" x14ac:dyDescent="0.45">
      <c r="A2273" s="12" t="s">
        <v>94</v>
      </c>
      <c r="B2273" s="12" t="s">
        <v>95</v>
      </c>
      <c r="C2273" s="12" t="s">
        <v>11230</v>
      </c>
      <c r="D2273" s="12" t="s">
        <v>11207</v>
      </c>
      <c r="E2273" s="12" t="s">
        <v>11196</v>
      </c>
      <c r="F2273" s="12" t="s">
        <v>583</v>
      </c>
      <c r="G2273" s="12" t="s">
        <v>1742</v>
      </c>
      <c r="H2273" s="12" t="s">
        <v>564</v>
      </c>
      <c r="I2273" s="12" t="s">
        <v>538</v>
      </c>
      <c r="J2273" s="12" t="s">
        <v>11231</v>
      </c>
      <c r="K2273" s="12" t="s">
        <v>168</v>
      </c>
      <c r="L2273" s="12" t="s">
        <v>118</v>
      </c>
      <c r="M2273" s="12" t="s">
        <v>221</v>
      </c>
      <c r="N2273" s="12" t="s">
        <v>11232</v>
      </c>
      <c r="O2273" s="12" t="s">
        <v>11233</v>
      </c>
      <c r="P2273" s="12"/>
      <c r="Q2273" s="12" t="s">
        <v>11234</v>
      </c>
      <c r="R2273" s="12" t="s">
        <v>11212</v>
      </c>
      <c r="S2273" s="12" t="s">
        <v>11213</v>
      </c>
      <c r="T2273" s="33" t="s">
        <v>95</v>
      </c>
      <c r="U2273" s="34" t="str">
        <f t="shared" si="35"/>
        <v>777 Old Saw Mill River Rd. (Room 72-182), Tarrytown, New York 10591, U.S.</v>
      </c>
    </row>
    <row r="2274" spans="1:21" ht="85.5" x14ac:dyDescent="0.45">
      <c r="A2274" s="12" t="s">
        <v>94</v>
      </c>
      <c r="B2274" s="12" t="s">
        <v>95</v>
      </c>
      <c r="C2274" s="12" t="s">
        <v>11235</v>
      </c>
      <c r="D2274" s="12" t="s">
        <v>11207</v>
      </c>
      <c r="E2274" s="12" t="s">
        <v>11196</v>
      </c>
      <c r="F2274" s="12" t="s">
        <v>583</v>
      </c>
      <c r="G2274" s="12" t="s">
        <v>1742</v>
      </c>
      <c r="H2274" s="12" t="s">
        <v>564</v>
      </c>
      <c r="I2274" s="12" t="s">
        <v>538</v>
      </c>
      <c r="J2274" s="12" t="s">
        <v>11236</v>
      </c>
      <c r="K2274" s="12" t="s">
        <v>168</v>
      </c>
      <c r="L2274" s="12" t="s">
        <v>118</v>
      </c>
      <c r="M2274" s="12" t="s">
        <v>221</v>
      </c>
      <c r="N2274" s="12" t="s">
        <v>11216</v>
      </c>
      <c r="O2274" s="12" t="s">
        <v>11217</v>
      </c>
      <c r="P2274" s="12"/>
      <c r="Q2274" s="12" t="s">
        <v>11237</v>
      </c>
      <c r="R2274" s="12" t="s">
        <v>11212</v>
      </c>
      <c r="S2274" s="12" t="s">
        <v>11213</v>
      </c>
      <c r="T2274" s="33" t="s">
        <v>95</v>
      </c>
      <c r="U2274" s="34" t="str">
        <f t="shared" si="35"/>
        <v>777 Old Saw Mill River Rd. Bldg 5: RM 52-183, Tarrytown, New York 10591, U.S.</v>
      </c>
    </row>
    <row r="2275" spans="1:21" ht="85.5" x14ac:dyDescent="0.45">
      <c r="A2275" s="12" t="s">
        <v>94</v>
      </c>
      <c r="B2275" s="12" t="s">
        <v>95</v>
      </c>
      <c r="C2275" s="12" t="s">
        <v>11238</v>
      </c>
      <c r="D2275" s="12" t="s">
        <v>11207</v>
      </c>
      <c r="E2275" s="12" t="s">
        <v>11196</v>
      </c>
      <c r="F2275" s="12"/>
      <c r="G2275" s="12" t="s">
        <v>1742</v>
      </c>
      <c r="H2275" s="12" t="s">
        <v>564</v>
      </c>
      <c r="I2275" s="12" t="s">
        <v>538</v>
      </c>
      <c r="J2275" s="12" t="s">
        <v>11239</v>
      </c>
      <c r="K2275" s="12" t="s">
        <v>168</v>
      </c>
      <c r="L2275" s="12" t="s">
        <v>118</v>
      </c>
      <c r="M2275" s="12" t="s">
        <v>221</v>
      </c>
      <c r="N2275" s="12" t="s">
        <v>11216</v>
      </c>
      <c r="O2275" s="12" t="s">
        <v>11217</v>
      </c>
      <c r="P2275" s="12"/>
      <c r="Q2275" s="12" t="s">
        <v>11240</v>
      </c>
      <c r="R2275" s="12" t="s">
        <v>11212</v>
      </c>
      <c r="S2275" s="12" t="s">
        <v>11241</v>
      </c>
      <c r="T2275" s="33" t="s">
        <v>95</v>
      </c>
      <c r="U2275" s="34" t="str">
        <f t="shared" si="35"/>
        <v>777 Old Saw Mill River Rd Building 9 (795), 2nd floor, Room 330 *** [TEMP: Bldg 11-302 } ***, Tarrytown, New York 10591-671, U.S.</v>
      </c>
    </row>
    <row r="2276" spans="1:21" ht="85.5" x14ac:dyDescent="0.45">
      <c r="A2276" s="12" t="s">
        <v>94</v>
      </c>
      <c r="B2276" s="12" t="s">
        <v>95</v>
      </c>
      <c r="C2276" s="12" t="s">
        <v>11242</v>
      </c>
      <c r="D2276" s="12" t="s">
        <v>11207</v>
      </c>
      <c r="E2276" s="12" t="s">
        <v>11196</v>
      </c>
      <c r="F2276" s="12" t="s">
        <v>583</v>
      </c>
      <c r="G2276" s="12" t="s">
        <v>1742</v>
      </c>
      <c r="H2276" s="12" t="s">
        <v>564</v>
      </c>
      <c r="I2276" s="12" t="s">
        <v>538</v>
      </c>
      <c r="J2276" s="12" t="s">
        <v>11243</v>
      </c>
      <c r="K2276" s="12" t="s">
        <v>168</v>
      </c>
      <c r="L2276" s="12" t="s">
        <v>118</v>
      </c>
      <c r="M2276" s="12" t="s">
        <v>221</v>
      </c>
      <c r="N2276" s="12" t="s">
        <v>11216</v>
      </c>
      <c r="O2276" s="12" t="s">
        <v>11217</v>
      </c>
      <c r="P2276" s="12"/>
      <c r="Q2276" s="12" t="s">
        <v>11244</v>
      </c>
      <c r="R2276" s="12" t="s">
        <v>11212</v>
      </c>
      <c r="S2276" s="12" t="s">
        <v>11213</v>
      </c>
      <c r="T2276" s="33" t="s">
        <v>95</v>
      </c>
      <c r="U2276" s="34" t="str">
        <f t="shared" si="35"/>
        <v>777 Old Saw Mill River Road (Bldg 62-044 Bay Adjacent), Tarrytown, New York 10591, U.S.</v>
      </c>
    </row>
    <row r="2277" spans="1:21" ht="85.5" x14ac:dyDescent="0.45">
      <c r="A2277" s="12" t="s">
        <v>94</v>
      </c>
      <c r="B2277" s="12" t="s">
        <v>95</v>
      </c>
      <c r="C2277" s="12" t="s">
        <v>11245</v>
      </c>
      <c r="D2277" s="12" t="s">
        <v>11207</v>
      </c>
      <c r="E2277" s="12" t="s">
        <v>11196</v>
      </c>
      <c r="F2277" s="12"/>
      <c r="G2277" s="12" t="s">
        <v>1742</v>
      </c>
      <c r="H2277" s="12" t="s">
        <v>564</v>
      </c>
      <c r="I2277" s="12" t="s">
        <v>538</v>
      </c>
      <c r="J2277" s="12" t="s">
        <v>11246</v>
      </c>
      <c r="K2277" s="12" t="s">
        <v>168</v>
      </c>
      <c r="L2277" s="12" t="s">
        <v>118</v>
      </c>
      <c r="M2277" s="12" t="s">
        <v>221</v>
      </c>
      <c r="N2277" s="12" t="s">
        <v>11216</v>
      </c>
      <c r="O2277" s="12" t="s">
        <v>11217</v>
      </c>
      <c r="P2277" s="12"/>
      <c r="Q2277" s="12" t="s">
        <v>11247</v>
      </c>
      <c r="R2277" s="12" t="s">
        <v>11212</v>
      </c>
      <c r="S2277" s="12" t="s">
        <v>11248</v>
      </c>
      <c r="T2277" s="33" t="s">
        <v>95</v>
      </c>
      <c r="U2277" s="34" t="str">
        <f t="shared" si="35"/>
        <v>777 Old Saw Mill River Rd (Bulding 62-044 Bay Adjacent), Tarrytown, New York 10591-6717, U.S.</v>
      </c>
    </row>
    <row r="2278" spans="1:21" ht="99.75" x14ac:dyDescent="0.45">
      <c r="A2278" s="12" t="s">
        <v>94</v>
      </c>
      <c r="B2278" s="12" t="s">
        <v>95</v>
      </c>
      <c r="C2278" s="12" t="s">
        <v>11249</v>
      </c>
      <c r="D2278" s="12" t="s">
        <v>11207</v>
      </c>
      <c r="E2278" s="12" t="s">
        <v>11196</v>
      </c>
      <c r="F2278" s="12" t="s">
        <v>583</v>
      </c>
      <c r="G2278" s="12" t="s">
        <v>1742</v>
      </c>
      <c r="H2278" s="12" t="s">
        <v>564</v>
      </c>
      <c r="I2278" s="12" t="s">
        <v>538</v>
      </c>
      <c r="J2278" s="12" t="s">
        <v>11250</v>
      </c>
      <c r="K2278" s="12" t="s">
        <v>168</v>
      </c>
      <c r="L2278" s="12" t="s">
        <v>118</v>
      </c>
      <c r="M2278" s="12" t="s">
        <v>210</v>
      </c>
      <c r="N2278" s="12" t="s">
        <v>11251</v>
      </c>
      <c r="O2278" s="12" t="s">
        <v>11252</v>
      </c>
      <c r="P2278" s="12"/>
      <c r="Q2278" s="12" t="s">
        <v>11253</v>
      </c>
      <c r="R2278" s="12" t="s">
        <v>11212</v>
      </c>
      <c r="S2278" s="12" t="s">
        <v>11213</v>
      </c>
      <c r="T2278" s="33" t="s">
        <v>95</v>
      </c>
      <c r="U2278" s="34" t="str">
        <f t="shared" si="35"/>
        <v>777 Old Saw Mill Rd (RM 91-415), Tarrytown, New York 10591, U.S.</v>
      </c>
    </row>
    <row r="2279" spans="1:21" ht="99.75" x14ac:dyDescent="0.45">
      <c r="A2279" s="12" t="s">
        <v>94</v>
      </c>
      <c r="B2279" s="12" t="s">
        <v>95</v>
      </c>
      <c r="C2279" s="12" t="s">
        <v>11254</v>
      </c>
      <c r="D2279" s="12" t="s">
        <v>11207</v>
      </c>
      <c r="E2279" s="12" t="s">
        <v>11196</v>
      </c>
      <c r="F2279" s="12" t="s">
        <v>583</v>
      </c>
      <c r="G2279" s="12" t="s">
        <v>1742</v>
      </c>
      <c r="H2279" s="12" t="s">
        <v>564</v>
      </c>
      <c r="I2279" s="12" t="s">
        <v>538</v>
      </c>
      <c r="J2279" s="12" t="s">
        <v>11255</v>
      </c>
      <c r="K2279" s="12" t="s">
        <v>168</v>
      </c>
      <c r="L2279" s="12" t="s">
        <v>118</v>
      </c>
      <c r="M2279" s="12" t="s">
        <v>210</v>
      </c>
      <c r="N2279" s="12" t="s">
        <v>11251</v>
      </c>
      <c r="O2279" s="12" t="s">
        <v>11252</v>
      </c>
      <c r="P2279" s="12"/>
      <c r="Q2279" s="12" t="s">
        <v>11256</v>
      </c>
      <c r="R2279" s="12" t="s">
        <v>11212</v>
      </c>
      <c r="S2279" s="12" t="s">
        <v>11213</v>
      </c>
      <c r="T2279" s="33" t="s">
        <v>95</v>
      </c>
      <c r="U2279" s="34" t="str">
        <f t="shared" si="35"/>
        <v>777 Old Saw Mill River Road (RM 91-214 Adjacent), Tarrytown, New York 10591, U.S.</v>
      </c>
    </row>
    <row r="2280" spans="1:21" ht="99.75" x14ac:dyDescent="0.45">
      <c r="A2280" s="12" t="s">
        <v>94</v>
      </c>
      <c r="B2280" s="12" t="s">
        <v>95</v>
      </c>
      <c r="C2280" s="12" t="s">
        <v>11257</v>
      </c>
      <c r="D2280" s="12" t="s">
        <v>11207</v>
      </c>
      <c r="E2280" s="12" t="s">
        <v>11196</v>
      </c>
      <c r="F2280" s="12" t="s">
        <v>583</v>
      </c>
      <c r="G2280" s="12" t="s">
        <v>1742</v>
      </c>
      <c r="H2280" s="12" t="s">
        <v>564</v>
      </c>
      <c r="I2280" s="12" t="s">
        <v>538</v>
      </c>
      <c r="J2280" s="12" t="s">
        <v>11258</v>
      </c>
      <c r="K2280" s="12" t="s">
        <v>233</v>
      </c>
      <c r="L2280" s="12" t="s">
        <v>118</v>
      </c>
      <c r="M2280" s="12" t="s">
        <v>551</v>
      </c>
      <c r="N2280" s="12" t="s">
        <v>11216</v>
      </c>
      <c r="O2280" s="12" t="s">
        <v>11217</v>
      </c>
      <c r="P2280" s="12"/>
      <c r="Q2280" s="12" t="s">
        <v>11259</v>
      </c>
      <c r="R2280" s="12" t="s">
        <v>11260</v>
      </c>
      <c r="S2280" s="12" t="s">
        <v>11213</v>
      </c>
      <c r="T2280" s="33" t="s">
        <v>95</v>
      </c>
      <c r="U2280" s="34" t="str">
        <f t="shared" si="35"/>
        <v>777 OLD SAW MILL RIVER RD, TARRYTOWN, New York 10591, U.S.</v>
      </c>
    </row>
    <row r="2281" spans="1:21" ht="85.5" x14ac:dyDescent="0.45">
      <c r="A2281" s="12" t="s">
        <v>94</v>
      </c>
      <c r="B2281" s="12" t="s">
        <v>95</v>
      </c>
      <c r="C2281" s="12" t="s">
        <v>11261</v>
      </c>
      <c r="D2281" s="12" t="s">
        <v>11207</v>
      </c>
      <c r="E2281" s="12" t="s">
        <v>11196</v>
      </c>
      <c r="F2281" s="12" t="s">
        <v>583</v>
      </c>
      <c r="G2281" s="12" t="s">
        <v>1742</v>
      </c>
      <c r="H2281" s="12" t="s">
        <v>564</v>
      </c>
      <c r="I2281" s="12" t="s">
        <v>538</v>
      </c>
      <c r="J2281" s="12" t="s">
        <v>11262</v>
      </c>
      <c r="K2281" s="12" t="s">
        <v>168</v>
      </c>
      <c r="L2281" s="12" t="s">
        <v>118</v>
      </c>
      <c r="M2281" s="12" t="s">
        <v>221</v>
      </c>
      <c r="N2281" s="12" t="s">
        <v>11263</v>
      </c>
      <c r="O2281" s="12" t="s">
        <v>11264</v>
      </c>
      <c r="P2281" s="12"/>
      <c r="Q2281" s="12" t="s">
        <v>11229</v>
      </c>
      <c r="R2281" s="12" t="s">
        <v>11212</v>
      </c>
      <c r="S2281" s="12" t="s">
        <v>11213</v>
      </c>
      <c r="T2281" s="33" t="s">
        <v>95</v>
      </c>
      <c r="U2281" s="34" t="str">
        <f t="shared" si="35"/>
        <v>777 Old Saw Mill River Rd., Tarrytown, New York 10591, U.S.</v>
      </c>
    </row>
    <row r="2282" spans="1:21" ht="57" x14ac:dyDescent="0.45">
      <c r="A2282" s="12" t="s">
        <v>94</v>
      </c>
      <c r="B2282" s="12" t="s">
        <v>95</v>
      </c>
      <c r="C2282" s="12" t="s">
        <v>11265</v>
      </c>
      <c r="D2282" s="12" t="s">
        <v>11207</v>
      </c>
      <c r="E2282" s="12" t="s">
        <v>11196</v>
      </c>
      <c r="F2282" s="12" t="s">
        <v>583</v>
      </c>
      <c r="G2282" s="12" t="s">
        <v>1742</v>
      </c>
      <c r="H2282" s="12" t="s">
        <v>564</v>
      </c>
      <c r="I2282" s="12" t="s">
        <v>538</v>
      </c>
      <c r="J2282" s="12" t="s">
        <v>11266</v>
      </c>
      <c r="K2282" s="12" t="s">
        <v>103</v>
      </c>
      <c r="L2282" s="12" t="s">
        <v>118</v>
      </c>
      <c r="M2282" s="12" t="s">
        <v>377</v>
      </c>
      <c r="N2282" s="12" t="s">
        <v>11267</v>
      </c>
      <c r="O2282" s="12" t="s">
        <v>11268</v>
      </c>
      <c r="P2282" s="12"/>
      <c r="Q2282" s="12" t="s">
        <v>11269</v>
      </c>
      <c r="R2282" s="12" t="s">
        <v>11212</v>
      </c>
      <c r="S2282" s="12" t="s">
        <v>11213</v>
      </c>
      <c r="T2282" s="33" t="s">
        <v>95</v>
      </c>
      <c r="U2282" s="34" t="str">
        <f t="shared" si="35"/>
        <v>777 Old Saw Mill River Rd, Tarrytown, New York 10591, U.S.</v>
      </c>
    </row>
    <row r="2283" spans="1:21" ht="57" x14ac:dyDescent="0.45">
      <c r="A2283" s="12" t="s">
        <v>94</v>
      </c>
      <c r="B2283" s="12" t="s">
        <v>95</v>
      </c>
      <c r="C2283" s="12" t="s">
        <v>11270</v>
      </c>
      <c r="D2283" s="12" t="s">
        <v>11207</v>
      </c>
      <c r="E2283" s="12" t="s">
        <v>11196</v>
      </c>
      <c r="F2283" s="12" t="s">
        <v>583</v>
      </c>
      <c r="G2283" s="12" t="s">
        <v>1742</v>
      </c>
      <c r="H2283" s="12" t="s">
        <v>564</v>
      </c>
      <c r="I2283" s="12" t="s">
        <v>538</v>
      </c>
      <c r="J2283" s="12" t="s">
        <v>11271</v>
      </c>
      <c r="K2283" s="12" t="s">
        <v>103</v>
      </c>
      <c r="L2283" s="12" t="s">
        <v>104</v>
      </c>
      <c r="M2283" s="12" t="s">
        <v>1008</v>
      </c>
      <c r="N2283" s="12" t="s">
        <v>11267</v>
      </c>
      <c r="O2283" s="12" t="s">
        <v>11268</v>
      </c>
      <c r="P2283" s="12"/>
      <c r="Q2283" s="12" t="s">
        <v>11272</v>
      </c>
      <c r="R2283" s="12" t="s">
        <v>11212</v>
      </c>
      <c r="S2283" s="12" t="s">
        <v>11213</v>
      </c>
      <c r="T2283" s="33" t="s">
        <v>95</v>
      </c>
      <c r="U2283" s="34" t="str">
        <f t="shared" si="35"/>
        <v>777 Old Saw Mill River Rd, Building 7 (73-092), Tarrytown, New York 10591, U.S.</v>
      </c>
    </row>
    <row r="2284" spans="1:21" ht="42.75" x14ac:dyDescent="0.45">
      <c r="A2284" s="12" t="s">
        <v>94</v>
      </c>
      <c r="B2284" s="12" t="s">
        <v>95</v>
      </c>
      <c r="C2284" s="12" t="s">
        <v>11273</v>
      </c>
      <c r="D2284" s="12" t="s">
        <v>11207</v>
      </c>
      <c r="E2284" s="12" t="s">
        <v>11196</v>
      </c>
      <c r="F2284" s="12" t="s">
        <v>537</v>
      </c>
      <c r="G2284" s="12" t="s">
        <v>1742</v>
      </c>
      <c r="H2284" s="12" t="s">
        <v>564</v>
      </c>
      <c r="I2284" s="12" t="s">
        <v>538</v>
      </c>
      <c r="J2284" s="12" t="s">
        <v>11274</v>
      </c>
      <c r="K2284" s="12" t="s">
        <v>209</v>
      </c>
      <c r="L2284" s="12" t="s">
        <v>118</v>
      </c>
      <c r="M2284" s="12" t="s">
        <v>377</v>
      </c>
      <c r="N2284" s="12" t="s">
        <v>11275</v>
      </c>
      <c r="O2284" s="12" t="s">
        <v>11276</v>
      </c>
      <c r="P2284" s="12"/>
      <c r="Q2284" s="12" t="s">
        <v>11277</v>
      </c>
      <c r="R2284" s="12" t="s">
        <v>5955</v>
      </c>
      <c r="S2284" s="12" t="s">
        <v>5956</v>
      </c>
      <c r="T2284" s="33" t="s">
        <v>95</v>
      </c>
      <c r="U2284" s="34" t="str">
        <f t="shared" si="35"/>
        <v>1 Global View, Troy, New York 12180, U.S.</v>
      </c>
    </row>
    <row r="2285" spans="1:21" ht="85.5" x14ac:dyDescent="0.45">
      <c r="A2285" s="12" t="s">
        <v>94</v>
      </c>
      <c r="B2285" s="12" t="s">
        <v>95</v>
      </c>
      <c r="C2285" s="12" t="s">
        <v>11278</v>
      </c>
      <c r="D2285" s="12" t="s">
        <v>11207</v>
      </c>
      <c r="E2285" s="12" t="s">
        <v>11196</v>
      </c>
      <c r="F2285" s="12" t="s">
        <v>583</v>
      </c>
      <c r="G2285" s="12" t="s">
        <v>1742</v>
      </c>
      <c r="H2285" s="12" t="s">
        <v>564</v>
      </c>
      <c r="I2285" s="12" t="s">
        <v>538</v>
      </c>
      <c r="J2285" s="12" t="s">
        <v>11279</v>
      </c>
      <c r="K2285" s="12" t="s">
        <v>103</v>
      </c>
      <c r="L2285" s="12" t="s">
        <v>118</v>
      </c>
      <c r="M2285" s="12" t="s">
        <v>138</v>
      </c>
      <c r="N2285" s="12" t="s">
        <v>11280</v>
      </c>
      <c r="O2285" s="12" t="s">
        <v>11281</v>
      </c>
      <c r="P2285" s="12"/>
      <c r="Q2285" s="12" t="s">
        <v>11282</v>
      </c>
      <c r="R2285" s="12" t="s">
        <v>11260</v>
      </c>
      <c r="S2285" s="12" t="s">
        <v>11213</v>
      </c>
      <c r="T2285" s="33" t="s">
        <v>95</v>
      </c>
      <c r="U2285" s="34" t="str">
        <f t="shared" si="35"/>
        <v>777 OLD SAW MILL RIVER RD 71-171B, TARRYTOWN, New York 10591, U.S.</v>
      </c>
    </row>
    <row r="2286" spans="1:21" ht="42.75" x14ac:dyDescent="0.45">
      <c r="A2286" s="12" t="s">
        <v>94</v>
      </c>
      <c r="B2286" s="12" t="s">
        <v>95</v>
      </c>
      <c r="C2286" s="12" t="s">
        <v>11283</v>
      </c>
      <c r="D2286" s="12" t="s">
        <v>11207</v>
      </c>
      <c r="E2286" s="12" t="s">
        <v>11196</v>
      </c>
      <c r="F2286" s="12" t="s">
        <v>583</v>
      </c>
      <c r="G2286" s="12" t="s">
        <v>1742</v>
      </c>
      <c r="H2286" s="12" t="s">
        <v>564</v>
      </c>
      <c r="I2286" s="12" t="s">
        <v>538</v>
      </c>
      <c r="J2286" s="12" t="s">
        <v>11284</v>
      </c>
      <c r="K2286" s="12" t="s">
        <v>103</v>
      </c>
      <c r="L2286" s="12" t="s">
        <v>118</v>
      </c>
      <c r="M2286" s="12" t="s">
        <v>377</v>
      </c>
      <c r="N2286" s="12" t="s">
        <v>11280</v>
      </c>
      <c r="O2286" s="12" t="s">
        <v>11281</v>
      </c>
      <c r="P2286" s="12"/>
      <c r="Q2286" s="12" t="s">
        <v>11282</v>
      </c>
      <c r="R2286" s="12" t="s">
        <v>11260</v>
      </c>
      <c r="S2286" s="12" t="s">
        <v>11213</v>
      </c>
      <c r="T2286" s="33" t="s">
        <v>95</v>
      </c>
      <c r="U2286" s="34" t="str">
        <f t="shared" si="35"/>
        <v>777 OLD SAW MILL RIVER RD 71-171B, TARRYTOWN, New York 10591, U.S.</v>
      </c>
    </row>
    <row r="2287" spans="1:21" ht="85.5" x14ac:dyDescent="0.45">
      <c r="A2287" s="12" t="s">
        <v>94</v>
      </c>
      <c r="B2287" s="12" t="s">
        <v>95</v>
      </c>
      <c r="C2287" s="12" t="s">
        <v>11285</v>
      </c>
      <c r="D2287" s="12" t="s">
        <v>11207</v>
      </c>
      <c r="E2287" s="12" t="s">
        <v>11196</v>
      </c>
      <c r="F2287" s="12" t="s">
        <v>583</v>
      </c>
      <c r="G2287" s="12" t="s">
        <v>1742</v>
      </c>
      <c r="H2287" s="12" t="s">
        <v>564</v>
      </c>
      <c r="I2287" s="12" t="s">
        <v>538</v>
      </c>
      <c r="J2287" s="12" t="s">
        <v>11286</v>
      </c>
      <c r="K2287" s="12" t="s">
        <v>103</v>
      </c>
      <c r="L2287" s="12" t="s">
        <v>118</v>
      </c>
      <c r="M2287" s="12" t="s">
        <v>138</v>
      </c>
      <c r="N2287" s="12" t="s">
        <v>11267</v>
      </c>
      <c r="O2287" s="12" t="s">
        <v>11268</v>
      </c>
      <c r="P2287" s="12"/>
      <c r="Q2287" s="12" t="s">
        <v>11282</v>
      </c>
      <c r="R2287" s="12" t="s">
        <v>11260</v>
      </c>
      <c r="S2287" s="12" t="s">
        <v>11213</v>
      </c>
      <c r="T2287" s="33" t="s">
        <v>95</v>
      </c>
      <c r="U2287" s="34" t="str">
        <f t="shared" si="35"/>
        <v>777 OLD SAW MILL RIVER RD 71-171B, TARRYTOWN, New York 10591, U.S.</v>
      </c>
    </row>
    <row r="2288" spans="1:21" ht="57" x14ac:dyDescent="0.45">
      <c r="A2288" s="12" t="s">
        <v>94</v>
      </c>
      <c r="B2288" s="12" t="s">
        <v>95</v>
      </c>
      <c r="C2288" s="12" t="s">
        <v>11287</v>
      </c>
      <c r="D2288" s="12" t="s">
        <v>11207</v>
      </c>
      <c r="E2288" s="12" t="s">
        <v>11196</v>
      </c>
      <c r="F2288" s="12" t="s">
        <v>583</v>
      </c>
      <c r="G2288" s="12" t="s">
        <v>1742</v>
      </c>
      <c r="H2288" s="12" t="s">
        <v>564</v>
      </c>
      <c r="I2288" s="12" t="s">
        <v>538</v>
      </c>
      <c r="J2288" s="12" t="s">
        <v>11288</v>
      </c>
      <c r="K2288" s="12" t="s">
        <v>103</v>
      </c>
      <c r="L2288" s="12" t="s">
        <v>118</v>
      </c>
      <c r="M2288" s="12" t="s">
        <v>1152</v>
      </c>
      <c r="N2288" s="12" t="s">
        <v>11289</v>
      </c>
      <c r="O2288" s="12" t="s">
        <v>11290</v>
      </c>
      <c r="P2288" s="12"/>
      <c r="Q2288" s="12" t="s">
        <v>11259</v>
      </c>
      <c r="R2288" s="12" t="s">
        <v>11260</v>
      </c>
      <c r="S2288" s="12" t="s">
        <v>11213</v>
      </c>
      <c r="T2288" s="33" t="s">
        <v>95</v>
      </c>
      <c r="U2288" s="34" t="str">
        <f t="shared" si="35"/>
        <v>777 OLD SAW MILL RIVER RD, TARRYTOWN, New York 10591, U.S.</v>
      </c>
    </row>
    <row r="2289" spans="1:21" ht="85.5" x14ac:dyDescent="0.45">
      <c r="A2289" s="12" t="s">
        <v>94</v>
      </c>
      <c r="B2289" s="12" t="s">
        <v>95</v>
      </c>
      <c r="C2289" s="12" t="s">
        <v>11291</v>
      </c>
      <c r="D2289" s="12" t="s">
        <v>11207</v>
      </c>
      <c r="E2289" s="12" t="s">
        <v>11196</v>
      </c>
      <c r="F2289" s="12" t="s">
        <v>583</v>
      </c>
      <c r="G2289" s="12" t="s">
        <v>1742</v>
      </c>
      <c r="H2289" s="12" t="s">
        <v>564</v>
      </c>
      <c r="I2289" s="12" t="s">
        <v>538</v>
      </c>
      <c r="J2289" s="12" t="s">
        <v>11292</v>
      </c>
      <c r="K2289" s="12" t="s">
        <v>103</v>
      </c>
      <c r="L2289" s="12" t="s">
        <v>118</v>
      </c>
      <c r="M2289" s="12" t="s">
        <v>138</v>
      </c>
      <c r="N2289" s="12" t="s">
        <v>11267</v>
      </c>
      <c r="O2289" s="12" t="s">
        <v>11268</v>
      </c>
      <c r="P2289" s="12"/>
      <c r="Q2289" s="12" t="s">
        <v>11293</v>
      </c>
      <c r="R2289" s="12" t="s">
        <v>11260</v>
      </c>
      <c r="S2289" s="12" t="s">
        <v>11213</v>
      </c>
      <c r="T2289" s="33" t="s">
        <v>95</v>
      </c>
      <c r="U2289" s="34" t="str">
        <f t="shared" si="35"/>
        <v>777 OLD SAW MILL RIVER RD 71-008, TARRYTOWN, New York 10591, U.S.</v>
      </c>
    </row>
    <row r="2290" spans="1:21" ht="85.5" x14ac:dyDescent="0.45">
      <c r="A2290" s="12" t="s">
        <v>94</v>
      </c>
      <c r="B2290" s="12" t="s">
        <v>95</v>
      </c>
      <c r="C2290" s="12" t="s">
        <v>11294</v>
      </c>
      <c r="D2290" s="12" t="s">
        <v>11207</v>
      </c>
      <c r="E2290" s="12" t="s">
        <v>11196</v>
      </c>
      <c r="F2290" s="12" t="s">
        <v>583</v>
      </c>
      <c r="G2290" s="12" t="s">
        <v>1742</v>
      </c>
      <c r="H2290" s="12" t="s">
        <v>564</v>
      </c>
      <c r="I2290" s="12" t="s">
        <v>538</v>
      </c>
      <c r="J2290" s="12" t="s">
        <v>11295</v>
      </c>
      <c r="K2290" s="12" t="s">
        <v>103</v>
      </c>
      <c r="L2290" s="12" t="s">
        <v>118</v>
      </c>
      <c r="M2290" s="12" t="s">
        <v>138</v>
      </c>
      <c r="N2290" s="12" t="s">
        <v>11296</v>
      </c>
      <c r="O2290" s="12" t="s">
        <v>11297</v>
      </c>
      <c r="P2290" s="12"/>
      <c r="Q2290" s="12" t="s">
        <v>11259</v>
      </c>
      <c r="R2290" s="12" t="s">
        <v>11260</v>
      </c>
      <c r="S2290" s="12" t="s">
        <v>11213</v>
      </c>
      <c r="T2290" s="33" t="s">
        <v>95</v>
      </c>
      <c r="U2290" s="34" t="str">
        <f t="shared" si="35"/>
        <v>777 OLD SAW MILL RIVER RD, TARRYTOWN, New York 10591, U.S.</v>
      </c>
    </row>
    <row r="2291" spans="1:21" ht="57" x14ac:dyDescent="0.45">
      <c r="A2291" s="12" t="s">
        <v>94</v>
      </c>
      <c r="B2291" s="12" t="s">
        <v>95</v>
      </c>
      <c r="C2291" s="12" t="s">
        <v>11298</v>
      </c>
      <c r="D2291" s="12" t="s">
        <v>11207</v>
      </c>
      <c r="E2291" s="12" t="s">
        <v>11196</v>
      </c>
      <c r="F2291" s="12" t="s">
        <v>537</v>
      </c>
      <c r="G2291" s="12" t="s">
        <v>1742</v>
      </c>
      <c r="H2291" s="12" t="s">
        <v>564</v>
      </c>
      <c r="I2291" s="12" t="s">
        <v>538</v>
      </c>
      <c r="J2291" s="12"/>
      <c r="K2291" s="12"/>
      <c r="L2291" s="12"/>
      <c r="M2291" s="12" t="s">
        <v>105</v>
      </c>
      <c r="N2291" s="12" t="s">
        <v>11299</v>
      </c>
      <c r="O2291" s="12" t="s">
        <v>11300</v>
      </c>
      <c r="P2291" s="12"/>
      <c r="Q2291" s="12" t="s">
        <v>11301</v>
      </c>
      <c r="R2291" s="12" t="s">
        <v>11302</v>
      </c>
      <c r="S2291" s="12" t="s">
        <v>11303</v>
      </c>
      <c r="T2291" s="33" t="s">
        <v>95</v>
      </c>
      <c r="U2291" s="34" t="str">
        <f t="shared" si="35"/>
        <v>350 TEMPEL LN, EAST GREENBUSH, New York 12061, U.S.</v>
      </c>
    </row>
    <row r="2292" spans="1:21" ht="85.5" x14ac:dyDescent="0.45">
      <c r="A2292" s="12" t="s">
        <v>94</v>
      </c>
      <c r="B2292" s="12" t="s">
        <v>95</v>
      </c>
      <c r="C2292" s="12" t="s">
        <v>11304</v>
      </c>
      <c r="D2292" s="12" t="s">
        <v>11207</v>
      </c>
      <c r="E2292" s="12" t="s">
        <v>11196</v>
      </c>
      <c r="F2292" s="12" t="s">
        <v>583</v>
      </c>
      <c r="G2292" s="12" t="s">
        <v>1742</v>
      </c>
      <c r="H2292" s="12" t="s">
        <v>564</v>
      </c>
      <c r="I2292" s="12" t="s">
        <v>538</v>
      </c>
      <c r="J2292" s="12" t="s">
        <v>11305</v>
      </c>
      <c r="K2292" s="12" t="s">
        <v>103</v>
      </c>
      <c r="L2292" s="12" t="s">
        <v>118</v>
      </c>
      <c r="M2292" s="12" t="s">
        <v>138</v>
      </c>
      <c r="N2292" s="12" t="s">
        <v>11306</v>
      </c>
      <c r="O2292" s="12" t="s">
        <v>11307</v>
      </c>
      <c r="P2292" s="12"/>
      <c r="Q2292" s="12" t="s">
        <v>11259</v>
      </c>
      <c r="R2292" s="12" t="s">
        <v>11260</v>
      </c>
      <c r="S2292" s="12" t="s">
        <v>11213</v>
      </c>
      <c r="T2292" s="33" t="s">
        <v>95</v>
      </c>
      <c r="U2292" s="34" t="str">
        <f t="shared" si="35"/>
        <v>777 OLD SAW MILL RIVER RD, TARRYTOWN, New York 10591, U.S.</v>
      </c>
    </row>
    <row r="2293" spans="1:21" ht="85.5" x14ac:dyDescent="0.45">
      <c r="A2293" s="12" t="s">
        <v>94</v>
      </c>
      <c r="B2293" s="12" t="s">
        <v>95</v>
      </c>
      <c r="C2293" s="12" t="s">
        <v>11308</v>
      </c>
      <c r="D2293" s="12" t="s">
        <v>11207</v>
      </c>
      <c r="E2293" s="12" t="s">
        <v>11196</v>
      </c>
      <c r="F2293" s="12" t="s">
        <v>583</v>
      </c>
      <c r="G2293" s="12" t="s">
        <v>1742</v>
      </c>
      <c r="H2293" s="12" t="s">
        <v>564</v>
      </c>
      <c r="I2293" s="12" t="s">
        <v>538</v>
      </c>
      <c r="J2293" s="12" t="s">
        <v>11309</v>
      </c>
      <c r="K2293" s="12" t="s">
        <v>103</v>
      </c>
      <c r="L2293" s="12" t="s">
        <v>118</v>
      </c>
      <c r="M2293" s="12" t="s">
        <v>138</v>
      </c>
      <c r="N2293" s="12" t="s">
        <v>11267</v>
      </c>
      <c r="O2293" s="12" t="s">
        <v>11268</v>
      </c>
      <c r="P2293" s="12"/>
      <c r="Q2293" s="12" t="s">
        <v>11259</v>
      </c>
      <c r="R2293" s="12" t="s">
        <v>11260</v>
      </c>
      <c r="S2293" s="12" t="s">
        <v>11213</v>
      </c>
      <c r="T2293" s="33" t="s">
        <v>95</v>
      </c>
      <c r="U2293" s="34" t="str">
        <f t="shared" si="35"/>
        <v>777 OLD SAW MILL RIVER RD, TARRYTOWN, New York 10591, U.S.</v>
      </c>
    </row>
    <row r="2294" spans="1:21" ht="85.5" x14ac:dyDescent="0.45">
      <c r="A2294" s="12" t="s">
        <v>94</v>
      </c>
      <c r="B2294" s="12" t="s">
        <v>95</v>
      </c>
      <c r="C2294" s="12" t="s">
        <v>11310</v>
      </c>
      <c r="D2294" s="12" t="s">
        <v>11207</v>
      </c>
      <c r="E2294" s="12" t="s">
        <v>11196</v>
      </c>
      <c r="F2294" s="12" t="s">
        <v>583</v>
      </c>
      <c r="G2294" s="12" t="s">
        <v>1742</v>
      </c>
      <c r="H2294" s="12" t="s">
        <v>564</v>
      </c>
      <c r="I2294" s="12" t="s">
        <v>538</v>
      </c>
      <c r="J2294" s="12" t="s">
        <v>11311</v>
      </c>
      <c r="K2294" s="12" t="s">
        <v>103</v>
      </c>
      <c r="L2294" s="12" t="s">
        <v>118</v>
      </c>
      <c r="M2294" s="12" t="s">
        <v>138</v>
      </c>
      <c r="N2294" s="12" t="s">
        <v>11267</v>
      </c>
      <c r="O2294" s="12" t="s">
        <v>11268</v>
      </c>
      <c r="P2294" s="12"/>
      <c r="Q2294" s="12" t="s">
        <v>11259</v>
      </c>
      <c r="R2294" s="12" t="s">
        <v>11260</v>
      </c>
      <c r="S2294" s="12" t="s">
        <v>11213</v>
      </c>
      <c r="T2294" s="33" t="s">
        <v>95</v>
      </c>
      <c r="U2294" s="34" t="str">
        <f t="shared" si="35"/>
        <v>777 OLD SAW MILL RIVER RD, TARRYTOWN, New York 10591, U.S.</v>
      </c>
    </row>
    <row r="2295" spans="1:21" ht="85.5" x14ac:dyDescent="0.45">
      <c r="A2295" s="12" t="s">
        <v>94</v>
      </c>
      <c r="B2295" s="12" t="s">
        <v>95</v>
      </c>
      <c r="C2295" s="12" t="s">
        <v>11312</v>
      </c>
      <c r="D2295" s="12" t="s">
        <v>11207</v>
      </c>
      <c r="E2295" s="12" t="s">
        <v>11196</v>
      </c>
      <c r="F2295" s="12" t="s">
        <v>583</v>
      </c>
      <c r="G2295" s="12" t="s">
        <v>1742</v>
      </c>
      <c r="H2295" s="12" t="s">
        <v>564</v>
      </c>
      <c r="I2295" s="12" t="s">
        <v>538</v>
      </c>
      <c r="J2295" s="12" t="s">
        <v>11313</v>
      </c>
      <c r="K2295" s="12" t="s">
        <v>103</v>
      </c>
      <c r="L2295" s="12" t="s">
        <v>118</v>
      </c>
      <c r="M2295" s="12" t="s">
        <v>138</v>
      </c>
      <c r="N2295" s="12" t="s">
        <v>11314</v>
      </c>
      <c r="O2295" s="12" t="s">
        <v>11315</v>
      </c>
      <c r="P2295" s="12"/>
      <c r="Q2295" s="12" t="s">
        <v>11259</v>
      </c>
      <c r="R2295" s="12" t="s">
        <v>11260</v>
      </c>
      <c r="S2295" s="12" t="s">
        <v>11213</v>
      </c>
      <c r="T2295" s="33" t="s">
        <v>95</v>
      </c>
      <c r="U2295" s="34" t="str">
        <f t="shared" si="35"/>
        <v>777 OLD SAW MILL RIVER RD, TARRYTOWN, New York 10591, U.S.</v>
      </c>
    </row>
    <row r="2296" spans="1:21" ht="85.5" x14ac:dyDescent="0.45">
      <c r="A2296" s="12" t="s">
        <v>94</v>
      </c>
      <c r="B2296" s="12" t="s">
        <v>95</v>
      </c>
      <c r="C2296" s="12" t="s">
        <v>11316</v>
      </c>
      <c r="D2296" s="12" t="s">
        <v>11207</v>
      </c>
      <c r="E2296" s="12" t="s">
        <v>11196</v>
      </c>
      <c r="F2296" s="12" t="s">
        <v>99</v>
      </c>
      <c r="G2296" s="12" t="s">
        <v>1742</v>
      </c>
      <c r="H2296" s="12" t="s">
        <v>564</v>
      </c>
      <c r="I2296" s="12" t="s">
        <v>538</v>
      </c>
      <c r="J2296" s="12"/>
      <c r="K2296" s="12"/>
      <c r="L2296" s="12"/>
      <c r="M2296" s="12" t="s">
        <v>2091</v>
      </c>
      <c r="N2296" s="12"/>
      <c r="O2296" s="12"/>
      <c r="P2296" s="12"/>
      <c r="Q2296" s="12" t="s">
        <v>11317</v>
      </c>
      <c r="R2296" s="12" t="s">
        <v>11318</v>
      </c>
      <c r="S2296" s="12" t="s">
        <v>3061</v>
      </c>
      <c r="T2296" s="33" t="s">
        <v>95</v>
      </c>
      <c r="U2296" s="34" t="str">
        <f t="shared" si="35"/>
        <v>4040 PIKELN, CONCORD, California 94520, U.S.</v>
      </c>
    </row>
    <row r="2297" spans="1:21" ht="85.5" x14ac:dyDescent="0.45">
      <c r="A2297" s="12" t="s">
        <v>94</v>
      </c>
      <c r="B2297" s="12" t="s">
        <v>95</v>
      </c>
      <c r="C2297" s="12" t="s">
        <v>11319</v>
      </c>
      <c r="D2297" s="12" t="s">
        <v>11207</v>
      </c>
      <c r="E2297" s="12" t="s">
        <v>11196</v>
      </c>
      <c r="F2297" s="12" t="s">
        <v>583</v>
      </c>
      <c r="G2297" s="12" t="s">
        <v>1742</v>
      </c>
      <c r="H2297" s="12" t="s">
        <v>564</v>
      </c>
      <c r="I2297" s="12" t="s">
        <v>538</v>
      </c>
      <c r="J2297" s="12"/>
      <c r="K2297" s="12"/>
      <c r="L2297" s="12"/>
      <c r="M2297" s="12" t="s">
        <v>138</v>
      </c>
      <c r="N2297" s="12"/>
      <c r="O2297" s="12"/>
      <c r="P2297" s="12"/>
      <c r="Q2297" s="12" t="s">
        <v>11259</v>
      </c>
      <c r="R2297" s="12" t="s">
        <v>11260</v>
      </c>
      <c r="S2297" s="12" t="s">
        <v>11213</v>
      </c>
      <c r="T2297" s="33" t="s">
        <v>95</v>
      </c>
      <c r="U2297" s="34" t="str">
        <f t="shared" si="35"/>
        <v>777 OLD SAW MILL RIVER RD, TARRYTOWN, New York 10591, U.S.</v>
      </c>
    </row>
    <row r="2298" spans="1:21" ht="57" x14ac:dyDescent="0.45">
      <c r="A2298" s="12" t="s">
        <v>94</v>
      </c>
      <c r="B2298" s="12" t="s">
        <v>95</v>
      </c>
      <c r="C2298" s="12" t="s">
        <v>11320</v>
      </c>
      <c r="D2298" s="12" t="s">
        <v>11207</v>
      </c>
      <c r="E2298" s="12" t="s">
        <v>11196</v>
      </c>
      <c r="F2298" s="12" t="s">
        <v>583</v>
      </c>
      <c r="G2298" s="12" t="s">
        <v>1742</v>
      </c>
      <c r="H2298" s="12" t="s">
        <v>564</v>
      </c>
      <c r="I2298" s="12" t="s">
        <v>538</v>
      </c>
      <c r="J2298" s="12"/>
      <c r="K2298" s="12"/>
      <c r="L2298" s="12"/>
      <c r="M2298" s="12" t="s">
        <v>377</v>
      </c>
      <c r="N2298" s="12" t="s">
        <v>11267</v>
      </c>
      <c r="O2298" s="12" t="s">
        <v>11268</v>
      </c>
      <c r="P2298" s="12"/>
      <c r="Q2298" s="12" t="s">
        <v>11259</v>
      </c>
      <c r="R2298" s="12" t="s">
        <v>11260</v>
      </c>
      <c r="S2298" s="12" t="s">
        <v>11213</v>
      </c>
      <c r="T2298" s="33" t="s">
        <v>95</v>
      </c>
      <c r="U2298" s="34" t="str">
        <f t="shared" si="35"/>
        <v>777 OLD SAW MILL RIVER RD, TARRYTOWN, New York 10591, U.S.</v>
      </c>
    </row>
    <row r="2299" spans="1:21" ht="57" x14ac:dyDescent="0.45">
      <c r="A2299" s="12" t="s">
        <v>94</v>
      </c>
      <c r="B2299" s="12" t="s">
        <v>95</v>
      </c>
      <c r="C2299" s="12" t="s">
        <v>11321</v>
      </c>
      <c r="D2299" s="12" t="s">
        <v>11207</v>
      </c>
      <c r="E2299" s="12" t="s">
        <v>11196</v>
      </c>
      <c r="F2299" s="12" t="s">
        <v>583</v>
      </c>
      <c r="G2299" s="12" t="s">
        <v>1742</v>
      </c>
      <c r="H2299" s="12" t="s">
        <v>564</v>
      </c>
      <c r="I2299" s="12" t="s">
        <v>538</v>
      </c>
      <c r="J2299" s="12"/>
      <c r="K2299" s="12"/>
      <c r="L2299" s="12"/>
      <c r="M2299" s="12" t="s">
        <v>377</v>
      </c>
      <c r="N2299" s="12" t="s">
        <v>11267</v>
      </c>
      <c r="O2299" s="12" t="s">
        <v>11268</v>
      </c>
      <c r="P2299" s="12"/>
      <c r="Q2299" s="12" t="s">
        <v>11259</v>
      </c>
      <c r="R2299" s="12" t="s">
        <v>11260</v>
      </c>
      <c r="S2299" s="12" t="s">
        <v>11213</v>
      </c>
      <c r="T2299" s="33" t="s">
        <v>95</v>
      </c>
      <c r="U2299" s="34" t="str">
        <f t="shared" si="35"/>
        <v>777 OLD SAW MILL RIVER RD, TARRYTOWN, New York 10591, U.S.</v>
      </c>
    </row>
    <row r="2300" spans="1:21" ht="85.5" x14ac:dyDescent="0.45">
      <c r="A2300" s="12" t="s">
        <v>94</v>
      </c>
      <c r="B2300" s="12"/>
      <c r="C2300" s="12" t="s">
        <v>11322</v>
      </c>
      <c r="D2300" s="12" t="s">
        <v>11207</v>
      </c>
      <c r="E2300" s="12" t="s">
        <v>11196</v>
      </c>
      <c r="F2300" s="12" t="s">
        <v>583</v>
      </c>
      <c r="G2300" s="12" t="s">
        <v>1742</v>
      </c>
      <c r="H2300" s="12" t="s">
        <v>564</v>
      </c>
      <c r="I2300" s="12" t="s">
        <v>538</v>
      </c>
      <c r="J2300" s="12" t="s">
        <v>11323</v>
      </c>
      <c r="K2300" s="12" t="s">
        <v>209</v>
      </c>
      <c r="L2300" s="12" t="s">
        <v>104</v>
      </c>
      <c r="M2300" s="12" t="s">
        <v>221</v>
      </c>
      <c r="N2300" s="12" t="s">
        <v>11263</v>
      </c>
      <c r="O2300" s="12" t="s">
        <v>11264</v>
      </c>
      <c r="P2300" s="12"/>
      <c r="Q2300" s="12" t="s">
        <v>11324</v>
      </c>
      <c r="R2300" s="12" t="s">
        <v>11212</v>
      </c>
      <c r="S2300" s="12" t="s">
        <v>11213</v>
      </c>
      <c r="T2300" s="33" t="s">
        <v>95</v>
      </c>
      <c r="U2300" s="34" t="str">
        <f t="shared" si="35"/>
        <v>777 Old Saw Mill River Road, Tarrytown, New York 10591, U.S.</v>
      </c>
    </row>
    <row r="2301" spans="1:21" ht="42.75" x14ac:dyDescent="0.45">
      <c r="A2301" s="12" t="s">
        <v>94</v>
      </c>
      <c r="B2301" s="12"/>
      <c r="C2301" s="12" t="s">
        <v>11325</v>
      </c>
      <c r="D2301" s="12" t="s">
        <v>11207</v>
      </c>
      <c r="E2301" s="12" t="s">
        <v>11196</v>
      </c>
      <c r="F2301" s="12"/>
      <c r="G2301" s="12" t="s">
        <v>1742</v>
      </c>
      <c r="H2301" s="12" t="s">
        <v>564</v>
      </c>
      <c r="I2301" s="12" t="s">
        <v>538</v>
      </c>
      <c r="J2301" s="12"/>
      <c r="K2301" s="12"/>
      <c r="L2301" s="12"/>
      <c r="M2301" s="12"/>
      <c r="N2301" s="12"/>
      <c r="O2301" s="12"/>
      <c r="P2301" s="12"/>
      <c r="Q2301" s="12"/>
      <c r="R2301" s="12"/>
      <c r="S2301" s="12" t="s">
        <v>284</v>
      </c>
      <c r="T2301" s="33"/>
      <c r="U2301" s="34" t="str">
        <f t="shared" si="35"/>
        <v xml:space="preserve"> </v>
      </c>
    </row>
    <row r="2302" spans="1:21" ht="42.75" x14ac:dyDescent="0.45">
      <c r="A2302" s="12" t="s">
        <v>94</v>
      </c>
      <c r="B2302" s="12"/>
      <c r="C2302" s="12" t="s">
        <v>11326</v>
      </c>
      <c r="D2302" s="12" t="s">
        <v>11327</v>
      </c>
      <c r="E2302" s="12" t="s">
        <v>11328</v>
      </c>
      <c r="F2302" s="12"/>
      <c r="G2302" s="12"/>
      <c r="H2302" s="12" t="s">
        <v>125</v>
      </c>
      <c r="I2302" s="12" t="s">
        <v>126</v>
      </c>
      <c r="J2302" s="12"/>
      <c r="K2302" s="12"/>
      <c r="L2302" s="12"/>
      <c r="M2302" s="12"/>
      <c r="N2302" s="12"/>
      <c r="O2302" s="12"/>
      <c r="P2302" s="12"/>
      <c r="Q2302" s="12"/>
      <c r="R2302" s="12"/>
      <c r="S2302" s="12" t="s">
        <v>284</v>
      </c>
      <c r="T2302" s="33"/>
      <c r="U2302" s="34" t="str">
        <f t="shared" si="35"/>
        <v xml:space="preserve"> </v>
      </c>
    </row>
    <row r="2303" spans="1:21" ht="42.75" x14ac:dyDescent="0.45">
      <c r="A2303" s="12" t="s">
        <v>94</v>
      </c>
      <c r="B2303" s="12" t="s">
        <v>95</v>
      </c>
      <c r="C2303" s="12" t="s">
        <v>11329</v>
      </c>
      <c r="D2303" s="12" t="s">
        <v>11330</v>
      </c>
      <c r="E2303" s="12" t="s">
        <v>11331</v>
      </c>
      <c r="F2303" s="12" t="s">
        <v>1340</v>
      </c>
      <c r="G2303" s="12"/>
      <c r="H2303" s="12"/>
      <c r="I2303" s="12" t="s">
        <v>763</v>
      </c>
      <c r="J2303" s="12"/>
      <c r="K2303" s="12"/>
      <c r="L2303" s="12"/>
      <c r="M2303" s="12" t="s">
        <v>377</v>
      </c>
      <c r="N2303" s="12" t="s">
        <v>11332</v>
      </c>
      <c r="O2303" s="12" t="s">
        <v>11333</v>
      </c>
      <c r="P2303" s="12"/>
      <c r="Q2303" s="12" t="s">
        <v>11334</v>
      </c>
      <c r="R2303" s="12" t="s">
        <v>11335</v>
      </c>
      <c r="S2303" s="12" t="s">
        <v>11336</v>
      </c>
      <c r="T2303" s="33" t="s">
        <v>95</v>
      </c>
      <c r="U2303" s="34" t="str">
        <f t="shared" si="35"/>
        <v>7300 REINHARDT CIR, WALESKA, Georgia 30183, U.S.</v>
      </c>
    </row>
    <row r="2304" spans="1:21" ht="42.75" x14ac:dyDescent="0.45">
      <c r="A2304" s="12" t="s">
        <v>94</v>
      </c>
      <c r="B2304" s="12" t="s">
        <v>95</v>
      </c>
      <c r="C2304" s="12" t="s">
        <v>11337</v>
      </c>
      <c r="D2304" s="12" t="s">
        <v>11338</v>
      </c>
      <c r="E2304" s="12" t="s">
        <v>11339</v>
      </c>
      <c r="F2304" s="12" t="s">
        <v>124</v>
      </c>
      <c r="G2304" s="12"/>
      <c r="H2304" s="12" t="s">
        <v>125</v>
      </c>
      <c r="I2304" s="12" t="s">
        <v>126</v>
      </c>
      <c r="J2304" s="12" t="s">
        <v>11340</v>
      </c>
      <c r="K2304" s="12" t="s">
        <v>103</v>
      </c>
      <c r="L2304" s="12" t="s">
        <v>118</v>
      </c>
      <c r="M2304" s="12" t="s">
        <v>1152</v>
      </c>
      <c r="N2304" s="12" t="s">
        <v>11341</v>
      </c>
      <c r="O2304" s="12" t="s">
        <v>11342</v>
      </c>
      <c r="P2304" s="12"/>
      <c r="Q2304" s="12" t="s">
        <v>11343</v>
      </c>
      <c r="R2304" s="12" t="s">
        <v>521</v>
      </c>
      <c r="S2304" s="12" t="s">
        <v>1647</v>
      </c>
      <c r="T2304" s="33" t="s">
        <v>95</v>
      </c>
      <c r="U2304" s="34" t="str">
        <f t="shared" si="35"/>
        <v>215 1ST ST 3RD FL, CAMBRIDGE, Massachusetts 02142, U.S.</v>
      </c>
    </row>
    <row r="2305" spans="1:21" ht="71.25" x14ac:dyDescent="0.45">
      <c r="A2305" s="12" t="s">
        <v>94</v>
      </c>
      <c r="B2305" s="12" t="s">
        <v>95</v>
      </c>
      <c r="C2305" s="12" t="s">
        <v>11344</v>
      </c>
      <c r="D2305" s="12" t="s">
        <v>11338</v>
      </c>
      <c r="E2305" s="12" t="s">
        <v>11339</v>
      </c>
      <c r="F2305" s="12" t="s">
        <v>124</v>
      </c>
      <c r="G2305" s="12"/>
      <c r="H2305" s="12" t="s">
        <v>125</v>
      </c>
      <c r="I2305" s="12" t="s">
        <v>126</v>
      </c>
      <c r="J2305" s="12"/>
      <c r="K2305" s="12"/>
      <c r="L2305" s="12"/>
      <c r="M2305" s="12" t="s">
        <v>432</v>
      </c>
      <c r="N2305" s="12" t="s">
        <v>11341</v>
      </c>
      <c r="O2305" s="12" t="s">
        <v>11342</v>
      </c>
      <c r="P2305" s="12"/>
      <c r="Q2305" s="12" t="s">
        <v>11345</v>
      </c>
      <c r="R2305" s="12" t="s">
        <v>521</v>
      </c>
      <c r="S2305" s="12" t="s">
        <v>294</v>
      </c>
      <c r="T2305" s="33" t="s">
        <v>95</v>
      </c>
      <c r="U2305" s="34" t="str">
        <f t="shared" si="35"/>
        <v>399 BINNEY ST 2ND FL, CAMBRIDGE, Massachusetts 02139, U.S.</v>
      </c>
    </row>
    <row r="2306" spans="1:21" ht="57" x14ac:dyDescent="0.45">
      <c r="A2306" s="12" t="s">
        <v>94</v>
      </c>
      <c r="B2306" s="12" t="s">
        <v>95</v>
      </c>
      <c r="C2306" s="12" t="s">
        <v>11346</v>
      </c>
      <c r="D2306" s="12" t="s">
        <v>11347</v>
      </c>
      <c r="E2306" s="12" t="s">
        <v>11348</v>
      </c>
      <c r="F2306" s="12" t="s">
        <v>136</v>
      </c>
      <c r="G2306" s="12"/>
      <c r="H2306" s="12" t="s">
        <v>100</v>
      </c>
      <c r="I2306" s="12" t="s">
        <v>166</v>
      </c>
      <c r="J2306" s="12" t="s">
        <v>11349</v>
      </c>
      <c r="K2306" s="12" t="s">
        <v>103</v>
      </c>
      <c r="L2306" s="12" t="s">
        <v>118</v>
      </c>
      <c r="M2306" s="12" t="s">
        <v>105</v>
      </c>
      <c r="N2306" s="12" t="s">
        <v>11350</v>
      </c>
      <c r="O2306" s="12" t="s">
        <v>11351</v>
      </c>
      <c r="P2306" s="12"/>
      <c r="Q2306" s="12" t="s">
        <v>11352</v>
      </c>
      <c r="R2306" s="12" t="s">
        <v>265</v>
      </c>
      <c r="S2306" s="12" t="s">
        <v>141</v>
      </c>
      <c r="T2306" s="33" t="s">
        <v>95</v>
      </c>
      <c r="U2306" s="34" t="str">
        <f t="shared" ref="U2306:U2369" si="36">_xlfn.TEXTJOIN(", ", TRUE, Q2306, R2306, S2306, T2306)</f>
        <v>650 Gateway Blvd, Suite #110, South San Francisco, California 94080, U.S.</v>
      </c>
    </row>
    <row r="2307" spans="1:21" ht="42.75" x14ac:dyDescent="0.45">
      <c r="A2307" s="12" t="s">
        <v>94</v>
      </c>
      <c r="B2307" s="12" t="s">
        <v>95</v>
      </c>
      <c r="C2307" s="12" t="s">
        <v>11353</v>
      </c>
      <c r="D2307" s="12" t="s">
        <v>11354</v>
      </c>
      <c r="E2307" s="12" t="s">
        <v>11355</v>
      </c>
      <c r="F2307" s="12" t="s">
        <v>124</v>
      </c>
      <c r="G2307" s="12"/>
      <c r="H2307" s="12" t="s">
        <v>125</v>
      </c>
      <c r="I2307" s="12" t="s">
        <v>126</v>
      </c>
      <c r="J2307" s="12"/>
      <c r="K2307" s="12"/>
      <c r="L2307" s="12"/>
      <c r="M2307" s="12" t="s">
        <v>127</v>
      </c>
      <c r="N2307" s="12"/>
      <c r="O2307" s="12"/>
      <c r="P2307" s="12"/>
      <c r="Q2307" s="12" t="s">
        <v>11356</v>
      </c>
      <c r="R2307" s="12" t="s">
        <v>293</v>
      </c>
      <c r="S2307" s="12" t="s">
        <v>1180</v>
      </c>
      <c r="T2307" s="33" t="s">
        <v>95</v>
      </c>
      <c r="U2307" s="34" t="str">
        <f t="shared" si="36"/>
        <v>10 Wilson Rd Ste 300, Cambridge, Massachusetts 02138, U.S.</v>
      </c>
    </row>
    <row r="2308" spans="1:21" ht="42.75" x14ac:dyDescent="0.45">
      <c r="A2308" s="12" t="s">
        <v>94</v>
      </c>
      <c r="B2308" s="12" t="s">
        <v>95</v>
      </c>
      <c r="C2308" s="12" t="s">
        <v>11357</v>
      </c>
      <c r="D2308" s="12" t="s">
        <v>11358</v>
      </c>
      <c r="E2308" s="12" t="s">
        <v>11359</v>
      </c>
      <c r="F2308" s="12" t="s">
        <v>583</v>
      </c>
      <c r="G2308" s="12"/>
      <c r="H2308" s="12" t="s">
        <v>548</v>
      </c>
      <c r="I2308" s="12" t="s">
        <v>538</v>
      </c>
      <c r="J2308" s="12"/>
      <c r="K2308" s="12"/>
      <c r="L2308" s="12"/>
      <c r="M2308" s="12" t="s">
        <v>105</v>
      </c>
      <c r="N2308" s="12" t="s">
        <v>11360</v>
      </c>
      <c r="O2308" s="12" t="s">
        <v>11361</v>
      </c>
      <c r="P2308" s="12"/>
      <c r="Q2308" s="12" t="s">
        <v>11362</v>
      </c>
      <c r="R2308" s="12" t="s">
        <v>1467</v>
      </c>
      <c r="S2308" s="12" t="s">
        <v>8380</v>
      </c>
      <c r="T2308" s="33" t="s">
        <v>95</v>
      </c>
      <c r="U2308" s="34" t="str">
        <f t="shared" si="36"/>
        <v>315 E 62ND ST 3rd FL, NEW YORK, New York 10065, U.S.</v>
      </c>
    </row>
    <row r="2309" spans="1:21" ht="85.5" x14ac:dyDescent="0.45">
      <c r="A2309" s="12" t="s">
        <v>94</v>
      </c>
      <c r="B2309" s="12" t="s">
        <v>95</v>
      </c>
      <c r="C2309" s="12" t="s">
        <v>11363</v>
      </c>
      <c r="D2309" s="12" t="s">
        <v>11364</v>
      </c>
      <c r="E2309" s="12" t="s">
        <v>11365</v>
      </c>
      <c r="F2309" s="12" t="s">
        <v>124</v>
      </c>
      <c r="G2309" s="12"/>
      <c r="H2309" s="12" t="s">
        <v>125</v>
      </c>
      <c r="I2309" s="12" t="s">
        <v>126</v>
      </c>
      <c r="J2309" s="12"/>
      <c r="K2309" s="12"/>
      <c r="L2309" s="12"/>
      <c r="M2309" s="12" t="s">
        <v>138</v>
      </c>
      <c r="N2309" s="12"/>
      <c r="O2309" s="12"/>
      <c r="P2309" s="12"/>
      <c r="Q2309" s="12" t="s">
        <v>11366</v>
      </c>
      <c r="R2309" s="12" t="s">
        <v>11367</v>
      </c>
      <c r="S2309" s="12" t="s">
        <v>11368</v>
      </c>
      <c r="T2309" s="33" t="s">
        <v>95</v>
      </c>
      <c r="U2309" s="34" t="str">
        <f t="shared" si="36"/>
        <v>431 Pine St Ste 314, Burlington, Vermont 05410, U.S.</v>
      </c>
    </row>
    <row r="2310" spans="1:21" ht="42.75" x14ac:dyDescent="0.45">
      <c r="A2310" s="12" t="s">
        <v>94</v>
      </c>
      <c r="B2310" s="12"/>
      <c r="C2310" s="12" t="s">
        <v>11369</v>
      </c>
      <c r="D2310" s="12" t="s">
        <v>11370</v>
      </c>
      <c r="E2310" s="12" t="s">
        <v>11371</v>
      </c>
      <c r="F2310" s="12" t="s">
        <v>537</v>
      </c>
      <c r="G2310" s="12"/>
      <c r="H2310" s="12"/>
      <c r="I2310" s="12" t="s">
        <v>538</v>
      </c>
      <c r="J2310" s="12" t="s">
        <v>11372</v>
      </c>
      <c r="K2310" s="12" t="s">
        <v>209</v>
      </c>
      <c r="L2310" s="12" t="s">
        <v>104</v>
      </c>
      <c r="M2310" s="12" t="s">
        <v>675</v>
      </c>
      <c r="N2310" s="12" t="s">
        <v>11373</v>
      </c>
      <c r="O2310" s="12" t="s">
        <v>11374</v>
      </c>
      <c r="P2310" s="12"/>
      <c r="Q2310" s="12" t="s">
        <v>11375</v>
      </c>
      <c r="R2310" s="12" t="s">
        <v>5955</v>
      </c>
      <c r="S2310" s="12" t="s">
        <v>5956</v>
      </c>
      <c r="T2310" s="33" t="s">
        <v>95</v>
      </c>
      <c r="U2310" s="34" t="str">
        <f t="shared" si="36"/>
        <v>1623 15th St Room 3333, Troy, New York 12180, U.S.</v>
      </c>
    </row>
    <row r="2311" spans="1:21" ht="85.5" x14ac:dyDescent="0.45">
      <c r="A2311" s="12" t="s">
        <v>94</v>
      </c>
      <c r="B2311" s="12" t="s">
        <v>95</v>
      </c>
      <c r="C2311" s="12" t="s">
        <v>11376</v>
      </c>
      <c r="D2311" s="12" t="s">
        <v>11377</v>
      </c>
      <c r="E2311" s="12" t="s">
        <v>11378</v>
      </c>
      <c r="F2311" s="12" t="s">
        <v>124</v>
      </c>
      <c r="G2311" s="12" t="s">
        <v>219</v>
      </c>
      <c r="H2311" s="12" t="s">
        <v>125</v>
      </c>
      <c r="I2311" s="12" t="s">
        <v>126</v>
      </c>
      <c r="J2311" s="12" t="s">
        <v>11379</v>
      </c>
      <c r="K2311" s="12" t="s">
        <v>168</v>
      </c>
      <c r="L2311" s="12" t="s">
        <v>118</v>
      </c>
      <c r="M2311" s="12" t="s">
        <v>1193</v>
      </c>
      <c r="N2311" s="12" t="s">
        <v>11380</v>
      </c>
      <c r="O2311" s="12" t="s">
        <v>11381</v>
      </c>
      <c r="P2311" s="12"/>
      <c r="Q2311" s="12" t="s">
        <v>5052</v>
      </c>
      <c r="R2311" s="12" t="s">
        <v>293</v>
      </c>
      <c r="S2311" s="12" t="s">
        <v>294</v>
      </c>
      <c r="T2311" s="33" t="s">
        <v>95</v>
      </c>
      <c r="U2311" s="34" t="str">
        <f t="shared" si="36"/>
        <v>26 Landsdowne St, Cambridge, Massachusetts 02139, U.S.</v>
      </c>
    </row>
    <row r="2312" spans="1:21" ht="57" x14ac:dyDescent="0.45">
      <c r="A2312" s="12" t="s">
        <v>94</v>
      </c>
      <c r="B2312" s="12"/>
      <c r="C2312" s="12" t="s">
        <v>11382</v>
      </c>
      <c r="D2312" s="12" t="s">
        <v>11377</v>
      </c>
      <c r="E2312" s="12" t="s">
        <v>11378</v>
      </c>
      <c r="F2312" s="12" t="s">
        <v>124</v>
      </c>
      <c r="G2312" s="12" t="s">
        <v>219</v>
      </c>
      <c r="H2312" s="12" t="s">
        <v>125</v>
      </c>
      <c r="I2312" s="12" t="s">
        <v>126</v>
      </c>
      <c r="J2312" s="12" t="s">
        <v>11383</v>
      </c>
      <c r="K2312" s="12" t="s">
        <v>209</v>
      </c>
      <c r="L2312" s="12" t="s">
        <v>104</v>
      </c>
      <c r="M2312" s="12" t="s">
        <v>11384</v>
      </c>
      <c r="N2312" s="12" t="s">
        <v>11385</v>
      </c>
      <c r="O2312" s="12" t="s">
        <v>11386</v>
      </c>
      <c r="P2312" s="12"/>
      <c r="Q2312" s="12" t="s">
        <v>11387</v>
      </c>
      <c r="R2312" s="12" t="s">
        <v>293</v>
      </c>
      <c r="S2312" s="12" t="s">
        <v>294</v>
      </c>
      <c r="T2312" s="33" t="s">
        <v>95</v>
      </c>
      <c r="U2312" s="34" t="str">
        <f t="shared" si="36"/>
        <v>1 Kendall Square 1400 W 5th Floor, Cambridge, Massachusetts 02139, U.S.</v>
      </c>
    </row>
    <row r="2313" spans="1:21" ht="85.5" x14ac:dyDescent="0.45">
      <c r="A2313" s="12" t="s">
        <v>94</v>
      </c>
      <c r="B2313" s="12" t="s">
        <v>95</v>
      </c>
      <c r="C2313" s="12" t="s">
        <v>11388</v>
      </c>
      <c r="D2313" s="12" t="s">
        <v>11389</v>
      </c>
      <c r="E2313" s="12" t="s">
        <v>11390</v>
      </c>
      <c r="F2313" s="12" t="s">
        <v>743</v>
      </c>
      <c r="G2313" s="12" t="s">
        <v>812</v>
      </c>
      <c r="H2313" s="12" t="s">
        <v>311</v>
      </c>
      <c r="I2313" s="12" t="s">
        <v>673</v>
      </c>
      <c r="J2313" s="12" t="s">
        <v>11391</v>
      </c>
      <c r="K2313" s="12" t="s">
        <v>168</v>
      </c>
      <c r="L2313" s="12" t="s">
        <v>104</v>
      </c>
      <c r="M2313" s="12" t="s">
        <v>1193</v>
      </c>
      <c r="N2313" s="12" t="s">
        <v>11392</v>
      </c>
      <c r="O2313" s="12" t="s">
        <v>11393</v>
      </c>
      <c r="P2313" s="12"/>
      <c r="Q2313" s="12" t="s">
        <v>11394</v>
      </c>
      <c r="R2313" s="12" t="s">
        <v>967</v>
      </c>
      <c r="S2313" s="12" t="s">
        <v>1082</v>
      </c>
      <c r="T2313" s="33" t="s">
        <v>95</v>
      </c>
      <c r="U2313" s="34" t="str">
        <f t="shared" si="36"/>
        <v>11555 Sorrento Valley Road. Suite 102, San Diego, California 92121, U.S.</v>
      </c>
    </row>
    <row r="2314" spans="1:21" ht="85.5" x14ac:dyDescent="0.45">
      <c r="A2314" s="12" t="s">
        <v>94</v>
      </c>
      <c r="B2314" s="12" t="s">
        <v>729</v>
      </c>
      <c r="C2314" s="12" t="s">
        <v>11395</v>
      </c>
      <c r="D2314" s="12" t="s">
        <v>11396</v>
      </c>
      <c r="E2314" s="12" t="s">
        <v>11397</v>
      </c>
      <c r="F2314" s="12" t="s">
        <v>952</v>
      </c>
      <c r="G2314" s="12" t="s">
        <v>773</v>
      </c>
      <c r="H2314" s="12" t="s">
        <v>125</v>
      </c>
      <c r="I2314" s="12" t="s">
        <v>953</v>
      </c>
      <c r="J2314" s="12" t="s">
        <v>11398</v>
      </c>
      <c r="K2314" s="12" t="s">
        <v>268</v>
      </c>
      <c r="L2314" s="12" t="s">
        <v>104</v>
      </c>
      <c r="M2314" s="12" t="s">
        <v>1193</v>
      </c>
      <c r="N2314" s="12" t="s">
        <v>11399</v>
      </c>
      <c r="O2314" s="12" t="s">
        <v>11400</v>
      </c>
      <c r="P2314" s="12"/>
      <c r="Q2314" s="12" t="s">
        <v>11401</v>
      </c>
      <c r="R2314" s="12" t="s">
        <v>2863</v>
      </c>
      <c r="S2314" s="12" t="s">
        <v>11402</v>
      </c>
      <c r="T2314" s="33" t="s">
        <v>729</v>
      </c>
      <c r="U2314" s="34" t="str">
        <f t="shared" si="36"/>
        <v>1001 Decarie Blvd, Montreal, Quebec H4A 3J1, CA</v>
      </c>
    </row>
    <row r="2315" spans="1:21" ht="99.75" x14ac:dyDescent="0.45">
      <c r="A2315" s="12" t="s">
        <v>94</v>
      </c>
      <c r="B2315" s="12" t="s">
        <v>729</v>
      </c>
      <c r="C2315" s="12" t="s">
        <v>11403</v>
      </c>
      <c r="D2315" s="12" t="s">
        <v>11396</v>
      </c>
      <c r="E2315" s="12" t="s">
        <v>11397</v>
      </c>
      <c r="F2315" s="12" t="s">
        <v>952</v>
      </c>
      <c r="G2315" s="12" t="s">
        <v>773</v>
      </c>
      <c r="H2315" s="12" t="s">
        <v>125</v>
      </c>
      <c r="I2315" s="12" t="s">
        <v>953</v>
      </c>
      <c r="J2315" s="12" t="s">
        <v>11404</v>
      </c>
      <c r="K2315" s="12" t="s">
        <v>233</v>
      </c>
      <c r="L2315" s="12" t="s">
        <v>104</v>
      </c>
      <c r="M2315" s="12" t="s">
        <v>551</v>
      </c>
      <c r="N2315" s="12" t="s">
        <v>11405</v>
      </c>
      <c r="O2315" s="12" t="s">
        <v>11406</v>
      </c>
      <c r="P2315" s="12"/>
      <c r="Q2315" s="12" t="s">
        <v>11407</v>
      </c>
      <c r="R2315" s="12" t="s">
        <v>11408</v>
      </c>
      <c r="S2315" s="12" t="s">
        <v>11402</v>
      </c>
      <c r="T2315" s="33" t="s">
        <v>729</v>
      </c>
      <c r="U2315" s="34" t="str">
        <f t="shared" si="36"/>
        <v>1001 Boulevard Décarie, E01.5029, Montréal, Quebec H4A 3J1, CA</v>
      </c>
    </row>
    <row r="2316" spans="1:21" ht="85.5" x14ac:dyDescent="0.45">
      <c r="A2316" s="12" t="s">
        <v>94</v>
      </c>
      <c r="B2316" s="12" t="s">
        <v>95</v>
      </c>
      <c r="C2316" s="12" t="s">
        <v>11409</v>
      </c>
      <c r="D2316" s="12" t="s">
        <v>11410</v>
      </c>
      <c r="E2316" s="12" t="s">
        <v>11411</v>
      </c>
      <c r="F2316" s="12" t="s">
        <v>691</v>
      </c>
      <c r="G2316" s="12" t="s">
        <v>692</v>
      </c>
      <c r="H2316" s="12" t="s">
        <v>693</v>
      </c>
      <c r="I2316" s="12" t="s">
        <v>475</v>
      </c>
      <c r="J2316" s="12" t="s">
        <v>11412</v>
      </c>
      <c r="K2316" s="12" t="s">
        <v>168</v>
      </c>
      <c r="L2316" s="12" t="s">
        <v>104</v>
      </c>
      <c r="M2316" s="12" t="s">
        <v>221</v>
      </c>
      <c r="N2316" s="12" t="s">
        <v>11413</v>
      </c>
      <c r="O2316" s="12" t="s">
        <v>11414</v>
      </c>
      <c r="P2316" s="12"/>
      <c r="Q2316" s="12" t="s">
        <v>11415</v>
      </c>
      <c r="R2316" s="12" t="s">
        <v>1528</v>
      </c>
      <c r="S2316" s="12" t="s">
        <v>1535</v>
      </c>
      <c r="T2316" s="33" t="s">
        <v>95</v>
      </c>
      <c r="U2316" s="34" t="str">
        <f t="shared" si="36"/>
        <v>2130 W. Holcombe Blvd, Room LSP8.2018, Houston, Texas 77030, U.S.</v>
      </c>
    </row>
    <row r="2317" spans="1:21" ht="85.5" x14ac:dyDescent="0.45">
      <c r="A2317" s="12" t="s">
        <v>94</v>
      </c>
      <c r="B2317" s="12" t="s">
        <v>95</v>
      </c>
      <c r="C2317" s="12" t="s">
        <v>11416</v>
      </c>
      <c r="D2317" s="12" t="s">
        <v>11417</v>
      </c>
      <c r="E2317" s="12" t="s">
        <v>11418</v>
      </c>
      <c r="F2317" s="12" t="s">
        <v>136</v>
      </c>
      <c r="G2317" s="12" t="s">
        <v>207</v>
      </c>
      <c r="H2317" s="12" t="s">
        <v>165</v>
      </c>
      <c r="I2317" s="12" t="s">
        <v>2921</v>
      </c>
      <c r="J2317" s="12"/>
      <c r="K2317" s="12"/>
      <c r="L2317" s="12"/>
      <c r="M2317" s="12" t="s">
        <v>221</v>
      </c>
      <c r="N2317" s="12" t="s">
        <v>11419</v>
      </c>
      <c r="O2317" s="12" t="s">
        <v>11420</v>
      </c>
      <c r="P2317" s="12"/>
      <c r="Q2317" s="12" t="s">
        <v>11421</v>
      </c>
      <c r="R2317" s="12" t="s">
        <v>2054</v>
      </c>
      <c r="S2317" s="12" t="s">
        <v>2055</v>
      </c>
      <c r="T2317" s="33" t="s">
        <v>95</v>
      </c>
      <c r="U2317" s="34" t="str">
        <f t="shared" si="36"/>
        <v>888 2nd Ave, Redwood City, California 94063, U.S.</v>
      </c>
    </row>
    <row r="2318" spans="1:21" ht="85.5" x14ac:dyDescent="0.45">
      <c r="A2318" s="12" t="s">
        <v>94</v>
      </c>
      <c r="B2318" s="12" t="s">
        <v>95</v>
      </c>
      <c r="C2318" s="12" t="s">
        <v>11422</v>
      </c>
      <c r="D2318" s="12" t="s">
        <v>11423</v>
      </c>
      <c r="E2318" s="12" t="s">
        <v>11424</v>
      </c>
      <c r="F2318" s="12" t="s">
        <v>136</v>
      </c>
      <c r="G2318" s="12" t="s">
        <v>207</v>
      </c>
      <c r="H2318" s="12" t="s">
        <v>165</v>
      </c>
      <c r="I2318" s="12" t="s">
        <v>166</v>
      </c>
      <c r="J2318" s="12" t="s">
        <v>11425</v>
      </c>
      <c r="K2318" s="12" t="s">
        <v>168</v>
      </c>
      <c r="L2318" s="12" t="s">
        <v>104</v>
      </c>
      <c r="M2318" s="12" t="s">
        <v>221</v>
      </c>
      <c r="N2318" s="12" t="s">
        <v>11426</v>
      </c>
      <c r="O2318" s="12" t="s">
        <v>11427</v>
      </c>
      <c r="P2318" s="12"/>
      <c r="Q2318" s="12" t="s">
        <v>11428</v>
      </c>
      <c r="R2318" s="12" t="s">
        <v>2054</v>
      </c>
      <c r="S2318" s="12" t="s">
        <v>2055</v>
      </c>
      <c r="T2318" s="33" t="s">
        <v>95</v>
      </c>
      <c r="U2318" s="34" t="str">
        <f t="shared" si="36"/>
        <v>Revolution Medicines 700 Saginaw Drive, Redwood City, California 94063, U.S.</v>
      </c>
    </row>
    <row r="2319" spans="1:21" ht="85.5" x14ac:dyDescent="0.45">
      <c r="A2319" s="12" t="s">
        <v>94</v>
      </c>
      <c r="B2319" s="12" t="s">
        <v>95</v>
      </c>
      <c r="C2319" s="12" t="s">
        <v>11429</v>
      </c>
      <c r="D2319" s="12" t="s">
        <v>11423</v>
      </c>
      <c r="E2319" s="12" t="s">
        <v>11430</v>
      </c>
      <c r="F2319" s="12" t="s">
        <v>136</v>
      </c>
      <c r="G2319" s="12" t="s">
        <v>207</v>
      </c>
      <c r="H2319" s="12" t="s">
        <v>165</v>
      </c>
      <c r="I2319" s="12" t="s">
        <v>166</v>
      </c>
      <c r="J2319" s="12" t="s">
        <v>11431</v>
      </c>
      <c r="K2319" s="12" t="s">
        <v>168</v>
      </c>
      <c r="L2319" s="12" t="s">
        <v>104</v>
      </c>
      <c r="M2319" s="12" t="s">
        <v>221</v>
      </c>
      <c r="N2319" s="12" t="s">
        <v>11432</v>
      </c>
      <c r="O2319" s="12" t="s">
        <v>11433</v>
      </c>
      <c r="P2319" s="12"/>
      <c r="Q2319" s="12" t="s">
        <v>11434</v>
      </c>
      <c r="R2319" s="12" t="s">
        <v>2054</v>
      </c>
      <c r="S2319" s="12" t="s">
        <v>2055</v>
      </c>
      <c r="T2319" s="33" t="s">
        <v>95</v>
      </c>
      <c r="U2319" s="34" t="str">
        <f t="shared" si="36"/>
        <v>Attn: Avery Salmon 700 Saginaw Drive Location: 900, Redwood City, California 94063, U.S.</v>
      </c>
    </row>
    <row r="2320" spans="1:21" ht="42.75" x14ac:dyDescent="0.45">
      <c r="A2320" s="12" t="s">
        <v>94</v>
      </c>
      <c r="B2320" s="12" t="s">
        <v>95</v>
      </c>
      <c r="C2320" s="12" t="s">
        <v>11435</v>
      </c>
      <c r="D2320" s="12" t="s">
        <v>11423</v>
      </c>
      <c r="E2320" s="12" t="s">
        <v>11430</v>
      </c>
      <c r="F2320" s="12" t="s">
        <v>136</v>
      </c>
      <c r="G2320" s="12" t="s">
        <v>207</v>
      </c>
      <c r="H2320" s="12" t="s">
        <v>165</v>
      </c>
      <c r="I2320" s="12" t="s">
        <v>166</v>
      </c>
      <c r="J2320" s="12" t="s">
        <v>11436</v>
      </c>
      <c r="K2320" s="12" t="s">
        <v>209</v>
      </c>
      <c r="L2320" s="12" t="s">
        <v>104</v>
      </c>
      <c r="M2320" s="12" t="s">
        <v>1158</v>
      </c>
      <c r="N2320" s="12" t="s">
        <v>11432</v>
      </c>
      <c r="O2320" s="12" t="s">
        <v>11433</v>
      </c>
      <c r="P2320" s="12"/>
      <c r="Q2320" s="12" t="s">
        <v>11437</v>
      </c>
      <c r="R2320" s="12" t="s">
        <v>2054</v>
      </c>
      <c r="S2320" s="12" t="s">
        <v>2055</v>
      </c>
      <c r="T2320" s="33" t="s">
        <v>95</v>
      </c>
      <c r="U2320" s="34" t="str">
        <f t="shared" si="36"/>
        <v>700 Saginaw Drive, Redwood City, California 94063, U.S.</v>
      </c>
    </row>
    <row r="2321" spans="1:21" ht="85.5" x14ac:dyDescent="0.45">
      <c r="A2321" s="12" t="s">
        <v>94</v>
      </c>
      <c r="B2321" s="12" t="s">
        <v>95</v>
      </c>
      <c r="C2321" s="12" t="s">
        <v>11438</v>
      </c>
      <c r="D2321" s="12" t="s">
        <v>11439</v>
      </c>
      <c r="E2321" s="12" t="s">
        <v>11440</v>
      </c>
      <c r="F2321" s="12" t="s">
        <v>743</v>
      </c>
      <c r="G2321" s="12" t="s">
        <v>672</v>
      </c>
      <c r="H2321" s="12" t="s">
        <v>311</v>
      </c>
      <c r="I2321" s="12" t="s">
        <v>673</v>
      </c>
      <c r="J2321" s="12" t="s">
        <v>11441</v>
      </c>
      <c r="K2321" s="12" t="s">
        <v>168</v>
      </c>
      <c r="L2321" s="12" t="s">
        <v>104</v>
      </c>
      <c r="M2321" s="12" t="s">
        <v>221</v>
      </c>
      <c r="N2321" s="12" t="s">
        <v>11442</v>
      </c>
      <c r="O2321" s="12" t="s">
        <v>11443</v>
      </c>
      <c r="P2321" s="12"/>
      <c r="Q2321" s="12" t="s">
        <v>11444</v>
      </c>
      <c r="R2321" s="12" t="s">
        <v>967</v>
      </c>
      <c r="S2321" s="12" t="s">
        <v>1082</v>
      </c>
      <c r="T2321" s="33" t="s">
        <v>95</v>
      </c>
      <c r="U2321" s="34" t="str">
        <f t="shared" si="36"/>
        <v>8999 Biolegend Way, San Diego, California 92121, U.S.</v>
      </c>
    </row>
    <row r="2322" spans="1:21" ht="85.5" x14ac:dyDescent="0.45">
      <c r="A2322" s="12" t="s">
        <v>94</v>
      </c>
      <c r="B2322" s="12" t="s">
        <v>95</v>
      </c>
      <c r="C2322" s="12" t="s">
        <v>11445</v>
      </c>
      <c r="D2322" s="12" t="s">
        <v>11439</v>
      </c>
      <c r="E2322" s="12" t="s">
        <v>11440</v>
      </c>
      <c r="F2322" s="12" t="s">
        <v>743</v>
      </c>
      <c r="G2322" s="12" t="s">
        <v>672</v>
      </c>
      <c r="H2322" s="12" t="s">
        <v>311</v>
      </c>
      <c r="I2322" s="12" t="s">
        <v>673</v>
      </c>
      <c r="J2322" s="12" t="s">
        <v>11446</v>
      </c>
      <c r="K2322" s="12" t="s">
        <v>168</v>
      </c>
      <c r="L2322" s="12" t="s">
        <v>104</v>
      </c>
      <c r="M2322" s="12" t="s">
        <v>221</v>
      </c>
      <c r="N2322" s="12" t="s">
        <v>11442</v>
      </c>
      <c r="O2322" s="12" t="s">
        <v>11443</v>
      </c>
      <c r="P2322" s="12"/>
      <c r="Q2322" s="12" t="s">
        <v>11444</v>
      </c>
      <c r="R2322" s="12" t="s">
        <v>967</v>
      </c>
      <c r="S2322" s="12" t="s">
        <v>1082</v>
      </c>
      <c r="T2322" s="33" t="s">
        <v>95</v>
      </c>
      <c r="U2322" s="34" t="str">
        <f t="shared" si="36"/>
        <v>8999 Biolegend Way, San Diego, California 92121, U.S.</v>
      </c>
    </row>
    <row r="2323" spans="1:21" ht="85.5" x14ac:dyDescent="0.45">
      <c r="A2323" s="12" t="s">
        <v>94</v>
      </c>
      <c r="B2323" s="12" t="s">
        <v>95</v>
      </c>
      <c r="C2323" s="12" t="s">
        <v>11447</v>
      </c>
      <c r="D2323" s="12" t="s">
        <v>11439</v>
      </c>
      <c r="E2323" s="12" t="s">
        <v>11440</v>
      </c>
      <c r="F2323" s="12" t="s">
        <v>743</v>
      </c>
      <c r="G2323" s="12" t="s">
        <v>672</v>
      </c>
      <c r="H2323" s="12" t="s">
        <v>311</v>
      </c>
      <c r="I2323" s="12" t="s">
        <v>673</v>
      </c>
      <c r="J2323" s="12" t="s">
        <v>11448</v>
      </c>
      <c r="K2323" s="12" t="s">
        <v>168</v>
      </c>
      <c r="L2323" s="12" t="s">
        <v>104</v>
      </c>
      <c r="M2323" s="12" t="s">
        <v>169</v>
      </c>
      <c r="N2323" s="12" t="s">
        <v>11442</v>
      </c>
      <c r="O2323" s="12" t="s">
        <v>11443</v>
      </c>
      <c r="P2323" s="12" t="s">
        <v>11449</v>
      </c>
      <c r="Q2323" s="12" t="s">
        <v>11450</v>
      </c>
      <c r="R2323" s="12" t="s">
        <v>967</v>
      </c>
      <c r="S2323" s="12" t="s">
        <v>1082</v>
      </c>
      <c r="T2323" s="33" t="s">
        <v>95</v>
      </c>
      <c r="U2323" s="34" t="str">
        <f t="shared" si="36"/>
        <v>8999 BioLegend Way, San Diego, California 92121, U.S.</v>
      </c>
    </row>
    <row r="2324" spans="1:21" ht="57" x14ac:dyDescent="0.45">
      <c r="A2324" s="12" t="s">
        <v>94</v>
      </c>
      <c r="B2324" s="12"/>
      <c r="C2324" s="12" t="s">
        <v>11451</v>
      </c>
      <c r="D2324" s="12" t="s">
        <v>11439</v>
      </c>
      <c r="E2324" s="12" t="s">
        <v>11440</v>
      </c>
      <c r="F2324" s="12" t="s">
        <v>743</v>
      </c>
      <c r="G2324" s="12" t="s">
        <v>672</v>
      </c>
      <c r="H2324" s="12" t="s">
        <v>311</v>
      </c>
      <c r="I2324" s="12" t="s">
        <v>673</v>
      </c>
      <c r="J2324" s="12" t="s">
        <v>11452</v>
      </c>
      <c r="K2324" s="12" t="s">
        <v>209</v>
      </c>
      <c r="L2324" s="12" t="s">
        <v>104</v>
      </c>
      <c r="M2324" s="12" t="s">
        <v>304</v>
      </c>
      <c r="N2324" s="12" t="s">
        <v>11442</v>
      </c>
      <c r="O2324" s="12" t="s">
        <v>11443</v>
      </c>
      <c r="P2324" s="12"/>
      <c r="Q2324" s="12" t="s">
        <v>11453</v>
      </c>
      <c r="R2324" s="12" t="s">
        <v>967</v>
      </c>
      <c r="S2324" s="12" t="s">
        <v>1082</v>
      </c>
      <c r="T2324" s="33" t="s">
        <v>95</v>
      </c>
      <c r="U2324" s="34" t="str">
        <f t="shared" si="36"/>
        <v>Biolegend, Inc. 8999 Biolegend Way, San Diego, California 92121, U.S.</v>
      </c>
    </row>
    <row r="2325" spans="1:21" ht="42.75" x14ac:dyDescent="0.45">
      <c r="A2325" s="12" t="s">
        <v>94</v>
      </c>
      <c r="B2325" s="12" t="s">
        <v>95</v>
      </c>
      <c r="C2325" s="12" t="s">
        <v>11454</v>
      </c>
      <c r="D2325" s="12" t="s">
        <v>11455</v>
      </c>
      <c r="E2325" s="12" t="s">
        <v>11440</v>
      </c>
      <c r="F2325" s="12" t="s">
        <v>124</v>
      </c>
      <c r="G2325" s="12"/>
      <c r="H2325" s="12" t="s">
        <v>125</v>
      </c>
      <c r="I2325" s="12" t="s">
        <v>126</v>
      </c>
      <c r="J2325" s="12"/>
      <c r="K2325" s="12"/>
      <c r="L2325" s="12"/>
      <c r="M2325" s="12" t="s">
        <v>11456</v>
      </c>
      <c r="N2325" s="12" t="s">
        <v>11457</v>
      </c>
      <c r="O2325" s="12" t="s">
        <v>11458</v>
      </c>
      <c r="P2325" s="12"/>
      <c r="Q2325" s="12" t="s">
        <v>11459</v>
      </c>
      <c r="R2325" s="12" t="s">
        <v>5439</v>
      </c>
      <c r="S2325" s="12" t="s">
        <v>5440</v>
      </c>
      <c r="T2325" s="33" t="s">
        <v>95</v>
      </c>
      <c r="U2325" s="34" t="str">
        <f t="shared" si="36"/>
        <v>293 BOSTON POST RD W STE 210, MARLBOROUGH, Massachusetts 01752, U.S.</v>
      </c>
    </row>
    <row r="2326" spans="1:21" ht="85.5" x14ac:dyDescent="0.45">
      <c r="A2326" s="12" t="s">
        <v>94</v>
      </c>
      <c r="B2326" s="12" t="s">
        <v>95</v>
      </c>
      <c r="C2326" s="12" t="s">
        <v>11460</v>
      </c>
      <c r="D2326" s="12" t="s">
        <v>11455</v>
      </c>
      <c r="E2326" s="12" t="s">
        <v>11440</v>
      </c>
      <c r="F2326" s="12" t="s">
        <v>124</v>
      </c>
      <c r="G2326" s="12"/>
      <c r="H2326" s="12" t="s">
        <v>125</v>
      </c>
      <c r="I2326" s="12" t="s">
        <v>126</v>
      </c>
      <c r="J2326" s="12"/>
      <c r="K2326" s="12"/>
      <c r="L2326" s="12"/>
      <c r="M2326" s="12" t="s">
        <v>138</v>
      </c>
      <c r="N2326" s="12" t="s">
        <v>11461</v>
      </c>
      <c r="O2326" s="12" t="s">
        <v>11462</v>
      </c>
      <c r="P2326" s="12"/>
      <c r="Q2326" s="12" t="s">
        <v>11459</v>
      </c>
      <c r="R2326" s="12" t="s">
        <v>5439</v>
      </c>
      <c r="S2326" s="12" t="s">
        <v>5440</v>
      </c>
      <c r="T2326" s="33" t="s">
        <v>95</v>
      </c>
      <c r="U2326" s="34" t="str">
        <f t="shared" si="36"/>
        <v>293 BOSTON POST RD W STE 210, MARLBOROUGH, Massachusetts 01752, U.S.</v>
      </c>
    </row>
    <row r="2327" spans="1:21" ht="57" x14ac:dyDescent="0.45">
      <c r="A2327" s="12" t="s">
        <v>94</v>
      </c>
      <c r="B2327" s="12" t="s">
        <v>95</v>
      </c>
      <c r="C2327" s="12" t="s">
        <v>11463</v>
      </c>
      <c r="D2327" s="12" t="s">
        <v>11455</v>
      </c>
      <c r="E2327" s="12" t="s">
        <v>11440</v>
      </c>
      <c r="F2327" s="12" t="s">
        <v>124</v>
      </c>
      <c r="G2327" s="12"/>
      <c r="H2327" s="12" t="s">
        <v>125</v>
      </c>
      <c r="I2327" s="12" t="s">
        <v>126</v>
      </c>
      <c r="J2327" s="12" t="s">
        <v>11464</v>
      </c>
      <c r="K2327" s="12" t="s">
        <v>103</v>
      </c>
      <c r="L2327" s="12" t="s">
        <v>104</v>
      </c>
      <c r="M2327" s="12" t="s">
        <v>178</v>
      </c>
      <c r="N2327" s="12" t="s">
        <v>11465</v>
      </c>
      <c r="O2327" s="12" t="s">
        <v>11466</v>
      </c>
      <c r="P2327" s="12"/>
      <c r="Q2327" s="12" t="s">
        <v>11459</v>
      </c>
      <c r="R2327" s="12" t="s">
        <v>5439</v>
      </c>
      <c r="S2327" s="12" t="s">
        <v>5440</v>
      </c>
      <c r="T2327" s="33" t="s">
        <v>95</v>
      </c>
      <c r="U2327" s="34" t="str">
        <f t="shared" si="36"/>
        <v>293 BOSTON POST RD W STE 210, MARLBOROUGH, Massachusetts 01752, U.S.</v>
      </c>
    </row>
    <row r="2328" spans="1:21" ht="85.5" x14ac:dyDescent="0.45">
      <c r="A2328" s="12" t="s">
        <v>94</v>
      </c>
      <c r="B2328" s="12" t="s">
        <v>95</v>
      </c>
      <c r="C2328" s="12" t="s">
        <v>11467</v>
      </c>
      <c r="D2328" s="12" t="s">
        <v>11455</v>
      </c>
      <c r="E2328" s="12" t="s">
        <v>11440</v>
      </c>
      <c r="F2328" s="12" t="s">
        <v>124</v>
      </c>
      <c r="G2328" s="12"/>
      <c r="H2328" s="12" t="s">
        <v>125</v>
      </c>
      <c r="I2328" s="12" t="s">
        <v>126</v>
      </c>
      <c r="J2328" s="12" t="s">
        <v>11468</v>
      </c>
      <c r="K2328" s="12" t="s">
        <v>103</v>
      </c>
      <c r="L2328" s="12" t="s">
        <v>104</v>
      </c>
      <c r="M2328" s="12" t="s">
        <v>138</v>
      </c>
      <c r="N2328" s="12" t="s">
        <v>11461</v>
      </c>
      <c r="O2328" s="12" t="s">
        <v>11462</v>
      </c>
      <c r="P2328" s="12"/>
      <c r="Q2328" s="12" t="s">
        <v>11459</v>
      </c>
      <c r="R2328" s="12" t="s">
        <v>5439</v>
      </c>
      <c r="S2328" s="12" t="s">
        <v>5440</v>
      </c>
      <c r="T2328" s="33" t="s">
        <v>95</v>
      </c>
      <c r="U2328" s="34" t="str">
        <f t="shared" si="36"/>
        <v>293 BOSTON POST RD W STE 210, MARLBOROUGH, Massachusetts 01752, U.S.</v>
      </c>
    </row>
    <row r="2329" spans="1:21" ht="42.75" x14ac:dyDescent="0.45">
      <c r="A2329" s="12" t="s">
        <v>94</v>
      </c>
      <c r="B2329" s="12"/>
      <c r="C2329" s="12" t="s">
        <v>11469</v>
      </c>
      <c r="D2329" s="12" t="s">
        <v>11470</v>
      </c>
      <c r="E2329" s="12" t="s">
        <v>11471</v>
      </c>
      <c r="F2329" s="12"/>
      <c r="G2329" s="12"/>
      <c r="H2329" s="12" t="s">
        <v>125</v>
      </c>
      <c r="I2329" s="12" t="s">
        <v>126</v>
      </c>
      <c r="J2329" s="12"/>
      <c r="K2329" s="12"/>
      <c r="L2329" s="12"/>
      <c r="M2329" s="12" t="s">
        <v>127</v>
      </c>
      <c r="N2329" s="12" t="s">
        <v>11472</v>
      </c>
      <c r="O2329" s="12" t="s">
        <v>11473</v>
      </c>
      <c r="P2329" s="12"/>
      <c r="Q2329" s="12"/>
      <c r="R2329" s="12"/>
      <c r="S2329" s="12" t="s">
        <v>284</v>
      </c>
      <c r="T2329" s="33" t="s">
        <v>95</v>
      </c>
      <c r="U2329" s="34" t="str">
        <f t="shared" si="36"/>
        <v xml:space="preserve"> , U.S.</v>
      </c>
    </row>
    <row r="2330" spans="1:21" ht="57" x14ac:dyDescent="0.45">
      <c r="A2330" s="12" t="s">
        <v>94</v>
      </c>
      <c r="B2330" s="12" t="s">
        <v>95</v>
      </c>
      <c r="C2330" s="12" t="s">
        <v>11474</v>
      </c>
      <c r="D2330" s="12" t="s">
        <v>11475</v>
      </c>
      <c r="E2330" s="12" t="s">
        <v>11476</v>
      </c>
      <c r="F2330" s="12" t="s">
        <v>124</v>
      </c>
      <c r="G2330" s="12"/>
      <c r="H2330" s="12" t="s">
        <v>125</v>
      </c>
      <c r="I2330" s="12" t="s">
        <v>126</v>
      </c>
      <c r="J2330" s="12"/>
      <c r="K2330" s="12"/>
      <c r="L2330" s="12"/>
      <c r="M2330" s="12" t="s">
        <v>367</v>
      </c>
      <c r="N2330" s="12" t="s">
        <v>11477</v>
      </c>
      <c r="O2330" s="12" t="s">
        <v>11478</v>
      </c>
      <c r="P2330" s="12"/>
      <c r="Q2330" s="12" t="s">
        <v>11479</v>
      </c>
      <c r="R2330" s="12" t="s">
        <v>2458</v>
      </c>
      <c r="S2330" s="12" t="s">
        <v>11480</v>
      </c>
      <c r="T2330" s="33" t="s">
        <v>95</v>
      </c>
      <c r="U2330" s="34" t="str">
        <f t="shared" si="36"/>
        <v>593 EDDY ST - MAIN, PROVIDENCE, Rhode Island 02903, U.S.</v>
      </c>
    </row>
    <row r="2331" spans="1:21" ht="42.75" x14ac:dyDescent="0.45">
      <c r="A2331" s="12" t="s">
        <v>94</v>
      </c>
      <c r="B2331" s="12" t="s">
        <v>95</v>
      </c>
      <c r="C2331" s="12" t="s">
        <v>11481</v>
      </c>
      <c r="D2331" s="12" t="s">
        <v>11482</v>
      </c>
      <c r="E2331" s="12" t="s">
        <v>11483</v>
      </c>
      <c r="F2331" s="12"/>
      <c r="G2331" s="12"/>
      <c r="H2331" s="12" t="s">
        <v>6853</v>
      </c>
      <c r="I2331" s="12" t="s">
        <v>475</v>
      </c>
      <c r="J2331" s="12"/>
      <c r="K2331" s="12"/>
      <c r="L2331" s="12"/>
      <c r="M2331" s="12" t="s">
        <v>1312</v>
      </c>
      <c r="N2331" s="12" t="s">
        <v>11484</v>
      </c>
      <c r="O2331" s="12" t="s">
        <v>11485</v>
      </c>
      <c r="P2331" s="12"/>
      <c r="Q2331" s="12" t="s">
        <v>11486</v>
      </c>
      <c r="R2331" s="12" t="s">
        <v>1556</v>
      </c>
      <c r="S2331" s="12" t="s">
        <v>11487</v>
      </c>
      <c r="T2331" s="33" t="s">
        <v>95</v>
      </c>
      <c r="U2331" s="34" t="str">
        <f t="shared" si="36"/>
        <v>6100 MAIN ST HOWARD KECK HALL RM 328, HOUSTON, Texas 77005-1892, U.S.</v>
      </c>
    </row>
    <row r="2332" spans="1:21" ht="42.75" x14ac:dyDescent="0.45">
      <c r="A2332" s="12" t="s">
        <v>94</v>
      </c>
      <c r="B2332" s="12"/>
      <c r="C2332" s="12" t="s">
        <v>11488</v>
      </c>
      <c r="D2332" s="12" t="s">
        <v>11482</v>
      </c>
      <c r="E2332" s="12" t="s">
        <v>11483</v>
      </c>
      <c r="F2332" s="12"/>
      <c r="G2332" s="12"/>
      <c r="H2332" s="12" t="s">
        <v>6853</v>
      </c>
      <c r="I2332" s="12" t="s">
        <v>475</v>
      </c>
      <c r="J2332" s="12"/>
      <c r="K2332" s="12"/>
      <c r="L2332" s="12"/>
      <c r="M2332" s="12"/>
      <c r="N2332" s="12" t="s">
        <v>11489</v>
      </c>
      <c r="O2332" s="12" t="s">
        <v>11490</v>
      </c>
      <c r="P2332" s="12"/>
      <c r="Q2332" s="12"/>
      <c r="R2332" s="12"/>
      <c r="S2332" s="12" t="s">
        <v>284</v>
      </c>
      <c r="T2332" s="33"/>
      <c r="U2332" s="34" t="str">
        <f t="shared" si="36"/>
        <v xml:space="preserve"> </v>
      </c>
    </row>
    <row r="2333" spans="1:21" ht="42.75" x14ac:dyDescent="0.45">
      <c r="A2333" s="12" t="s">
        <v>94</v>
      </c>
      <c r="B2333" s="12" t="s">
        <v>95</v>
      </c>
      <c r="C2333" s="12" t="s">
        <v>11491</v>
      </c>
      <c r="D2333" s="12" t="s">
        <v>11492</v>
      </c>
      <c r="E2333" s="12" t="s">
        <v>11493</v>
      </c>
      <c r="F2333" s="12" t="s">
        <v>124</v>
      </c>
      <c r="G2333" s="12"/>
      <c r="H2333" s="12" t="s">
        <v>125</v>
      </c>
      <c r="I2333" s="12" t="s">
        <v>126</v>
      </c>
      <c r="J2333" s="12" t="s">
        <v>11494</v>
      </c>
      <c r="K2333" s="12" t="s">
        <v>103</v>
      </c>
      <c r="L2333" s="12" t="s">
        <v>118</v>
      </c>
      <c r="M2333" s="12" t="s">
        <v>1312</v>
      </c>
      <c r="N2333" s="12" t="s">
        <v>11495</v>
      </c>
      <c r="O2333" s="12" t="s">
        <v>11496</v>
      </c>
      <c r="P2333" s="12"/>
      <c r="Q2333" s="12" t="s">
        <v>11497</v>
      </c>
      <c r="R2333" s="12" t="s">
        <v>521</v>
      </c>
      <c r="S2333" s="12" t="s">
        <v>294</v>
      </c>
      <c r="T2333" s="33" t="s">
        <v>95</v>
      </c>
      <c r="U2333" s="34" t="str">
        <f t="shared" si="36"/>
        <v>620 MEMORIAL DR 3RD FL, CAMBRIDGE, Massachusetts 02139, U.S.</v>
      </c>
    </row>
    <row r="2334" spans="1:21" ht="370.5" x14ac:dyDescent="0.45">
      <c r="A2334" s="12" t="s">
        <v>94</v>
      </c>
      <c r="B2334" s="12" t="s">
        <v>95</v>
      </c>
      <c r="C2334" s="12" t="s">
        <v>11498</v>
      </c>
      <c r="D2334" s="12" t="s">
        <v>11499</v>
      </c>
      <c r="E2334" s="12" t="s">
        <v>11500</v>
      </c>
      <c r="F2334" s="12" t="s">
        <v>583</v>
      </c>
      <c r="G2334" s="12" t="s">
        <v>1742</v>
      </c>
      <c r="H2334" s="12" t="s">
        <v>564</v>
      </c>
      <c r="I2334" s="12" t="s">
        <v>538</v>
      </c>
      <c r="J2334" s="12" t="s">
        <v>11501</v>
      </c>
      <c r="K2334" s="12" t="s">
        <v>168</v>
      </c>
      <c r="L2334" s="12" t="s">
        <v>104</v>
      </c>
      <c r="M2334" s="12" t="s">
        <v>221</v>
      </c>
      <c r="N2334" s="12" t="s">
        <v>11502</v>
      </c>
      <c r="O2334" s="12" t="s">
        <v>11503</v>
      </c>
      <c r="P2334" s="12" t="s">
        <v>6048</v>
      </c>
      <c r="Q2334" s="12" t="s">
        <v>11504</v>
      </c>
      <c r="R2334" s="12" t="s">
        <v>3274</v>
      </c>
      <c r="S2334" s="12" t="s">
        <v>8380</v>
      </c>
      <c r="T2334" s="33" t="s">
        <v>95</v>
      </c>
      <c r="U2334" s="34" t="str">
        <f t="shared" si="36"/>
        <v>1230 York Ave, Weiss Bldg, Rm 1438, New York, New York 10065, U.S.</v>
      </c>
    </row>
    <row r="2335" spans="1:21" ht="85.5" x14ac:dyDescent="0.45">
      <c r="A2335" s="12" t="s">
        <v>94</v>
      </c>
      <c r="B2335" s="12" t="s">
        <v>95</v>
      </c>
      <c r="C2335" s="12" t="s">
        <v>11505</v>
      </c>
      <c r="D2335" s="12" t="s">
        <v>11499</v>
      </c>
      <c r="E2335" s="12" t="s">
        <v>11500</v>
      </c>
      <c r="F2335" s="12" t="s">
        <v>583</v>
      </c>
      <c r="G2335" s="12" t="s">
        <v>1742</v>
      </c>
      <c r="H2335" s="12" t="s">
        <v>564</v>
      </c>
      <c r="I2335" s="12" t="s">
        <v>538</v>
      </c>
      <c r="J2335" s="12" t="s">
        <v>11506</v>
      </c>
      <c r="K2335" s="12" t="s">
        <v>168</v>
      </c>
      <c r="L2335" s="12" t="s">
        <v>104</v>
      </c>
      <c r="M2335" s="12" t="s">
        <v>221</v>
      </c>
      <c r="N2335" s="12" t="s">
        <v>11507</v>
      </c>
      <c r="O2335" s="12" t="s">
        <v>11508</v>
      </c>
      <c r="P2335" s="12"/>
      <c r="Q2335" s="12" t="s">
        <v>11509</v>
      </c>
      <c r="R2335" s="12" t="s">
        <v>3274</v>
      </c>
      <c r="S2335" s="12" t="s">
        <v>8380</v>
      </c>
      <c r="T2335" s="33" t="s">
        <v>95</v>
      </c>
      <c r="U2335" s="34" t="str">
        <f t="shared" si="36"/>
        <v>1188 York Ave Weiss 910, New York, New York 10065, U.S.</v>
      </c>
    </row>
    <row r="2336" spans="1:21" ht="370.5" x14ac:dyDescent="0.45">
      <c r="A2336" s="12" t="s">
        <v>94</v>
      </c>
      <c r="B2336" s="12" t="s">
        <v>95</v>
      </c>
      <c r="C2336" s="12" t="s">
        <v>11510</v>
      </c>
      <c r="D2336" s="12" t="s">
        <v>11499</v>
      </c>
      <c r="E2336" s="12" t="s">
        <v>11500</v>
      </c>
      <c r="F2336" s="12" t="s">
        <v>583</v>
      </c>
      <c r="G2336" s="12" t="s">
        <v>1742</v>
      </c>
      <c r="H2336" s="12" t="s">
        <v>564</v>
      </c>
      <c r="I2336" s="12" t="s">
        <v>538</v>
      </c>
      <c r="J2336" s="12" t="s">
        <v>11511</v>
      </c>
      <c r="K2336" s="12" t="s">
        <v>168</v>
      </c>
      <c r="L2336" s="12" t="s">
        <v>104</v>
      </c>
      <c r="M2336" s="12" t="s">
        <v>221</v>
      </c>
      <c r="N2336" s="12" t="s">
        <v>11502</v>
      </c>
      <c r="O2336" s="12" t="s">
        <v>11503</v>
      </c>
      <c r="P2336" s="12" t="s">
        <v>6048</v>
      </c>
      <c r="Q2336" s="12" t="s">
        <v>11504</v>
      </c>
      <c r="R2336" s="12" t="s">
        <v>3274</v>
      </c>
      <c r="S2336" s="12" t="s">
        <v>8380</v>
      </c>
      <c r="T2336" s="33" t="s">
        <v>95</v>
      </c>
      <c r="U2336" s="34" t="str">
        <f t="shared" si="36"/>
        <v>1230 York Ave, Weiss Bldg, Rm 1438, New York, New York 10065, U.S.</v>
      </c>
    </row>
    <row r="2337" spans="1:21" ht="99.75" x14ac:dyDescent="0.45">
      <c r="A2337" s="12" t="s">
        <v>94</v>
      </c>
      <c r="B2337" s="12" t="s">
        <v>95</v>
      </c>
      <c r="C2337" s="12" t="s">
        <v>11512</v>
      </c>
      <c r="D2337" s="12" t="s">
        <v>11499</v>
      </c>
      <c r="E2337" s="12" t="s">
        <v>11500</v>
      </c>
      <c r="F2337" s="12" t="s">
        <v>583</v>
      </c>
      <c r="G2337" s="12" t="s">
        <v>1742</v>
      </c>
      <c r="H2337" s="12" t="s">
        <v>564</v>
      </c>
      <c r="I2337" s="12" t="s">
        <v>538</v>
      </c>
      <c r="J2337" s="12"/>
      <c r="K2337" s="12"/>
      <c r="L2337" s="12"/>
      <c r="M2337" s="12" t="s">
        <v>1506</v>
      </c>
      <c r="N2337" s="12" t="s">
        <v>11513</v>
      </c>
      <c r="O2337" s="12" t="s">
        <v>11503</v>
      </c>
      <c r="P2337" s="12"/>
      <c r="Q2337" s="12" t="s">
        <v>11514</v>
      </c>
      <c r="R2337" s="12" t="s">
        <v>1467</v>
      </c>
      <c r="S2337" s="12" t="s">
        <v>8380</v>
      </c>
      <c r="T2337" s="33" t="s">
        <v>95</v>
      </c>
      <c r="U2337" s="34" t="str">
        <f t="shared" si="36"/>
        <v>FC - 1188 YORK AVE FLOW CYTOMETRY RESOURCE CTR 64TH-STREET RECEIVING DWB 205A, NEW YORK, New York 10065, U.S.</v>
      </c>
    </row>
    <row r="2338" spans="1:21" ht="57" x14ac:dyDescent="0.45">
      <c r="A2338" s="12" t="s">
        <v>94</v>
      </c>
      <c r="B2338" s="12" t="s">
        <v>95</v>
      </c>
      <c r="C2338" s="12" t="s">
        <v>11515</v>
      </c>
      <c r="D2338" s="12" t="s">
        <v>11499</v>
      </c>
      <c r="E2338" s="12" t="s">
        <v>11500</v>
      </c>
      <c r="F2338" s="12" t="s">
        <v>583</v>
      </c>
      <c r="G2338" s="12" t="s">
        <v>1742</v>
      </c>
      <c r="H2338" s="12" t="s">
        <v>564</v>
      </c>
      <c r="I2338" s="12" t="s">
        <v>538</v>
      </c>
      <c r="J2338" s="12"/>
      <c r="K2338" s="12"/>
      <c r="L2338" s="12"/>
      <c r="M2338" s="12" t="s">
        <v>367</v>
      </c>
      <c r="N2338" s="12" t="s">
        <v>11516</v>
      </c>
      <c r="O2338" s="12" t="s">
        <v>11517</v>
      </c>
      <c r="P2338" s="12"/>
      <c r="Q2338" s="12" t="s">
        <v>11518</v>
      </c>
      <c r="R2338" s="12" t="s">
        <v>1467</v>
      </c>
      <c r="S2338" s="12" t="s">
        <v>8380</v>
      </c>
      <c r="T2338" s="33" t="s">
        <v>95</v>
      </c>
      <c r="U2338" s="34" t="str">
        <f t="shared" si="36"/>
        <v>1230 YORK AVE, NEW YORK, New York 10065, U.S.</v>
      </c>
    </row>
    <row r="2339" spans="1:21" ht="370.5" x14ac:dyDescent="0.45">
      <c r="A2339" s="12" t="s">
        <v>94</v>
      </c>
      <c r="B2339" s="12"/>
      <c r="C2339" s="12" t="s">
        <v>11519</v>
      </c>
      <c r="D2339" s="12" t="s">
        <v>11499</v>
      </c>
      <c r="E2339" s="12" t="s">
        <v>11500</v>
      </c>
      <c r="F2339" s="12"/>
      <c r="G2339" s="12" t="s">
        <v>1742</v>
      </c>
      <c r="H2339" s="12" t="s">
        <v>564</v>
      </c>
      <c r="I2339" s="12" t="s">
        <v>538</v>
      </c>
      <c r="J2339" s="12" t="s">
        <v>11520</v>
      </c>
      <c r="K2339" s="12" t="s">
        <v>209</v>
      </c>
      <c r="L2339" s="12" t="s">
        <v>104</v>
      </c>
      <c r="M2339" s="12" t="s">
        <v>304</v>
      </c>
      <c r="N2339" s="12" t="s">
        <v>11502</v>
      </c>
      <c r="O2339" s="12" t="s">
        <v>11503</v>
      </c>
      <c r="P2339" s="12" t="s">
        <v>6048</v>
      </c>
      <c r="Q2339" s="12" t="s">
        <v>11521</v>
      </c>
      <c r="R2339" s="12" t="s">
        <v>3274</v>
      </c>
      <c r="S2339" s="12" t="s">
        <v>8380</v>
      </c>
      <c r="T2339" s="33" t="s">
        <v>95</v>
      </c>
      <c r="U2339" s="34" t="str">
        <f t="shared" si="36"/>
        <v>Rockefeller Univ. Receiving Department 1188 York Avenue (64th Street &amp; York Avenue), New York, New York 10065, U.S.</v>
      </c>
    </row>
    <row r="2340" spans="1:21" ht="370.5" x14ac:dyDescent="0.45">
      <c r="A2340" s="12" t="s">
        <v>94</v>
      </c>
      <c r="B2340" s="12"/>
      <c r="C2340" s="12" t="s">
        <v>11522</v>
      </c>
      <c r="D2340" s="12" t="s">
        <v>11499</v>
      </c>
      <c r="E2340" s="12" t="s">
        <v>11500</v>
      </c>
      <c r="F2340" s="12"/>
      <c r="G2340" s="12" t="s">
        <v>1742</v>
      </c>
      <c r="H2340" s="12" t="s">
        <v>564</v>
      </c>
      <c r="I2340" s="12" t="s">
        <v>538</v>
      </c>
      <c r="J2340" s="12" t="s">
        <v>11523</v>
      </c>
      <c r="K2340" s="12" t="s">
        <v>209</v>
      </c>
      <c r="L2340" s="12" t="s">
        <v>104</v>
      </c>
      <c r="M2340" s="12" t="s">
        <v>304</v>
      </c>
      <c r="N2340" s="12" t="s">
        <v>11502</v>
      </c>
      <c r="O2340" s="12" t="s">
        <v>11503</v>
      </c>
      <c r="P2340" s="12" t="s">
        <v>6048</v>
      </c>
      <c r="Q2340" s="12" t="s">
        <v>11521</v>
      </c>
      <c r="R2340" s="12" t="s">
        <v>3274</v>
      </c>
      <c r="S2340" s="12" t="s">
        <v>8380</v>
      </c>
      <c r="T2340" s="33" t="s">
        <v>95</v>
      </c>
      <c r="U2340" s="34" t="str">
        <f t="shared" si="36"/>
        <v>Rockefeller Univ. Receiving Department 1188 York Avenue (64th Street &amp; York Avenue), New York, New York 10065, U.S.</v>
      </c>
    </row>
    <row r="2341" spans="1:21" ht="99.75" x14ac:dyDescent="0.45">
      <c r="A2341" s="12" t="s">
        <v>94</v>
      </c>
      <c r="B2341" s="12" t="s">
        <v>95</v>
      </c>
      <c r="C2341" s="12" t="s">
        <v>11524</v>
      </c>
      <c r="D2341" s="12" t="s">
        <v>11525</v>
      </c>
      <c r="E2341" s="12" t="s">
        <v>11526</v>
      </c>
      <c r="F2341" s="12" t="s">
        <v>124</v>
      </c>
      <c r="G2341" s="12" t="s">
        <v>1171</v>
      </c>
      <c r="H2341" s="12" t="s">
        <v>125</v>
      </c>
      <c r="I2341" s="12" t="s">
        <v>126</v>
      </c>
      <c r="J2341" s="12" t="s">
        <v>11527</v>
      </c>
      <c r="K2341" s="12" t="s">
        <v>268</v>
      </c>
      <c r="L2341" s="12" t="s">
        <v>104</v>
      </c>
      <c r="M2341" s="12" t="s">
        <v>210</v>
      </c>
      <c r="N2341" s="12" t="s">
        <v>11528</v>
      </c>
      <c r="O2341" s="12" t="s">
        <v>11529</v>
      </c>
      <c r="P2341" s="12"/>
      <c r="Q2341" s="12" t="s">
        <v>11530</v>
      </c>
      <c r="R2341" s="12" t="s">
        <v>300</v>
      </c>
      <c r="S2341" s="12" t="s">
        <v>3878</v>
      </c>
      <c r="T2341" s="33" t="s">
        <v>95</v>
      </c>
      <c r="U2341" s="34" t="str">
        <f t="shared" si="36"/>
        <v>201 Brookline Ave, Boston, Massachusetts 02215, U.S.</v>
      </c>
    </row>
    <row r="2342" spans="1:21" ht="85.5" x14ac:dyDescent="0.45">
      <c r="A2342" s="12" t="s">
        <v>94</v>
      </c>
      <c r="B2342" s="12" t="s">
        <v>95</v>
      </c>
      <c r="C2342" s="12" t="s">
        <v>11531</v>
      </c>
      <c r="D2342" s="12" t="s">
        <v>11532</v>
      </c>
      <c r="E2342" s="12" t="s">
        <v>11533</v>
      </c>
      <c r="F2342" s="12" t="s">
        <v>321</v>
      </c>
      <c r="G2342" s="12" t="s">
        <v>322</v>
      </c>
      <c r="H2342" s="12" t="s">
        <v>145</v>
      </c>
      <c r="I2342" s="12" t="s">
        <v>101</v>
      </c>
      <c r="J2342" s="12" t="s">
        <v>11534</v>
      </c>
      <c r="K2342" s="12" t="s">
        <v>268</v>
      </c>
      <c r="L2342" s="12" t="s">
        <v>104</v>
      </c>
      <c r="M2342" s="12" t="s">
        <v>1193</v>
      </c>
      <c r="N2342" s="12" t="s">
        <v>11535</v>
      </c>
      <c r="O2342" s="12" t="s">
        <v>11536</v>
      </c>
      <c r="P2342" s="12"/>
      <c r="Q2342" s="12" t="s">
        <v>11537</v>
      </c>
      <c r="R2342" s="12" t="s">
        <v>327</v>
      </c>
      <c r="S2342" s="12" t="s">
        <v>328</v>
      </c>
      <c r="T2342" s="33" t="s">
        <v>95</v>
      </c>
      <c r="U2342" s="34" t="str">
        <f t="shared" si="36"/>
        <v>3333 Green Bay Rd Dock 1, North Chicago, Illinois 60064, U.S.</v>
      </c>
    </row>
    <row r="2343" spans="1:21" ht="57" x14ac:dyDescent="0.45">
      <c r="A2343" s="12" t="s">
        <v>94</v>
      </c>
      <c r="B2343" s="12" t="s">
        <v>95</v>
      </c>
      <c r="C2343" s="12" t="s">
        <v>11538</v>
      </c>
      <c r="D2343" s="12" t="s">
        <v>11532</v>
      </c>
      <c r="E2343" s="12" t="s">
        <v>11533</v>
      </c>
      <c r="F2343" s="12" t="s">
        <v>321</v>
      </c>
      <c r="G2343" s="12" t="s">
        <v>322</v>
      </c>
      <c r="H2343" s="12" t="s">
        <v>145</v>
      </c>
      <c r="I2343" s="12" t="s">
        <v>101</v>
      </c>
      <c r="J2343" s="12" t="s">
        <v>11539</v>
      </c>
      <c r="K2343" s="12" t="s">
        <v>268</v>
      </c>
      <c r="L2343" s="12" t="s">
        <v>104</v>
      </c>
      <c r="M2343" s="12" t="s">
        <v>1596</v>
      </c>
      <c r="N2343" s="12" t="s">
        <v>11540</v>
      </c>
      <c r="O2343" s="12" t="s">
        <v>11541</v>
      </c>
      <c r="P2343" s="12"/>
      <c r="Q2343" s="12" t="s">
        <v>11542</v>
      </c>
      <c r="R2343" s="12" t="s">
        <v>327</v>
      </c>
      <c r="S2343" s="12" t="s">
        <v>328</v>
      </c>
      <c r="T2343" s="33" t="s">
        <v>95</v>
      </c>
      <c r="U2343" s="34" t="str">
        <f t="shared" si="36"/>
        <v>Rosalind Franklin University 3333 Green Bay road, North Chicago, Illinois 60064, U.S.</v>
      </c>
    </row>
    <row r="2344" spans="1:21" ht="114" x14ac:dyDescent="0.45">
      <c r="A2344" s="12" t="s">
        <v>94</v>
      </c>
      <c r="B2344" s="12" t="s">
        <v>95</v>
      </c>
      <c r="C2344" s="12" t="s">
        <v>11543</v>
      </c>
      <c r="D2344" s="12" t="s">
        <v>11532</v>
      </c>
      <c r="E2344" s="12" t="s">
        <v>11533</v>
      </c>
      <c r="F2344" s="12" t="s">
        <v>420</v>
      </c>
      <c r="G2344" s="12" t="s">
        <v>322</v>
      </c>
      <c r="H2344" s="12" t="s">
        <v>145</v>
      </c>
      <c r="I2344" s="12" t="s">
        <v>101</v>
      </c>
      <c r="J2344" s="12" t="s">
        <v>11544</v>
      </c>
      <c r="K2344" s="12" t="s">
        <v>209</v>
      </c>
      <c r="L2344" s="12" t="s">
        <v>1157</v>
      </c>
      <c r="M2344" s="12" t="s">
        <v>2843</v>
      </c>
      <c r="N2344" s="12" t="s">
        <v>11535</v>
      </c>
      <c r="O2344" s="12" t="s">
        <v>11536</v>
      </c>
      <c r="P2344" s="12"/>
      <c r="Q2344" s="12" t="s">
        <v>11545</v>
      </c>
      <c r="R2344" s="12" t="s">
        <v>327</v>
      </c>
      <c r="S2344" s="12" t="s">
        <v>328</v>
      </c>
      <c r="T2344" s="33" t="s">
        <v>95</v>
      </c>
      <c r="U2344" s="34" t="str">
        <f t="shared" si="36"/>
        <v>Rosalind Franklin University 3333 Green Bay Road. Dock #2, North Chicago, Illinois 60064, U.S.</v>
      </c>
    </row>
    <row r="2345" spans="1:21" ht="85.5" x14ac:dyDescent="0.45">
      <c r="A2345" s="12" t="s">
        <v>94</v>
      </c>
      <c r="B2345" s="12"/>
      <c r="C2345" s="12" t="s">
        <v>11546</v>
      </c>
      <c r="D2345" s="12" t="s">
        <v>11532</v>
      </c>
      <c r="E2345" s="12" t="s">
        <v>11533</v>
      </c>
      <c r="F2345" s="12" t="s">
        <v>321</v>
      </c>
      <c r="G2345" s="12" t="s">
        <v>322</v>
      </c>
      <c r="H2345" s="12" t="s">
        <v>145</v>
      </c>
      <c r="I2345" s="12" t="s">
        <v>101</v>
      </c>
      <c r="J2345" s="12" t="s">
        <v>11547</v>
      </c>
      <c r="K2345" s="12" t="s">
        <v>209</v>
      </c>
      <c r="L2345" s="12" t="s">
        <v>104</v>
      </c>
      <c r="M2345" s="12" t="s">
        <v>3270</v>
      </c>
      <c r="N2345" s="12" t="s">
        <v>11548</v>
      </c>
      <c r="O2345" s="12" t="s">
        <v>11549</v>
      </c>
      <c r="P2345" s="12"/>
      <c r="Q2345" s="12" t="s">
        <v>11550</v>
      </c>
      <c r="R2345" s="12" t="s">
        <v>11551</v>
      </c>
      <c r="S2345" s="12" t="s">
        <v>328</v>
      </c>
      <c r="T2345" s="33" t="s">
        <v>95</v>
      </c>
      <c r="U2345" s="34" t="str">
        <f t="shared" si="36"/>
        <v>3333 GREEN BAY RD, NORTH CHICAGO, Illinois 60064, U.S.</v>
      </c>
    </row>
    <row r="2346" spans="1:21" ht="99.75" x14ac:dyDescent="0.45">
      <c r="A2346" s="12" t="s">
        <v>94</v>
      </c>
      <c r="B2346" s="12" t="s">
        <v>95</v>
      </c>
      <c r="C2346" s="12" t="s">
        <v>11552</v>
      </c>
      <c r="D2346" s="12" t="s">
        <v>11553</v>
      </c>
      <c r="E2346" s="12" t="s">
        <v>11554</v>
      </c>
      <c r="F2346" s="12" t="s">
        <v>1091</v>
      </c>
      <c r="G2346" s="12"/>
      <c r="H2346" s="12"/>
      <c r="I2346" s="12" t="s">
        <v>166</v>
      </c>
      <c r="J2346" s="12"/>
      <c r="K2346" s="12"/>
      <c r="L2346" s="12"/>
      <c r="M2346" s="12" t="s">
        <v>1582</v>
      </c>
      <c r="N2346" s="12" t="s">
        <v>11555</v>
      </c>
      <c r="O2346" s="12" t="s">
        <v>11556</v>
      </c>
      <c r="P2346" s="12"/>
      <c r="Q2346" s="12" t="s">
        <v>11557</v>
      </c>
      <c r="R2346" s="12" t="s">
        <v>11558</v>
      </c>
      <c r="S2346" s="12" t="s">
        <v>11559</v>
      </c>
      <c r="T2346" s="33" t="s">
        <v>95</v>
      </c>
      <c r="U2346" s="34" t="str">
        <f t="shared" si="36"/>
        <v>10920 S RIVER FRONT PKWY, SOUTH JORDAN, Utah 84094, U.S.</v>
      </c>
    </row>
    <row r="2347" spans="1:21" ht="114" x14ac:dyDescent="0.45">
      <c r="A2347" s="12" t="s">
        <v>94</v>
      </c>
      <c r="B2347" s="12" t="s">
        <v>95</v>
      </c>
      <c r="C2347" s="12" t="s">
        <v>11560</v>
      </c>
      <c r="D2347" s="12" t="s">
        <v>11561</v>
      </c>
      <c r="E2347" s="12" t="s">
        <v>11562</v>
      </c>
      <c r="F2347" s="12" t="s">
        <v>1741</v>
      </c>
      <c r="G2347" s="12" t="s">
        <v>2342</v>
      </c>
      <c r="H2347" s="12" t="s">
        <v>564</v>
      </c>
      <c r="I2347" s="12" t="s">
        <v>538</v>
      </c>
      <c r="J2347" s="12" t="s">
        <v>11563</v>
      </c>
      <c r="K2347" s="12" t="s">
        <v>168</v>
      </c>
      <c r="L2347" s="12" t="s">
        <v>104</v>
      </c>
      <c r="M2347" s="12" t="s">
        <v>288</v>
      </c>
      <c r="N2347" s="12" t="s">
        <v>11564</v>
      </c>
      <c r="O2347" s="12" t="s">
        <v>11565</v>
      </c>
      <c r="P2347" s="12"/>
      <c r="Q2347" s="12" t="s">
        <v>11566</v>
      </c>
      <c r="R2347" s="12" t="s">
        <v>7040</v>
      </c>
      <c r="S2347" s="12" t="s">
        <v>11567</v>
      </c>
      <c r="T2347" s="33" t="s">
        <v>95</v>
      </c>
      <c r="U2347" s="34" t="str">
        <f t="shared" si="36"/>
        <v>60 Carlton St, Buffalo, New York 14203, U.S.</v>
      </c>
    </row>
    <row r="2348" spans="1:21" ht="85.5" x14ac:dyDescent="0.45">
      <c r="A2348" s="12" t="s">
        <v>94</v>
      </c>
      <c r="B2348" s="12" t="s">
        <v>95</v>
      </c>
      <c r="C2348" s="12" t="s">
        <v>11568</v>
      </c>
      <c r="D2348" s="12" t="s">
        <v>11561</v>
      </c>
      <c r="E2348" s="12" t="s">
        <v>11562</v>
      </c>
      <c r="F2348" s="12" t="s">
        <v>1741</v>
      </c>
      <c r="G2348" s="12" t="s">
        <v>2342</v>
      </c>
      <c r="H2348" s="12" t="s">
        <v>564</v>
      </c>
      <c r="I2348" s="12" t="s">
        <v>538</v>
      </c>
      <c r="J2348" s="12" t="s">
        <v>11569</v>
      </c>
      <c r="K2348" s="12" t="s">
        <v>168</v>
      </c>
      <c r="L2348" s="12" t="s">
        <v>104</v>
      </c>
      <c r="M2348" s="12" t="s">
        <v>221</v>
      </c>
      <c r="N2348" s="12" t="s">
        <v>11570</v>
      </c>
      <c r="O2348" s="12" t="s">
        <v>11571</v>
      </c>
      <c r="P2348" s="12"/>
      <c r="Q2348" s="12" t="s">
        <v>11572</v>
      </c>
      <c r="R2348" s="12" t="s">
        <v>7040</v>
      </c>
      <c r="S2348" s="12" t="s">
        <v>5740</v>
      </c>
      <c r="T2348" s="33" t="s">
        <v>95</v>
      </c>
      <c r="U2348" s="34" t="str">
        <f t="shared" si="36"/>
        <v>CGP Loading Dock 665 Elm Street, Buffalo, New York 14263, U.S.</v>
      </c>
    </row>
    <row r="2349" spans="1:21" ht="85.5" x14ac:dyDescent="0.45">
      <c r="A2349" s="12" t="s">
        <v>94</v>
      </c>
      <c r="B2349" s="12" t="s">
        <v>95</v>
      </c>
      <c r="C2349" s="12" t="s">
        <v>11573</v>
      </c>
      <c r="D2349" s="12" t="s">
        <v>11561</v>
      </c>
      <c r="E2349" s="12" t="s">
        <v>11562</v>
      </c>
      <c r="F2349" s="12" t="s">
        <v>1741</v>
      </c>
      <c r="G2349" s="12" t="s">
        <v>2342</v>
      </c>
      <c r="H2349" s="12" t="s">
        <v>564</v>
      </c>
      <c r="I2349" s="12" t="s">
        <v>538</v>
      </c>
      <c r="J2349" s="12" t="s">
        <v>11574</v>
      </c>
      <c r="K2349" s="12" t="s">
        <v>168</v>
      </c>
      <c r="L2349" s="12" t="s">
        <v>104</v>
      </c>
      <c r="M2349" s="12" t="s">
        <v>221</v>
      </c>
      <c r="N2349" s="12" t="s">
        <v>11575</v>
      </c>
      <c r="O2349" s="12" t="s">
        <v>11576</v>
      </c>
      <c r="P2349" s="12"/>
      <c r="Q2349" s="12" t="s">
        <v>11577</v>
      </c>
      <c r="R2349" s="12" t="s">
        <v>7040</v>
      </c>
      <c r="S2349" s="12" t="s">
        <v>11567</v>
      </c>
      <c r="T2349" s="33" t="s">
        <v>95</v>
      </c>
      <c r="U2349" s="34" t="str">
        <f t="shared" si="36"/>
        <v>599 Elm Street CCC Room 502; CGP Loading Dock, Buffalo, New York 14203, U.S.</v>
      </c>
    </row>
    <row r="2350" spans="1:21" ht="99.75" x14ac:dyDescent="0.45">
      <c r="A2350" s="12" t="s">
        <v>94</v>
      </c>
      <c r="B2350" s="12" t="s">
        <v>95</v>
      </c>
      <c r="C2350" s="12" t="s">
        <v>11578</v>
      </c>
      <c r="D2350" s="12" t="s">
        <v>11561</v>
      </c>
      <c r="E2350" s="12" t="s">
        <v>11562</v>
      </c>
      <c r="F2350" s="12" t="s">
        <v>1741</v>
      </c>
      <c r="G2350" s="12" t="s">
        <v>2342</v>
      </c>
      <c r="H2350" s="12" t="s">
        <v>564</v>
      </c>
      <c r="I2350" s="12" t="s">
        <v>538</v>
      </c>
      <c r="J2350" s="12" t="s">
        <v>11579</v>
      </c>
      <c r="K2350" s="12" t="s">
        <v>233</v>
      </c>
      <c r="L2350" s="12" t="s">
        <v>118</v>
      </c>
      <c r="M2350" s="12" t="s">
        <v>551</v>
      </c>
      <c r="N2350" s="12" t="s">
        <v>11570</v>
      </c>
      <c r="O2350" s="12" t="s">
        <v>11571</v>
      </c>
      <c r="P2350" s="12"/>
      <c r="Q2350" s="12" t="s">
        <v>11580</v>
      </c>
      <c r="R2350" s="12" t="s">
        <v>5739</v>
      </c>
      <c r="S2350" s="12" t="s">
        <v>5740</v>
      </c>
      <c r="T2350" s="33" t="s">
        <v>95</v>
      </c>
      <c r="U2350" s="34" t="str">
        <f t="shared" si="36"/>
        <v>ELM &amp; CARLTON STS, DEPT OF FLOW &amp; IMAGING CYTOMERTY, ROSWELL PARK CANCER CENTER, CCC RM 322, BUFFALO, New York 14263, U.S.</v>
      </c>
    </row>
    <row r="2351" spans="1:21" ht="99.75" x14ac:dyDescent="0.45">
      <c r="A2351" s="12" t="s">
        <v>94</v>
      </c>
      <c r="B2351" s="12" t="s">
        <v>95</v>
      </c>
      <c r="C2351" s="12" t="s">
        <v>11581</v>
      </c>
      <c r="D2351" s="12" t="s">
        <v>11561</v>
      </c>
      <c r="E2351" s="12" t="s">
        <v>11562</v>
      </c>
      <c r="F2351" s="12" t="s">
        <v>1741</v>
      </c>
      <c r="G2351" s="12" t="s">
        <v>2342</v>
      </c>
      <c r="H2351" s="12" t="s">
        <v>564</v>
      </c>
      <c r="I2351" s="12" t="s">
        <v>538</v>
      </c>
      <c r="J2351" s="12" t="s">
        <v>11582</v>
      </c>
      <c r="K2351" s="12" t="s">
        <v>233</v>
      </c>
      <c r="L2351" s="12" t="s">
        <v>104</v>
      </c>
      <c r="M2351" s="12" t="s">
        <v>551</v>
      </c>
      <c r="N2351" s="12" t="s">
        <v>11570</v>
      </c>
      <c r="O2351" s="12" t="s">
        <v>11571</v>
      </c>
      <c r="P2351" s="12"/>
      <c r="Q2351" s="12" t="s">
        <v>11583</v>
      </c>
      <c r="R2351" s="12" t="s">
        <v>5739</v>
      </c>
      <c r="S2351" s="12" t="s">
        <v>5740</v>
      </c>
      <c r="T2351" s="33" t="s">
        <v>95</v>
      </c>
      <c r="U2351" s="34" t="str">
        <f t="shared" si="36"/>
        <v>ELM AND CARLTON STS FLOW CYTOMERTY DEPARTMENT, BUFFALO, New York 14263, U.S.</v>
      </c>
    </row>
    <row r="2352" spans="1:21" ht="85.5" x14ac:dyDescent="0.45">
      <c r="A2352" s="12" t="s">
        <v>94</v>
      </c>
      <c r="B2352" s="12"/>
      <c r="C2352" s="12" t="s">
        <v>11584</v>
      </c>
      <c r="D2352" s="12" t="s">
        <v>11585</v>
      </c>
      <c r="E2352" s="12" t="s">
        <v>11586</v>
      </c>
      <c r="F2352" s="12"/>
      <c r="G2352" s="12"/>
      <c r="H2352" s="12" t="s">
        <v>548</v>
      </c>
      <c r="I2352" s="12" t="s">
        <v>538</v>
      </c>
      <c r="J2352" s="12" t="s">
        <v>11587</v>
      </c>
      <c r="K2352" s="12" t="s">
        <v>209</v>
      </c>
      <c r="L2352" s="12" t="s">
        <v>104</v>
      </c>
      <c r="M2352" s="12" t="s">
        <v>695</v>
      </c>
      <c r="N2352" s="12" t="s">
        <v>11588</v>
      </c>
      <c r="O2352" s="12" t="s">
        <v>11589</v>
      </c>
      <c r="P2352" s="12"/>
      <c r="Q2352" s="12" t="s">
        <v>11590</v>
      </c>
      <c r="R2352" s="12" t="s">
        <v>11591</v>
      </c>
      <c r="S2352" s="12" t="s">
        <v>11592</v>
      </c>
      <c r="T2352" s="33" t="s">
        <v>95</v>
      </c>
      <c r="U2352" s="34" t="str">
        <f t="shared" si="36"/>
        <v>Science Hall 301H Department of Chemistry &amp; Biochemistry College of Science and Mathematics, GLASSBORO, New Jersey 08028, U.S.</v>
      </c>
    </row>
    <row r="2353" spans="1:21" ht="57" x14ac:dyDescent="0.45">
      <c r="A2353" s="12" t="s">
        <v>94</v>
      </c>
      <c r="B2353" s="12" t="s">
        <v>95</v>
      </c>
      <c r="C2353" s="12" t="s">
        <v>11593</v>
      </c>
      <c r="D2353" s="12" t="s">
        <v>11594</v>
      </c>
      <c r="E2353" s="12" t="s">
        <v>11595</v>
      </c>
      <c r="F2353" s="12" t="s">
        <v>752</v>
      </c>
      <c r="G2353" s="12"/>
      <c r="H2353" s="12"/>
      <c r="I2353" s="12" t="s">
        <v>763</v>
      </c>
      <c r="J2353" s="12"/>
      <c r="K2353" s="12"/>
      <c r="L2353" s="12"/>
      <c r="M2353" s="12" t="s">
        <v>367</v>
      </c>
      <c r="N2353" s="12" t="s">
        <v>11596</v>
      </c>
      <c r="O2353" s="12" t="s">
        <v>11597</v>
      </c>
      <c r="P2353" s="12"/>
      <c r="Q2353" s="12" t="s">
        <v>11598</v>
      </c>
      <c r="R2353" s="12" t="s">
        <v>935</v>
      </c>
      <c r="S2353" s="12" t="s">
        <v>936</v>
      </c>
      <c r="T2353" s="33" t="s">
        <v>95</v>
      </c>
      <c r="U2353" s="34" t="str">
        <f t="shared" si="36"/>
        <v>11621 RESEARCH CIR, ALACHUA, Florida 32615, U.S.</v>
      </c>
    </row>
    <row r="2354" spans="1:21" ht="57" x14ac:dyDescent="0.45">
      <c r="A2354" s="12" t="s">
        <v>94</v>
      </c>
      <c r="B2354" s="12" t="s">
        <v>95</v>
      </c>
      <c r="C2354" s="12" t="s">
        <v>11599</v>
      </c>
      <c r="D2354" s="12" t="s">
        <v>11594</v>
      </c>
      <c r="E2354" s="12" t="s">
        <v>11595</v>
      </c>
      <c r="F2354" s="12"/>
      <c r="G2354" s="12"/>
      <c r="H2354" s="12"/>
      <c r="I2354" s="12" t="s">
        <v>763</v>
      </c>
      <c r="J2354" s="12"/>
      <c r="K2354" s="12"/>
      <c r="L2354" s="12"/>
      <c r="M2354" s="12" t="s">
        <v>367</v>
      </c>
      <c r="N2354" s="12"/>
      <c r="O2354" s="12"/>
      <c r="P2354" s="12"/>
      <c r="Q2354" s="12" t="s">
        <v>11600</v>
      </c>
      <c r="R2354" s="12" t="s">
        <v>11601</v>
      </c>
      <c r="S2354" s="12" t="s">
        <v>11602</v>
      </c>
      <c r="T2354" s="33" t="s">
        <v>95</v>
      </c>
      <c r="U2354" s="34" t="str">
        <f t="shared" si="36"/>
        <v>4 PEARL CT, ALLENDALE, New Jersey 07401, U.S.</v>
      </c>
    </row>
    <row r="2355" spans="1:21" ht="42.75" x14ac:dyDescent="0.45">
      <c r="A2355" s="12" t="s">
        <v>94</v>
      </c>
      <c r="B2355" s="12" t="s">
        <v>95</v>
      </c>
      <c r="C2355" s="12" t="s">
        <v>11603</v>
      </c>
      <c r="D2355" s="12" t="s">
        <v>11594</v>
      </c>
      <c r="E2355" s="12" t="s">
        <v>11595</v>
      </c>
      <c r="F2355" s="12" t="s">
        <v>752</v>
      </c>
      <c r="G2355" s="12"/>
      <c r="H2355" s="12"/>
      <c r="I2355" s="12" t="s">
        <v>763</v>
      </c>
      <c r="J2355" s="12"/>
      <c r="K2355" s="12"/>
      <c r="L2355" s="12"/>
      <c r="M2355" s="12" t="s">
        <v>388</v>
      </c>
      <c r="N2355" s="12" t="s">
        <v>11596</v>
      </c>
      <c r="O2355" s="12" t="s">
        <v>11597</v>
      </c>
      <c r="P2355" s="12"/>
      <c r="Q2355" s="12" t="s">
        <v>11604</v>
      </c>
      <c r="R2355" s="12" t="s">
        <v>935</v>
      </c>
      <c r="S2355" s="12" t="s">
        <v>936</v>
      </c>
      <c r="T2355" s="33" t="s">
        <v>95</v>
      </c>
      <c r="U2355" s="34" t="str">
        <f t="shared" si="36"/>
        <v>11631 RESEARCH CIR, ALACHUA, Florida 32615, U.S.</v>
      </c>
    </row>
    <row r="2356" spans="1:21" ht="42.75" x14ac:dyDescent="0.45">
      <c r="A2356" s="12" t="s">
        <v>94</v>
      </c>
      <c r="B2356" s="12" t="s">
        <v>95</v>
      </c>
      <c r="C2356" s="12" t="s">
        <v>11605</v>
      </c>
      <c r="D2356" s="12" t="s">
        <v>11594</v>
      </c>
      <c r="E2356" s="12" t="s">
        <v>11595</v>
      </c>
      <c r="F2356" s="12" t="s">
        <v>752</v>
      </c>
      <c r="G2356" s="12"/>
      <c r="H2356" s="12"/>
      <c r="I2356" s="12" t="s">
        <v>763</v>
      </c>
      <c r="J2356" s="12"/>
      <c r="K2356" s="12"/>
      <c r="L2356" s="12"/>
      <c r="M2356" s="12" t="s">
        <v>388</v>
      </c>
      <c r="N2356" s="12" t="s">
        <v>11606</v>
      </c>
      <c r="O2356" s="12" t="s">
        <v>11607</v>
      </c>
      <c r="P2356" s="12"/>
      <c r="Q2356" s="12" t="s">
        <v>11604</v>
      </c>
      <c r="R2356" s="12" t="s">
        <v>935</v>
      </c>
      <c r="S2356" s="12" t="s">
        <v>936</v>
      </c>
      <c r="T2356" s="33" t="s">
        <v>95</v>
      </c>
      <c r="U2356" s="34" t="str">
        <f t="shared" si="36"/>
        <v>11631 RESEARCH CIR, ALACHUA, Florida 32615, U.S.</v>
      </c>
    </row>
    <row r="2357" spans="1:21" ht="57" x14ac:dyDescent="0.45">
      <c r="A2357" s="12" t="s">
        <v>94</v>
      </c>
      <c r="B2357" s="12" t="s">
        <v>95</v>
      </c>
      <c r="C2357" s="12" t="s">
        <v>11608</v>
      </c>
      <c r="D2357" s="12" t="s">
        <v>11609</v>
      </c>
      <c r="E2357" s="12" t="s">
        <v>11595</v>
      </c>
      <c r="F2357" s="12" t="s">
        <v>639</v>
      </c>
      <c r="G2357" s="12"/>
      <c r="H2357" s="12"/>
      <c r="I2357" s="12" t="s">
        <v>763</v>
      </c>
      <c r="J2357" s="12"/>
      <c r="K2357" s="12"/>
      <c r="L2357" s="12"/>
      <c r="M2357" s="12" t="s">
        <v>367</v>
      </c>
      <c r="N2357" s="12"/>
      <c r="O2357" s="12"/>
      <c r="P2357" s="12"/>
      <c r="Q2357" s="12" t="s">
        <v>11610</v>
      </c>
      <c r="R2357" s="12" t="s">
        <v>1316</v>
      </c>
      <c r="S2357" s="12" t="s">
        <v>1137</v>
      </c>
      <c r="T2357" s="33" t="s">
        <v>95</v>
      </c>
      <c r="U2357" s="34" t="str">
        <f t="shared" si="36"/>
        <v>3040 CORNWALLIS RD, DURHAM, North Carolina 27709, U.S.</v>
      </c>
    </row>
    <row r="2358" spans="1:21" ht="57" x14ac:dyDescent="0.45">
      <c r="A2358" s="12" t="s">
        <v>94</v>
      </c>
      <c r="B2358" s="12" t="s">
        <v>95</v>
      </c>
      <c r="C2358" s="12" t="s">
        <v>11611</v>
      </c>
      <c r="D2358" s="12" t="s">
        <v>11612</v>
      </c>
      <c r="E2358" s="12" t="s">
        <v>11595</v>
      </c>
      <c r="F2358" s="12" t="s">
        <v>752</v>
      </c>
      <c r="G2358" s="12"/>
      <c r="H2358" s="12"/>
      <c r="I2358" s="12" t="s">
        <v>763</v>
      </c>
      <c r="J2358" s="12"/>
      <c r="K2358" s="12"/>
      <c r="L2358" s="12"/>
      <c r="M2358" s="12" t="s">
        <v>367</v>
      </c>
      <c r="N2358" s="12" t="s">
        <v>11613</v>
      </c>
      <c r="O2358" s="12" t="s">
        <v>11614</v>
      </c>
      <c r="P2358" s="12"/>
      <c r="Q2358" s="12" t="s">
        <v>11598</v>
      </c>
      <c r="R2358" s="12" t="s">
        <v>935</v>
      </c>
      <c r="S2358" s="12" t="s">
        <v>936</v>
      </c>
      <c r="T2358" s="33" t="s">
        <v>95</v>
      </c>
      <c r="U2358" s="34" t="str">
        <f t="shared" si="36"/>
        <v>11621 RESEARCH CIR, ALACHUA, Florida 32615, U.S.</v>
      </c>
    </row>
    <row r="2359" spans="1:21" ht="42.75" x14ac:dyDescent="0.45">
      <c r="A2359" s="12" t="s">
        <v>94</v>
      </c>
      <c r="B2359" s="12" t="s">
        <v>95</v>
      </c>
      <c r="C2359" s="12" t="s">
        <v>11615</v>
      </c>
      <c r="D2359" s="12" t="s">
        <v>11616</v>
      </c>
      <c r="E2359" s="12" t="s">
        <v>11617</v>
      </c>
      <c r="F2359" s="12" t="s">
        <v>1340</v>
      </c>
      <c r="G2359" s="12"/>
      <c r="H2359" s="12"/>
      <c r="I2359" s="12" t="s">
        <v>763</v>
      </c>
      <c r="J2359" s="12"/>
      <c r="K2359" s="12"/>
      <c r="L2359" s="12"/>
      <c r="M2359" s="12" t="s">
        <v>355</v>
      </c>
      <c r="N2359" s="12" t="s">
        <v>11618</v>
      </c>
      <c r="O2359" s="12" t="s">
        <v>11619</v>
      </c>
      <c r="P2359" s="12"/>
      <c r="Q2359" s="12" t="s">
        <v>11620</v>
      </c>
      <c r="R2359" s="12" t="s">
        <v>1980</v>
      </c>
      <c r="S2359" s="12" t="s">
        <v>11621</v>
      </c>
      <c r="T2359" s="33" t="s">
        <v>95</v>
      </c>
      <c r="U2359" s="34" t="str">
        <f t="shared" si="36"/>
        <v>111 Riverbend Rd Ste 261., Athens, Georgia 30602, U.S.</v>
      </c>
    </row>
    <row r="2360" spans="1:21" ht="99.75" x14ac:dyDescent="0.45">
      <c r="A2360" s="12" t="s">
        <v>94</v>
      </c>
      <c r="B2360" s="12" t="s">
        <v>95</v>
      </c>
      <c r="C2360" s="12" t="s">
        <v>11622</v>
      </c>
      <c r="D2360" s="12" t="s">
        <v>11623</v>
      </c>
      <c r="E2360" s="12" t="s">
        <v>11624</v>
      </c>
      <c r="F2360" s="12"/>
      <c r="G2360" s="12"/>
      <c r="H2360" s="12" t="s">
        <v>548</v>
      </c>
      <c r="I2360" s="12" t="s">
        <v>538</v>
      </c>
      <c r="J2360" s="12"/>
      <c r="K2360" s="12"/>
      <c r="L2360" s="12"/>
      <c r="M2360" s="12" t="s">
        <v>551</v>
      </c>
      <c r="N2360" s="12" t="s">
        <v>11625</v>
      </c>
      <c r="O2360" s="12" t="s">
        <v>11626</v>
      </c>
      <c r="P2360" s="12"/>
      <c r="Q2360" s="12" t="s">
        <v>11627</v>
      </c>
      <c r="R2360" s="12" t="s">
        <v>11628</v>
      </c>
      <c r="S2360" s="12" t="s">
        <v>11629</v>
      </c>
      <c r="T2360" s="33" t="s">
        <v>95</v>
      </c>
      <c r="U2360" s="34" t="str">
        <f t="shared" si="36"/>
        <v>90 BERGEN ST RM MSB F519 DOCTORS OFFICE CTR - RBHS, NEWARK, New Jersey 07101, U.S.</v>
      </c>
    </row>
    <row r="2361" spans="1:21" ht="42.75" x14ac:dyDescent="0.45">
      <c r="A2361" s="12" t="s">
        <v>94</v>
      </c>
      <c r="B2361" s="12" t="s">
        <v>95</v>
      </c>
      <c r="C2361" s="12" t="s">
        <v>11630</v>
      </c>
      <c r="D2361" s="12" t="s">
        <v>11623</v>
      </c>
      <c r="E2361" s="12" t="s">
        <v>11624</v>
      </c>
      <c r="F2361" s="12"/>
      <c r="G2361" s="12"/>
      <c r="H2361" s="12" t="s">
        <v>548</v>
      </c>
      <c r="I2361" s="12" t="s">
        <v>538</v>
      </c>
      <c r="J2361" s="12"/>
      <c r="K2361" s="12"/>
      <c r="L2361" s="12"/>
      <c r="M2361" s="12" t="s">
        <v>388</v>
      </c>
      <c r="N2361" s="12" t="s">
        <v>11631</v>
      </c>
      <c r="O2361" s="12" t="s">
        <v>11632</v>
      </c>
      <c r="P2361" s="12"/>
      <c r="Q2361" s="12" t="s">
        <v>11633</v>
      </c>
      <c r="R2361" s="12" t="s">
        <v>11628</v>
      </c>
      <c r="S2361" s="12" t="s">
        <v>11634</v>
      </c>
      <c r="T2361" s="33" t="s">
        <v>95</v>
      </c>
      <c r="U2361" s="34" t="str">
        <f t="shared" si="36"/>
        <v>FC - 185 S ORANGE AVE, NEWARK, New Jersey 07103, U.S.</v>
      </c>
    </row>
    <row r="2362" spans="1:21" ht="42.75" x14ac:dyDescent="0.45">
      <c r="A2362" s="12" t="s">
        <v>94</v>
      </c>
      <c r="B2362" s="12" t="s">
        <v>95</v>
      </c>
      <c r="C2362" s="12" t="s">
        <v>11635</v>
      </c>
      <c r="D2362" s="12" t="s">
        <v>11623</v>
      </c>
      <c r="E2362" s="12" t="s">
        <v>11624</v>
      </c>
      <c r="F2362" s="12"/>
      <c r="G2362" s="12"/>
      <c r="H2362" s="12" t="s">
        <v>548</v>
      </c>
      <c r="I2362" s="12" t="s">
        <v>538</v>
      </c>
      <c r="J2362" s="12"/>
      <c r="K2362" s="12"/>
      <c r="L2362" s="12"/>
      <c r="M2362" s="12" t="s">
        <v>377</v>
      </c>
      <c r="N2362" s="12" t="s">
        <v>11631</v>
      </c>
      <c r="O2362" s="12" t="s">
        <v>11632</v>
      </c>
      <c r="P2362" s="12"/>
      <c r="Q2362" s="12" t="s">
        <v>11636</v>
      </c>
      <c r="R2362" s="12" t="s">
        <v>11628</v>
      </c>
      <c r="S2362" s="12" t="s">
        <v>11634</v>
      </c>
      <c r="T2362" s="33" t="s">
        <v>95</v>
      </c>
      <c r="U2362" s="34" t="str">
        <f t="shared" si="36"/>
        <v>FC - 90 BERGEN ST, NEWARK, New Jersey 07103, U.S.</v>
      </c>
    </row>
    <row r="2363" spans="1:21" ht="42.75" x14ac:dyDescent="0.45">
      <c r="A2363" s="12" t="s">
        <v>94</v>
      </c>
      <c r="B2363" s="12" t="s">
        <v>95</v>
      </c>
      <c r="C2363" s="12" t="s">
        <v>11637</v>
      </c>
      <c r="D2363" s="12" t="s">
        <v>11623</v>
      </c>
      <c r="E2363" s="12" t="s">
        <v>11624</v>
      </c>
      <c r="F2363" s="12"/>
      <c r="G2363" s="12"/>
      <c r="H2363" s="12" t="s">
        <v>548</v>
      </c>
      <c r="I2363" s="12" t="s">
        <v>538</v>
      </c>
      <c r="J2363" s="12"/>
      <c r="K2363" s="12"/>
      <c r="L2363" s="12"/>
      <c r="M2363" s="12" t="s">
        <v>355</v>
      </c>
      <c r="N2363" s="12" t="s">
        <v>11638</v>
      </c>
      <c r="O2363" s="12" t="s">
        <v>11639</v>
      </c>
      <c r="P2363" s="12"/>
      <c r="Q2363" s="12" t="s">
        <v>11640</v>
      </c>
      <c r="R2363" s="12" t="s">
        <v>11628</v>
      </c>
      <c r="S2363" s="12" t="s">
        <v>11641</v>
      </c>
      <c r="T2363" s="33" t="s">
        <v>95</v>
      </c>
      <c r="U2363" s="34" t="str">
        <f t="shared" si="36"/>
        <v>FC - 225 WARREN ST, NEWARK, New Jersey 07102, U.S.</v>
      </c>
    </row>
    <row r="2364" spans="1:21" ht="99.75" x14ac:dyDescent="0.45">
      <c r="A2364" s="12" t="s">
        <v>94</v>
      </c>
      <c r="B2364" s="12" t="s">
        <v>95</v>
      </c>
      <c r="C2364" s="12" t="s">
        <v>11642</v>
      </c>
      <c r="D2364" s="12" t="s">
        <v>11643</v>
      </c>
      <c r="E2364" s="12" t="s">
        <v>11644</v>
      </c>
      <c r="F2364" s="12"/>
      <c r="G2364" s="12" t="s">
        <v>2342</v>
      </c>
      <c r="H2364" s="12" t="s">
        <v>564</v>
      </c>
      <c r="I2364" s="12" t="s">
        <v>538</v>
      </c>
      <c r="J2364" s="12" t="s">
        <v>11645</v>
      </c>
      <c r="K2364" s="12" t="s">
        <v>268</v>
      </c>
      <c r="L2364" s="12" t="s">
        <v>104</v>
      </c>
      <c r="M2364" s="12" t="s">
        <v>210</v>
      </c>
      <c r="N2364" s="12" t="s">
        <v>11646</v>
      </c>
      <c r="O2364" s="12" t="s">
        <v>11647</v>
      </c>
      <c r="P2364" s="12"/>
      <c r="Q2364" s="12" t="s">
        <v>11648</v>
      </c>
      <c r="R2364" s="12" t="s">
        <v>7203</v>
      </c>
      <c r="S2364" s="12" t="s">
        <v>7204</v>
      </c>
      <c r="T2364" s="33" t="s">
        <v>95</v>
      </c>
      <c r="U2364" s="34" t="str">
        <f t="shared" si="36"/>
        <v>Rutgers University, 604 Allison Rd, Rm B211, Piscataway, New Jersey 08854, U.S.</v>
      </c>
    </row>
    <row r="2365" spans="1:21" ht="85.5" x14ac:dyDescent="0.45">
      <c r="A2365" s="12" t="s">
        <v>94</v>
      </c>
      <c r="B2365" s="12" t="s">
        <v>95</v>
      </c>
      <c r="C2365" s="12" t="s">
        <v>11649</v>
      </c>
      <c r="D2365" s="12" t="s">
        <v>11650</v>
      </c>
      <c r="E2365" s="12" t="s">
        <v>11651</v>
      </c>
      <c r="F2365" s="12"/>
      <c r="G2365" s="12" t="s">
        <v>2342</v>
      </c>
      <c r="H2365" s="12" t="s">
        <v>564</v>
      </c>
      <c r="I2365" s="12" t="s">
        <v>538</v>
      </c>
      <c r="J2365" s="12" t="s">
        <v>11652</v>
      </c>
      <c r="K2365" s="12" t="s">
        <v>168</v>
      </c>
      <c r="L2365" s="12" t="s">
        <v>104</v>
      </c>
      <c r="M2365" s="12" t="s">
        <v>189</v>
      </c>
      <c r="N2365" s="12" t="s">
        <v>11653</v>
      </c>
      <c r="O2365" s="12" t="s">
        <v>11654</v>
      </c>
      <c r="P2365" s="12"/>
      <c r="Q2365" s="12" t="s">
        <v>11655</v>
      </c>
      <c r="R2365" s="12" t="s">
        <v>2380</v>
      </c>
      <c r="S2365" s="12" t="s">
        <v>11656</v>
      </c>
      <c r="T2365" s="33" t="s">
        <v>95</v>
      </c>
      <c r="U2365" s="34" t="str">
        <f t="shared" si="36"/>
        <v>195 Little Albany Street (RM 4517), New Brunswick, New Jersey , U.S.</v>
      </c>
    </row>
    <row r="2366" spans="1:21" ht="42.75" x14ac:dyDescent="0.45">
      <c r="A2366" s="12" t="s">
        <v>94</v>
      </c>
      <c r="B2366" s="12" t="s">
        <v>95</v>
      </c>
      <c r="C2366" s="12" t="s">
        <v>11657</v>
      </c>
      <c r="D2366" s="12" t="s">
        <v>11650</v>
      </c>
      <c r="E2366" s="12" t="s">
        <v>11651</v>
      </c>
      <c r="F2366" s="12"/>
      <c r="G2366" s="12" t="s">
        <v>2342</v>
      </c>
      <c r="H2366" s="12" t="s">
        <v>564</v>
      </c>
      <c r="I2366" s="12" t="s">
        <v>538</v>
      </c>
      <c r="J2366" s="12" t="s">
        <v>11658</v>
      </c>
      <c r="K2366" s="12" t="s">
        <v>168</v>
      </c>
      <c r="L2366" s="12" t="s">
        <v>104</v>
      </c>
      <c r="M2366" s="12" t="s">
        <v>304</v>
      </c>
      <c r="N2366" s="12" t="s">
        <v>11659</v>
      </c>
      <c r="O2366" s="12" t="s">
        <v>11660</v>
      </c>
      <c r="P2366" s="12"/>
      <c r="Q2366" s="12" t="s">
        <v>11661</v>
      </c>
      <c r="R2366" s="12" t="s">
        <v>2380</v>
      </c>
      <c r="S2366" s="12" t="s">
        <v>2381</v>
      </c>
      <c r="T2366" s="33" t="s">
        <v>95</v>
      </c>
      <c r="U2366" s="34" t="str">
        <f t="shared" si="36"/>
        <v>CINJ Room 2020 144 Somerset St. Loading Dock, New Brunswick, New Jersey 08901, U.S.</v>
      </c>
    </row>
    <row r="2367" spans="1:21" ht="57" x14ac:dyDescent="0.45">
      <c r="A2367" s="12" t="s">
        <v>94</v>
      </c>
      <c r="B2367" s="12" t="s">
        <v>95</v>
      </c>
      <c r="C2367" s="12" t="s">
        <v>11662</v>
      </c>
      <c r="D2367" s="12" t="s">
        <v>11650</v>
      </c>
      <c r="E2367" s="12" t="s">
        <v>11651</v>
      </c>
      <c r="F2367" s="12"/>
      <c r="G2367" s="12" t="s">
        <v>2342</v>
      </c>
      <c r="H2367" s="12" t="s">
        <v>564</v>
      </c>
      <c r="I2367" s="12" t="s">
        <v>538</v>
      </c>
      <c r="J2367" s="12" t="s">
        <v>11663</v>
      </c>
      <c r="K2367" s="12" t="s">
        <v>168</v>
      </c>
      <c r="L2367" s="12" t="s">
        <v>104</v>
      </c>
      <c r="M2367" s="12" t="s">
        <v>1596</v>
      </c>
      <c r="N2367" s="12" t="s">
        <v>11664</v>
      </c>
      <c r="O2367" s="12" t="s">
        <v>11665</v>
      </c>
      <c r="P2367" s="12"/>
      <c r="Q2367" s="12" t="s">
        <v>11666</v>
      </c>
      <c r="R2367" s="12" t="s">
        <v>2380</v>
      </c>
      <c r="S2367" s="12" t="s">
        <v>2381</v>
      </c>
      <c r="T2367" s="33" t="s">
        <v>95</v>
      </c>
      <c r="U2367" s="34" t="str">
        <f t="shared" si="36"/>
        <v>Bldg/Room: 4225 Child Hlth Institute â?? NJ 89 French St, New Brunswick, New Jersey 08901, U.S.</v>
      </c>
    </row>
    <row r="2368" spans="1:21" ht="85.5" x14ac:dyDescent="0.45">
      <c r="A2368" s="12" t="s">
        <v>94</v>
      </c>
      <c r="B2368" s="12" t="s">
        <v>95</v>
      </c>
      <c r="C2368" s="12" t="s">
        <v>11667</v>
      </c>
      <c r="D2368" s="12" t="s">
        <v>11650</v>
      </c>
      <c r="E2368" s="12" t="s">
        <v>11651</v>
      </c>
      <c r="F2368" s="12"/>
      <c r="G2368" s="12" t="s">
        <v>2342</v>
      </c>
      <c r="H2368" s="12" t="s">
        <v>564</v>
      </c>
      <c r="I2368" s="12" t="s">
        <v>538</v>
      </c>
      <c r="J2368" s="12" t="s">
        <v>11668</v>
      </c>
      <c r="K2368" s="12" t="s">
        <v>168</v>
      </c>
      <c r="L2368" s="12" t="s">
        <v>104</v>
      </c>
      <c r="M2368" s="12" t="s">
        <v>1193</v>
      </c>
      <c r="N2368" s="12" t="s">
        <v>11669</v>
      </c>
      <c r="O2368" s="12" t="s">
        <v>11670</v>
      </c>
      <c r="P2368" s="12"/>
      <c r="Q2368" s="12" t="s">
        <v>11671</v>
      </c>
      <c r="R2368" s="12" t="s">
        <v>2380</v>
      </c>
      <c r="S2368" s="12" t="s">
        <v>11672</v>
      </c>
      <c r="T2368" s="33" t="s">
        <v>95</v>
      </c>
      <c r="U2368" s="34" t="str">
        <f t="shared" si="36"/>
        <v>89 French Street - Child Health Institute of New Jersey - 4th Floor - Room 4234, New Brunswick, New Jersey 8901, U.S.</v>
      </c>
    </row>
    <row r="2369" spans="1:21" ht="42.75" x14ac:dyDescent="0.45">
      <c r="A2369" s="12" t="s">
        <v>94</v>
      </c>
      <c r="B2369" s="12" t="s">
        <v>95</v>
      </c>
      <c r="C2369" s="12" t="s">
        <v>11673</v>
      </c>
      <c r="D2369" s="12" t="s">
        <v>11650</v>
      </c>
      <c r="E2369" s="12" t="s">
        <v>11651</v>
      </c>
      <c r="F2369" s="12"/>
      <c r="G2369" s="12"/>
      <c r="H2369" s="12" t="s">
        <v>564</v>
      </c>
      <c r="I2369" s="12" t="s">
        <v>538</v>
      </c>
      <c r="J2369" s="12"/>
      <c r="K2369" s="12"/>
      <c r="L2369" s="12"/>
      <c r="M2369" s="12" t="s">
        <v>355</v>
      </c>
      <c r="N2369" s="12" t="s">
        <v>11674</v>
      </c>
      <c r="O2369" s="12" t="s">
        <v>11675</v>
      </c>
      <c r="P2369" s="12"/>
      <c r="Q2369" s="12" t="s">
        <v>11676</v>
      </c>
      <c r="R2369" s="12" t="s">
        <v>2388</v>
      </c>
      <c r="S2369" s="12" t="s">
        <v>2381</v>
      </c>
      <c r="T2369" s="33" t="s">
        <v>95</v>
      </c>
      <c r="U2369" s="34" t="str">
        <f t="shared" si="36"/>
        <v>71 DUDLEY RD, NEW BRUNSWICK, New Jersey 08901, U.S.</v>
      </c>
    </row>
    <row r="2370" spans="1:21" ht="85.5" x14ac:dyDescent="0.45">
      <c r="A2370" s="12" t="s">
        <v>94</v>
      </c>
      <c r="B2370" s="12" t="s">
        <v>95</v>
      </c>
      <c r="C2370" s="12" t="s">
        <v>11677</v>
      </c>
      <c r="D2370" s="12" t="s">
        <v>11678</v>
      </c>
      <c r="E2370" s="12" t="s">
        <v>11679</v>
      </c>
      <c r="F2370" s="12" t="s">
        <v>124</v>
      </c>
      <c r="G2370" s="12" t="s">
        <v>1171</v>
      </c>
      <c r="H2370" s="12" t="s">
        <v>125</v>
      </c>
      <c r="I2370" s="12" t="s">
        <v>126</v>
      </c>
      <c r="J2370" s="12" t="s">
        <v>11680</v>
      </c>
      <c r="K2370" s="12" t="s">
        <v>168</v>
      </c>
      <c r="L2370" s="12" t="s">
        <v>104</v>
      </c>
      <c r="M2370" s="12" t="s">
        <v>221</v>
      </c>
      <c r="N2370" s="12" t="s">
        <v>11681</v>
      </c>
      <c r="O2370" s="12" t="s">
        <v>11682</v>
      </c>
      <c r="P2370" s="12"/>
      <c r="Q2370" s="12" t="s">
        <v>11683</v>
      </c>
      <c r="R2370" s="12" t="s">
        <v>293</v>
      </c>
      <c r="S2370" s="12" t="s">
        <v>838</v>
      </c>
      <c r="T2370" s="33" t="s">
        <v>95</v>
      </c>
      <c r="U2370" s="34" t="str">
        <f t="shared" ref="U2370:U2433" si="37">_xlfn.TEXTJOIN(", ", TRUE, Q2370, R2370, S2370, T2370)</f>
        <v>140 First Street, Cambridge, Massachusetts 02141, U.S.</v>
      </c>
    </row>
    <row r="2371" spans="1:21" ht="85.5" x14ac:dyDescent="0.45">
      <c r="A2371" s="12" t="s">
        <v>94</v>
      </c>
      <c r="B2371" s="12" t="s">
        <v>95</v>
      </c>
      <c r="C2371" s="12" t="s">
        <v>11684</v>
      </c>
      <c r="D2371" s="12" t="s">
        <v>11678</v>
      </c>
      <c r="E2371" s="12" t="s">
        <v>11679</v>
      </c>
      <c r="F2371" s="12" t="s">
        <v>124</v>
      </c>
      <c r="G2371" s="12" t="s">
        <v>1171</v>
      </c>
      <c r="H2371" s="12" t="s">
        <v>125</v>
      </c>
      <c r="I2371" s="12" t="s">
        <v>126</v>
      </c>
      <c r="J2371" s="12" t="s">
        <v>11685</v>
      </c>
      <c r="K2371" s="12" t="s">
        <v>168</v>
      </c>
      <c r="L2371" s="12" t="s">
        <v>104</v>
      </c>
      <c r="M2371" s="12" t="s">
        <v>221</v>
      </c>
      <c r="N2371" s="12" t="s">
        <v>11681</v>
      </c>
      <c r="O2371" s="12" t="s">
        <v>11682</v>
      </c>
      <c r="P2371" s="12"/>
      <c r="Q2371" s="12" t="s">
        <v>11686</v>
      </c>
      <c r="R2371" s="12" t="s">
        <v>293</v>
      </c>
      <c r="S2371" s="12" t="s">
        <v>838</v>
      </c>
      <c r="T2371" s="33" t="s">
        <v>95</v>
      </c>
      <c r="U2371" s="34" t="str">
        <f t="shared" si="37"/>
        <v>140 First St, Cambridge, Massachusetts 02141, U.S.</v>
      </c>
    </row>
    <row r="2372" spans="1:21" ht="85.5" x14ac:dyDescent="0.45">
      <c r="A2372" s="12" t="s">
        <v>94</v>
      </c>
      <c r="B2372" s="12" t="s">
        <v>95</v>
      </c>
      <c r="C2372" s="12" t="s">
        <v>11687</v>
      </c>
      <c r="D2372" s="12" t="s">
        <v>11678</v>
      </c>
      <c r="E2372" s="12" t="s">
        <v>11679</v>
      </c>
      <c r="F2372" s="12" t="s">
        <v>124</v>
      </c>
      <c r="G2372" s="12" t="s">
        <v>1171</v>
      </c>
      <c r="H2372" s="12" t="s">
        <v>125</v>
      </c>
      <c r="I2372" s="12" t="s">
        <v>126</v>
      </c>
      <c r="J2372" s="12" t="s">
        <v>11688</v>
      </c>
      <c r="K2372" s="12" t="s">
        <v>168</v>
      </c>
      <c r="L2372" s="12" t="s">
        <v>104</v>
      </c>
      <c r="M2372" s="12" t="s">
        <v>221</v>
      </c>
      <c r="N2372" s="12" t="s">
        <v>11681</v>
      </c>
      <c r="O2372" s="12" t="s">
        <v>11682</v>
      </c>
      <c r="P2372" s="12"/>
      <c r="Q2372" s="12" t="s">
        <v>11686</v>
      </c>
      <c r="R2372" s="12" t="s">
        <v>293</v>
      </c>
      <c r="S2372" s="12" t="s">
        <v>838</v>
      </c>
      <c r="T2372" s="33" t="s">
        <v>95</v>
      </c>
      <c r="U2372" s="34" t="str">
        <f t="shared" si="37"/>
        <v>140 First St, Cambridge, Massachusetts 02141, U.S.</v>
      </c>
    </row>
    <row r="2373" spans="1:21" ht="85.5" x14ac:dyDescent="0.45">
      <c r="A2373" s="12" t="s">
        <v>94</v>
      </c>
      <c r="B2373" s="12" t="s">
        <v>95</v>
      </c>
      <c r="C2373" s="12" t="s">
        <v>11689</v>
      </c>
      <c r="D2373" s="12" t="s">
        <v>11678</v>
      </c>
      <c r="E2373" s="12" t="s">
        <v>11679</v>
      </c>
      <c r="F2373" s="12" t="s">
        <v>124</v>
      </c>
      <c r="G2373" s="12" t="s">
        <v>1171</v>
      </c>
      <c r="H2373" s="12" t="s">
        <v>125</v>
      </c>
      <c r="I2373" s="12" t="s">
        <v>126</v>
      </c>
      <c r="J2373" s="12" t="s">
        <v>11690</v>
      </c>
      <c r="K2373" s="12" t="s">
        <v>103</v>
      </c>
      <c r="L2373" s="12" t="s">
        <v>118</v>
      </c>
      <c r="M2373" s="12" t="s">
        <v>138</v>
      </c>
      <c r="N2373" s="12" t="s">
        <v>11691</v>
      </c>
      <c r="O2373" s="12" t="s">
        <v>11692</v>
      </c>
      <c r="P2373" s="12"/>
      <c r="Q2373" s="12" t="s">
        <v>11683</v>
      </c>
      <c r="R2373" s="12" t="s">
        <v>293</v>
      </c>
      <c r="S2373" s="12" t="s">
        <v>838</v>
      </c>
      <c r="T2373" s="33" t="s">
        <v>95</v>
      </c>
      <c r="U2373" s="34" t="str">
        <f t="shared" si="37"/>
        <v>140 First Street, Cambridge, Massachusetts 02141, U.S.</v>
      </c>
    </row>
    <row r="2374" spans="1:21" ht="57" x14ac:dyDescent="0.45">
      <c r="A2374" s="12" t="s">
        <v>94</v>
      </c>
      <c r="B2374" s="12" t="s">
        <v>95</v>
      </c>
      <c r="C2374" s="12" t="s">
        <v>11693</v>
      </c>
      <c r="D2374" s="12" t="s">
        <v>11694</v>
      </c>
      <c r="E2374" s="12" t="s">
        <v>11695</v>
      </c>
      <c r="F2374" s="12" t="s">
        <v>386</v>
      </c>
      <c r="G2374" s="12"/>
      <c r="H2374" s="12" t="s">
        <v>422</v>
      </c>
      <c r="I2374" s="12" t="s">
        <v>387</v>
      </c>
      <c r="J2374" s="12"/>
      <c r="K2374" s="12"/>
      <c r="L2374" s="12"/>
      <c r="M2374" s="12" t="s">
        <v>367</v>
      </c>
      <c r="N2374" s="12" t="s">
        <v>11696</v>
      </c>
      <c r="O2374" s="12" t="s">
        <v>11697</v>
      </c>
      <c r="P2374" s="12"/>
      <c r="Q2374" s="12" t="s">
        <v>11698</v>
      </c>
      <c r="R2374" s="12" t="s">
        <v>3178</v>
      </c>
      <c r="S2374" s="12" t="s">
        <v>2143</v>
      </c>
      <c r="T2374" s="33" t="s">
        <v>95</v>
      </c>
      <c r="U2374" s="34" t="str">
        <f t="shared" si="37"/>
        <v>730 S 43rd St room PTC 242, PHILADELPHIA, Pennsylvania 19104, U.S.</v>
      </c>
    </row>
    <row r="2375" spans="1:21" ht="85.5" x14ac:dyDescent="0.45">
      <c r="A2375" s="12" t="s">
        <v>94</v>
      </c>
      <c r="B2375" s="12" t="s">
        <v>95</v>
      </c>
      <c r="C2375" s="12" t="s">
        <v>11699</v>
      </c>
      <c r="D2375" s="12" t="s">
        <v>11700</v>
      </c>
      <c r="E2375" s="12" t="s">
        <v>11701</v>
      </c>
      <c r="F2375" s="12" t="s">
        <v>491</v>
      </c>
      <c r="G2375" s="12" t="s">
        <v>6843</v>
      </c>
      <c r="H2375" s="12" t="s">
        <v>145</v>
      </c>
      <c r="I2375" s="12" t="s">
        <v>146</v>
      </c>
      <c r="J2375" s="12" t="s">
        <v>11702</v>
      </c>
      <c r="K2375" s="12" t="s">
        <v>268</v>
      </c>
      <c r="L2375" s="12" t="s">
        <v>104</v>
      </c>
      <c r="M2375" s="12" t="s">
        <v>1193</v>
      </c>
      <c r="N2375" s="12" t="s">
        <v>11703</v>
      </c>
      <c r="O2375" s="12" t="s">
        <v>11704</v>
      </c>
      <c r="P2375" s="12"/>
      <c r="Q2375" s="12" t="s">
        <v>11705</v>
      </c>
      <c r="R2375" s="12" t="s">
        <v>11706</v>
      </c>
      <c r="S2375" s="12" t="s">
        <v>11707</v>
      </c>
      <c r="T2375" s="33" t="s">
        <v>95</v>
      </c>
      <c r="U2375" s="34" t="str">
        <f t="shared" si="37"/>
        <v>Edward A. Doisy Research Center 1205 Carr Lane, St. Louis, Missouri 63104, U.S.</v>
      </c>
    </row>
    <row r="2376" spans="1:21" ht="85.5" x14ac:dyDescent="0.45">
      <c r="A2376" s="12" t="s">
        <v>94</v>
      </c>
      <c r="B2376" s="12" t="s">
        <v>95</v>
      </c>
      <c r="C2376" s="12" t="s">
        <v>11708</v>
      </c>
      <c r="D2376" s="12" t="s">
        <v>11700</v>
      </c>
      <c r="E2376" s="12" t="s">
        <v>11701</v>
      </c>
      <c r="F2376" s="12" t="s">
        <v>491</v>
      </c>
      <c r="G2376" s="12" t="s">
        <v>6843</v>
      </c>
      <c r="H2376" s="12" t="s">
        <v>145</v>
      </c>
      <c r="I2376" s="12" t="s">
        <v>146</v>
      </c>
      <c r="J2376" s="12"/>
      <c r="K2376" s="12"/>
      <c r="L2376" s="12"/>
      <c r="M2376" s="12" t="s">
        <v>138</v>
      </c>
      <c r="N2376" s="12" t="s">
        <v>11709</v>
      </c>
      <c r="O2376" s="12" t="s">
        <v>11710</v>
      </c>
      <c r="P2376" s="12"/>
      <c r="Q2376" s="12" t="s">
        <v>11711</v>
      </c>
      <c r="R2376" s="12" t="s">
        <v>11712</v>
      </c>
      <c r="S2376" s="12" t="s">
        <v>11707</v>
      </c>
      <c r="T2376" s="33" t="s">
        <v>95</v>
      </c>
      <c r="U2376" s="34" t="str">
        <f t="shared" si="37"/>
        <v>1100 S GRAND BLVD IM INFECTIOUS DISEASE 210 RM 843 DOISY RESEARCH CTR, ST LOUIS, Missouri 63104, U.S.</v>
      </c>
    </row>
    <row r="2377" spans="1:21" ht="85.5" x14ac:dyDescent="0.45">
      <c r="A2377" s="12" t="s">
        <v>94</v>
      </c>
      <c r="B2377" s="12" t="s">
        <v>95</v>
      </c>
      <c r="C2377" s="12" t="s">
        <v>11713</v>
      </c>
      <c r="D2377" s="12" t="s">
        <v>11714</v>
      </c>
      <c r="E2377" s="12" t="s">
        <v>11715</v>
      </c>
      <c r="F2377" s="12" t="s">
        <v>144</v>
      </c>
      <c r="G2377" s="12"/>
      <c r="H2377" s="12" t="s">
        <v>145</v>
      </c>
      <c r="I2377" s="12" t="s">
        <v>146</v>
      </c>
      <c r="J2377" s="12" t="s">
        <v>11716</v>
      </c>
      <c r="K2377" s="12" t="s">
        <v>354</v>
      </c>
      <c r="L2377" s="12" t="s">
        <v>104</v>
      </c>
      <c r="M2377" s="12" t="s">
        <v>138</v>
      </c>
      <c r="N2377" s="12" t="s">
        <v>11717</v>
      </c>
      <c r="O2377" s="12" t="s">
        <v>11718</v>
      </c>
      <c r="P2377" s="12"/>
      <c r="Q2377" s="12" t="s">
        <v>11719</v>
      </c>
      <c r="R2377" s="12" t="s">
        <v>11720</v>
      </c>
      <c r="S2377" s="12" t="s">
        <v>11721</v>
      </c>
      <c r="T2377" s="33" t="s">
        <v>95</v>
      </c>
      <c r="U2377" s="34" t="str">
        <f t="shared" si="37"/>
        <v>700 TERRACE HEIGHTS, WINONA, Minnesota 55987, U.S.</v>
      </c>
    </row>
    <row r="2378" spans="1:21" ht="42.75" x14ac:dyDescent="0.45">
      <c r="A2378" s="12" t="s">
        <v>94</v>
      </c>
      <c r="B2378" s="12" t="s">
        <v>95</v>
      </c>
      <c r="C2378" s="12" t="s">
        <v>11722</v>
      </c>
      <c r="D2378" s="12" t="s">
        <v>11723</v>
      </c>
      <c r="E2378" s="12" t="s">
        <v>11724</v>
      </c>
      <c r="F2378" s="12" t="s">
        <v>124</v>
      </c>
      <c r="G2378" s="12"/>
      <c r="H2378" s="12" t="s">
        <v>125</v>
      </c>
      <c r="I2378" s="12" t="s">
        <v>126</v>
      </c>
      <c r="J2378" s="12"/>
      <c r="K2378" s="12"/>
      <c r="L2378" s="12"/>
      <c r="M2378" s="12" t="s">
        <v>572</v>
      </c>
      <c r="N2378" s="12" t="s">
        <v>11725</v>
      </c>
      <c r="O2378" s="12" t="s">
        <v>11726</v>
      </c>
      <c r="P2378" s="12"/>
      <c r="Q2378" s="12" t="s">
        <v>11727</v>
      </c>
      <c r="R2378" s="12" t="s">
        <v>11728</v>
      </c>
      <c r="S2378" s="12" t="s">
        <v>11729</v>
      </c>
      <c r="T2378" s="33" t="s">
        <v>95</v>
      </c>
      <c r="U2378" s="34" t="str">
        <f t="shared" si="37"/>
        <v>100 OCHRE POINT AVE, NEWPORT, Rhode Island 02840, U.S.</v>
      </c>
    </row>
    <row r="2379" spans="1:21" ht="57" x14ac:dyDescent="0.45">
      <c r="A2379" s="12" t="s">
        <v>94</v>
      </c>
      <c r="B2379" s="12" t="s">
        <v>95</v>
      </c>
      <c r="C2379" s="12" t="s">
        <v>11730</v>
      </c>
      <c r="D2379" s="12" t="s">
        <v>11731</v>
      </c>
      <c r="E2379" s="12" t="s">
        <v>11732</v>
      </c>
      <c r="F2379" s="12" t="s">
        <v>691</v>
      </c>
      <c r="G2379" s="12"/>
      <c r="H2379" s="12"/>
      <c r="I2379" s="12" t="s">
        <v>718</v>
      </c>
      <c r="J2379" s="12"/>
      <c r="K2379" s="12"/>
      <c r="L2379" s="12"/>
      <c r="M2379" s="12" t="s">
        <v>367</v>
      </c>
      <c r="N2379" s="12" t="s">
        <v>11733</v>
      </c>
      <c r="O2379" s="12" t="s">
        <v>11734</v>
      </c>
      <c r="P2379" s="12"/>
      <c r="Q2379" s="12" t="s">
        <v>11735</v>
      </c>
      <c r="R2379" s="12" t="s">
        <v>11736</v>
      </c>
      <c r="S2379" s="12" t="s">
        <v>11737</v>
      </c>
      <c r="T2379" s="33" t="s">
        <v>95</v>
      </c>
      <c r="U2379" s="34" t="str">
        <f t="shared" si="37"/>
        <v>2000 AVE I, HUNTSVILLE, Texas 77340, U.S.</v>
      </c>
    </row>
    <row r="2380" spans="1:21" ht="57" x14ac:dyDescent="0.45">
      <c r="A2380" s="12" t="s">
        <v>94</v>
      </c>
      <c r="B2380" s="12" t="s">
        <v>95</v>
      </c>
      <c r="C2380" s="12" t="s">
        <v>11738</v>
      </c>
      <c r="D2380" s="12" t="s">
        <v>11739</v>
      </c>
      <c r="E2380" s="12" t="s">
        <v>11740</v>
      </c>
      <c r="F2380" s="12" t="s">
        <v>743</v>
      </c>
      <c r="G2380" s="12"/>
      <c r="H2380" s="12" t="s">
        <v>406</v>
      </c>
      <c r="I2380" s="12" t="s">
        <v>673</v>
      </c>
      <c r="J2380" s="12"/>
      <c r="K2380" s="12"/>
      <c r="L2380" s="12"/>
      <c r="M2380" s="12" t="s">
        <v>234</v>
      </c>
      <c r="N2380" s="12" t="s">
        <v>11741</v>
      </c>
      <c r="O2380" s="12" t="s">
        <v>11742</v>
      </c>
      <c r="P2380" s="12"/>
      <c r="Q2380" s="12" t="s">
        <v>11743</v>
      </c>
      <c r="R2380" s="12" t="s">
        <v>1923</v>
      </c>
      <c r="S2380" s="12" t="s">
        <v>11744</v>
      </c>
      <c r="T2380" s="33" t="s">
        <v>95</v>
      </c>
      <c r="U2380" s="34" t="str">
        <f t="shared" si="37"/>
        <v>5555 CANYON CREST DR, SAN DIEGO, California 92182, U.S.</v>
      </c>
    </row>
    <row r="2381" spans="1:21" ht="57" x14ac:dyDescent="0.45">
      <c r="A2381" s="12" t="s">
        <v>94</v>
      </c>
      <c r="B2381" s="12" t="s">
        <v>3010</v>
      </c>
      <c r="C2381" s="12" t="s">
        <v>11745</v>
      </c>
      <c r="D2381" s="12" t="s">
        <v>11746</v>
      </c>
      <c r="E2381" s="12" t="s">
        <v>11747</v>
      </c>
      <c r="F2381" s="12"/>
      <c r="G2381" s="12"/>
      <c r="H2381" s="12"/>
      <c r="I2381" s="12" t="s">
        <v>9776</v>
      </c>
      <c r="J2381" s="12"/>
      <c r="K2381" s="12"/>
      <c r="L2381" s="12"/>
      <c r="M2381" s="12" t="s">
        <v>367</v>
      </c>
      <c r="N2381" s="12"/>
      <c r="O2381" s="12"/>
      <c r="P2381" s="12"/>
      <c r="Q2381" s="12"/>
      <c r="R2381" s="12"/>
      <c r="S2381" s="12" t="s">
        <v>284</v>
      </c>
      <c r="T2381" s="33" t="s">
        <v>95</v>
      </c>
      <c r="U2381" s="34" t="str">
        <f t="shared" si="37"/>
        <v xml:space="preserve"> , U.S.</v>
      </c>
    </row>
    <row r="2382" spans="1:21" ht="85.5" x14ac:dyDescent="0.45">
      <c r="A2382" s="12" t="s">
        <v>94</v>
      </c>
      <c r="B2382" s="12" t="s">
        <v>95</v>
      </c>
      <c r="C2382" s="12" t="s">
        <v>11748</v>
      </c>
      <c r="D2382" s="12" t="s">
        <v>11749</v>
      </c>
      <c r="E2382" s="12" t="s">
        <v>11750</v>
      </c>
      <c r="F2382" s="12" t="s">
        <v>124</v>
      </c>
      <c r="G2382" s="12" t="s">
        <v>724</v>
      </c>
      <c r="H2382" s="12" t="s">
        <v>125</v>
      </c>
      <c r="I2382" s="12" t="s">
        <v>126</v>
      </c>
      <c r="J2382" s="12" t="s">
        <v>11751</v>
      </c>
      <c r="K2382" s="12" t="s">
        <v>209</v>
      </c>
      <c r="L2382" s="12" t="s">
        <v>118</v>
      </c>
      <c r="M2382" s="12" t="s">
        <v>221</v>
      </c>
      <c r="N2382" s="12" t="s">
        <v>11752</v>
      </c>
      <c r="O2382" s="12" t="s">
        <v>11753</v>
      </c>
      <c r="P2382" s="12"/>
      <c r="Q2382" s="12" t="s">
        <v>11754</v>
      </c>
      <c r="R2382" s="12" t="s">
        <v>293</v>
      </c>
      <c r="S2382" s="12" t="s">
        <v>294</v>
      </c>
      <c r="T2382" s="33" t="s">
        <v>95</v>
      </c>
      <c r="U2382" s="34" t="str">
        <f t="shared" si="37"/>
        <v>100 Technology Square, Suite 700, Cambridge, Massachusetts 02139, U.S.</v>
      </c>
    </row>
    <row r="2383" spans="1:21" ht="85.5" x14ac:dyDescent="0.45">
      <c r="A2383" s="12" t="s">
        <v>94</v>
      </c>
      <c r="B2383" s="12" t="s">
        <v>95</v>
      </c>
      <c r="C2383" s="12" t="s">
        <v>11755</v>
      </c>
      <c r="D2383" s="12" t="s">
        <v>11756</v>
      </c>
      <c r="E2383" s="12" t="s">
        <v>11750</v>
      </c>
      <c r="F2383" s="12" t="s">
        <v>136</v>
      </c>
      <c r="G2383" s="12" t="s">
        <v>164</v>
      </c>
      <c r="H2383" s="12" t="s">
        <v>100</v>
      </c>
      <c r="I2383" s="12" t="s">
        <v>166</v>
      </c>
      <c r="J2383" s="12" t="s">
        <v>11757</v>
      </c>
      <c r="K2383" s="12" t="s">
        <v>168</v>
      </c>
      <c r="L2383" s="12" t="s">
        <v>118</v>
      </c>
      <c r="M2383" s="12" t="s">
        <v>169</v>
      </c>
      <c r="N2383" s="12" t="s">
        <v>11758</v>
      </c>
      <c r="O2383" s="12" t="s">
        <v>11759</v>
      </c>
      <c r="P2383" s="12"/>
      <c r="Q2383" s="12" t="s">
        <v>11760</v>
      </c>
      <c r="R2383" s="12" t="s">
        <v>265</v>
      </c>
      <c r="S2383" s="12" t="s">
        <v>141</v>
      </c>
      <c r="T2383" s="33" t="s">
        <v>95</v>
      </c>
      <c r="U2383" s="34" t="str">
        <f t="shared" si="37"/>
        <v>1 Tower Place Suite 500, South San Francisco, California 94080, U.S.</v>
      </c>
    </row>
    <row r="2384" spans="1:21" ht="99.75" x14ac:dyDescent="0.45">
      <c r="A2384" s="12" t="s">
        <v>94</v>
      </c>
      <c r="B2384" s="12" t="s">
        <v>95</v>
      </c>
      <c r="C2384" s="12" t="s">
        <v>11761</v>
      </c>
      <c r="D2384" s="12" t="s">
        <v>11762</v>
      </c>
      <c r="E2384" s="12" t="s">
        <v>11763</v>
      </c>
      <c r="F2384" s="12" t="s">
        <v>743</v>
      </c>
      <c r="G2384" s="12" t="s">
        <v>812</v>
      </c>
      <c r="H2384" s="12" t="s">
        <v>311</v>
      </c>
      <c r="I2384" s="12" t="s">
        <v>673</v>
      </c>
      <c r="J2384" s="12" t="s">
        <v>11764</v>
      </c>
      <c r="K2384" s="12" t="s">
        <v>209</v>
      </c>
      <c r="L2384" s="12" t="s">
        <v>118</v>
      </c>
      <c r="M2384" s="12" t="s">
        <v>210</v>
      </c>
      <c r="N2384" s="12" t="s">
        <v>11765</v>
      </c>
      <c r="O2384" s="12" t="s">
        <v>11766</v>
      </c>
      <c r="P2384" s="12"/>
      <c r="Q2384" s="12" t="s">
        <v>11767</v>
      </c>
      <c r="R2384" s="12" t="s">
        <v>967</v>
      </c>
      <c r="S2384" s="12" t="s">
        <v>1082</v>
      </c>
      <c r="T2384" s="33" t="s">
        <v>95</v>
      </c>
      <c r="U2384" s="34" t="str">
        <f t="shared" si="37"/>
        <v>6373 Nancy Ridge Drive, San Diego, California 92121, U.S.</v>
      </c>
    </row>
    <row r="2385" spans="1:21" ht="85.5" x14ac:dyDescent="0.45">
      <c r="A2385" s="12" t="s">
        <v>94</v>
      </c>
      <c r="B2385" s="12" t="s">
        <v>95</v>
      </c>
      <c r="C2385" s="12" t="s">
        <v>11768</v>
      </c>
      <c r="D2385" s="12" t="s">
        <v>11769</v>
      </c>
      <c r="E2385" s="12" t="s">
        <v>11770</v>
      </c>
      <c r="F2385" s="12" t="s">
        <v>743</v>
      </c>
      <c r="G2385" s="12" t="s">
        <v>812</v>
      </c>
      <c r="H2385" s="12" t="s">
        <v>311</v>
      </c>
      <c r="I2385" s="12" t="s">
        <v>673</v>
      </c>
      <c r="J2385" s="12" t="s">
        <v>11771</v>
      </c>
      <c r="K2385" s="12" t="s">
        <v>168</v>
      </c>
      <c r="L2385" s="12" t="s">
        <v>104</v>
      </c>
      <c r="M2385" s="12" t="s">
        <v>221</v>
      </c>
      <c r="N2385" s="12" t="s">
        <v>11772</v>
      </c>
      <c r="O2385" s="12" t="s">
        <v>11773</v>
      </c>
      <c r="P2385" s="12"/>
      <c r="Q2385" s="12" t="s">
        <v>11774</v>
      </c>
      <c r="R2385" s="12" t="s">
        <v>1409</v>
      </c>
      <c r="S2385" s="12" t="s">
        <v>748</v>
      </c>
      <c r="T2385" s="33" t="s">
        <v>95</v>
      </c>
      <c r="U2385" s="34" t="str">
        <f t="shared" si="37"/>
        <v>10901 N Torrey Pines Rd, La Jolla, California 92037, U.S.</v>
      </c>
    </row>
    <row r="2386" spans="1:21" ht="99.75" x14ac:dyDescent="0.45">
      <c r="A2386" s="12" t="s">
        <v>94</v>
      </c>
      <c r="B2386" s="12" t="s">
        <v>95</v>
      </c>
      <c r="C2386" s="12" t="s">
        <v>11775</v>
      </c>
      <c r="D2386" s="12" t="s">
        <v>11769</v>
      </c>
      <c r="E2386" s="12" t="s">
        <v>11770</v>
      </c>
      <c r="F2386" s="12" t="s">
        <v>743</v>
      </c>
      <c r="G2386" s="12" t="s">
        <v>812</v>
      </c>
      <c r="H2386" s="12" t="s">
        <v>311</v>
      </c>
      <c r="I2386" s="12" t="s">
        <v>673</v>
      </c>
      <c r="J2386" s="12" t="s">
        <v>11776</v>
      </c>
      <c r="K2386" s="12" t="s">
        <v>550</v>
      </c>
      <c r="L2386" s="12" t="s">
        <v>104</v>
      </c>
      <c r="M2386" s="12" t="s">
        <v>551</v>
      </c>
      <c r="N2386" s="12" t="s">
        <v>11777</v>
      </c>
      <c r="O2386" s="12" t="s">
        <v>11778</v>
      </c>
      <c r="P2386" s="12"/>
      <c r="Q2386" s="12" t="s">
        <v>11779</v>
      </c>
      <c r="R2386" s="12" t="s">
        <v>1923</v>
      </c>
      <c r="S2386" s="12" t="s">
        <v>1082</v>
      </c>
      <c r="T2386" s="33" t="s">
        <v>95</v>
      </c>
      <c r="U2386" s="34" t="str">
        <f t="shared" si="37"/>
        <v>FC - 10905 RD TO THE CURE, SAN DIEGO, California 92121, U.S.</v>
      </c>
    </row>
    <row r="2387" spans="1:21" ht="57" x14ac:dyDescent="0.45">
      <c r="A2387" s="12" t="s">
        <v>94</v>
      </c>
      <c r="B2387" s="12" t="s">
        <v>95</v>
      </c>
      <c r="C2387" s="12" t="s">
        <v>11780</v>
      </c>
      <c r="D2387" s="12" t="s">
        <v>11769</v>
      </c>
      <c r="E2387" s="12" t="s">
        <v>11770</v>
      </c>
      <c r="F2387" s="12" t="s">
        <v>743</v>
      </c>
      <c r="G2387" s="12" t="s">
        <v>812</v>
      </c>
      <c r="H2387" s="12" t="s">
        <v>311</v>
      </c>
      <c r="I2387" s="12" t="s">
        <v>673</v>
      </c>
      <c r="J2387" s="12"/>
      <c r="K2387" s="12"/>
      <c r="L2387" s="12"/>
      <c r="M2387" s="12" t="s">
        <v>367</v>
      </c>
      <c r="N2387" s="12" t="s">
        <v>11781</v>
      </c>
      <c r="O2387" s="12" t="s">
        <v>11782</v>
      </c>
      <c r="P2387" s="12"/>
      <c r="Q2387" s="12" t="s">
        <v>11783</v>
      </c>
      <c r="R2387" s="12" t="s">
        <v>747</v>
      </c>
      <c r="S2387" s="12" t="s">
        <v>748</v>
      </c>
      <c r="T2387" s="33" t="s">
        <v>95</v>
      </c>
      <c r="U2387" s="34" t="str">
        <f t="shared" si="37"/>
        <v>10901 N TORREY PINES RD, LA JOLLA, California 92037, U.S.</v>
      </c>
    </row>
    <row r="2388" spans="1:21" ht="57" x14ac:dyDescent="0.45">
      <c r="A2388" s="12" t="s">
        <v>94</v>
      </c>
      <c r="B2388" s="12" t="s">
        <v>95</v>
      </c>
      <c r="C2388" s="12" t="s">
        <v>11784</v>
      </c>
      <c r="D2388" s="12" t="s">
        <v>11785</v>
      </c>
      <c r="E2388" s="12" t="s">
        <v>11786</v>
      </c>
      <c r="F2388" s="12" t="s">
        <v>144</v>
      </c>
      <c r="G2388" s="12"/>
      <c r="H2388" s="12" t="s">
        <v>406</v>
      </c>
      <c r="I2388" s="12" t="s">
        <v>166</v>
      </c>
      <c r="J2388" s="12" t="s">
        <v>11787</v>
      </c>
      <c r="K2388" s="12" t="s">
        <v>233</v>
      </c>
      <c r="L2388" s="12" t="s">
        <v>104</v>
      </c>
      <c r="M2388" s="12" t="s">
        <v>234</v>
      </c>
      <c r="N2388" s="12" t="s">
        <v>11788</v>
      </c>
      <c r="O2388" s="12" t="s">
        <v>11789</v>
      </c>
      <c r="P2388" s="12"/>
      <c r="Q2388" s="12" t="s">
        <v>11790</v>
      </c>
      <c r="R2388" s="12" t="s">
        <v>11791</v>
      </c>
      <c r="S2388" s="12" t="s">
        <v>11792</v>
      </c>
      <c r="T2388" s="33" t="s">
        <v>95</v>
      </c>
      <c r="U2388" s="34" t="str">
        <f t="shared" si="37"/>
        <v>2301 E 60 STREET NORTH, SIOUX FALLS, South Dakota 57103, U.S.</v>
      </c>
    </row>
    <row r="2389" spans="1:21" ht="42.75" x14ac:dyDescent="0.45">
      <c r="A2389" s="12" t="s">
        <v>94</v>
      </c>
      <c r="B2389" s="12"/>
      <c r="C2389" s="12" t="s">
        <v>11793</v>
      </c>
      <c r="D2389" s="12" t="s">
        <v>11794</v>
      </c>
      <c r="E2389" s="12" t="s">
        <v>11795</v>
      </c>
      <c r="F2389" s="12"/>
      <c r="G2389" s="12"/>
      <c r="H2389" s="12" t="s">
        <v>100</v>
      </c>
      <c r="I2389" s="12" t="s">
        <v>166</v>
      </c>
      <c r="J2389" s="12"/>
      <c r="K2389" s="12"/>
      <c r="L2389" s="12"/>
      <c r="M2389" s="12"/>
      <c r="N2389" s="12" t="s">
        <v>11796</v>
      </c>
      <c r="O2389" s="12" t="s">
        <v>11797</v>
      </c>
      <c r="P2389" s="12"/>
      <c r="Q2389" s="12"/>
      <c r="R2389" s="12"/>
      <c r="S2389" s="12" t="s">
        <v>284</v>
      </c>
      <c r="T2389" s="33"/>
      <c r="U2389" s="34" t="str">
        <f t="shared" si="37"/>
        <v xml:space="preserve"> </v>
      </c>
    </row>
    <row r="2390" spans="1:21" ht="85.5" x14ac:dyDescent="0.45">
      <c r="A2390" s="12" t="s">
        <v>94</v>
      </c>
      <c r="B2390" s="12" t="s">
        <v>95</v>
      </c>
      <c r="C2390" s="12" t="s">
        <v>11798</v>
      </c>
      <c r="D2390" s="12" t="s">
        <v>11799</v>
      </c>
      <c r="E2390" s="12" t="s">
        <v>11800</v>
      </c>
      <c r="F2390" s="12" t="s">
        <v>386</v>
      </c>
      <c r="G2390" s="12" t="s">
        <v>1742</v>
      </c>
      <c r="H2390" s="12" t="s">
        <v>422</v>
      </c>
      <c r="I2390" s="12" t="s">
        <v>387</v>
      </c>
      <c r="J2390" s="12" t="s">
        <v>11801</v>
      </c>
      <c r="K2390" s="12" t="s">
        <v>168</v>
      </c>
      <c r="L2390" s="12" t="s">
        <v>104</v>
      </c>
      <c r="M2390" s="12" t="s">
        <v>221</v>
      </c>
      <c r="N2390" s="12" t="s">
        <v>11802</v>
      </c>
      <c r="O2390" s="12" t="s">
        <v>11803</v>
      </c>
      <c r="P2390" s="12"/>
      <c r="Q2390" s="12" t="s">
        <v>11804</v>
      </c>
      <c r="R2390" s="12" t="s">
        <v>11805</v>
      </c>
      <c r="S2390" s="12" t="s">
        <v>11806</v>
      </c>
      <c r="T2390" s="33" t="s">
        <v>95</v>
      </c>
      <c r="U2390" s="34" t="str">
        <f t="shared" si="37"/>
        <v>1 Discovery Drive, Swiftwater, Pennsylvania 18370, U.S.</v>
      </c>
    </row>
    <row r="2391" spans="1:21" ht="85.5" x14ac:dyDescent="0.45">
      <c r="A2391" s="12" t="s">
        <v>94</v>
      </c>
      <c r="B2391" s="12"/>
      <c r="C2391" s="12" t="s">
        <v>11807</v>
      </c>
      <c r="D2391" s="12" t="s">
        <v>11799</v>
      </c>
      <c r="E2391" s="12" t="s">
        <v>11800</v>
      </c>
      <c r="F2391" s="12" t="s">
        <v>386</v>
      </c>
      <c r="G2391" s="12" t="s">
        <v>1742</v>
      </c>
      <c r="H2391" s="12" t="s">
        <v>422</v>
      </c>
      <c r="I2391" s="12" t="s">
        <v>387</v>
      </c>
      <c r="J2391" s="12" t="s">
        <v>11808</v>
      </c>
      <c r="K2391" s="12" t="s">
        <v>209</v>
      </c>
      <c r="L2391" s="12" t="s">
        <v>104</v>
      </c>
      <c r="M2391" s="12" t="s">
        <v>221</v>
      </c>
      <c r="N2391" s="12" t="s">
        <v>11809</v>
      </c>
      <c r="O2391" s="12" t="s">
        <v>11810</v>
      </c>
      <c r="P2391" s="12"/>
      <c r="Q2391" s="12" t="s">
        <v>11811</v>
      </c>
      <c r="R2391" s="12" t="s">
        <v>11805</v>
      </c>
      <c r="S2391" s="12" t="s">
        <v>11806</v>
      </c>
      <c r="T2391" s="33" t="s">
        <v>95</v>
      </c>
      <c r="U2391" s="34" t="str">
        <f t="shared" si="37"/>
        <v>1 Discovery Dr, Swiftwater, Pennsylvania 18370, U.S.</v>
      </c>
    </row>
    <row r="2392" spans="1:21" ht="57" x14ac:dyDescent="0.45">
      <c r="A2392" s="12" t="s">
        <v>94</v>
      </c>
      <c r="B2392" s="12" t="s">
        <v>729</v>
      </c>
      <c r="C2392" s="12" t="s">
        <v>11812</v>
      </c>
      <c r="D2392" s="12" t="s">
        <v>11813</v>
      </c>
      <c r="E2392" s="12" t="s">
        <v>11800</v>
      </c>
      <c r="F2392" s="12" t="s">
        <v>2568</v>
      </c>
      <c r="G2392" s="12"/>
      <c r="H2392" s="12" t="s">
        <v>125</v>
      </c>
      <c r="I2392" s="12" t="s">
        <v>101</v>
      </c>
      <c r="J2392" s="12" t="s">
        <v>11814</v>
      </c>
      <c r="K2392" s="12" t="s">
        <v>233</v>
      </c>
      <c r="L2392" s="12" t="s">
        <v>118</v>
      </c>
      <c r="M2392" s="12" t="s">
        <v>234</v>
      </c>
      <c r="N2392" s="12" t="s">
        <v>11815</v>
      </c>
      <c r="O2392" s="12" t="s">
        <v>11816</v>
      </c>
      <c r="P2392" s="12"/>
      <c r="Q2392" s="12" t="s">
        <v>11817</v>
      </c>
      <c r="R2392" s="12" t="s">
        <v>11818</v>
      </c>
      <c r="S2392" s="12" t="s">
        <v>11819</v>
      </c>
      <c r="T2392" s="33" t="s">
        <v>729</v>
      </c>
      <c r="U2392" s="34" t="str">
        <f t="shared" si="37"/>
        <v>1755 STEELES AVE W CONNAUGHT CAMPUS, toronto, Ontario M2R 3T4, CA</v>
      </c>
    </row>
    <row r="2393" spans="1:21" ht="85.5" x14ac:dyDescent="0.45">
      <c r="A2393" s="12" t="s">
        <v>94</v>
      </c>
      <c r="B2393" s="12" t="s">
        <v>95</v>
      </c>
      <c r="C2393" s="12" t="s">
        <v>11820</v>
      </c>
      <c r="D2393" s="12" t="s">
        <v>11821</v>
      </c>
      <c r="E2393" s="12" t="s">
        <v>11800</v>
      </c>
      <c r="F2393" s="12" t="s">
        <v>752</v>
      </c>
      <c r="G2393" s="12" t="s">
        <v>853</v>
      </c>
      <c r="H2393" s="12" t="s">
        <v>931</v>
      </c>
      <c r="I2393" s="12" t="s">
        <v>763</v>
      </c>
      <c r="J2393" s="12" t="s">
        <v>11822</v>
      </c>
      <c r="K2393" s="12" t="s">
        <v>168</v>
      </c>
      <c r="L2393" s="12" t="s">
        <v>104</v>
      </c>
      <c r="M2393" s="12" t="s">
        <v>221</v>
      </c>
      <c r="N2393" s="12" t="s">
        <v>11823</v>
      </c>
      <c r="O2393" s="12" t="s">
        <v>11824</v>
      </c>
      <c r="P2393" s="12"/>
      <c r="Q2393" s="12" t="s">
        <v>11825</v>
      </c>
      <c r="R2393" s="12" t="s">
        <v>11826</v>
      </c>
      <c r="S2393" s="12" t="s">
        <v>11827</v>
      </c>
      <c r="T2393" s="33" t="s">
        <v>95</v>
      </c>
      <c r="U2393" s="34" t="str">
        <f t="shared" si="37"/>
        <v>2501 Discovery Drive, Suite 300, Orlando, Florida 32826, U.S.</v>
      </c>
    </row>
    <row r="2394" spans="1:21" ht="85.5" x14ac:dyDescent="0.45">
      <c r="A2394" s="12" t="s">
        <v>94</v>
      </c>
      <c r="B2394" s="12" t="s">
        <v>95</v>
      </c>
      <c r="C2394" s="12" t="s">
        <v>11828</v>
      </c>
      <c r="D2394" s="12" t="s">
        <v>11821</v>
      </c>
      <c r="E2394" s="12" t="s">
        <v>11800</v>
      </c>
      <c r="F2394" s="12" t="s">
        <v>752</v>
      </c>
      <c r="G2394" s="12" t="s">
        <v>853</v>
      </c>
      <c r="H2394" s="12" t="s">
        <v>931</v>
      </c>
      <c r="I2394" s="12" t="s">
        <v>763</v>
      </c>
      <c r="J2394" s="12" t="s">
        <v>11829</v>
      </c>
      <c r="K2394" s="12" t="s">
        <v>168</v>
      </c>
      <c r="L2394" s="12" t="s">
        <v>104</v>
      </c>
      <c r="M2394" s="12" t="s">
        <v>221</v>
      </c>
      <c r="N2394" s="12" t="s">
        <v>11823</v>
      </c>
      <c r="O2394" s="12" t="s">
        <v>11824</v>
      </c>
      <c r="P2394" s="12"/>
      <c r="Q2394" s="12" t="s">
        <v>11825</v>
      </c>
      <c r="R2394" s="12" t="s">
        <v>11826</v>
      </c>
      <c r="S2394" s="12" t="s">
        <v>11827</v>
      </c>
      <c r="T2394" s="33" t="s">
        <v>95</v>
      </c>
      <c r="U2394" s="34" t="str">
        <f t="shared" si="37"/>
        <v>2501 Discovery Drive, Suite 300, Orlando, Florida 32826, U.S.</v>
      </c>
    </row>
    <row r="2395" spans="1:21" ht="57" x14ac:dyDescent="0.45">
      <c r="A2395" s="12" t="s">
        <v>94</v>
      </c>
      <c r="B2395" s="12" t="s">
        <v>3731</v>
      </c>
      <c r="C2395" s="12" t="s">
        <v>11830</v>
      </c>
      <c r="D2395" s="12" t="s">
        <v>11831</v>
      </c>
      <c r="E2395" s="12" t="s">
        <v>11800</v>
      </c>
      <c r="F2395" s="12" t="s">
        <v>3734</v>
      </c>
      <c r="G2395" s="12" t="s">
        <v>219</v>
      </c>
      <c r="H2395" s="12" t="s">
        <v>125</v>
      </c>
      <c r="I2395" s="12" t="s">
        <v>126</v>
      </c>
      <c r="J2395" s="12"/>
      <c r="K2395" s="12"/>
      <c r="L2395" s="12"/>
      <c r="M2395" s="12" t="s">
        <v>367</v>
      </c>
      <c r="N2395" s="12"/>
      <c r="O2395" s="12"/>
      <c r="P2395" s="12"/>
      <c r="Q2395" s="12" t="s">
        <v>11832</v>
      </c>
      <c r="R2395" s="12" t="s">
        <v>11833</v>
      </c>
      <c r="S2395" s="12">
        <v>94400</v>
      </c>
      <c r="T2395" s="33" t="s">
        <v>3731</v>
      </c>
      <c r="U2395" s="34" t="str">
        <f t="shared" si="37"/>
        <v>IMPASSE DES ATELIERS, VITRY SUR SEINE, 94400, France</v>
      </c>
    </row>
    <row r="2396" spans="1:21" ht="85.5" x14ac:dyDescent="0.45">
      <c r="A2396" s="12" t="s">
        <v>94</v>
      </c>
      <c r="B2396" s="12" t="s">
        <v>95</v>
      </c>
      <c r="C2396" s="12" t="s">
        <v>11834</v>
      </c>
      <c r="D2396" s="12" t="s">
        <v>11831</v>
      </c>
      <c r="E2396" s="12" t="s">
        <v>11800</v>
      </c>
      <c r="F2396" s="12" t="s">
        <v>124</v>
      </c>
      <c r="G2396" s="12" t="s">
        <v>219</v>
      </c>
      <c r="H2396" s="12" t="s">
        <v>125</v>
      </c>
      <c r="I2396" s="12" t="s">
        <v>126</v>
      </c>
      <c r="J2396" s="12" t="s">
        <v>11835</v>
      </c>
      <c r="K2396" s="12" t="s">
        <v>168</v>
      </c>
      <c r="L2396" s="12" t="s">
        <v>104</v>
      </c>
      <c r="M2396" s="12" t="s">
        <v>221</v>
      </c>
      <c r="N2396" s="12" t="s">
        <v>11836</v>
      </c>
      <c r="O2396" s="12" t="s">
        <v>11837</v>
      </c>
      <c r="P2396" s="12"/>
      <c r="Q2396" s="12" t="s">
        <v>11838</v>
      </c>
      <c r="R2396" s="12" t="s">
        <v>293</v>
      </c>
      <c r="S2396" s="12" t="s">
        <v>838</v>
      </c>
      <c r="T2396" s="33" t="s">
        <v>95</v>
      </c>
      <c r="U2396" s="34" t="str">
        <f t="shared" si="37"/>
        <v>350 Water Street 10th floor Lab 10802, Cambridge, Massachusetts 02141, U.S.</v>
      </c>
    </row>
    <row r="2397" spans="1:21" ht="85.5" x14ac:dyDescent="0.45">
      <c r="A2397" s="12" t="s">
        <v>94</v>
      </c>
      <c r="B2397" s="12" t="s">
        <v>95</v>
      </c>
      <c r="C2397" s="12" t="s">
        <v>11839</v>
      </c>
      <c r="D2397" s="12" t="s">
        <v>11831</v>
      </c>
      <c r="E2397" s="12" t="s">
        <v>11800</v>
      </c>
      <c r="F2397" s="12" t="s">
        <v>124</v>
      </c>
      <c r="G2397" s="12" t="s">
        <v>219</v>
      </c>
      <c r="H2397" s="12" t="s">
        <v>125</v>
      </c>
      <c r="I2397" s="12" t="s">
        <v>126</v>
      </c>
      <c r="J2397" s="12" t="s">
        <v>11840</v>
      </c>
      <c r="K2397" s="12" t="s">
        <v>168</v>
      </c>
      <c r="L2397" s="12" t="s">
        <v>104</v>
      </c>
      <c r="M2397" s="12" t="s">
        <v>221</v>
      </c>
      <c r="N2397" s="12" t="s">
        <v>11841</v>
      </c>
      <c r="O2397" s="12" t="s">
        <v>11842</v>
      </c>
      <c r="P2397" s="12"/>
      <c r="Q2397" s="12" t="s">
        <v>11843</v>
      </c>
      <c r="R2397" s="12" t="s">
        <v>293</v>
      </c>
      <c r="S2397" s="12" t="s">
        <v>838</v>
      </c>
      <c r="T2397" s="33" t="s">
        <v>95</v>
      </c>
      <c r="U2397" s="34" t="str">
        <f t="shared" si="37"/>
        <v>6th Floor, Lab 6503 350 Water St, Cambridge, Massachusetts 02141, U.S.</v>
      </c>
    </row>
    <row r="2398" spans="1:21" ht="85.5" x14ac:dyDescent="0.45">
      <c r="A2398" s="12" t="s">
        <v>94</v>
      </c>
      <c r="B2398" s="12" t="s">
        <v>95</v>
      </c>
      <c r="C2398" s="12" t="s">
        <v>11844</v>
      </c>
      <c r="D2398" s="12" t="s">
        <v>11831</v>
      </c>
      <c r="E2398" s="12" t="s">
        <v>11800</v>
      </c>
      <c r="F2398" s="12" t="s">
        <v>124</v>
      </c>
      <c r="G2398" s="12" t="s">
        <v>219</v>
      </c>
      <c r="H2398" s="12" t="s">
        <v>125</v>
      </c>
      <c r="I2398" s="12" t="s">
        <v>126</v>
      </c>
      <c r="J2398" s="12" t="s">
        <v>11845</v>
      </c>
      <c r="K2398" s="12" t="s">
        <v>168</v>
      </c>
      <c r="L2398" s="12" t="s">
        <v>104</v>
      </c>
      <c r="M2398" s="12" t="s">
        <v>221</v>
      </c>
      <c r="N2398" s="12" t="s">
        <v>11846</v>
      </c>
      <c r="O2398" s="12" t="s">
        <v>11847</v>
      </c>
      <c r="P2398" s="12"/>
      <c r="Q2398" s="12" t="s">
        <v>11848</v>
      </c>
      <c r="R2398" s="12" t="s">
        <v>293</v>
      </c>
      <c r="S2398" s="12" t="s">
        <v>7881</v>
      </c>
      <c r="T2398" s="33" t="s">
        <v>95</v>
      </c>
      <c r="U2398" s="34" t="str">
        <f t="shared" si="37"/>
        <v>350 Water Street (10th Floor), Cambridge, Massachusetts 02114, U.S.</v>
      </c>
    </row>
    <row r="2399" spans="1:21" ht="85.5" x14ac:dyDescent="0.45">
      <c r="A2399" s="12" t="s">
        <v>94</v>
      </c>
      <c r="B2399" s="12" t="s">
        <v>95</v>
      </c>
      <c r="C2399" s="12" t="s">
        <v>11849</v>
      </c>
      <c r="D2399" s="12" t="s">
        <v>11831</v>
      </c>
      <c r="E2399" s="12" t="s">
        <v>11800</v>
      </c>
      <c r="F2399" s="12" t="s">
        <v>124</v>
      </c>
      <c r="G2399" s="12" t="s">
        <v>219</v>
      </c>
      <c r="H2399" s="12" t="s">
        <v>125</v>
      </c>
      <c r="I2399" s="12" t="s">
        <v>126</v>
      </c>
      <c r="J2399" s="12" t="s">
        <v>11850</v>
      </c>
      <c r="K2399" s="12" t="s">
        <v>168</v>
      </c>
      <c r="L2399" s="12" t="s">
        <v>104</v>
      </c>
      <c r="M2399" s="12" t="s">
        <v>221</v>
      </c>
      <c r="N2399" s="12" t="s">
        <v>11846</v>
      </c>
      <c r="O2399" s="12" t="s">
        <v>11847</v>
      </c>
      <c r="P2399" s="12"/>
      <c r="Q2399" s="12" t="s">
        <v>11851</v>
      </c>
      <c r="R2399" s="12" t="s">
        <v>293</v>
      </c>
      <c r="S2399" s="12" t="s">
        <v>838</v>
      </c>
      <c r="T2399" s="33" t="s">
        <v>95</v>
      </c>
      <c r="U2399" s="34" t="str">
        <f t="shared" si="37"/>
        <v>350 Water Street, Cambridge, Massachusetts 02141, U.S.</v>
      </c>
    </row>
    <row r="2400" spans="1:21" ht="85.5" x14ac:dyDescent="0.45">
      <c r="A2400" s="12" t="s">
        <v>94</v>
      </c>
      <c r="B2400" s="12" t="s">
        <v>95</v>
      </c>
      <c r="C2400" s="12" t="s">
        <v>11852</v>
      </c>
      <c r="D2400" s="12" t="s">
        <v>11831</v>
      </c>
      <c r="E2400" s="12" t="s">
        <v>11800</v>
      </c>
      <c r="F2400" s="12" t="s">
        <v>124</v>
      </c>
      <c r="G2400" s="12" t="s">
        <v>219</v>
      </c>
      <c r="H2400" s="12" t="s">
        <v>125</v>
      </c>
      <c r="I2400" s="12" t="s">
        <v>126</v>
      </c>
      <c r="J2400" s="12" t="s">
        <v>11853</v>
      </c>
      <c r="K2400" s="12" t="s">
        <v>168</v>
      </c>
      <c r="L2400" s="12" t="s">
        <v>104</v>
      </c>
      <c r="M2400" s="12" t="s">
        <v>221</v>
      </c>
      <c r="N2400" s="12" t="s">
        <v>11836</v>
      </c>
      <c r="O2400" s="12" t="s">
        <v>11837</v>
      </c>
      <c r="P2400" s="12"/>
      <c r="Q2400" s="12" t="s">
        <v>11854</v>
      </c>
      <c r="R2400" s="12" t="s">
        <v>293</v>
      </c>
      <c r="S2400" s="12" t="s">
        <v>7881</v>
      </c>
      <c r="T2400" s="33" t="s">
        <v>95</v>
      </c>
      <c r="U2400" s="34" t="str">
        <f t="shared" si="37"/>
        <v>350 Water Street (11th Floor), Cambridge, Massachusetts 02114, U.S.</v>
      </c>
    </row>
    <row r="2401" spans="1:21" ht="57" x14ac:dyDescent="0.45">
      <c r="A2401" s="12" t="s">
        <v>94</v>
      </c>
      <c r="B2401" s="12" t="s">
        <v>95</v>
      </c>
      <c r="C2401" s="12" t="s">
        <v>11855</v>
      </c>
      <c r="D2401" s="12" t="s">
        <v>11831</v>
      </c>
      <c r="E2401" s="12" t="s">
        <v>11800</v>
      </c>
      <c r="F2401" s="12" t="s">
        <v>124</v>
      </c>
      <c r="G2401" s="12" t="s">
        <v>219</v>
      </c>
      <c r="H2401" s="12" t="s">
        <v>125</v>
      </c>
      <c r="I2401" s="12" t="s">
        <v>126</v>
      </c>
      <c r="J2401" s="12" t="s">
        <v>11856</v>
      </c>
      <c r="K2401" s="12" t="s">
        <v>233</v>
      </c>
      <c r="L2401" s="12" t="s">
        <v>104</v>
      </c>
      <c r="M2401" s="12" t="s">
        <v>234</v>
      </c>
      <c r="N2401" s="12" t="s">
        <v>11857</v>
      </c>
      <c r="O2401" s="12" t="s">
        <v>11847</v>
      </c>
      <c r="P2401" s="12"/>
      <c r="Q2401" s="12" t="s">
        <v>11858</v>
      </c>
      <c r="R2401" s="12" t="s">
        <v>521</v>
      </c>
      <c r="S2401" s="12" t="s">
        <v>838</v>
      </c>
      <c r="T2401" s="33" t="s">
        <v>95</v>
      </c>
      <c r="U2401" s="34" t="str">
        <f t="shared" si="37"/>
        <v>350 WATER ST., CAMBRIDGE, Massachusetts 02141, U.S.</v>
      </c>
    </row>
    <row r="2402" spans="1:21" ht="57" x14ac:dyDescent="0.45">
      <c r="A2402" s="12" t="s">
        <v>94</v>
      </c>
      <c r="B2402" s="12" t="s">
        <v>95</v>
      </c>
      <c r="C2402" s="12" t="s">
        <v>11859</v>
      </c>
      <c r="D2402" s="12" t="s">
        <v>11831</v>
      </c>
      <c r="E2402" s="12" t="s">
        <v>11800</v>
      </c>
      <c r="F2402" s="12" t="s">
        <v>124</v>
      </c>
      <c r="G2402" s="12" t="s">
        <v>219</v>
      </c>
      <c r="H2402" s="12" t="s">
        <v>125</v>
      </c>
      <c r="I2402" s="12" t="s">
        <v>126</v>
      </c>
      <c r="J2402" s="12"/>
      <c r="K2402" s="12"/>
      <c r="L2402" s="12"/>
      <c r="M2402" s="12" t="s">
        <v>234</v>
      </c>
      <c r="N2402" s="12" t="s">
        <v>9022</v>
      </c>
      <c r="O2402" s="12" t="s">
        <v>11860</v>
      </c>
      <c r="P2402" s="12"/>
      <c r="Q2402" s="12" t="s">
        <v>11861</v>
      </c>
      <c r="R2402" s="12" t="s">
        <v>359</v>
      </c>
      <c r="S2402" s="12" t="s">
        <v>244</v>
      </c>
      <c r="T2402" s="33" t="s">
        <v>95</v>
      </c>
      <c r="U2402" s="34" t="str">
        <f t="shared" si="37"/>
        <v>225 2ND AVE, WALTHAM, Massachusetts 02451, U.S.</v>
      </c>
    </row>
    <row r="2403" spans="1:21" ht="42.75" x14ac:dyDescent="0.45">
      <c r="A2403" s="12" t="s">
        <v>94</v>
      </c>
      <c r="B2403" s="12" t="s">
        <v>95</v>
      </c>
      <c r="C2403" s="12" t="s">
        <v>11862</v>
      </c>
      <c r="D2403" s="12" t="s">
        <v>11831</v>
      </c>
      <c r="E2403" s="12" t="s">
        <v>11800</v>
      </c>
      <c r="F2403" s="12" t="s">
        <v>386</v>
      </c>
      <c r="G2403" s="12" t="s">
        <v>219</v>
      </c>
      <c r="H2403" s="12" t="s">
        <v>125</v>
      </c>
      <c r="I2403" s="12" t="s">
        <v>126</v>
      </c>
      <c r="J2403" s="12"/>
      <c r="K2403" s="12"/>
      <c r="L2403" s="12"/>
      <c r="M2403" s="12" t="s">
        <v>127</v>
      </c>
      <c r="N2403" s="12" t="s">
        <v>11863</v>
      </c>
      <c r="O2403" s="12" t="s">
        <v>11864</v>
      </c>
      <c r="P2403" s="12"/>
      <c r="Q2403" s="12" t="s">
        <v>11865</v>
      </c>
      <c r="R2403" s="12" t="s">
        <v>11866</v>
      </c>
      <c r="S2403" s="12" t="s">
        <v>11806</v>
      </c>
      <c r="T2403" s="33" t="s">
        <v>95</v>
      </c>
      <c r="U2403" s="34" t="str">
        <f t="shared" si="37"/>
        <v>1 DISCOVERY DR, SWIFTWATER, Pennsylvania 18370, U.S.</v>
      </c>
    </row>
    <row r="2404" spans="1:21" ht="42.75" x14ac:dyDescent="0.45">
      <c r="A2404" s="12" t="s">
        <v>94</v>
      </c>
      <c r="B2404" s="12" t="s">
        <v>95</v>
      </c>
      <c r="C2404" s="12" t="s">
        <v>11867</v>
      </c>
      <c r="D2404" s="12" t="s">
        <v>11831</v>
      </c>
      <c r="E2404" s="12" t="s">
        <v>11800</v>
      </c>
      <c r="F2404" s="12" t="s">
        <v>124</v>
      </c>
      <c r="G2404" s="12" t="s">
        <v>219</v>
      </c>
      <c r="H2404" s="12" t="s">
        <v>125</v>
      </c>
      <c r="I2404" s="12" t="s">
        <v>126</v>
      </c>
      <c r="J2404" s="12"/>
      <c r="K2404" s="12"/>
      <c r="L2404" s="12"/>
      <c r="M2404" s="12" t="s">
        <v>355</v>
      </c>
      <c r="N2404" s="12" t="s">
        <v>11868</v>
      </c>
      <c r="O2404" s="12" t="s">
        <v>11869</v>
      </c>
      <c r="P2404" s="12"/>
      <c r="Q2404" s="12" t="s">
        <v>11858</v>
      </c>
      <c r="R2404" s="12" t="s">
        <v>521</v>
      </c>
      <c r="S2404" s="12" t="s">
        <v>838</v>
      </c>
      <c r="T2404" s="33" t="s">
        <v>95</v>
      </c>
      <c r="U2404" s="34" t="str">
        <f t="shared" si="37"/>
        <v>350 WATER ST., CAMBRIDGE, Massachusetts 02141, U.S.</v>
      </c>
    </row>
    <row r="2405" spans="1:21" ht="42.75" x14ac:dyDescent="0.45">
      <c r="A2405" s="12" t="s">
        <v>94</v>
      </c>
      <c r="B2405" s="12" t="s">
        <v>95</v>
      </c>
      <c r="C2405" s="12" t="s">
        <v>11870</v>
      </c>
      <c r="D2405" s="12" t="s">
        <v>11831</v>
      </c>
      <c r="E2405" s="12" t="s">
        <v>11800</v>
      </c>
      <c r="F2405" s="12" t="s">
        <v>124</v>
      </c>
      <c r="G2405" s="12" t="s">
        <v>219</v>
      </c>
      <c r="H2405" s="12" t="s">
        <v>125</v>
      </c>
      <c r="I2405" s="12" t="s">
        <v>126</v>
      </c>
      <c r="J2405" s="12" t="s">
        <v>11871</v>
      </c>
      <c r="K2405" s="12" t="s">
        <v>103</v>
      </c>
      <c r="L2405" s="12" t="s">
        <v>104</v>
      </c>
      <c r="M2405" s="12" t="s">
        <v>105</v>
      </c>
      <c r="N2405" s="12" t="s">
        <v>11872</v>
      </c>
      <c r="O2405" s="12" t="s">
        <v>11873</v>
      </c>
      <c r="P2405" s="12"/>
      <c r="Q2405" s="12" t="s">
        <v>11874</v>
      </c>
      <c r="R2405" s="12" t="s">
        <v>359</v>
      </c>
      <c r="S2405" s="12" t="s">
        <v>244</v>
      </c>
      <c r="T2405" s="33" t="s">
        <v>95</v>
      </c>
      <c r="U2405" s="34" t="str">
        <f t="shared" si="37"/>
        <v>200 WEST STREET, WALTHAM, Massachusetts 02451, U.S.</v>
      </c>
    </row>
    <row r="2406" spans="1:21" ht="57" x14ac:dyDescent="0.45">
      <c r="A2406" s="12" t="s">
        <v>94</v>
      </c>
      <c r="B2406" s="12" t="s">
        <v>95</v>
      </c>
      <c r="C2406" s="12" t="s">
        <v>11875</v>
      </c>
      <c r="D2406" s="12" t="s">
        <v>11831</v>
      </c>
      <c r="E2406" s="12" t="s">
        <v>11800</v>
      </c>
      <c r="F2406" s="12" t="s">
        <v>124</v>
      </c>
      <c r="G2406" s="12" t="s">
        <v>219</v>
      </c>
      <c r="H2406" s="12" t="s">
        <v>125</v>
      </c>
      <c r="I2406" s="12" t="s">
        <v>126</v>
      </c>
      <c r="J2406" s="12"/>
      <c r="K2406" s="12"/>
      <c r="L2406" s="12"/>
      <c r="M2406" s="12" t="s">
        <v>367</v>
      </c>
      <c r="N2406" s="12" t="s">
        <v>11876</v>
      </c>
      <c r="O2406" s="12" t="s">
        <v>11877</v>
      </c>
      <c r="P2406" s="12"/>
      <c r="Q2406" s="12" t="s">
        <v>11878</v>
      </c>
      <c r="R2406" s="12" t="s">
        <v>2902</v>
      </c>
      <c r="S2406" s="12" t="s">
        <v>5215</v>
      </c>
      <c r="T2406" s="33" t="s">
        <v>95</v>
      </c>
      <c r="U2406" s="34" t="str">
        <f t="shared" si="37"/>
        <v>FC - 31 NEW YORK AVE, FRAMINGHAM, Massachusetts 01701, U.S.</v>
      </c>
    </row>
    <row r="2407" spans="1:21" ht="57" x14ac:dyDescent="0.45">
      <c r="A2407" s="12" t="s">
        <v>94</v>
      </c>
      <c r="B2407" s="12" t="s">
        <v>95</v>
      </c>
      <c r="C2407" s="12" t="s">
        <v>11879</v>
      </c>
      <c r="D2407" s="12" t="s">
        <v>11831</v>
      </c>
      <c r="E2407" s="12" t="s">
        <v>11800</v>
      </c>
      <c r="F2407" s="12" t="s">
        <v>386</v>
      </c>
      <c r="G2407" s="12" t="s">
        <v>219</v>
      </c>
      <c r="H2407" s="12" t="s">
        <v>125</v>
      </c>
      <c r="I2407" s="12" t="s">
        <v>126</v>
      </c>
      <c r="J2407" s="12"/>
      <c r="K2407" s="12"/>
      <c r="L2407" s="12"/>
      <c r="M2407" s="12" t="s">
        <v>127</v>
      </c>
      <c r="N2407" s="12" t="s">
        <v>11880</v>
      </c>
      <c r="O2407" s="12" t="s">
        <v>11881</v>
      </c>
      <c r="P2407" s="12"/>
      <c r="Q2407" s="12" t="s">
        <v>11865</v>
      </c>
      <c r="R2407" s="12" t="s">
        <v>11866</v>
      </c>
      <c r="S2407" s="12" t="s">
        <v>11806</v>
      </c>
      <c r="T2407" s="33" t="s">
        <v>95</v>
      </c>
      <c r="U2407" s="34" t="str">
        <f t="shared" si="37"/>
        <v>1 DISCOVERY DR, SWIFTWATER, Pennsylvania 18370, U.S.</v>
      </c>
    </row>
    <row r="2408" spans="1:21" ht="85.5" x14ac:dyDescent="0.45">
      <c r="A2408" s="12" t="s">
        <v>94</v>
      </c>
      <c r="B2408" s="12"/>
      <c r="C2408" s="12" t="s">
        <v>11882</v>
      </c>
      <c r="D2408" s="12" t="s">
        <v>11831</v>
      </c>
      <c r="E2408" s="12" t="s">
        <v>11800</v>
      </c>
      <c r="F2408" s="12" t="s">
        <v>124</v>
      </c>
      <c r="G2408" s="12" t="s">
        <v>219</v>
      </c>
      <c r="H2408" s="12" t="s">
        <v>125</v>
      </c>
      <c r="I2408" s="12" t="s">
        <v>126</v>
      </c>
      <c r="J2408" s="12" t="s">
        <v>11883</v>
      </c>
      <c r="K2408" s="12" t="s">
        <v>209</v>
      </c>
      <c r="L2408" s="12" t="s">
        <v>1157</v>
      </c>
      <c r="M2408" s="12" t="s">
        <v>221</v>
      </c>
      <c r="N2408" s="12" t="s">
        <v>11884</v>
      </c>
      <c r="O2408" s="12" t="s">
        <v>11885</v>
      </c>
      <c r="P2408" s="12"/>
      <c r="Q2408" s="12" t="s">
        <v>11838</v>
      </c>
      <c r="R2408" s="12" t="s">
        <v>293</v>
      </c>
      <c r="S2408" s="12" t="s">
        <v>838</v>
      </c>
      <c r="T2408" s="33" t="s">
        <v>95</v>
      </c>
      <c r="U2408" s="34" t="str">
        <f t="shared" si="37"/>
        <v>350 Water Street 10th floor Lab 10802, Cambridge, Massachusetts 02141, U.S.</v>
      </c>
    </row>
    <row r="2409" spans="1:21" ht="85.5" x14ac:dyDescent="0.45">
      <c r="A2409" s="12" t="s">
        <v>94</v>
      </c>
      <c r="B2409" s="12" t="s">
        <v>95</v>
      </c>
      <c r="C2409" s="12" t="s">
        <v>11886</v>
      </c>
      <c r="D2409" s="12" t="s">
        <v>11887</v>
      </c>
      <c r="E2409" s="12" t="s">
        <v>11800</v>
      </c>
      <c r="F2409" s="12" t="s">
        <v>124</v>
      </c>
      <c r="G2409" s="12" t="s">
        <v>1171</v>
      </c>
      <c r="H2409" s="12" t="s">
        <v>125</v>
      </c>
      <c r="I2409" s="12" t="s">
        <v>126</v>
      </c>
      <c r="J2409" s="12" t="s">
        <v>11888</v>
      </c>
      <c r="K2409" s="12" t="s">
        <v>168</v>
      </c>
      <c r="L2409" s="12" t="s">
        <v>104</v>
      </c>
      <c r="M2409" s="12" t="s">
        <v>221</v>
      </c>
      <c r="N2409" s="12" t="s">
        <v>11889</v>
      </c>
      <c r="O2409" s="12" t="s">
        <v>11890</v>
      </c>
      <c r="P2409" s="12"/>
      <c r="Q2409" s="12" t="s">
        <v>11891</v>
      </c>
      <c r="R2409" s="12" t="s">
        <v>243</v>
      </c>
      <c r="S2409" s="12" t="s">
        <v>244</v>
      </c>
      <c r="T2409" s="33" t="s">
        <v>95</v>
      </c>
      <c r="U2409" s="34" t="str">
        <f t="shared" si="37"/>
        <v>200 West Street, Waltham, Massachusetts 02451, U.S.</v>
      </c>
    </row>
    <row r="2410" spans="1:21" ht="85.5" x14ac:dyDescent="0.45">
      <c r="A2410" s="12" t="s">
        <v>94</v>
      </c>
      <c r="B2410" s="12" t="s">
        <v>95</v>
      </c>
      <c r="C2410" s="12" t="s">
        <v>11892</v>
      </c>
      <c r="D2410" s="12" t="s">
        <v>11887</v>
      </c>
      <c r="E2410" s="12" t="s">
        <v>11800</v>
      </c>
      <c r="F2410" s="12" t="s">
        <v>124</v>
      </c>
      <c r="G2410" s="12" t="s">
        <v>1171</v>
      </c>
      <c r="H2410" s="12" t="s">
        <v>125</v>
      </c>
      <c r="I2410" s="12" t="s">
        <v>126</v>
      </c>
      <c r="J2410" s="12" t="s">
        <v>11893</v>
      </c>
      <c r="K2410" s="12" t="s">
        <v>168</v>
      </c>
      <c r="L2410" s="12" t="s">
        <v>104</v>
      </c>
      <c r="M2410" s="12" t="s">
        <v>221</v>
      </c>
      <c r="N2410" s="12" t="s">
        <v>11894</v>
      </c>
      <c r="O2410" s="12" t="s">
        <v>11895</v>
      </c>
      <c r="P2410" s="12"/>
      <c r="Q2410" s="12" t="s">
        <v>11896</v>
      </c>
      <c r="R2410" s="12" t="s">
        <v>243</v>
      </c>
      <c r="S2410" s="12" t="s">
        <v>244</v>
      </c>
      <c r="T2410" s="33" t="s">
        <v>95</v>
      </c>
      <c r="U2410" s="34" t="str">
        <f t="shared" si="37"/>
        <v>200 West St, Waltham, Massachusetts 02451, U.S.</v>
      </c>
    </row>
    <row r="2411" spans="1:21" ht="85.5" x14ac:dyDescent="0.45">
      <c r="A2411" s="12" t="s">
        <v>94</v>
      </c>
      <c r="B2411" s="12" t="s">
        <v>95</v>
      </c>
      <c r="C2411" s="12" t="s">
        <v>11897</v>
      </c>
      <c r="D2411" s="12" t="s">
        <v>11887</v>
      </c>
      <c r="E2411" s="12" t="s">
        <v>11800</v>
      </c>
      <c r="F2411" s="12" t="s">
        <v>124</v>
      </c>
      <c r="G2411" s="12" t="s">
        <v>1171</v>
      </c>
      <c r="H2411" s="12" t="s">
        <v>125</v>
      </c>
      <c r="I2411" s="12" t="s">
        <v>126</v>
      </c>
      <c r="J2411" s="12" t="s">
        <v>11898</v>
      </c>
      <c r="K2411" s="12" t="s">
        <v>168</v>
      </c>
      <c r="L2411" s="12" t="s">
        <v>104</v>
      </c>
      <c r="M2411" s="12" t="s">
        <v>221</v>
      </c>
      <c r="N2411" s="12" t="s">
        <v>11899</v>
      </c>
      <c r="O2411" s="12" t="s">
        <v>11900</v>
      </c>
      <c r="P2411" s="12"/>
      <c r="Q2411" s="12" t="s">
        <v>11891</v>
      </c>
      <c r="R2411" s="12" t="s">
        <v>243</v>
      </c>
      <c r="S2411" s="12" t="s">
        <v>244</v>
      </c>
      <c r="T2411" s="33" t="s">
        <v>95</v>
      </c>
      <c r="U2411" s="34" t="str">
        <f t="shared" si="37"/>
        <v>200 West Street, Waltham, Massachusetts 02451, U.S.</v>
      </c>
    </row>
    <row r="2412" spans="1:21" ht="85.5" x14ac:dyDescent="0.45">
      <c r="A2412" s="12" t="s">
        <v>94</v>
      </c>
      <c r="B2412" s="12" t="s">
        <v>95</v>
      </c>
      <c r="C2412" s="12" t="s">
        <v>11901</v>
      </c>
      <c r="D2412" s="12" t="s">
        <v>11887</v>
      </c>
      <c r="E2412" s="12" t="s">
        <v>11800</v>
      </c>
      <c r="F2412" s="12" t="s">
        <v>124</v>
      </c>
      <c r="G2412" s="12" t="s">
        <v>1171</v>
      </c>
      <c r="H2412" s="12" t="s">
        <v>125</v>
      </c>
      <c r="I2412" s="12" t="s">
        <v>126</v>
      </c>
      <c r="J2412" s="12" t="s">
        <v>11902</v>
      </c>
      <c r="K2412" s="12" t="s">
        <v>168</v>
      </c>
      <c r="L2412" s="12" t="s">
        <v>104</v>
      </c>
      <c r="M2412" s="12" t="s">
        <v>221</v>
      </c>
      <c r="N2412" s="12" t="s">
        <v>11894</v>
      </c>
      <c r="O2412" s="12" t="s">
        <v>11895</v>
      </c>
      <c r="P2412" s="12"/>
      <c r="Q2412" s="12" t="s">
        <v>11896</v>
      </c>
      <c r="R2412" s="12" t="s">
        <v>243</v>
      </c>
      <c r="S2412" s="12" t="s">
        <v>244</v>
      </c>
      <c r="T2412" s="33" t="s">
        <v>95</v>
      </c>
      <c r="U2412" s="34" t="str">
        <f t="shared" si="37"/>
        <v>200 West St, Waltham, Massachusetts 02451, U.S.</v>
      </c>
    </row>
    <row r="2413" spans="1:21" ht="85.5" x14ac:dyDescent="0.45">
      <c r="A2413" s="12" t="s">
        <v>94</v>
      </c>
      <c r="B2413" s="12"/>
      <c r="C2413" s="12" t="s">
        <v>11903</v>
      </c>
      <c r="D2413" s="12" t="s">
        <v>11887</v>
      </c>
      <c r="E2413" s="12" t="s">
        <v>11800</v>
      </c>
      <c r="F2413" s="12" t="s">
        <v>124</v>
      </c>
      <c r="G2413" s="12" t="s">
        <v>1171</v>
      </c>
      <c r="H2413" s="12" t="s">
        <v>125</v>
      </c>
      <c r="I2413" s="12" t="s">
        <v>126</v>
      </c>
      <c r="J2413" s="12" t="s">
        <v>11904</v>
      </c>
      <c r="K2413" s="12" t="s">
        <v>209</v>
      </c>
      <c r="L2413" s="12" t="s">
        <v>104</v>
      </c>
      <c r="M2413" s="12" t="s">
        <v>221</v>
      </c>
      <c r="N2413" s="12" t="s">
        <v>11889</v>
      </c>
      <c r="O2413" s="12" t="s">
        <v>11890</v>
      </c>
      <c r="P2413" s="12"/>
      <c r="Q2413" s="12" t="s">
        <v>11891</v>
      </c>
      <c r="R2413" s="12" t="s">
        <v>243</v>
      </c>
      <c r="S2413" s="12" t="s">
        <v>244</v>
      </c>
      <c r="T2413" s="33" t="s">
        <v>95</v>
      </c>
      <c r="U2413" s="34" t="str">
        <f t="shared" si="37"/>
        <v>200 West Street, Waltham, Massachusetts 02451, U.S.</v>
      </c>
    </row>
    <row r="2414" spans="1:21" ht="42.75" x14ac:dyDescent="0.45">
      <c r="A2414" s="12" t="s">
        <v>94</v>
      </c>
      <c r="B2414" s="12"/>
      <c r="C2414" s="12" t="s">
        <v>11905</v>
      </c>
      <c r="D2414" s="12" t="s">
        <v>11887</v>
      </c>
      <c r="E2414" s="12" t="s">
        <v>11800</v>
      </c>
      <c r="F2414" s="12" t="s">
        <v>124</v>
      </c>
      <c r="G2414" s="12" t="s">
        <v>1171</v>
      </c>
      <c r="H2414" s="12" t="s">
        <v>125</v>
      </c>
      <c r="I2414" s="12" t="s">
        <v>126</v>
      </c>
      <c r="J2414" s="12" t="s">
        <v>11906</v>
      </c>
      <c r="K2414" s="12" t="s">
        <v>209</v>
      </c>
      <c r="L2414" s="12" t="s">
        <v>1157</v>
      </c>
      <c r="M2414" s="12" t="s">
        <v>408</v>
      </c>
      <c r="N2414" s="12" t="s">
        <v>11889</v>
      </c>
      <c r="O2414" s="12" t="s">
        <v>11890</v>
      </c>
      <c r="P2414" s="12"/>
      <c r="Q2414" s="12" t="s">
        <v>11891</v>
      </c>
      <c r="R2414" s="12" t="s">
        <v>243</v>
      </c>
      <c r="S2414" s="12" t="s">
        <v>244</v>
      </c>
      <c r="T2414" s="33" t="s">
        <v>95</v>
      </c>
      <c r="U2414" s="34" t="str">
        <f t="shared" si="37"/>
        <v>200 West Street, Waltham, Massachusetts 02451, U.S.</v>
      </c>
    </row>
    <row r="2415" spans="1:21" ht="85.5" x14ac:dyDescent="0.45">
      <c r="A2415" s="12" t="s">
        <v>94</v>
      </c>
      <c r="B2415" s="12" t="s">
        <v>95</v>
      </c>
      <c r="C2415" s="12" t="s">
        <v>11907</v>
      </c>
      <c r="D2415" s="12" t="s">
        <v>11908</v>
      </c>
      <c r="E2415" s="12" t="s">
        <v>11800</v>
      </c>
      <c r="F2415" s="12" t="s">
        <v>124</v>
      </c>
      <c r="G2415" s="12" t="s">
        <v>197</v>
      </c>
      <c r="H2415" s="12" t="s">
        <v>125</v>
      </c>
      <c r="I2415" s="12" t="s">
        <v>126</v>
      </c>
      <c r="J2415" s="12" t="s">
        <v>11909</v>
      </c>
      <c r="K2415" s="12" t="s">
        <v>168</v>
      </c>
      <c r="L2415" s="12" t="s">
        <v>118</v>
      </c>
      <c r="M2415" s="12" t="s">
        <v>221</v>
      </c>
      <c r="N2415" s="12" t="s">
        <v>11910</v>
      </c>
      <c r="O2415" s="12" t="s">
        <v>11911</v>
      </c>
      <c r="P2415" s="12"/>
      <c r="Q2415" s="12" t="s">
        <v>11912</v>
      </c>
      <c r="R2415" s="12" t="s">
        <v>243</v>
      </c>
      <c r="S2415" s="12" t="s">
        <v>244</v>
      </c>
      <c r="T2415" s="33" t="s">
        <v>95</v>
      </c>
      <c r="U2415" s="34" t="str">
        <f t="shared" si="37"/>
        <v>225 Second Ave, Waltham, Massachusetts 02451, U.S.</v>
      </c>
    </row>
    <row r="2416" spans="1:21" ht="99.75" x14ac:dyDescent="0.45">
      <c r="A2416" s="12" t="s">
        <v>94</v>
      </c>
      <c r="B2416" s="12" t="s">
        <v>95</v>
      </c>
      <c r="C2416" s="12" t="s">
        <v>11913</v>
      </c>
      <c r="D2416" s="12" t="s">
        <v>11908</v>
      </c>
      <c r="E2416" s="12" t="s">
        <v>11800</v>
      </c>
      <c r="F2416" s="12"/>
      <c r="G2416" s="12" t="s">
        <v>197</v>
      </c>
      <c r="H2416" s="12" t="s">
        <v>125</v>
      </c>
      <c r="I2416" s="12" t="s">
        <v>126</v>
      </c>
      <c r="J2416" s="12" t="s">
        <v>11914</v>
      </c>
      <c r="K2416" s="12" t="s">
        <v>168</v>
      </c>
      <c r="L2416" s="12" t="s">
        <v>104</v>
      </c>
      <c r="M2416" s="12" t="s">
        <v>210</v>
      </c>
      <c r="N2416" s="12" t="s">
        <v>11915</v>
      </c>
      <c r="O2416" s="12" t="s">
        <v>11916</v>
      </c>
      <c r="P2416" s="12"/>
      <c r="Q2416" s="12" t="s">
        <v>11917</v>
      </c>
      <c r="R2416" s="12" t="s">
        <v>243</v>
      </c>
      <c r="S2416" s="12" t="s">
        <v>11918</v>
      </c>
      <c r="T2416" s="33" t="s">
        <v>95</v>
      </c>
      <c r="U2416" s="34" t="str">
        <f t="shared" si="37"/>
        <v>225 Second Avenue, Waltham, Massachusetts 02451-1122, U.S.</v>
      </c>
    </row>
    <row r="2417" spans="1:21" ht="99.75" x14ac:dyDescent="0.45">
      <c r="A2417" s="12" t="s">
        <v>94</v>
      </c>
      <c r="B2417" s="12" t="s">
        <v>95</v>
      </c>
      <c r="C2417" s="12" t="s">
        <v>11919</v>
      </c>
      <c r="D2417" s="12" t="s">
        <v>11920</v>
      </c>
      <c r="E2417" s="12" t="s">
        <v>11921</v>
      </c>
      <c r="F2417" s="12" t="s">
        <v>99</v>
      </c>
      <c r="G2417" s="12" t="s">
        <v>9069</v>
      </c>
      <c r="H2417" s="12" t="s">
        <v>165</v>
      </c>
      <c r="I2417" s="12" t="s">
        <v>166</v>
      </c>
      <c r="J2417" s="12" t="s">
        <v>11922</v>
      </c>
      <c r="K2417" s="12" t="s">
        <v>168</v>
      </c>
      <c r="L2417" s="12" t="s">
        <v>104</v>
      </c>
      <c r="M2417" s="12" t="s">
        <v>210</v>
      </c>
      <c r="N2417" s="12" t="s">
        <v>11923</v>
      </c>
      <c r="O2417" s="12" t="s">
        <v>11924</v>
      </c>
      <c r="P2417" s="12"/>
      <c r="Q2417" s="12" t="s">
        <v>11925</v>
      </c>
      <c r="R2417" s="12" t="s">
        <v>4734</v>
      </c>
      <c r="S2417" s="12" t="s">
        <v>11926</v>
      </c>
      <c r="T2417" s="33" t="s">
        <v>95</v>
      </c>
      <c r="U2417" s="34" t="str">
        <f t="shared" si="37"/>
        <v>1105 Atlantic Avenue, Suite 104, Alameda, California 94501, U.S.</v>
      </c>
    </row>
    <row r="2418" spans="1:21" ht="85.5" x14ac:dyDescent="0.45">
      <c r="A2418" s="12" t="s">
        <v>94</v>
      </c>
      <c r="B2418" s="12" t="s">
        <v>95</v>
      </c>
      <c r="C2418" s="12" t="s">
        <v>11927</v>
      </c>
      <c r="D2418" s="12" t="s">
        <v>11928</v>
      </c>
      <c r="E2418" s="12" t="s">
        <v>11929</v>
      </c>
      <c r="F2418" s="12" t="s">
        <v>124</v>
      </c>
      <c r="G2418" s="12" t="s">
        <v>197</v>
      </c>
      <c r="H2418" s="12" t="s">
        <v>125</v>
      </c>
      <c r="I2418" s="12" t="s">
        <v>126</v>
      </c>
      <c r="J2418" s="12" t="s">
        <v>11930</v>
      </c>
      <c r="K2418" s="12" t="s">
        <v>168</v>
      </c>
      <c r="L2418" s="12" t="s">
        <v>104</v>
      </c>
      <c r="M2418" s="12" t="s">
        <v>221</v>
      </c>
      <c r="N2418" s="12" t="s">
        <v>11931</v>
      </c>
      <c r="O2418" s="12" t="s">
        <v>11932</v>
      </c>
      <c r="P2418" s="12"/>
      <c r="Q2418" s="12" t="s">
        <v>11933</v>
      </c>
      <c r="R2418" s="12" t="s">
        <v>11934</v>
      </c>
      <c r="S2418" s="12" t="s">
        <v>10630</v>
      </c>
      <c r="T2418" s="33" t="s">
        <v>95</v>
      </c>
      <c r="U2418" s="34" t="str">
        <f t="shared" si="37"/>
        <v>100 Federal Street, Andover, Massachusetts 01810, U.S.</v>
      </c>
    </row>
    <row r="2419" spans="1:21" ht="57" x14ac:dyDescent="0.45">
      <c r="A2419" s="12" t="s">
        <v>94</v>
      </c>
      <c r="B2419" s="12" t="s">
        <v>95</v>
      </c>
      <c r="C2419" s="12" t="s">
        <v>11935</v>
      </c>
      <c r="D2419" s="12" t="s">
        <v>11928</v>
      </c>
      <c r="E2419" s="12" t="s">
        <v>11929</v>
      </c>
      <c r="F2419" s="12" t="s">
        <v>124</v>
      </c>
      <c r="G2419" s="12" t="s">
        <v>197</v>
      </c>
      <c r="H2419" s="12" t="s">
        <v>125</v>
      </c>
      <c r="I2419" s="12" t="s">
        <v>126</v>
      </c>
      <c r="J2419" s="12"/>
      <c r="K2419" s="12"/>
      <c r="L2419" s="12"/>
      <c r="M2419" s="12" t="s">
        <v>367</v>
      </c>
      <c r="N2419" s="12"/>
      <c r="O2419" s="12"/>
      <c r="P2419" s="12"/>
      <c r="Q2419" s="12" t="s">
        <v>11936</v>
      </c>
      <c r="R2419" s="12" t="s">
        <v>10629</v>
      </c>
      <c r="S2419" s="12" t="s">
        <v>10630</v>
      </c>
      <c r="T2419" s="33" t="s">
        <v>95</v>
      </c>
      <c r="U2419" s="34" t="str">
        <f t="shared" si="37"/>
        <v>100 FEDERAL ST, ANDOVER, Massachusetts 01810, U.S.</v>
      </c>
    </row>
    <row r="2420" spans="1:21" ht="42.75" x14ac:dyDescent="0.45">
      <c r="A2420" s="12" t="s">
        <v>94</v>
      </c>
      <c r="B2420" s="12" t="s">
        <v>95</v>
      </c>
      <c r="C2420" s="12" t="s">
        <v>11937</v>
      </c>
      <c r="D2420" s="12" t="s">
        <v>11938</v>
      </c>
      <c r="E2420" s="12" t="s">
        <v>11929</v>
      </c>
      <c r="F2420" s="12" t="s">
        <v>1274</v>
      </c>
      <c r="G2420" s="12" t="s">
        <v>1491</v>
      </c>
      <c r="H2420" s="12" t="s">
        <v>145</v>
      </c>
      <c r="I2420" s="12" t="s">
        <v>146</v>
      </c>
      <c r="J2420" s="12" t="s">
        <v>11939</v>
      </c>
      <c r="K2420" s="12" t="s">
        <v>168</v>
      </c>
      <c r="L2420" s="12" t="s">
        <v>104</v>
      </c>
      <c r="M2420" s="12" t="s">
        <v>304</v>
      </c>
      <c r="N2420" s="12" t="s">
        <v>11940</v>
      </c>
      <c r="O2420" s="12" t="s">
        <v>11941</v>
      </c>
      <c r="P2420" s="12"/>
      <c r="Q2420" s="12" t="s">
        <v>11942</v>
      </c>
      <c r="R2420" s="12" t="s">
        <v>9602</v>
      </c>
      <c r="S2420" s="12" t="s">
        <v>11943</v>
      </c>
      <c r="T2420" s="33" t="s">
        <v>95</v>
      </c>
      <c r="U2420" s="34" t="str">
        <f t="shared" si="37"/>
        <v>Sarepta Therapeutics Inc 4201 Easton Commons, Columbus, Ohio 43219, U.S.</v>
      </c>
    </row>
    <row r="2421" spans="1:21" ht="99.75" x14ac:dyDescent="0.45">
      <c r="A2421" s="12" t="s">
        <v>94</v>
      </c>
      <c r="B2421" s="12" t="s">
        <v>95</v>
      </c>
      <c r="C2421" s="12" t="s">
        <v>11944</v>
      </c>
      <c r="D2421" s="12" t="s">
        <v>11938</v>
      </c>
      <c r="E2421" s="12" t="s">
        <v>11929</v>
      </c>
      <c r="F2421" s="12" t="s">
        <v>1274</v>
      </c>
      <c r="G2421" s="12" t="s">
        <v>1491</v>
      </c>
      <c r="H2421" s="12" t="s">
        <v>145</v>
      </c>
      <c r="I2421" s="12" t="s">
        <v>146</v>
      </c>
      <c r="J2421" s="12" t="s">
        <v>11945</v>
      </c>
      <c r="K2421" s="12" t="s">
        <v>209</v>
      </c>
      <c r="L2421" s="12" t="s">
        <v>104</v>
      </c>
      <c r="M2421" s="12" t="s">
        <v>210</v>
      </c>
      <c r="N2421" s="12" t="s">
        <v>11946</v>
      </c>
      <c r="O2421" s="12" t="s">
        <v>11947</v>
      </c>
      <c r="P2421" s="12"/>
      <c r="Q2421" s="12" t="s">
        <v>11948</v>
      </c>
      <c r="R2421" s="12" t="s">
        <v>9602</v>
      </c>
      <c r="S2421" s="12" t="s">
        <v>11943</v>
      </c>
      <c r="T2421" s="33" t="s">
        <v>95</v>
      </c>
      <c r="U2421" s="34" t="str">
        <f t="shared" si="37"/>
        <v>4201 Easton Commons, Columbus, Ohio 43219, U.S.</v>
      </c>
    </row>
    <row r="2422" spans="1:21" ht="42.75" x14ac:dyDescent="0.45">
      <c r="A2422" s="12" t="s">
        <v>94</v>
      </c>
      <c r="B2422" s="12" t="s">
        <v>95</v>
      </c>
      <c r="C2422" s="12" t="s">
        <v>11949</v>
      </c>
      <c r="D2422" s="12" t="s">
        <v>11950</v>
      </c>
      <c r="E2422" s="12" t="s">
        <v>11929</v>
      </c>
      <c r="F2422" s="12" t="s">
        <v>639</v>
      </c>
      <c r="G2422" s="12" t="s">
        <v>1131</v>
      </c>
      <c r="H2422" s="12" t="s">
        <v>422</v>
      </c>
      <c r="I2422" s="12" t="s">
        <v>763</v>
      </c>
      <c r="J2422" s="12" t="s">
        <v>11951</v>
      </c>
      <c r="K2422" s="12" t="s">
        <v>168</v>
      </c>
      <c r="L2422" s="12" t="s">
        <v>104</v>
      </c>
      <c r="M2422" s="12" t="s">
        <v>304</v>
      </c>
      <c r="N2422" s="12" t="s">
        <v>11952</v>
      </c>
      <c r="O2422" s="12" t="s">
        <v>11953</v>
      </c>
      <c r="P2422" s="12"/>
      <c r="Q2422" s="12" t="s">
        <v>11954</v>
      </c>
      <c r="R2422" s="12" t="s">
        <v>1136</v>
      </c>
      <c r="S2422" s="12" t="s">
        <v>10854</v>
      </c>
      <c r="T2422" s="33" t="s">
        <v>95</v>
      </c>
      <c r="U2422" s="34" t="str">
        <f t="shared" si="37"/>
        <v>701 W. Main Street. Suite 102, Durham, North Carolina 27701, U.S.</v>
      </c>
    </row>
    <row r="2423" spans="1:21" ht="99.75" x14ac:dyDescent="0.45">
      <c r="A2423" s="12" t="s">
        <v>94</v>
      </c>
      <c r="B2423" s="12" t="s">
        <v>95</v>
      </c>
      <c r="C2423" s="12" t="s">
        <v>11955</v>
      </c>
      <c r="D2423" s="12" t="s">
        <v>11956</v>
      </c>
      <c r="E2423" s="12" t="s">
        <v>11957</v>
      </c>
      <c r="F2423" s="12" t="s">
        <v>829</v>
      </c>
      <c r="G2423" s="12" t="s">
        <v>812</v>
      </c>
      <c r="H2423" s="12" t="s">
        <v>311</v>
      </c>
      <c r="I2423" s="12" t="s">
        <v>673</v>
      </c>
      <c r="J2423" s="12" t="s">
        <v>11958</v>
      </c>
      <c r="K2423" s="12" t="s">
        <v>209</v>
      </c>
      <c r="L2423" s="12" t="s">
        <v>104</v>
      </c>
      <c r="M2423" s="12" t="s">
        <v>210</v>
      </c>
      <c r="N2423" s="12" t="s">
        <v>11959</v>
      </c>
      <c r="O2423" s="12" t="s">
        <v>11960</v>
      </c>
      <c r="P2423" s="12"/>
      <c r="Q2423" s="12" t="s">
        <v>11961</v>
      </c>
      <c r="R2423" s="12" t="s">
        <v>3476</v>
      </c>
      <c r="S2423" s="12" t="s">
        <v>832</v>
      </c>
      <c r="T2423" s="33" t="s">
        <v>95</v>
      </c>
      <c r="U2423" s="34" t="str">
        <f t="shared" si="37"/>
        <v>4010 Adolfo Road Unit C, Camarillo, California 93012, U.S.</v>
      </c>
    </row>
    <row r="2424" spans="1:21" ht="71.25" x14ac:dyDescent="0.45">
      <c r="A2424" s="12" t="s">
        <v>94</v>
      </c>
      <c r="B2424" s="12" t="s">
        <v>95</v>
      </c>
      <c r="C2424" s="12" t="s">
        <v>11962</v>
      </c>
      <c r="D2424" s="12" t="s">
        <v>11963</v>
      </c>
      <c r="E2424" s="12" t="s">
        <v>11964</v>
      </c>
      <c r="F2424" s="12" t="s">
        <v>124</v>
      </c>
      <c r="G2424" s="12"/>
      <c r="H2424" s="12" t="s">
        <v>125</v>
      </c>
      <c r="I2424" s="12" t="s">
        <v>126</v>
      </c>
      <c r="J2424" s="12"/>
      <c r="K2424" s="12"/>
      <c r="L2424" s="12"/>
      <c r="M2424" s="12" t="s">
        <v>367</v>
      </c>
      <c r="N2424" s="12" t="s">
        <v>11965</v>
      </c>
      <c r="O2424" s="12" t="s">
        <v>11966</v>
      </c>
      <c r="P2424" s="12"/>
      <c r="Q2424" s="12" t="s">
        <v>11967</v>
      </c>
      <c r="R2424" s="12" t="s">
        <v>1715</v>
      </c>
      <c r="S2424" s="12" t="s">
        <v>7881</v>
      </c>
      <c r="T2424" s="33" t="s">
        <v>95</v>
      </c>
      <c r="U2424" s="34" t="str">
        <f t="shared" si="37"/>
        <v>20 STANIFORD ST, BOSTON, Massachusetts 02114, U.S.</v>
      </c>
    </row>
    <row r="2425" spans="1:21" ht="85.5" x14ac:dyDescent="0.45">
      <c r="A2425" s="12" t="s">
        <v>94</v>
      </c>
      <c r="B2425" s="12" t="s">
        <v>95</v>
      </c>
      <c r="C2425" s="12" t="s">
        <v>11968</v>
      </c>
      <c r="D2425" s="12" t="s">
        <v>11969</v>
      </c>
      <c r="E2425" s="12" t="s">
        <v>11970</v>
      </c>
      <c r="F2425" s="12" t="s">
        <v>474</v>
      </c>
      <c r="G2425" s="12" t="s">
        <v>692</v>
      </c>
      <c r="H2425" s="12" t="s">
        <v>693</v>
      </c>
      <c r="I2425" s="12" t="s">
        <v>475</v>
      </c>
      <c r="J2425" s="12" t="s">
        <v>11971</v>
      </c>
      <c r="K2425" s="12" t="s">
        <v>268</v>
      </c>
      <c r="L2425" s="12" t="s">
        <v>118</v>
      </c>
      <c r="M2425" s="12" t="s">
        <v>221</v>
      </c>
      <c r="N2425" s="12" t="s">
        <v>11972</v>
      </c>
      <c r="O2425" s="12" t="s">
        <v>11973</v>
      </c>
      <c r="P2425" s="12"/>
      <c r="Q2425" s="12" t="s">
        <v>11974</v>
      </c>
      <c r="R2425" s="12" t="s">
        <v>11975</v>
      </c>
      <c r="S2425" s="12" t="s">
        <v>11976</v>
      </c>
      <c r="T2425" s="33" t="s">
        <v>95</v>
      </c>
      <c r="U2425" s="34" t="str">
        <f t="shared" si="37"/>
        <v>1305 E. Houston St., San Antonio, Texas 78205, U.S.</v>
      </c>
    </row>
    <row r="2426" spans="1:21" ht="114" x14ac:dyDescent="0.45">
      <c r="A2426" s="12" t="s">
        <v>94</v>
      </c>
      <c r="B2426" s="12" t="s">
        <v>95</v>
      </c>
      <c r="C2426" s="12" t="s">
        <v>11977</v>
      </c>
      <c r="D2426" s="12" t="s">
        <v>11978</v>
      </c>
      <c r="E2426" s="12" t="s">
        <v>11979</v>
      </c>
      <c r="F2426" s="12" t="s">
        <v>743</v>
      </c>
      <c r="G2426" s="12" t="s">
        <v>672</v>
      </c>
      <c r="H2426" s="12" t="s">
        <v>311</v>
      </c>
      <c r="I2426" s="12" t="s">
        <v>673</v>
      </c>
      <c r="J2426" s="12" t="s">
        <v>11980</v>
      </c>
      <c r="K2426" s="12" t="s">
        <v>168</v>
      </c>
      <c r="L2426" s="12" t="s">
        <v>104</v>
      </c>
      <c r="M2426" s="12" t="s">
        <v>288</v>
      </c>
      <c r="N2426" s="12" t="s">
        <v>11981</v>
      </c>
      <c r="O2426" s="12" t="s">
        <v>11982</v>
      </c>
      <c r="P2426" s="12"/>
      <c r="Q2426" s="12" t="s">
        <v>11983</v>
      </c>
      <c r="R2426" s="12" t="s">
        <v>1409</v>
      </c>
      <c r="S2426" s="12" t="s">
        <v>748</v>
      </c>
      <c r="T2426" s="33" t="s">
        <v>95</v>
      </c>
      <c r="U2426" s="34" t="str">
        <f t="shared" si="37"/>
        <v>10466 N Torrey Pines Rd, La Jolla, California 92037, U.S.</v>
      </c>
    </row>
    <row r="2427" spans="1:21" ht="85.5" x14ac:dyDescent="0.45">
      <c r="A2427" s="12" t="s">
        <v>94</v>
      </c>
      <c r="B2427" s="12" t="s">
        <v>95</v>
      </c>
      <c r="C2427" s="12" t="s">
        <v>11984</v>
      </c>
      <c r="D2427" s="12" t="s">
        <v>11978</v>
      </c>
      <c r="E2427" s="12" t="s">
        <v>11979</v>
      </c>
      <c r="F2427" s="12" t="s">
        <v>743</v>
      </c>
      <c r="G2427" s="12" t="s">
        <v>672</v>
      </c>
      <c r="H2427" s="12" t="s">
        <v>311</v>
      </c>
      <c r="I2427" s="12" t="s">
        <v>673</v>
      </c>
      <c r="J2427" s="12" t="s">
        <v>11985</v>
      </c>
      <c r="K2427" s="12" t="s">
        <v>168</v>
      </c>
      <c r="L2427" s="12" t="s">
        <v>104</v>
      </c>
      <c r="M2427" s="12" t="s">
        <v>221</v>
      </c>
      <c r="N2427" s="12" t="s">
        <v>11986</v>
      </c>
      <c r="O2427" s="12" t="s">
        <v>11987</v>
      </c>
      <c r="P2427" s="12"/>
      <c r="Q2427" s="12" t="s">
        <v>11988</v>
      </c>
      <c r="R2427" s="12" t="s">
        <v>1409</v>
      </c>
      <c r="S2427" s="12" t="s">
        <v>748</v>
      </c>
      <c r="T2427" s="33" t="s">
        <v>95</v>
      </c>
      <c r="U2427" s="34" t="str">
        <f t="shared" si="37"/>
        <v>Immunology Building, Rm IMM 211 10466 North Torrey Pines Road, La Jolla, California 92037, U.S.</v>
      </c>
    </row>
    <row r="2428" spans="1:21" ht="85.5" x14ac:dyDescent="0.45">
      <c r="A2428" s="12" t="s">
        <v>94</v>
      </c>
      <c r="B2428" s="12" t="s">
        <v>95</v>
      </c>
      <c r="C2428" s="12" t="s">
        <v>11989</v>
      </c>
      <c r="D2428" s="12" t="s">
        <v>11978</v>
      </c>
      <c r="E2428" s="12" t="s">
        <v>11979</v>
      </c>
      <c r="F2428" s="12" t="s">
        <v>743</v>
      </c>
      <c r="G2428" s="12" t="s">
        <v>672</v>
      </c>
      <c r="H2428" s="12" t="s">
        <v>311</v>
      </c>
      <c r="I2428" s="12" t="s">
        <v>673</v>
      </c>
      <c r="J2428" s="12" t="s">
        <v>11990</v>
      </c>
      <c r="K2428" s="12" t="s">
        <v>168</v>
      </c>
      <c r="L2428" s="12" t="s">
        <v>104</v>
      </c>
      <c r="M2428" s="12" t="s">
        <v>221</v>
      </c>
      <c r="N2428" s="12" t="s">
        <v>11981</v>
      </c>
      <c r="O2428" s="12" t="s">
        <v>11982</v>
      </c>
      <c r="P2428" s="12"/>
      <c r="Q2428" s="12" t="s">
        <v>11991</v>
      </c>
      <c r="R2428" s="12" t="s">
        <v>1409</v>
      </c>
      <c r="S2428" s="12" t="s">
        <v>748</v>
      </c>
      <c r="T2428" s="33" t="s">
        <v>95</v>
      </c>
      <c r="U2428" s="34" t="str">
        <f t="shared" si="37"/>
        <v>Flow Cytometry Core Facility Immunology Building; IMM-20 10466 North Torrey Pines Road, La Jolla, California 92037, U.S.</v>
      </c>
    </row>
    <row r="2429" spans="1:21" ht="85.5" x14ac:dyDescent="0.45">
      <c r="A2429" s="12" t="s">
        <v>94</v>
      </c>
      <c r="B2429" s="12" t="s">
        <v>95</v>
      </c>
      <c r="C2429" s="12" t="s">
        <v>11992</v>
      </c>
      <c r="D2429" s="12" t="s">
        <v>11978</v>
      </c>
      <c r="E2429" s="12" t="s">
        <v>11979</v>
      </c>
      <c r="F2429" s="12" t="s">
        <v>743</v>
      </c>
      <c r="G2429" s="12" t="s">
        <v>672</v>
      </c>
      <c r="H2429" s="12" t="s">
        <v>311</v>
      </c>
      <c r="I2429" s="12" t="s">
        <v>673</v>
      </c>
      <c r="J2429" s="12" t="s">
        <v>11993</v>
      </c>
      <c r="K2429" s="12" t="s">
        <v>168</v>
      </c>
      <c r="L2429" s="12" t="s">
        <v>104</v>
      </c>
      <c r="M2429" s="12" t="s">
        <v>221</v>
      </c>
      <c r="N2429" s="12" t="s">
        <v>11981</v>
      </c>
      <c r="O2429" s="12" t="s">
        <v>11982</v>
      </c>
      <c r="P2429" s="12"/>
      <c r="Q2429" s="12" t="s">
        <v>11994</v>
      </c>
      <c r="R2429" s="12" t="s">
        <v>1409</v>
      </c>
      <c r="S2429" s="12" t="s">
        <v>748</v>
      </c>
      <c r="T2429" s="33" t="s">
        <v>95</v>
      </c>
      <c r="U2429" s="34" t="str">
        <f t="shared" si="37"/>
        <v>Immunology Building, Room IIM 20 10466 North Torrey Pines Road, La Jolla, California 92037, U.S.</v>
      </c>
    </row>
    <row r="2430" spans="1:21" ht="85.5" x14ac:dyDescent="0.45">
      <c r="A2430" s="12" t="s">
        <v>94</v>
      </c>
      <c r="B2430" s="12" t="s">
        <v>95</v>
      </c>
      <c r="C2430" s="12" t="s">
        <v>11995</v>
      </c>
      <c r="D2430" s="12" t="s">
        <v>11978</v>
      </c>
      <c r="E2430" s="12" t="s">
        <v>11979</v>
      </c>
      <c r="F2430" s="12"/>
      <c r="G2430" s="12" t="s">
        <v>672</v>
      </c>
      <c r="H2430" s="12" t="s">
        <v>311</v>
      </c>
      <c r="I2430" s="12" t="s">
        <v>673</v>
      </c>
      <c r="J2430" s="12" t="s">
        <v>11996</v>
      </c>
      <c r="K2430" s="12" t="s">
        <v>168</v>
      </c>
      <c r="L2430" s="12" t="s">
        <v>104</v>
      </c>
      <c r="M2430" s="12" t="s">
        <v>221</v>
      </c>
      <c r="N2430" s="12" t="s">
        <v>11981</v>
      </c>
      <c r="O2430" s="12" t="s">
        <v>11982</v>
      </c>
      <c r="P2430" s="12"/>
      <c r="Q2430" s="12" t="s">
        <v>11997</v>
      </c>
      <c r="R2430" s="12" t="s">
        <v>1409</v>
      </c>
      <c r="S2430" s="12" t="s">
        <v>11998</v>
      </c>
      <c r="T2430" s="33" t="s">
        <v>95</v>
      </c>
      <c r="U2430" s="34" t="str">
        <f t="shared" si="37"/>
        <v>10550 North Torrey Pines Rd, La Jolla, California , U.S.</v>
      </c>
    </row>
    <row r="2431" spans="1:21" ht="42.75" x14ac:dyDescent="0.45">
      <c r="A2431" s="12" t="s">
        <v>94</v>
      </c>
      <c r="B2431" s="12" t="s">
        <v>95</v>
      </c>
      <c r="C2431" s="12" t="s">
        <v>11999</v>
      </c>
      <c r="D2431" s="12" t="s">
        <v>11978</v>
      </c>
      <c r="E2431" s="12" t="s">
        <v>11979</v>
      </c>
      <c r="F2431" s="12" t="s">
        <v>743</v>
      </c>
      <c r="G2431" s="12" t="s">
        <v>672</v>
      </c>
      <c r="H2431" s="12" t="s">
        <v>311</v>
      </c>
      <c r="I2431" s="12" t="s">
        <v>673</v>
      </c>
      <c r="J2431" s="12"/>
      <c r="K2431" s="12"/>
      <c r="L2431" s="12"/>
      <c r="M2431" s="12" t="s">
        <v>127</v>
      </c>
      <c r="N2431" s="12" t="s">
        <v>12000</v>
      </c>
      <c r="O2431" s="12" t="s">
        <v>12001</v>
      </c>
      <c r="P2431" s="12"/>
      <c r="Q2431" s="12" t="s">
        <v>12002</v>
      </c>
      <c r="R2431" s="12" t="s">
        <v>1923</v>
      </c>
      <c r="S2431" s="12" t="s">
        <v>1082</v>
      </c>
      <c r="T2431" s="33" t="s">
        <v>95</v>
      </c>
      <c r="U2431" s="34" t="str">
        <f t="shared" si="37"/>
        <v>9365 WAPLES ST STE E, SAN DIEGO, California 92121, U.S.</v>
      </c>
    </row>
    <row r="2432" spans="1:21" ht="71.25" x14ac:dyDescent="0.45">
      <c r="A2432" s="12" t="s">
        <v>94</v>
      </c>
      <c r="B2432" s="12" t="s">
        <v>95</v>
      </c>
      <c r="C2432" s="12" t="s">
        <v>12003</v>
      </c>
      <c r="D2432" s="12" t="s">
        <v>11978</v>
      </c>
      <c r="E2432" s="12" t="s">
        <v>11979</v>
      </c>
      <c r="F2432" s="12" t="s">
        <v>743</v>
      </c>
      <c r="G2432" s="12" t="s">
        <v>672</v>
      </c>
      <c r="H2432" s="12" t="s">
        <v>311</v>
      </c>
      <c r="I2432" s="12" t="s">
        <v>673</v>
      </c>
      <c r="J2432" s="12"/>
      <c r="K2432" s="12"/>
      <c r="L2432" s="12"/>
      <c r="M2432" s="12" t="s">
        <v>432</v>
      </c>
      <c r="N2432" s="12"/>
      <c r="O2432" s="12"/>
      <c r="P2432" s="12"/>
      <c r="Q2432" s="12" t="s">
        <v>12004</v>
      </c>
      <c r="R2432" s="12" t="s">
        <v>747</v>
      </c>
      <c r="S2432" s="12" t="s">
        <v>748</v>
      </c>
      <c r="T2432" s="33" t="s">
        <v>95</v>
      </c>
      <c r="U2432" s="34" t="str">
        <f t="shared" si="37"/>
        <v>10550 N TORREY PINES RD IMM 205 F9HN01076C, LA JOLLA, California 92037, U.S.</v>
      </c>
    </row>
    <row r="2433" spans="1:21" ht="85.5" x14ac:dyDescent="0.45">
      <c r="A2433" s="12" t="s">
        <v>94</v>
      </c>
      <c r="B2433" s="12" t="s">
        <v>95</v>
      </c>
      <c r="C2433" s="12" t="s">
        <v>12005</v>
      </c>
      <c r="D2433" s="12" t="s">
        <v>12006</v>
      </c>
      <c r="E2433" s="12" t="s">
        <v>12007</v>
      </c>
      <c r="F2433" s="12"/>
      <c r="G2433" s="12" t="s">
        <v>980</v>
      </c>
      <c r="H2433" s="12" t="s">
        <v>406</v>
      </c>
      <c r="I2433" s="12" t="s">
        <v>166</v>
      </c>
      <c r="J2433" s="12" t="s">
        <v>12008</v>
      </c>
      <c r="K2433" s="12" t="s">
        <v>168</v>
      </c>
      <c r="L2433" s="12" t="s">
        <v>104</v>
      </c>
      <c r="M2433" s="12" t="s">
        <v>221</v>
      </c>
      <c r="N2433" s="12" t="s">
        <v>12009</v>
      </c>
      <c r="O2433" s="12" t="s">
        <v>12010</v>
      </c>
      <c r="P2433" s="12"/>
      <c r="Q2433" s="12" t="s">
        <v>12011</v>
      </c>
      <c r="R2433" s="12" t="s">
        <v>412</v>
      </c>
      <c r="S2433" s="12" t="s">
        <v>1701</v>
      </c>
      <c r="T2433" s="33" t="s">
        <v>95</v>
      </c>
      <c r="U2433" s="34" t="str">
        <f t="shared" si="37"/>
        <v>Building Cure / Receiving Dock, 1920 Terry Ave, Seattle, Washington 98101, U.S.</v>
      </c>
    </row>
    <row r="2434" spans="1:21" ht="71.25" x14ac:dyDescent="0.45">
      <c r="A2434" s="12" t="s">
        <v>94</v>
      </c>
      <c r="B2434" s="12" t="s">
        <v>95</v>
      </c>
      <c r="C2434" s="12" t="s">
        <v>12012</v>
      </c>
      <c r="D2434" s="12" t="s">
        <v>12006</v>
      </c>
      <c r="E2434" s="12" t="s">
        <v>12007</v>
      </c>
      <c r="F2434" s="12"/>
      <c r="G2434" s="12" t="s">
        <v>980</v>
      </c>
      <c r="H2434" s="12" t="s">
        <v>406</v>
      </c>
      <c r="I2434" s="12" t="s">
        <v>166</v>
      </c>
      <c r="J2434" s="12" t="s">
        <v>12013</v>
      </c>
      <c r="K2434" s="12" t="s">
        <v>1297</v>
      </c>
      <c r="L2434" s="12" t="s">
        <v>118</v>
      </c>
      <c r="M2434" s="12" t="s">
        <v>367</v>
      </c>
      <c r="N2434" s="12" t="s">
        <v>12014</v>
      </c>
      <c r="O2434" s="12" t="s">
        <v>12015</v>
      </c>
      <c r="P2434" s="12"/>
      <c r="Q2434" s="12" t="s">
        <v>12016</v>
      </c>
      <c r="R2434" s="12" t="s">
        <v>416</v>
      </c>
      <c r="S2434" s="12" t="s">
        <v>1701</v>
      </c>
      <c r="T2434" s="33" t="s">
        <v>95</v>
      </c>
      <c r="U2434" s="34" t="str">
        <f t="shared" ref="U2434:U2497" si="38">_xlfn.TEXTJOIN(", ", TRUE, Q2434, R2434, S2434, T2434)</f>
        <v>RESEARCH INSTITUTE JMB BLDG 1900 9th Avenue, SEATTLE, Washington 98101, U.S.</v>
      </c>
    </row>
    <row r="2435" spans="1:21" ht="42.75" x14ac:dyDescent="0.45">
      <c r="A2435" s="12" t="s">
        <v>94</v>
      </c>
      <c r="B2435" s="12" t="s">
        <v>95</v>
      </c>
      <c r="C2435" s="12" t="s">
        <v>12017</v>
      </c>
      <c r="D2435" s="12" t="s">
        <v>12006</v>
      </c>
      <c r="E2435" s="12" t="s">
        <v>12007</v>
      </c>
      <c r="F2435" s="12"/>
      <c r="G2435" s="12" t="s">
        <v>980</v>
      </c>
      <c r="H2435" s="12" t="s">
        <v>406</v>
      </c>
      <c r="I2435" s="12" t="s">
        <v>166</v>
      </c>
      <c r="J2435" s="12"/>
      <c r="K2435" s="12"/>
      <c r="L2435" s="12"/>
      <c r="M2435" s="12" t="s">
        <v>377</v>
      </c>
      <c r="N2435" s="12"/>
      <c r="O2435" s="12"/>
      <c r="P2435" s="12"/>
      <c r="Q2435" s="12" t="s">
        <v>12018</v>
      </c>
      <c r="R2435" s="12" t="s">
        <v>416</v>
      </c>
      <c r="S2435" s="12" t="s">
        <v>1701</v>
      </c>
      <c r="T2435" s="33" t="s">
        <v>95</v>
      </c>
      <c r="U2435" s="34" t="str">
        <f t="shared" si="38"/>
        <v>1900 9TH AVE, SEATTLE, Washington 98101, U.S.</v>
      </c>
    </row>
    <row r="2436" spans="1:21" ht="57" x14ac:dyDescent="0.45">
      <c r="A2436" s="12" t="s">
        <v>94</v>
      </c>
      <c r="B2436" s="12" t="s">
        <v>95</v>
      </c>
      <c r="C2436" s="12" t="s">
        <v>12019</v>
      </c>
      <c r="D2436" s="12" t="s">
        <v>12006</v>
      </c>
      <c r="E2436" s="12" t="s">
        <v>12007</v>
      </c>
      <c r="F2436" s="12"/>
      <c r="G2436" s="12" t="s">
        <v>980</v>
      </c>
      <c r="H2436" s="12" t="s">
        <v>406</v>
      </c>
      <c r="I2436" s="12" t="s">
        <v>166</v>
      </c>
      <c r="J2436" s="12" t="s">
        <v>12020</v>
      </c>
      <c r="K2436" s="12" t="s">
        <v>1297</v>
      </c>
      <c r="L2436" s="12" t="s">
        <v>104</v>
      </c>
      <c r="M2436" s="12" t="s">
        <v>367</v>
      </c>
      <c r="N2436" s="12" t="s">
        <v>12021</v>
      </c>
      <c r="O2436" s="12" t="s">
        <v>12022</v>
      </c>
      <c r="P2436" s="12"/>
      <c r="Q2436" s="12" t="s">
        <v>12023</v>
      </c>
      <c r="R2436" s="12" t="s">
        <v>416</v>
      </c>
      <c r="S2436" s="12" t="s">
        <v>1701</v>
      </c>
      <c r="T2436" s="33" t="s">
        <v>95</v>
      </c>
      <c r="U2436" s="34" t="str">
        <f t="shared" si="38"/>
        <v>1920 Terry Avenue, SEATTLE, Washington 98101, U.S.</v>
      </c>
    </row>
    <row r="2437" spans="1:21" ht="57" x14ac:dyDescent="0.45">
      <c r="A2437" s="12" t="s">
        <v>94</v>
      </c>
      <c r="B2437" s="12"/>
      <c r="C2437" s="12" t="s">
        <v>12024</v>
      </c>
      <c r="D2437" s="12" t="s">
        <v>12006</v>
      </c>
      <c r="E2437" s="12" t="s">
        <v>12007</v>
      </c>
      <c r="F2437" s="12"/>
      <c r="G2437" s="12" t="s">
        <v>980</v>
      </c>
      <c r="H2437" s="12" t="s">
        <v>406</v>
      </c>
      <c r="I2437" s="12" t="s">
        <v>166</v>
      </c>
      <c r="J2437" s="12"/>
      <c r="K2437" s="12"/>
      <c r="L2437" s="12"/>
      <c r="M2437" s="12" t="s">
        <v>367</v>
      </c>
      <c r="N2437" s="12"/>
      <c r="O2437" s="12"/>
      <c r="P2437" s="12"/>
      <c r="Q2437" s="12"/>
      <c r="R2437" s="12"/>
      <c r="S2437" s="12" t="s">
        <v>284</v>
      </c>
      <c r="T2437" s="33" t="s">
        <v>95</v>
      </c>
      <c r="U2437" s="34" t="str">
        <f t="shared" si="38"/>
        <v xml:space="preserve"> , U.S.</v>
      </c>
    </row>
    <row r="2438" spans="1:21" ht="57" x14ac:dyDescent="0.45">
      <c r="A2438" s="12" t="s">
        <v>94</v>
      </c>
      <c r="B2438" s="12" t="s">
        <v>95</v>
      </c>
      <c r="C2438" s="12" t="s">
        <v>12025</v>
      </c>
      <c r="D2438" s="12" t="s">
        <v>12026</v>
      </c>
      <c r="E2438" s="12" t="s">
        <v>12027</v>
      </c>
      <c r="F2438" s="12" t="s">
        <v>2642</v>
      </c>
      <c r="G2438" s="12"/>
      <c r="H2438" s="12" t="s">
        <v>455</v>
      </c>
      <c r="I2438" s="12" t="s">
        <v>1115</v>
      </c>
      <c r="J2438" s="12" t="s">
        <v>12028</v>
      </c>
      <c r="K2438" s="12" t="s">
        <v>103</v>
      </c>
      <c r="L2438" s="12" t="s">
        <v>118</v>
      </c>
      <c r="M2438" s="12" t="s">
        <v>127</v>
      </c>
      <c r="N2438" s="12" t="s">
        <v>12029</v>
      </c>
      <c r="O2438" s="12" t="s">
        <v>12030</v>
      </c>
      <c r="P2438" s="12"/>
      <c r="Q2438" s="12" t="s">
        <v>12031</v>
      </c>
      <c r="R2438" s="12" t="s">
        <v>12032</v>
      </c>
      <c r="S2438" s="12" t="s">
        <v>12033</v>
      </c>
      <c r="T2438" s="33" t="s">
        <v>95</v>
      </c>
      <c r="U2438" s="34" t="str">
        <f t="shared" si="38"/>
        <v>961 CAYOTS CORNER RD, CHESAPEAKE CITY, Maryland 21915, U.S.</v>
      </c>
    </row>
    <row r="2439" spans="1:21" ht="42.75" x14ac:dyDescent="0.45">
      <c r="A2439" s="12" t="s">
        <v>94</v>
      </c>
      <c r="B2439" s="12" t="s">
        <v>95</v>
      </c>
      <c r="C2439" s="12" t="s">
        <v>12034</v>
      </c>
      <c r="D2439" s="12" t="s">
        <v>12035</v>
      </c>
      <c r="E2439" s="12" t="s">
        <v>12036</v>
      </c>
      <c r="F2439" s="12"/>
      <c r="G2439" s="12"/>
      <c r="H2439" s="12"/>
      <c r="I2439" s="12" t="s">
        <v>673</v>
      </c>
      <c r="J2439" s="12"/>
      <c r="K2439" s="12"/>
      <c r="L2439" s="12"/>
      <c r="M2439" s="12" t="s">
        <v>105</v>
      </c>
      <c r="N2439" s="12"/>
      <c r="O2439" s="12"/>
      <c r="P2439" s="12"/>
      <c r="Q2439" s="12" t="s">
        <v>12037</v>
      </c>
      <c r="R2439" s="12" t="s">
        <v>3100</v>
      </c>
      <c r="S2439" s="12" t="s">
        <v>12038</v>
      </c>
      <c r="T2439" s="33" t="s">
        <v>95</v>
      </c>
      <c r="U2439" s="34" t="str">
        <f t="shared" si="38"/>
        <v>637 LUCAS AVE., LOS ANGELES, California 90017, U.S.</v>
      </c>
    </row>
    <row r="2440" spans="1:21" ht="42.75" x14ac:dyDescent="0.45">
      <c r="A2440" s="12" t="s">
        <v>94</v>
      </c>
      <c r="B2440" s="12" t="s">
        <v>95</v>
      </c>
      <c r="C2440" s="12" t="s">
        <v>12039</v>
      </c>
      <c r="D2440" s="12" t="s">
        <v>12040</v>
      </c>
      <c r="E2440" s="12" t="s">
        <v>12041</v>
      </c>
      <c r="F2440" s="12" t="s">
        <v>420</v>
      </c>
      <c r="G2440" s="12"/>
      <c r="H2440" s="12" t="s">
        <v>455</v>
      </c>
      <c r="I2440" s="12" t="s">
        <v>1108</v>
      </c>
      <c r="J2440" s="12"/>
      <c r="K2440" s="12"/>
      <c r="L2440" s="12"/>
      <c r="M2440" s="12" t="s">
        <v>105</v>
      </c>
      <c r="N2440" s="12" t="s">
        <v>12042</v>
      </c>
      <c r="O2440" s="12" t="s">
        <v>12043</v>
      </c>
      <c r="P2440" s="12"/>
      <c r="Q2440" s="12" t="s">
        <v>12044</v>
      </c>
      <c r="R2440" s="12" t="s">
        <v>4789</v>
      </c>
      <c r="S2440" s="12" t="s">
        <v>1460</v>
      </c>
      <c r="T2440" s="33" t="s">
        <v>95</v>
      </c>
      <c r="U2440" s="34" t="str">
        <f t="shared" si="38"/>
        <v>20400 Century Boulevard, Suite 150, GERMANTOWN, Maryland 20874, U.S.</v>
      </c>
    </row>
    <row r="2441" spans="1:21" ht="71.25" x14ac:dyDescent="0.45">
      <c r="A2441" s="12" t="s">
        <v>94</v>
      </c>
      <c r="B2441" s="12"/>
      <c r="C2441" s="12" t="s">
        <v>12045</v>
      </c>
      <c r="D2441" s="12" t="s">
        <v>12040</v>
      </c>
      <c r="E2441" s="12" t="s">
        <v>12041</v>
      </c>
      <c r="F2441" s="12"/>
      <c r="G2441" s="12"/>
      <c r="H2441" s="12" t="s">
        <v>455</v>
      </c>
      <c r="I2441" s="12" t="s">
        <v>1108</v>
      </c>
      <c r="J2441" s="12"/>
      <c r="K2441" s="12"/>
      <c r="L2441" s="12"/>
      <c r="M2441" s="12" t="s">
        <v>7630</v>
      </c>
      <c r="N2441" s="12" t="s">
        <v>12046</v>
      </c>
      <c r="O2441" s="12" t="s">
        <v>12047</v>
      </c>
      <c r="P2441" s="12"/>
      <c r="Q2441" s="12"/>
      <c r="R2441" s="12"/>
      <c r="S2441" s="12" t="s">
        <v>284</v>
      </c>
      <c r="T2441" s="33" t="s">
        <v>95</v>
      </c>
      <c r="U2441" s="34" t="str">
        <f t="shared" si="38"/>
        <v xml:space="preserve"> , U.S.</v>
      </c>
    </row>
    <row r="2442" spans="1:21" ht="71.25" x14ac:dyDescent="0.45">
      <c r="A2442" s="12" t="s">
        <v>94</v>
      </c>
      <c r="B2442" s="12" t="s">
        <v>95</v>
      </c>
      <c r="C2442" s="12" t="s">
        <v>12048</v>
      </c>
      <c r="D2442" s="12" t="s">
        <v>12049</v>
      </c>
      <c r="E2442" s="12" t="s">
        <v>12050</v>
      </c>
      <c r="F2442" s="12" t="s">
        <v>420</v>
      </c>
      <c r="G2442" s="12"/>
      <c r="H2442" s="12" t="s">
        <v>422</v>
      </c>
      <c r="I2442" s="12" t="s">
        <v>101</v>
      </c>
      <c r="J2442" s="12"/>
      <c r="K2442" s="12"/>
      <c r="L2442" s="12"/>
      <c r="M2442" s="12" t="s">
        <v>432</v>
      </c>
      <c r="N2442" s="12" t="s">
        <v>12051</v>
      </c>
      <c r="O2442" s="12" t="s">
        <v>12052</v>
      </c>
      <c r="P2442" s="12"/>
      <c r="Q2442" s="12" t="s">
        <v>12053</v>
      </c>
      <c r="R2442" s="12" t="s">
        <v>12054</v>
      </c>
      <c r="S2442" s="12" t="s">
        <v>12055</v>
      </c>
      <c r="T2442" s="33" t="s">
        <v>95</v>
      </c>
      <c r="U2442" s="34" t="str">
        <f t="shared" si="38"/>
        <v>11100 ENDEAVOR CT STE 115, MANASSAS, Virginia 20109, U.S.</v>
      </c>
    </row>
    <row r="2443" spans="1:21" ht="85.5" x14ac:dyDescent="0.45">
      <c r="A2443" s="12" t="s">
        <v>94</v>
      </c>
      <c r="B2443" s="12" t="s">
        <v>95</v>
      </c>
      <c r="C2443" s="12" t="s">
        <v>12056</v>
      </c>
      <c r="D2443" s="12" t="s">
        <v>12057</v>
      </c>
      <c r="E2443" s="12" t="s">
        <v>12058</v>
      </c>
      <c r="F2443" s="12" t="s">
        <v>124</v>
      </c>
      <c r="G2443" s="12"/>
      <c r="H2443" s="12" t="s">
        <v>125</v>
      </c>
      <c r="I2443" s="12" t="s">
        <v>126</v>
      </c>
      <c r="J2443" s="12"/>
      <c r="K2443" s="12"/>
      <c r="L2443" s="12"/>
      <c r="M2443" s="12" t="s">
        <v>138</v>
      </c>
      <c r="N2443" s="12"/>
      <c r="O2443" s="12"/>
      <c r="P2443" s="12"/>
      <c r="Q2443" s="12" t="s">
        <v>12059</v>
      </c>
      <c r="R2443" s="12" t="s">
        <v>201</v>
      </c>
      <c r="S2443" s="12" t="s">
        <v>202</v>
      </c>
      <c r="T2443" s="33" t="s">
        <v>95</v>
      </c>
      <c r="U2443" s="34" t="str">
        <f t="shared" si="38"/>
        <v>114 Waltham St, Watertown, Massachusetts 02472, U.S.</v>
      </c>
    </row>
    <row r="2444" spans="1:21" ht="57" x14ac:dyDescent="0.45">
      <c r="A2444" s="12" t="s">
        <v>94</v>
      </c>
      <c r="B2444" s="12" t="s">
        <v>95</v>
      </c>
      <c r="C2444" s="12" t="s">
        <v>12060</v>
      </c>
      <c r="D2444" s="12" t="s">
        <v>12061</v>
      </c>
      <c r="E2444" s="12" t="s">
        <v>12062</v>
      </c>
      <c r="F2444" s="12" t="s">
        <v>321</v>
      </c>
      <c r="G2444" s="12"/>
      <c r="H2444" s="12" t="s">
        <v>145</v>
      </c>
      <c r="I2444" s="12" t="s">
        <v>101</v>
      </c>
      <c r="J2444" s="12"/>
      <c r="K2444" s="12"/>
      <c r="L2444" s="12"/>
      <c r="M2444" s="12" t="s">
        <v>367</v>
      </c>
      <c r="N2444" s="12" t="s">
        <v>12063</v>
      </c>
      <c r="O2444" s="12" t="s">
        <v>12064</v>
      </c>
      <c r="P2444" s="12"/>
      <c r="Q2444" s="12" t="s">
        <v>12065</v>
      </c>
      <c r="R2444" s="12" t="s">
        <v>12066</v>
      </c>
      <c r="S2444" s="12" t="s">
        <v>12067</v>
      </c>
      <c r="T2444" s="33" t="s">
        <v>95</v>
      </c>
      <c r="U2444" s="34" t="str">
        <f t="shared" si="38"/>
        <v>1440 DAVEY RD, WOODRIDGE, Illinois 60517, U.S.</v>
      </c>
    </row>
    <row r="2445" spans="1:21" ht="42.75" x14ac:dyDescent="0.45">
      <c r="A2445" s="12" t="s">
        <v>94</v>
      </c>
      <c r="B2445" s="12" t="s">
        <v>95</v>
      </c>
      <c r="C2445" s="12" t="s">
        <v>12068</v>
      </c>
      <c r="D2445" s="12" t="s">
        <v>12069</v>
      </c>
      <c r="E2445" s="12" t="s">
        <v>12070</v>
      </c>
      <c r="F2445" s="12"/>
      <c r="G2445" s="12"/>
      <c r="H2445" s="12" t="s">
        <v>406</v>
      </c>
      <c r="I2445" s="12" t="s">
        <v>166</v>
      </c>
      <c r="J2445" s="12" t="s">
        <v>12071</v>
      </c>
      <c r="K2445" s="12" t="s">
        <v>103</v>
      </c>
      <c r="L2445" s="12" t="s">
        <v>104</v>
      </c>
      <c r="M2445" s="12" t="s">
        <v>178</v>
      </c>
      <c r="N2445" s="12" t="s">
        <v>12072</v>
      </c>
      <c r="O2445" s="12" t="s">
        <v>12073</v>
      </c>
      <c r="P2445" s="12"/>
      <c r="Q2445" s="12" t="s">
        <v>12074</v>
      </c>
      <c r="R2445" s="12" t="s">
        <v>416</v>
      </c>
      <c r="S2445" s="12" t="s">
        <v>2269</v>
      </c>
      <c r="T2445" s="33" t="s">
        <v>95</v>
      </c>
      <c r="U2445" s="34" t="str">
        <f t="shared" si="38"/>
        <v>219 TERRY AVE N STE 100, SEATTLE, Washington 98109, U.S.</v>
      </c>
    </row>
    <row r="2446" spans="1:21" ht="42.75" x14ac:dyDescent="0.45">
      <c r="A2446" s="12" t="s">
        <v>94</v>
      </c>
      <c r="B2446" s="12" t="s">
        <v>95</v>
      </c>
      <c r="C2446" s="12" t="s">
        <v>12075</v>
      </c>
      <c r="D2446" s="12" t="s">
        <v>12076</v>
      </c>
      <c r="E2446" s="12" t="s">
        <v>12077</v>
      </c>
      <c r="F2446" s="12" t="s">
        <v>639</v>
      </c>
      <c r="G2446" s="12"/>
      <c r="H2446" s="12" t="s">
        <v>693</v>
      </c>
      <c r="I2446" s="12" t="s">
        <v>763</v>
      </c>
      <c r="J2446" s="12" t="s">
        <v>12078</v>
      </c>
      <c r="K2446" s="12" t="s">
        <v>103</v>
      </c>
      <c r="L2446" s="12" t="s">
        <v>118</v>
      </c>
      <c r="M2446" s="12" t="s">
        <v>105</v>
      </c>
      <c r="N2446" s="12" t="s">
        <v>12079</v>
      </c>
      <c r="O2446" s="12" t="s">
        <v>12080</v>
      </c>
      <c r="P2446" s="12"/>
      <c r="Q2446" s="12" t="s">
        <v>12081</v>
      </c>
      <c r="R2446" s="12" t="s">
        <v>1316</v>
      </c>
      <c r="S2446" s="12" t="s">
        <v>1137</v>
      </c>
      <c r="T2446" s="33" t="s">
        <v>95</v>
      </c>
      <c r="U2446" s="34" t="str">
        <f t="shared" si="38"/>
        <v>21 PARMER WAY STE 200, DURHAM, North Carolina 27709, U.S.</v>
      </c>
    </row>
    <row r="2447" spans="1:21" ht="57" x14ac:dyDescent="0.45">
      <c r="A2447" s="12" t="s">
        <v>94</v>
      </c>
      <c r="B2447" s="12" t="s">
        <v>95</v>
      </c>
      <c r="C2447" s="12" t="s">
        <v>12082</v>
      </c>
      <c r="D2447" s="12" t="s">
        <v>12083</v>
      </c>
      <c r="E2447" s="12" t="s">
        <v>12084</v>
      </c>
      <c r="F2447" s="12" t="s">
        <v>420</v>
      </c>
      <c r="G2447" s="12"/>
      <c r="H2447" s="12" t="s">
        <v>422</v>
      </c>
      <c r="I2447" s="12" t="s">
        <v>101</v>
      </c>
      <c r="J2447" s="12"/>
      <c r="K2447" s="12"/>
      <c r="L2447" s="12"/>
      <c r="M2447" s="12" t="s">
        <v>367</v>
      </c>
      <c r="N2447" s="12" t="s">
        <v>12085</v>
      </c>
      <c r="O2447" s="12" t="s">
        <v>12086</v>
      </c>
      <c r="P2447" s="12"/>
      <c r="Q2447" s="12" t="s">
        <v>12087</v>
      </c>
      <c r="R2447" s="12" t="s">
        <v>12088</v>
      </c>
      <c r="S2447" s="12" t="s">
        <v>12089</v>
      </c>
      <c r="T2447" s="33" t="s">
        <v>95</v>
      </c>
      <c r="U2447" s="34" t="str">
        <f t="shared" si="38"/>
        <v>3225 GALLOWS RD, FAIRFAX, Virginia 22031, U.S.</v>
      </c>
    </row>
    <row r="2448" spans="1:21" ht="42.75" x14ac:dyDescent="0.45">
      <c r="A2448" s="12" t="s">
        <v>94</v>
      </c>
      <c r="B2448" s="12" t="s">
        <v>95</v>
      </c>
      <c r="C2448" s="12" t="s">
        <v>12090</v>
      </c>
      <c r="D2448" s="12" t="s">
        <v>12091</v>
      </c>
      <c r="E2448" s="12" t="s">
        <v>12092</v>
      </c>
      <c r="F2448" s="12" t="s">
        <v>136</v>
      </c>
      <c r="G2448" s="12" t="s">
        <v>207</v>
      </c>
      <c r="H2448" s="12" t="s">
        <v>165</v>
      </c>
      <c r="I2448" s="12" t="s">
        <v>166</v>
      </c>
      <c r="J2448" s="12" t="s">
        <v>12093</v>
      </c>
      <c r="K2448" s="12" t="s">
        <v>168</v>
      </c>
      <c r="L2448" s="12" t="s">
        <v>118</v>
      </c>
      <c r="M2448" s="12" t="s">
        <v>675</v>
      </c>
      <c r="N2448" s="12" t="s">
        <v>12094</v>
      </c>
      <c r="O2448" s="12" t="s">
        <v>12095</v>
      </c>
      <c r="P2448" s="12"/>
      <c r="Q2448" s="12" t="s">
        <v>12096</v>
      </c>
      <c r="R2448" s="12" t="s">
        <v>12097</v>
      </c>
      <c r="S2448" s="12" t="s">
        <v>6397</v>
      </c>
      <c r="T2448" s="33" t="s">
        <v>95</v>
      </c>
      <c r="U2448" s="34" t="str">
        <f t="shared" si="38"/>
        <v>2325 3rd Street, Suite 328, San Franciscon, California 94107, U.S.</v>
      </c>
    </row>
    <row r="2449" spans="1:21" ht="85.5" x14ac:dyDescent="0.45">
      <c r="A2449" s="12" t="s">
        <v>94</v>
      </c>
      <c r="B2449" s="12" t="s">
        <v>95</v>
      </c>
      <c r="C2449" s="12" t="s">
        <v>12098</v>
      </c>
      <c r="D2449" s="12" t="s">
        <v>12091</v>
      </c>
      <c r="E2449" s="12" t="s">
        <v>12092</v>
      </c>
      <c r="F2449" s="12" t="s">
        <v>136</v>
      </c>
      <c r="G2449" s="12" t="s">
        <v>207</v>
      </c>
      <c r="H2449" s="12" t="s">
        <v>165</v>
      </c>
      <c r="I2449" s="12" t="s">
        <v>166</v>
      </c>
      <c r="J2449" s="12" t="s">
        <v>12099</v>
      </c>
      <c r="K2449" s="12" t="s">
        <v>168</v>
      </c>
      <c r="L2449" s="12" t="s">
        <v>118</v>
      </c>
      <c r="M2449" s="12" t="s">
        <v>169</v>
      </c>
      <c r="N2449" s="12" t="s">
        <v>12094</v>
      </c>
      <c r="O2449" s="12" t="s">
        <v>12095</v>
      </c>
      <c r="P2449" s="12"/>
      <c r="Q2449" s="12" t="s">
        <v>12096</v>
      </c>
      <c r="R2449" s="12" t="s">
        <v>12097</v>
      </c>
      <c r="S2449" s="12" t="s">
        <v>6397</v>
      </c>
      <c r="T2449" s="33" t="s">
        <v>95</v>
      </c>
      <c r="U2449" s="34" t="str">
        <f t="shared" si="38"/>
        <v>2325 3rd Street, Suite 328, San Franciscon, California 94107, U.S.</v>
      </c>
    </row>
    <row r="2450" spans="1:21" ht="42.75" x14ac:dyDescent="0.45">
      <c r="A2450" s="12" t="s">
        <v>94</v>
      </c>
      <c r="B2450" s="12" t="s">
        <v>95</v>
      </c>
      <c r="C2450" s="12" t="s">
        <v>12100</v>
      </c>
      <c r="D2450" s="12" t="s">
        <v>12101</v>
      </c>
      <c r="E2450" s="12" t="s">
        <v>12102</v>
      </c>
      <c r="F2450" s="12" t="s">
        <v>420</v>
      </c>
      <c r="G2450" s="12"/>
      <c r="H2450" s="12" t="s">
        <v>145</v>
      </c>
      <c r="I2450" s="12" t="s">
        <v>101</v>
      </c>
      <c r="J2450" s="12" t="s">
        <v>12103</v>
      </c>
      <c r="K2450" s="12" t="s">
        <v>103</v>
      </c>
      <c r="L2450" s="12" t="s">
        <v>118</v>
      </c>
      <c r="M2450" s="12" t="s">
        <v>388</v>
      </c>
      <c r="N2450" s="12" t="s">
        <v>12104</v>
      </c>
      <c r="O2450" s="12" t="s">
        <v>12105</v>
      </c>
      <c r="P2450" s="12"/>
      <c r="Q2450" s="12" t="s">
        <v>12106</v>
      </c>
      <c r="R2450" s="12" t="s">
        <v>12107</v>
      </c>
      <c r="S2450" s="12" t="s">
        <v>12108</v>
      </c>
      <c r="T2450" s="33" t="s">
        <v>95</v>
      </c>
      <c r="U2450" s="34" t="str">
        <f t="shared" si="38"/>
        <v>308 North Princess Street, Shepherdstown, West Virginia 25443, U.S.</v>
      </c>
    </row>
    <row r="2451" spans="1:21" ht="57" x14ac:dyDescent="0.45">
      <c r="A2451" s="12" t="s">
        <v>94</v>
      </c>
      <c r="B2451" s="12" t="s">
        <v>95</v>
      </c>
      <c r="C2451" s="12" t="s">
        <v>12109</v>
      </c>
      <c r="D2451" s="12" t="s">
        <v>12110</v>
      </c>
      <c r="E2451" s="12" t="s">
        <v>12111</v>
      </c>
      <c r="F2451" s="12" t="s">
        <v>124</v>
      </c>
      <c r="G2451" s="12"/>
      <c r="H2451" s="12"/>
      <c r="I2451" s="12" t="s">
        <v>126</v>
      </c>
      <c r="J2451" s="12"/>
      <c r="K2451" s="12"/>
      <c r="L2451" s="12"/>
      <c r="M2451" s="12" t="s">
        <v>367</v>
      </c>
      <c r="N2451" s="12" t="s">
        <v>12112</v>
      </c>
      <c r="O2451" s="12" t="s">
        <v>12113</v>
      </c>
      <c r="P2451" s="12"/>
      <c r="Q2451" s="12" t="s">
        <v>12114</v>
      </c>
      <c r="R2451" s="12" t="s">
        <v>401</v>
      </c>
      <c r="S2451" s="12" t="s">
        <v>402</v>
      </c>
      <c r="T2451" s="33" t="s">
        <v>95</v>
      </c>
      <c r="U2451" s="34" t="str">
        <f t="shared" si="38"/>
        <v>200 SHIRE WAY SHIRE HUMAN GENETIC THERAPIES, LEXINGTON, Massachusetts 02421, U.S.</v>
      </c>
    </row>
    <row r="2452" spans="1:21" ht="85.5" x14ac:dyDescent="0.45">
      <c r="A2452" s="12" t="s">
        <v>94</v>
      </c>
      <c r="B2452" s="12" t="s">
        <v>95</v>
      </c>
      <c r="C2452" s="12" t="s">
        <v>12115</v>
      </c>
      <c r="D2452" s="12" t="s">
        <v>12116</v>
      </c>
      <c r="E2452" s="12" t="s">
        <v>12117</v>
      </c>
      <c r="F2452" s="12" t="s">
        <v>743</v>
      </c>
      <c r="G2452" s="12" t="s">
        <v>812</v>
      </c>
      <c r="H2452" s="12" t="s">
        <v>311</v>
      </c>
      <c r="I2452" s="12" t="s">
        <v>673</v>
      </c>
      <c r="J2452" s="12" t="s">
        <v>12118</v>
      </c>
      <c r="K2452" s="12" t="s">
        <v>268</v>
      </c>
      <c r="L2452" s="12" t="s">
        <v>104</v>
      </c>
      <c r="M2452" s="12" t="s">
        <v>1193</v>
      </c>
      <c r="N2452" s="12" t="s">
        <v>12119</v>
      </c>
      <c r="O2452" s="12" t="s">
        <v>12120</v>
      </c>
      <c r="P2452" s="12"/>
      <c r="Q2452" s="12" t="s">
        <v>12121</v>
      </c>
      <c r="R2452" s="12" t="s">
        <v>967</v>
      </c>
      <c r="S2452" s="12" t="s">
        <v>1082</v>
      </c>
      <c r="T2452" s="33" t="s">
        <v>95</v>
      </c>
      <c r="U2452" s="34" t="str">
        <f t="shared" si="38"/>
        <v>10220 Sorrento Valley Rd., San Diego, California 92121, U.S.</v>
      </c>
    </row>
    <row r="2453" spans="1:21" ht="85.5" x14ac:dyDescent="0.45">
      <c r="A2453" s="12" t="s">
        <v>94</v>
      </c>
      <c r="B2453" s="12" t="s">
        <v>95</v>
      </c>
      <c r="C2453" s="12" t="s">
        <v>12122</v>
      </c>
      <c r="D2453" s="12" t="s">
        <v>12116</v>
      </c>
      <c r="E2453" s="12" t="s">
        <v>12117</v>
      </c>
      <c r="F2453" s="12" t="s">
        <v>743</v>
      </c>
      <c r="G2453" s="12" t="s">
        <v>812</v>
      </c>
      <c r="H2453" s="12" t="s">
        <v>311</v>
      </c>
      <c r="I2453" s="12" t="s">
        <v>673</v>
      </c>
      <c r="J2453" s="12" t="s">
        <v>12123</v>
      </c>
      <c r="K2453" s="12" t="s">
        <v>168</v>
      </c>
      <c r="L2453" s="12" t="s">
        <v>104</v>
      </c>
      <c r="M2453" s="12" t="s">
        <v>1193</v>
      </c>
      <c r="N2453" s="12" t="s">
        <v>12124</v>
      </c>
      <c r="O2453" s="12" t="s">
        <v>12125</v>
      </c>
      <c r="P2453" s="12"/>
      <c r="Q2453" s="12" t="s">
        <v>12126</v>
      </c>
      <c r="R2453" s="12" t="s">
        <v>967</v>
      </c>
      <c r="S2453" s="12" t="s">
        <v>1082</v>
      </c>
      <c r="T2453" s="33" t="s">
        <v>95</v>
      </c>
      <c r="U2453" s="34" t="str">
        <f t="shared" si="38"/>
        <v>11408 Sorrento Valley Road, San Diego, California 92121, U.S.</v>
      </c>
    </row>
    <row r="2454" spans="1:21" ht="85.5" x14ac:dyDescent="0.45">
      <c r="A2454" s="12" t="s">
        <v>94</v>
      </c>
      <c r="B2454" s="12" t="s">
        <v>95</v>
      </c>
      <c r="C2454" s="12" t="s">
        <v>12127</v>
      </c>
      <c r="D2454" s="12" t="s">
        <v>12116</v>
      </c>
      <c r="E2454" s="12" t="s">
        <v>12117</v>
      </c>
      <c r="F2454" s="12" t="s">
        <v>99</v>
      </c>
      <c r="G2454" s="12" t="s">
        <v>812</v>
      </c>
      <c r="H2454" s="12" t="s">
        <v>311</v>
      </c>
      <c r="I2454" s="12" t="s">
        <v>673</v>
      </c>
      <c r="J2454" s="12" t="s">
        <v>12128</v>
      </c>
      <c r="K2454" s="12" t="s">
        <v>209</v>
      </c>
      <c r="L2454" s="12" t="s">
        <v>118</v>
      </c>
      <c r="M2454" s="12" t="s">
        <v>3270</v>
      </c>
      <c r="N2454" s="12"/>
      <c r="O2454" s="12"/>
      <c r="P2454" s="12" t="s">
        <v>12129</v>
      </c>
      <c r="Q2454" s="12" t="s">
        <v>12130</v>
      </c>
      <c r="R2454" s="12" t="s">
        <v>12131</v>
      </c>
      <c r="S2454" s="12" t="s">
        <v>2886</v>
      </c>
      <c r="T2454" s="33" t="s">
        <v>95</v>
      </c>
      <c r="U2454" s="34" t="str">
        <f t="shared" si="38"/>
        <v>47215 Lakeview Blvd, Fremont, California 94538, U.S.</v>
      </c>
    </row>
    <row r="2455" spans="1:21" ht="42.75" x14ac:dyDescent="0.45">
      <c r="A2455" s="12" t="s">
        <v>94</v>
      </c>
      <c r="B2455" s="12" t="s">
        <v>95</v>
      </c>
      <c r="C2455" s="12" t="s">
        <v>12132</v>
      </c>
      <c r="D2455" s="12" t="s">
        <v>12133</v>
      </c>
      <c r="E2455" s="12" t="s">
        <v>12134</v>
      </c>
      <c r="F2455" s="12"/>
      <c r="G2455" s="12"/>
      <c r="H2455" s="12" t="s">
        <v>406</v>
      </c>
      <c r="I2455" s="12" t="s">
        <v>166</v>
      </c>
      <c r="J2455" s="12"/>
      <c r="K2455" s="12"/>
      <c r="L2455" s="12"/>
      <c r="M2455" s="12" t="s">
        <v>127</v>
      </c>
      <c r="N2455" s="12" t="s">
        <v>7696</v>
      </c>
      <c r="O2455" s="12" t="s">
        <v>7697</v>
      </c>
      <c r="P2455" s="12"/>
      <c r="Q2455" s="12" t="s">
        <v>12135</v>
      </c>
      <c r="R2455" s="12" t="s">
        <v>416</v>
      </c>
      <c r="S2455" s="12" t="s">
        <v>2269</v>
      </c>
      <c r="T2455" s="33" t="s">
        <v>95</v>
      </c>
      <c r="U2455" s="34" t="str">
        <f t="shared" si="38"/>
        <v>500 FAIRVIEW AVE N STE 600, SEATTLE, Washington 98109, U.S.</v>
      </c>
    </row>
    <row r="2456" spans="1:21" ht="85.5" x14ac:dyDescent="0.45">
      <c r="A2456" s="12" t="s">
        <v>94</v>
      </c>
      <c r="B2456" s="12" t="s">
        <v>95</v>
      </c>
      <c r="C2456" s="12" t="s">
        <v>12136</v>
      </c>
      <c r="D2456" s="12" t="s">
        <v>12137</v>
      </c>
      <c r="E2456" s="12" t="s">
        <v>12138</v>
      </c>
      <c r="F2456" s="12" t="s">
        <v>99</v>
      </c>
      <c r="G2456" s="12" t="s">
        <v>164</v>
      </c>
      <c r="H2456" s="12" t="s">
        <v>165</v>
      </c>
      <c r="I2456" s="12" t="s">
        <v>166</v>
      </c>
      <c r="J2456" s="12" t="s">
        <v>12139</v>
      </c>
      <c r="K2456" s="12" t="s">
        <v>268</v>
      </c>
      <c r="L2456" s="12" t="s">
        <v>104</v>
      </c>
      <c r="M2456" s="12" t="s">
        <v>221</v>
      </c>
      <c r="N2456" s="12" t="s">
        <v>12140</v>
      </c>
      <c r="O2456" s="12" t="s">
        <v>12141</v>
      </c>
      <c r="P2456" s="12"/>
      <c r="Q2456" s="12" t="s">
        <v>12142</v>
      </c>
      <c r="R2456" s="12" t="s">
        <v>2716</v>
      </c>
      <c r="S2456" s="12" t="s">
        <v>2717</v>
      </c>
      <c r="T2456" s="33" t="s">
        <v>95</v>
      </c>
      <c r="U2456" s="34" t="str">
        <f t="shared" si="38"/>
        <v>4701 Doyle Street, Suite 14, Emeryville, California 94608, U.S.</v>
      </c>
    </row>
    <row r="2457" spans="1:21" ht="85.5" x14ac:dyDescent="0.45">
      <c r="A2457" s="12" t="s">
        <v>94</v>
      </c>
      <c r="B2457" s="12" t="s">
        <v>95</v>
      </c>
      <c r="C2457" s="12" t="s">
        <v>12143</v>
      </c>
      <c r="D2457" s="12" t="s">
        <v>12137</v>
      </c>
      <c r="E2457" s="12" t="s">
        <v>12138</v>
      </c>
      <c r="F2457" s="12" t="s">
        <v>99</v>
      </c>
      <c r="G2457" s="12" t="s">
        <v>164</v>
      </c>
      <c r="H2457" s="12" t="s">
        <v>165</v>
      </c>
      <c r="I2457" s="12" t="s">
        <v>166</v>
      </c>
      <c r="J2457" s="12" t="s">
        <v>12144</v>
      </c>
      <c r="K2457" s="12" t="s">
        <v>268</v>
      </c>
      <c r="L2457" s="12" t="s">
        <v>104</v>
      </c>
      <c r="M2457" s="12" t="s">
        <v>221</v>
      </c>
      <c r="N2457" s="12" t="s">
        <v>12145</v>
      </c>
      <c r="O2457" s="12" t="s">
        <v>12146</v>
      </c>
      <c r="P2457" s="12"/>
      <c r="Q2457" s="12" t="s">
        <v>12147</v>
      </c>
      <c r="R2457" s="12" t="s">
        <v>2716</v>
      </c>
      <c r="S2457" s="12" t="s">
        <v>2717</v>
      </c>
      <c r="T2457" s="33" t="s">
        <v>95</v>
      </c>
      <c r="U2457" s="34" t="str">
        <f t="shared" si="38"/>
        <v>1250 45th St, Suite 330, Emeryville, California 94608, U.S.</v>
      </c>
    </row>
    <row r="2458" spans="1:21" ht="99.75" x14ac:dyDescent="0.45">
      <c r="A2458" s="12" t="s">
        <v>94</v>
      </c>
      <c r="B2458" s="12" t="s">
        <v>95</v>
      </c>
      <c r="C2458" s="12" t="s">
        <v>12148</v>
      </c>
      <c r="D2458" s="12" t="s">
        <v>12137</v>
      </c>
      <c r="E2458" s="12" t="s">
        <v>12138</v>
      </c>
      <c r="F2458" s="12" t="s">
        <v>99</v>
      </c>
      <c r="G2458" s="12" t="s">
        <v>164</v>
      </c>
      <c r="H2458" s="12" t="s">
        <v>165</v>
      </c>
      <c r="I2458" s="12" t="s">
        <v>166</v>
      </c>
      <c r="J2458" s="12" t="s">
        <v>12149</v>
      </c>
      <c r="K2458" s="12" t="s">
        <v>268</v>
      </c>
      <c r="L2458" s="12" t="s">
        <v>104</v>
      </c>
      <c r="M2458" s="12" t="s">
        <v>210</v>
      </c>
      <c r="N2458" s="12" t="s">
        <v>12150</v>
      </c>
      <c r="O2458" s="12" t="s">
        <v>12151</v>
      </c>
      <c r="P2458" s="12"/>
      <c r="Q2458" s="12" t="s">
        <v>12152</v>
      </c>
      <c r="R2458" s="12" t="s">
        <v>2716</v>
      </c>
      <c r="S2458" s="12" t="s">
        <v>2717</v>
      </c>
      <c r="T2458" s="33" t="s">
        <v>95</v>
      </c>
      <c r="U2458" s="34" t="str">
        <f t="shared" si="38"/>
        <v>Slingshot Biosciences 1250 45th St, Emeryville, California 94608, U.S.</v>
      </c>
    </row>
    <row r="2459" spans="1:21" ht="71.25" x14ac:dyDescent="0.45">
      <c r="A2459" s="12" t="s">
        <v>94</v>
      </c>
      <c r="B2459" s="12" t="s">
        <v>95</v>
      </c>
      <c r="C2459" s="12" t="s">
        <v>12153</v>
      </c>
      <c r="D2459" s="12" t="s">
        <v>12154</v>
      </c>
      <c r="E2459" s="12" t="s">
        <v>12155</v>
      </c>
      <c r="F2459" s="12" t="s">
        <v>465</v>
      </c>
      <c r="G2459" s="12"/>
      <c r="H2459" s="12" t="s">
        <v>422</v>
      </c>
      <c r="I2459" s="12" t="s">
        <v>101</v>
      </c>
      <c r="J2459" s="12"/>
      <c r="K2459" s="12"/>
      <c r="L2459" s="12"/>
      <c r="M2459" s="12" t="s">
        <v>432</v>
      </c>
      <c r="N2459" s="12" t="s">
        <v>12156</v>
      </c>
      <c r="O2459" s="12" t="s">
        <v>12157</v>
      </c>
      <c r="P2459" s="12"/>
      <c r="Q2459" s="12" t="s">
        <v>12158</v>
      </c>
      <c r="R2459" s="12" t="s">
        <v>12159</v>
      </c>
      <c r="S2459" s="12" t="s">
        <v>12160</v>
      </c>
      <c r="T2459" s="33" t="s">
        <v>95</v>
      </c>
      <c r="U2459" s="34" t="str">
        <f t="shared" si="38"/>
        <v>206 Advanced Technology and Science Hall, SLIPPERY ROCK, Pennsylvania 16057, U.S.</v>
      </c>
    </row>
    <row r="2460" spans="1:21" ht="42.75" x14ac:dyDescent="0.45">
      <c r="A2460" s="12" t="s">
        <v>94</v>
      </c>
      <c r="B2460" s="12" t="s">
        <v>95</v>
      </c>
      <c r="C2460" s="12" t="s">
        <v>12161</v>
      </c>
      <c r="D2460" s="12" t="s">
        <v>12162</v>
      </c>
      <c r="E2460" s="12" t="s">
        <v>12163</v>
      </c>
      <c r="F2460" s="12" t="s">
        <v>124</v>
      </c>
      <c r="G2460" s="12"/>
      <c r="H2460" s="12" t="s">
        <v>125</v>
      </c>
      <c r="I2460" s="12" t="s">
        <v>126</v>
      </c>
      <c r="J2460" s="12"/>
      <c r="K2460" s="12"/>
      <c r="L2460" s="12"/>
      <c r="M2460" s="12" t="s">
        <v>377</v>
      </c>
      <c r="N2460" s="12" t="s">
        <v>12164</v>
      </c>
      <c r="O2460" s="12" t="s">
        <v>12165</v>
      </c>
      <c r="P2460" s="12"/>
      <c r="Q2460" s="12" t="s">
        <v>12166</v>
      </c>
      <c r="R2460" s="12" t="s">
        <v>12167</v>
      </c>
      <c r="S2460" s="12" t="s">
        <v>12168</v>
      </c>
      <c r="T2460" s="33" t="s">
        <v>95</v>
      </c>
      <c r="U2460" s="34" t="str">
        <f t="shared" si="38"/>
        <v>100 GREEN ST, NORTHAMPTON, Massachusetts 01063, U.S.</v>
      </c>
    </row>
    <row r="2461" spans="1:21" ht="57" x14ac:dyDescent="0.45">
      <c r="A2461" s="12" t="s">
        <v>94</v>
      </c>
      <c r="B2461" s="12" t="s">
        <v>95</v>
      </c>
      <c r="C2461" s="12" t="s">
        <v>12169</v>
      </c>
      <c r="D2461" s="12" t="s">
        <v>12170</v>
      </c>
      <c r="E2461" s="12" t="s">
        <v>12171</v>
      </c>
      <c r="F2461" s="12" t="s">
        <v>420</v>
      </c>
      <c r="G2461" s="12"/>
      <c r="H2461" s="12" t="s">
        <v>422</v>
      </c>
      <c r="I2461" s="12" t="s">
        <v>101</v>
      </c>
      <c r="J2461" s="12" t="s">
        <v>12172</v>
      </c>
      <c r="K2461" s="12" t="s">
        <v>1297</v>
      </c>
      <c r="L2461" s="12" t="s">
        <v>104</v>
      </c>
      <c r="M2461" s="12" t="s">
        <v>367</v>
      </c>
      <c r="N2461" s="12" t="s">
        <v>12173</v>
      </c>
      <c r="O2461" s="12" t="s">
        <v>12174</v>
      </c>
      <c r="P2461" s="12"/>
      <c r="Q2461" s="12" t="s">
        <v>12175</v>
      </c>
      <c r="R2461" s="12" t="s">
        <v>12176</v>
      </c>
      <c r="S2461" s="12" t="s">
        <v>12177</v>
      </c>
      <c r="T2461" s="33" t="s">
        <v>95</v>
      </c>
      <c r="U2461" s="34" t="str">
        <f t="shared" si="38"/>
        <v>National Zoological Park Conservation Research Center 1500 REMOUNT RD, FRONT ROYAL, Virginia 22630, U.S.</v>
      </c>
    </row>
    <row r="2462" spans="1:21" ht="42.75" x14ac:dyDescent="0.45">
      <c r="A2462" s="12" t="s">
        <v>94</v>
      </c>
      <c r="B2462" s="12" t="s">
        <v>95</v>
      </c>
      <c r="C2462" s="12" t="s">
        <v>12178</v>
      </c>
      <c r="D2462" s="12" t="s">
        <v>12179</v>
      </c>
      <c r="E2462" s="12" t="s">
        <v>12180</v>
      </c>
      <c r="F2462" s="12" t="s">
        <v>1274</v>
      </c>
      <c r="G2462" s="12"/>
      <c r="H2462" s="12" t="s">
        <v>145</v>
      </c>
      <c r="I2462" s="12" t="s">
        <v>101</v>
      </c>
      <c r="J2462" s="12"/>
      <c r="K2462" s="12"/>
      <c r="L2462" s="12"/>
      <c r="M2462" s="12" t="s">
        <v>388</v>
      </c>
      <c r="N2462" s="12"/>
      <c r="O2462" s="12"/>
      <c r="P2462" s="12"/>
      <c r="Q2462" s="12" t="s">
        <v>11192</v>
      </c>
      <c r="R2462" s="12" t="s">
        <v>12181</v>
      </c>
      <c r="S2462" s="12" t="s">
        <v>12182</v>
      </c>
      <c r="T2462" s="33" t="s">
        <v>95</v>
      </c>
      <c r="U2462" s="34" t="str">
        <f t="shared" si="38"/>
        <v>FC - LOCATION CONVERSION - NO STREET, TOLEDO, Ohio 43623, U.S.</v>
      </c>
    </row>
    <row r="2463" spans="1:21" ht="42.75" x14ac:dyDescent="0.45">
      <c r="A2463" s="12" t="s">
        <v>94</v>
      </c>
      <c r="B2463" s="12" t="s">
        <v>95</v>
      </c>
      <c r="C2463" s="12" t="s">
        <v>12183</v>
      </c>
      <c r="D2463" s="12" t="s">
        <v>12179</v>
      </c>
      <c r="E2463" s="12" t="s">
        <v>12180</v>
      </c>
      <c r="F2463" s="12" t="s">
        <v>1274</v>
      </c>
      <c r="G2463" s="12"/>
      <c r="H2463" s="12" t="s">
        <v>145</v>
      </c>
      <c r="I2463" s="12" t="s">
        <v>101</v>
      </c>
      <c r="J2463" s="12"/>
      <c r="K2463" s="12"/>
      <c r="L2463" s="12"/>
      <c r="M2463" s="12" t="s">
        <v>377</v>
      </c>
      <c r="N2463" s="12"/>
      <c r="O2463" s="12"/>
      <c r="P2463" s="12"/>
      <c r="Q2463" s="12" t="s">
        <v>12184</v>
      </c>
      <c r="R2463" s="12" t="s">
        <v>12181</v>
      </c>
      <c r="S2463" s="12" t="s">
        <v>12182</v>
      </c>
      <c r="T2463" s="33" t="s">
        <v>95</v>
      </c>
      <c r="U2463" s="34" t="str">
        <f t="shared" si="38"/>
        <v>3601 W ALEXIS RD, TOLEDO, Ohio 43623, U.S.</v>
      </c>
    </row>
    <row r="2464" spans="1:21" ht="85.5" x14ac:dyDescent="0.45">
      <c r="A2464" s="12" t="s">
        <v>94</v>
      </c>
      <c r="B2464" s="12" t="s">
        <v>95</v>
      </c>
      <c r="C2464" s="12" t="s">
        <v>12185</v>
      </c>
      <c r="D2464" s="12" t="s">
        <v>12186</v>
      </c>
      <c r="E2464" s="12" t="s">
        <v>12187</v>
      </c>
      <c r="F2464" s="12" t="s">
        <v>206</v>
      </c>
      <c r="G2464" s="12"/>
      <c r="H2464" s="12" t="s">
        <v>100</v>
      </c>
      <c r="I2464" s="12" t="s">
        <v>101</v>
      </c>
      <c r="J2464" s="12"/>
      <c r="K2464" s="12"/>
      <c r="L2464" s="12"/>
      <c r="M2464" s="12" t="s">
        <v>138</v>
      </c>
      <c r="N2464" s="12" t="s">
        <v>12188</v>
      </c>
      <c r="O2464" s="12" t="s">
        <v>12189</v>
      </c>
      <c r="P2464" s="12"/>
      <c r="Q2464" s="12" t="s">
        <v>12190</v>
      </c>
      <c r="R2464" s="12" t="s">
        <v>12191</v>
      </c>
      <c r="S2464" s="12" t="s">
        <v>12192</v>
      </c>
      <c r="T2464" s="33" t="s">
        <v>95</v>
      </c>
      <c r="U2464" s="34" t="str">
        <f t="shared" si="38"/>
        <v>2001 NORTH VILLAGE PKWY, VACAVILLE, California 95688, U.S.</v>
      </c>
    </row>
    <row r="2465" spans="1:21" ht="57" x14ac:dyDescent="0.45">
      <c r="A2465" s="12" t="s">
        <v>94</v>
      </c>
      <c r="B2465" s="12" t="s">
        <v>95</v>
      </c>
      <c r="C2465" s="12" t="s">
        <v>12193</v>
      </c>
      <c r="D2465" s="12" t="s">
        <v>12194</v>
      </c>
      <c r="E2465" s="12" t="s">
        <v>12195</v>
      </c>
      <c r="F2465" s="12"/>
      <c r="G2465" s="12"/>
      <c r="H2465" s="12"/>
      <c r="I2465" s="12" t="s">
        <v>538</v>
      </c>
      <c r="J2465" s="12"/>
      <c r="K2465" s="12"/>
      <c r="L2465" s="12"/>
      <c r="M2465" s="12" t="s">
        <v>105</v>
      </c>
      <c r="N2465" s="12" t="s">
        <v>12196</v>
      </c>
      <c r="O2465" s="12" t="s">
        <v>12197</v>
      </c>
      <c r="P2465" s="12"/>
      <c r="Q2465" s="12" t="s">
        <v>3713</v>
      </c>
      <c r="R2465" s="12" t="s">
        <v>3714</v>
      </c>
      <c r="S2465" s="12" t="s">
        <v>3715</v>
      </c>
      <c r="T2465" s="33" t="s">
        <v>95</v>
      </c>
      <c r="U2465" s="34" t="str">
        <f t="shared" si="38"/>
        <v>1 DUNCAN DR, CRANBURY, New Jersey 08512, U.S.</v>
      </c>
    </row>
    <row r="2466" spans="1:21" ht="85.5" x14ac:dyDescent="0.45">
      <c r="A2466" s="12" t="s">
        <v>94</v>
      </c>
      <c r="B2466" s="12" t="s">
        <v>95</v>
      </c>
      <c r="C2466" s="12" t="s">
        <v>12198</v>
      </c>
      <c r="D2466" s="12" t="s">
        <v>12199</v>
      </c>
      <c r="E2466" s="12" t="s">
        <v>12200</v>
      </c>
      <c r="F2466" s="12" t="s">
        <v>136</v>
      </c>
      <c r="G2466" s="12" t="s">
        <v>207</v>
      </c>
      <c r="H2466" s="12" t="s">
        <v>100</v>
      </c>
      <c r="I2466" s="12" t="s">
        <v>166</v>
      </c>
      <c r="J2466" s="12" t="s">
        <v>12201</v>
      </c>
      <c r="K2466" s="12" t="s">
        <v>168</v>
      </c>
      <c r="L2466" s="12" t="s">
        <v>104</v>
      </c>
      <c r="M2466" s="12" t="s">
        <v>221</v>
      </c>
      <c r="N2466" s="12" t="s">
        <v>12202</v>
      </c>
      <c r="O2466" s="12" t="s">
        <v>12203</v>
      </c>
      <c r="P2466" s="12"/>
      <c r="Q2466" s="12" t="s">
        <v>12204</v>
      </c>
      <c r="R2466" s="12" t="s">
        <v>265</v>
      </c>
      <c r="S2466" s="12" t="s">
        <v>141</v>
      </c>
      <c r="T2466" s="33" t="s">
        <v>95</v>
      </c>
      <c r="U2466" s="34" t="str">
        <f t="shared" si="38"/>
        <v>201 Haskins Way, South San Francisco, California 94080, U.S.</v>
      </c>
    </row>
    <row r="2467" spans="1:21" ht="85.5" x14ac:dyDescent="0.45">
      <c r="A2467" s="12" t="s">
        <v>94</v>
      </c>
      <c r="B2467" s="12" t="s">
        <v>95</v>
      </c>
      <c r="C2467" s="12" t="s">
        <v>12205</v>
      </c>
      <c r="D2467" s="12" t="s">
        <v>12206</v>
      </c>
      <c r="E2467" s="12" t="s">
        <v>12207</v>
      </c>
      <c r="F2467" s="12" t="s">
        <v>1007</v>
      </c>
      <c r="G2467" s="12"/>
      <c r="H2467" s="12" t="s">
        <v>693</v>
      </c>
      <c r="I2467" s="12" t="s">
        <v>673</v>
      </c>
      <c r="J2467" s="12" t="s">
        <v>12208</v>
      </c>
      <c r="K2467" s="12" t="s">
        <v>103</v>
      </c>
      <c r="L2467" s="12" t="s">
        <v>118</v>
      </c>
      <c r="M2467" s="12" t="s">
        <v>138</v>
      </c>
      <c r="N2467" s="12" t="s">
        <v>12209</v>
      </c>
      <c r="O2467" s="12" t="s">
        <v>12210</v>
      </c>
      <c r="P2467" s="12"/>
      <c r="Q2467" s="12" t="s">
        <v>12211</v>
      </c>
      <c r="R2467" s="12" t="s">
        <v>3973</v>
      </c>
      <c r="S2467" s="12" t="s">
        <v>12212</v>
      </c>
      <c r="T2467" s="33" t="s">
        <v>95</v>
      </c>
      <c r="U2467" s="34" t="str">
        <f t="shared" si="38"/>
        <v>424 S 56TH ST, PHOENIX, Arizona 85034, U.S.</v>
      </c>
    </row>
    <row r="2468" spans="1:21" ht="85.5" x14ac:dyDescent="0.45">
      <c r="A2468" s="12" t="s">
        <v>94</v>
      </c>
      <c r="B2468" s="12" t="s">
        <v>95</v>
      </c>
      <c r="C2468" s="12" t="s">
        <v>12213</v>
      </c>
      <c r="D2468" s="12" t="s">
        <v>12206</v>
      </c>
      <c r="E2468" s="12" t="s">
        <v>12207</v>
      </c>
      <c r="F2468" s="12" t="s">
        <v>1007</v>
      </c>
      <c r="G2468" s="12"/>
      <c r="H2468" s="12" t="s">
        <v>693</v>
      </c>
      <c r="I2468" s="12" t="s">
        <v>673</v>
      </c>
      <c r="J2468" s="12" t="s">
        <v>12214</v>
      </c>
      <c r="K2468" s="12" t="s">
        <v>103</v>
      </c>
      <c r="L2468" s="12" t="s">
        <v>118</v>
      </c>
      <c r="M2468" s="12" t="s">
        <v>138</v>
      </c>
      <c r="N2468" s="12" t="s">
        <v>12209</v>
      </c>
      <c r="O2468" s="12" t="s">
        <v>12210</v>
      </c>
      <c r="P2468" s="12"/>
      <c r="Q2468" s="12" t="s">
        <v>12211</v>
      </c>
      <c r="R2468" s="12" t="s">
        <v>3973</v>
      </c>
      <c r="S2468" s="12" t="s">
        <v>12212</v>
      </c>
      <c r="T2468" s="33" t="s">
        <v>95</v>
      </c>
      <c r="U2468" s="34" t="str">
        <f t="shared" si="38"/>
        <v>424 S 56TH ST, PHOENIX, Arizona 85034, U.S.</v>
      </c>
    </row>
    <row r="2469" spans="1:21" ht="85.5" x14ac:dyDescent="0.45">
      <c r="A2469" s="12" t="s">
        <v>94</v>
      </c>
      <c r="B2469" s="12" t="s">
        <v>95</v>
      </c>
      <c r="C2469" s="12" t="s">
        <v>12215</v>
      </c>
      <c r="D2469" s="12" t="s">
        <v>12216</v>
      </c>
      <c r="E2469" s="12" t="s">
        <v>12217</v>
      </c>
      <c r="F2469" s="12"/>
      <c r="G2469" s="12"/>
      <c r="H2469" s="12" t="s">
        <v>406</v>
      </c>
      <c r="I2469" s="12" t="s">
        <v>1115</v>
      </c>
      <c r="J2469" s="12"/>
      <c r="K2469" s="12"/>
      <c r="L2469" s="12"/>
      <c r="M2469" s="12" t="s">
        <v>138</v>
      </c>
      <c r="N2469" s="12" t="s">
        <v>12218</v>
      </c>
      <c r="O2469" s="12" t="s">
        <v>12219</v>
      </c>
      <c r="P2469" s="12"/>
      <c r="Q2469" s="12" t="s">
        <v>12220</v>
      </c>
      <c r="R2469" s="12" t="s">
        <v>502</v>
      </c>
      <c r="S2469" s="12" t="s">
        <v>503</v>
      </c>
      <c r="T2469" s="33" t="s">
        <v>95</v>
      </c>
      <c r="U2469" s="34" t="str">
        <f t="shared" si="38"/>
        <v>21720 23RD DR SE, BOTHELL, Washington 98021, U.S.</v>
      </c>
    </row>
    <row r="2470" spans="1:21" ht="99.75" x14ac:dyDescent="0.45">
      <c r="A2470" s="12" t="s">
        <v>94</v>
      </c>
      <c r="B2470" s="12" t="s">
        <v>95</v>
      </c>
      <c r="C2470" s="12" t="s">
        <v>12221</v>
      </c>
      <c r="D2470" s="12" t="s">
        <v>12222</v>
      </c>
      <c r="E2470" s="12" t="s">
        <v>12223</v>
      </c>
      <c r="F2470" s="12" t="s">
        <v>762</v>
      </c>
      <c r="G2470" s="12" t="s">
        <v>1327</v>
      </c>
      <c r="H2470" s="12" t="s">
        <v>931</v>
      </c>
      <c r="I2470" s="12" t="s">
        <v>763</v>
      </c>
      <c r="J2470" s="12" t="s">
        <v>12224</v>
      </c>
      <c r="K2470" s="12" t="s">
        <v>168</v>
      </c>
      <c r="L2470" s="12" t="s">
        <v>104</v>
      </c>
      <c r="M2470" s="12" t="s">
        <v>210</v>
      </c>
      <c r="N2470" s="12" t="s">
        <v>12225</v>
      </c>
      <c r="O2470" s="12" t="s">
        <v>12226</v>
      </c>
      <c r="P2470" s="12"/>
      <c r="Q2470" s="12" t="s">
        <v>12227</v>
      </c>
      <c r="R2470" s="12" t="s">
        <v>12228</v>
      </c>
      <c r="S2470" s="12" t="s">
        <v>12229</v>
      </c>
      <c r="T2470" s="33" t="s">
        <v>95</v>
      </c>
      <c r="U2470" s="34" t="str">
        <f t="shared" si="38"/>
        <v>160 Oxmoor Blvd Suite 130D, Birmingham, Alabama 35209, U.S.</v>
      </c>
    </row>
    <row r="2471" spans="1:21" ht="57" x14ac:dyDescent="0.45">
      <c r="A2471" s="12" t="s">
        <v>94</v>
      </c>
      <c r="B2471" s="12" t="s">
        <v>95</v>
      </c>
      <c r="C2471" s="12" t="s">
        <v>12230</v>
      </c>
      <c r="D2471" s="12" t="s">
        <v>12231</v>
      </c>
      <c r="E2471" s="12" t="s">
        <v>12232</v>
      </c>
      <c r="F2471" s="12" t="s">
        <v>491</v>
      </c>
      <c r="G2471" s="12"/>
      <c r="H2471" s="12" t="s">
        <v>145</v>
      </c>
      <c r="I2471" s="12" t="s">
        <v>101</v>
      </c>
      <c r="J2471" s="12"/>
      <c r="K2471" s="12"/>
      <c r="L2471" s="12"/>
      <c r="M2471" s="12" t="s">
        <v>367</v>
      </c>
      <c r="N2471" s="12"/>
      <c r="O2471" s="12"/>
      <c r="P2471" s="12"/>
      <c r="Q2471" s="12" t="s">
        <v>12233</v>
      </c>
      <c r="R2471" s="12" t="s">
        <v>1621</v>
      </c>
      <c r="S2471" s="12" t="s">
        <v>12234</v>
      </c>
      <c r="T2471" s="33" t="s">
        <v>95</v>
      </c>
      <c r="U2471" s="34" t="str">
        <f t="shared" si="38"/>
        <v>327 CALHOUN ST (SOUTH SIDE BLDG @ WESTEND), SPRINGFIELD, Illinois 62702, U.S.</v>
      </c>
    </row>
    <row r="2472" spans="1:21" ht="99.75" x14ac:dyDescent="0.45">
      <c r="A2472" s="12" t="s">
        <v>94</v>
      </c>
      <c r="B2472" s="12" t="s">
        <v>95</v>
      </c>
      <c r="C2472" s="12" t="s">
        <v>12235</v>
      </c>
      <c r="D2472" s="12" t="s">
        <v>12236</v>
      </c>
      <c r="E2472" s="12" t="s">
        <v>12237</v>
      </c>
      <c r="F2472" s="12" t="s">
        <v>762</v>
      </c>
      <c r="G2472" s="12" t="s">
        <v>1327</v>
      </c>
      <c r="H2472" s="12" t="s">
        <v>931</v>
      </c>
      <c r="I2472" s="12" t="s">
        <v>763</v>
      </c>
      <c r="J2472" s="12" t="s">
        <v>12238</v>
      </c>
      <c r="K2472" s="12" t="s">
        <v>168</v>
      </c>
      <c r="L2472" s="12" t="s">
        <v>104</v>
      </c>
      <c r="M2472" s="12" t="s">
        <v>210</v>
      </c>
      <c r="N2472" s="12" t="s">
        <v>12239</v>
      </c>
      <c r="O2472" s="12" t="s">
        <v>12240</v>
      </c>
      <c r="P2472" s="12"/>
      <c r="Q2472" s="12" t="s">
        <v>12241</v>
      </c>
      <c r="R2472" s="12" t="s">
        <v>12228</v>
      </c>
      <c r="S2472" s="12" t="s">
        <v>12242</v>
      </c>
      <c r="T2472" s="33" t="s">
        <v>95</v>
      </c>
      <c r="U2472" s="34" t="str">
        <f t="shared" si="38"/>
        <v>INGALL EAST room 510 2000 9th Ave South, Birmingham, Alabama 35205, U.S.</v>
      </c>
    </row>
    <row r="2473" spans="1:21" ht="42.75" x14ac:dyDescent="0.45">
      <c r="A2473" s="12" t="s">
        <v>94</v>
      </c>
      <c r="B2473" s="12" t="s">
        <v>95</v>
      </c>
      <c r="C2473" s="12" t="s">
        <v>12243</v>
      </c>
      <c r="D2473" s="12" t="s">
        <v>12244</v>
      </c>
      <c r="E2473" s="12" t="s">
        <v>12245</v>
      </c>
      <c r="F2473" s="12" t="s">
        <v>639</v>
      </c>
      <c r="G2473" s="12"/>
      <c r="H2473" s="12"/>
      <c r="I2473" s="12" t="s">
        <v>763</v>
      </c>
      <c r="J2473" s="12"/>
      <c r="K2473" s="12"/>
      <c r="L2473" s="12"/>
      <c r="M2473" s="12" t="s">
        <v>105</v>
      </c>
      <c r="N2473" s="12"/>
      <c r="O2473" s="12"/>
      <c r="P2473" s="12"/>
      <c r="Q2473" s="12" t="s">
        <v>12246</v>
      </c>
      <c r="R2473" s="12" t="s">
        <v>4320</v>
      </c>
      <c r="S2473" s="12" t="s">
        <v>4321</v>
      </c>
      <c r="T2473" s="33" t="s">
        <v>95</v>
      </c>
      <c r="U2473" s="34" t="str">
        <f t="shared" si="38"/>
        <v>101 E WOOD ST, SPARTANBURG, South Carolina 29303, U.S.</v>
      </c>
    </row>
    <row r="2474" spans="1:21" ht="99.75" x14ac:dyDescent="0.45">
      <c r="A2474" s="12" t="s">
        <v>94</v>
      </c>
      <c r="B2474" s="12" t="s">
        <v>95</v>
      </c>
      <c r="C2474" s="12" t="s">
        <v>12247</v>
      </c>
      <c r="D2474" s="12" t="s">
        <v>12248</v>
      </c>
      <c r="E2474" s="12" t="s">
        <v>12249</v>
      </c>
      <c r="F2474" s="12"/>
      <c r="G2474" s="12"/>
      <c r="H2474" s="12"/>
      <c r="I2474" s="12" t="s">
        <v>166</v>
      </c>
      <c r="J2474" s="12"/>
      <c r="K2474" s="12"/>
      <c r="L2474" s="12"/>
      <c r="M2474" s="12" t="s">
        <v>1506</v>
      </c>
      <c r="N2474" s="12" t="s">
        <v>12250</v>
      </c>
      <c r="O2474" s="12" t="s">
        <v>12251</v>
      </c>
      <c r="P2474" s="12"/>
      <c r="Q2474" s="12" t="s">
        <v>12252</v>
      </c>
      <c r="R2474" s="12" t="s">
        <v>12253</v>
      </c>
      <c r="S2474" s="12" t="s">
        <v>12254</v>
      </c>
      <c r="T2474" s="33" t="s">
        <v>95</v>
      </c>
      <c r="U2474" s="34" t="str">
        <f t="shared" si="38"/>
        <v>14434 WOODLAND AVE, ANACORTES, Washington 98221, U.S.</v>
      </c>
    </row>
    <row r="2475" spans="1:21" ht="42.75" x14ac:dyDescent="0.45">
      <c r="A2475" s="12" t="s">
        <v>94</v>
      </c>
      <c r="B2475" s="12" t="s">
        <v>95</v>
      </c>
      <c r="C2475" s="12" t="s">
        <v>12255</v>
      </c>
      <c r="D2475" s="12" t="s">
        <v>12256</v>
      </c>
      <c r="E2475" s="12" t="s">
        <v>12257</v>
      </c>
      <c r="F2475" s="12" t="s">
        <v>321</v>
      </c>
      <c r="G2475" s="12"/>
      <c r="H2475" s="12" t="s">
        <v>145</v>
      </c>
      <c r="I2475" s="12" t="s">
        <v>101</v>
      </c>
      <c r="J2475" s="12"/>
      <c r="K2475" s="12"/>
      <c r="L2475" s="12"/>
      <c r="M2475" s="12" t="s">
        <v>12258</v>
      </c>
      <c r="N2475" s="12" t="s">
        <v>12259</v>
      </c>
      <c r="O2475" s="12" t="s">
        <v>12260</v>
      </c>
      <c r="P2475" s="12"/>
      <c r="Q2475" s="12" t="s">
        <v>12261</v>
      </c>
      <c r="R2475" s="12" t="s">
        <v>10616</v>
      </c>
      <c r="S2475" s="12" t="s">
        <v>10617</v>
      </c>
      <c r="T2475" s="33" t="s">
        <v>95</v>
      </c>
      <c r="U2475" s="34" t="str">
        <f t="shared" si="38"/>
        <v>27845 IRMA LEE CIR UNIT 101, LAKE FOREST, Illinois 60045, U.S.</v>
      </c>
    </row>
    <row r="2476" spans="1:21" ht="42.75" x14ac:dyDescent="0.45">
      <c r="A2476" s="12" t="s">
        <v>94</v>
      </c>
      <c r="B2476" s="12" t="s">
        <v>95</v>
      </c>
      <c r="C2476" s="12" t="s">
        <v>12262</v>
      </c>
      <c r="D2476" s="12" t="s">
        <v>12256</v>
      </c>
      <c r="E2476" s="12" t="s">
        <v>12257</v>
      </c>
      <c r="F2476" s="12" t="s">
        <v>321</v>
      </c>
      <c r="G2476" s="12"/>
      <c r="H2476" s="12" t="s">
        <v>145</v>
      </c>
      <c r="I2476" s="12" t="s">
        <v>101</v>
      </c>
      <c r="J2476" s="12"/>
      <c r="K2476" s="12"/>
      <c r="L2476" s="12"/>
      <c r="M2476" s="12" t="s">
        <v>355</v>
      </c>
      <c r="N2476" s="12" t="s">
        <v>12259</v>
      </c>
      <c r="O2476" s="12" t="s">
        <v>12260</v>
      </c>
      <c r="P2476" s="12"/>
      <c r="Q2476" s="12" t="s">
        <v>12261</v>
      </c>
      <c r="R2476" s="12" t="s">
        <v>10616</v>
      </c>
      <c r="S2476" s="12" t="s">
        <v>10617</v>
      </c>
      <c r="T2476" s="33" t="s">
        <v>95</v>
      </c>
      <c r="U2476" s="34" t="str">
        <f t="shared" si="38"/>
        <v>27845 IRMA LEE CIR UNIT 101, LAKE FOREST, Illinois 60045, U.S.</v>
      </c>
    </row>
    <row r="2477" spans="1:21" ht="42.75" x14ac:dyDescent="0.45">
      <c r="A2477" s="12" t="s">
        <v>94</v>
      </c>
      <c r="B2477" s="12" t="s">
        <v>95</v>
      </c>
      <c r="C2477" s="12" t="s">
        <v>12263</v>
      </c>
      <c r="D2477" s="12" t="s">
        <v>12256</v>
      </c>
      <c r="E2477" s="12" t="s">
        <v>12257</v>
      </c>
      <c r="F2477" s="12" t="s">
        <v>321</v>
      </c>
      <c r="G2477" s="12"/>
      <c r="H2477" s="12" t="s">
        <v>145</v>
      </c>
      <c r="I2477" s="12" t="s">
        <v>101</v>
      </c>
      <c r="J2477" s="12"/>
      <c r="K2477" s="12"/>
      <c r="L2477" s="12"/>
      <c r="M2477" s="12" t="s">
        <v>355</v>
      </c>
      <c r="N2477" s="12" t="s">
        <v>12259</v>
      </c>
      <c r="O2477" s="12" t="s">
        <v>12260</v>
      </c>
      <c r="P2477" s="12"/>
      <c r="Q2477" s="12" t="s">
        <v>12261</v>
      </c>
      <c r="R2477" s="12" t="s">
        <v>10616</v>
      </c>
      <c r="S2477" s="12" t="s">
        <v>10617</v>
      </c>
      <c r="T2477" s="33" t="s">
        <v>95</v>
      </c>
      <c r="U2477" s="34" t="str">
        <f t="shared" si="38"/>
        <v>27845 IRMA LEE CIR UNIT 101, LAKE FOREST, Illinois 60045, U.S.</v>
      </c>
    </row>
    <row r="2478" spans="1:21" ht="57" x14ac:dyDescent="0.45">
      <c r="A2478" s="12" t="s">
        <v>94</v>
      </c>
      <c r="B2478" s="12" t="s">
        <v>95</v>
      </c>
      <c r="C2478" s="12" t="s">
        <v>12264</v>
      </c>
      <c r="D2478" s="12" t="s">
        <v>12256</v>
      </c>
      <c r="E2478" s="12" t="s">
        <v>12257</v>
      </c>
      <c r="F2478" s="12" t="s">
        <v>321</v>
      </c>
      <c r="G2478" s="12"/>
      <c r="H2478" s="12" t="s">
        <v>145</v>
      </c>
      <c r="I2478" s="12" t="s">
        <v>101</v>
      </c>
      <c r="J2478" s="12"/>
      <c r="K2478" s="12"/>
      <c r="L2478" s="12"/>
      <c r="M2478" s="12" t="s">
        <v>367</v>
      </c>
      <c r="N2478" s="12" t="s">
        <v>12259</v>
      </c>
      <c r="O2478" s="12" t="s">
        <v>12260</v>
      </c>
      <c r="P2478" s="12"/>
      <c r="Q2478" s="12" t="s">
        <v>12261</v>
      </c>
      <c r="R2478" s="12" t="s">
        <v>10616</v>
      </c>
      <c r="S2478" s="12" t="s">
        <v>10617</v>
      </c>
      <c r="T2478" s="33" t="s">
        <v>95</v>
      </c>
      <c r="U2478" s="34" t="str">
        <f t="shared" si="38"/>
        <v>27845 IRMA LEE CIR UNIT 101, LAKE FOREST, Illinois 60045, U.S.</v>
      </c>
    </row>
    <row r="2479" spans="1:21" ht="57" x14ac:dyDescent="0.45">
      <c r="A2479" s="12" t="s">
        <v>94</v>
      </c>
      <c r="B2479" s="12" t="s">
        <v>95</v>
      </c>
      <c r="C2479" s="12" t="s">
        <v>12265</v>
      </c>
      <c r="D2479" s="12" t="s">
        <v>12256</v>
      </c>
      <c r="E2479" s="12" t="s">
        <v>12257</v>
      </c>
      <c r="F2479" s="12" t="s">
        <v>321</v>
      </c>
      <c r="G2479" s="12"/>
      <c r="H2479" s="12" t="s">
        <v>145</v>
      </c>
      <c r="I2479" s="12" t="s">
        <v>101</v>
      </c>
      <c r="J2479" s="12"/>
      <c r="K2479" s="12"/>
      <c r="L2479" s="12"/>
      <c r="M2479" s="12" t="s">
        <v>367</v>
      </c>
      <c r="N2479" s="12" t="s">
        <v>12259</v>
      </c>
      <c r="O2479" s="12" t="s">
        <v>12260</v>
      </c>
      <c r="P2479" s="12"/>
      <c r="Q2479" s="12" t="s">
        <v>12261</v>
      </c>
      <c r="R2479" s="12" t="s">
        <v>10616</v>
      </c>
      <c r="S2479" s="12" t="s">
        <v>10617</v>
      </c>
      <c r="T2479" s="33" t="s">
        <v>95</v>
      </c>
      <c r="U2479" s="34" t="str">
        <f t="shared" si="38"/>
        <v>27845 IRMA LEE CIR UNIT 101, LAKE FOREST, Illinois 60045, U.S.</v>
      </c>
    </row>
    <row r="2480" spans="1:21" ht="57" x14ac:dyDescent="0.45">
      <c r="A2480" s="12" t="s">
        <v>94</v>
      </c>
      <c r="B2480" s="12" t="s">
        <v>95</v>
      </c>
      <c r="C2480" s="12" t="s">
        <v>12266</v>
      </c>
      <c r="D2480" s="12" t="s">
        <v>12256</v>
      </c>
      <c r="E2480" s="12" t="s">
        <v>12257</v>
      </c>
      <c r="F2480" s="12" t="s">
        <v>321</v>
      </c>
      <c r="G2480" s="12"/>
      <c r="H2480" s="12" t="s">
        <v>145</v>
      </c>
      <c r="I2480" s="12" t="s">
        <v>101</v>
      </c>
      <c r="J2480" s="12"/>
      <c r="K2480" s="12"/>
      <c r="L2480" s="12"/>
      <c r="M2480" s="12" t="s">
        <v>367</v>
      </c>
      <c r="N2480" s="12" t="s">
        <v>12259</v>
      </c>
      <c r="O2480" s="12" t="s">
        <v>12260</v>
      </c>
      <c r="P2480" s="12"/>
      <c r="Q2480" s="12" t="s">
        <v>12261</v>
      </c>
      <c r="R2480" s="12" t="s">
        <v>10616</v>
      </c>
      <c r="S2480" s="12" t="s">
        <v>10617</v>
      </c>
      <c r="T2480" s="33" t="s">
        <v>95</v>
      </c>
      <c r="U2480" s="34" t="str">
        <f t="shared" si="38"/>
        <v>27845 IRMA LEE CIR UNIT 101, LAKE FOREST, Illinois 60045, U.S.</v>
      </c>
    </row>
    <row r="2481" spans="1:21" ht="42.75" x14ac:dyDescent="0.45">
      <c r="A2481" s="12" t="s">
        <v>94</v>
      </c>
      <c r="B2481" s="12" t="s">
        <v>95</v>
      </c>
      <c r="C2481" s="12" t="s">
        <v>12267</v>
      </c>
      <c r="D2481" s="12" t="s">
        <v>12256</v>
      </c>
      <c r="E2481" s="12" t="s">
        <v>12257</v>
      </c>
      <c r="F2481" s="12" t="s">
        <v>321</v>
      </c>
      <c r="G2481" s="12"/>
      <c r="H2481" s="12" t="s">
        <v>145</v>
      </c>
      <c r="I2481" s="12" t="s">
        <v>101</v>
      </c>
      <c r="J2481" s="12"/>
      <c r="K2481" s="12"/>
      <c r="L2481" s="12"/>
      <c r="M2481" s="12" t="s">
        <v>572</v>
      </c>
      <c r="N2481" s="12"/>
      <c r="O2481" s="12"/>
      <c r="P2481" s="12"/>
      <c r="Q2481" s="12" t="s">
        <v>12261</v>
      </c>
      <c r="R2481" s="12" t="s">
        <v>10616</v>
      </c>
      <c r="S2481" s="12" t="s">
        <v>10617</v>
      </c>
      <c r="T2481" s="33" t="s">
        <v>95</v>
      </c>
      <c r="U2481" s="34" t="str">
        <f t="shared" si="38"/>
        <v>27845 IRMA LEE CIR UNIT 101, LAKE FOREST, Illinois 60045, U.S.</v>
      </c>
    </row>
    <row r="2482" spans="1:21" ht="57" x14ac:dyDescent="0.45">
      <c r="A2482" s="12" t="s">
        <v>94</v>
      </c>
      <c r="B2482" s="12" t="s">
        <v>95</v>
      </c>
      <c r="C2482" s="12" t="s">
        <v>12268</v>
      </c>
      <c r="D2482" s="12" t="s">
        <v>12269</v>
      </c>
      <c r="E2482" s="12" t="s">
        <v>12270</v>
      </c>
      <c r="F2482" s="12" t="s">
        <v>1007</v>
      </c>
      <c r="G2482" s="12"/>
      <c r="H2482" s="12"/>
      <c r="I2482" s="12" t="s">
        <v>673</v>
      </c>
      <c r="J2482" s="12"/>
      <c r="K2482" s="12"/>
      <c r="L2482" s="12"/>
      <c r="M2482" s="12" t="s">
        <v>377</v>
      </c>
      <c r="N2482" s="12" t="s">
        <v>12271</v>
      </c>
      <c r="O2482" s="12" t="s">
        <v>12272</v>
      </c>
      <c r="P2482" s="12"/>
      <c r="Q2482" s="12" t="s">
        <v>12273</v>
      </c>
      <c r="R2482" s="12" t="s">
        <v>1018</v>
      </c>
      <c r="S2482" s="12" t="s">
        <v>12274</v>
      </c>
      <c r="T2482" s="33" t="s">
        <v>95</v>
      </c>
      <c r="U2482" s="34" t="str">
        <f t="shared" si="38"/>
        <v>2414 W 12TH ST STE 4, TEMPE, Arizona 85281, U.S.</v>
      </c>
    </row>
    <row r="2483" spans="1:21" ht="57" x14ac:dyDescent="0.45">
      <c r="A2483" s="12" t="s">
        <v>94</v>
      </c>
      <c r="B2483" s="12" t="s">
        <v>95</v>
      </c>
      <c r="C2483" s="12" t="s">
        <v>12275</v>
      </c>
      <c r="D2483" s="12" t="s">
        <v>12276</v>
      </c>
      <c r="E2483" s="12" t="s">
        <v>11695</v>
      </c>
      <c r="F2483" s="12" t="s">
        <v>583</v>
      </c>
      <c r="G2483" s="12"/>
      <c r="H2483" s="12" t="s">
        <v>564</v>
      </c>
      <c r="I2483" s="12" t="s">
        <v>538</v>
      </c>
      <c r="J2483" s="12" t="s">
        <v>12277</v>
      </c>
      <c r="K2483" s="12" t="s">
        <v>627</v>
      </c>
      <c r="L2483" s="12" t="s">
        <v>118</v>
      </c>
      <c r="M2483" s="12" t="s">
        <v>628</v>
      </c>
      <c r="N2483" s="12" t="s">
        <v>12278</v>
      </c>
      <c r="O2483" s="12" t="s">
        <v>12279</v>
      </c>
      <c r="P2483" s="12"/>
      <c r="Q2483" s="12" t="s">
        <v>12280</v>
      </c>
      <c r="R2483" s="12" t="s">
        <v>12281</v>
      </c>
      <c r="S2483" s="12" t="s">
        <v>12282</v>
      </c>
      <c r="T2483" s="33" t="s">
        <v>95</v>
      </c>
      <c r="U2483" s="34" t="str">
        <f t="shared" si="38"/>
        <v>8000 UTOPIA PKWY, ST ALBERT'S HALL, ROOM B68, JAMAICA, New York 11439, U.S.</v>
      </c>
    </row>
    <row r="2484" spans="1:21" ht="42.75" x14ac:dyDescent="0.45">
      <c r="A2484" s="12" t="s">
        <v>94</v>
      </c>
      <c r="B2484" s="12" t="s">
        <v>95</v>
      </c>
      <c r="C2484" s="12" t="s">
        <v>12283</v>
      </c>
      <c r="D2484" s="12" t="s">
        <v>12276</v>
      </c>
      <c r="E2484" s="12" t="s">
        <v>11695</v>
      </c>
      <c r="F2484" s="12" t="s">
        <v>583</v>
      </c>
      <c r="G2484" s="12"/>
      <c r="H2484" s="12" t="s">
        <v>564</v>
      </c>
      <c r="I2484" s="12" t="s">
        <v>538</v>
      </c>
      <c r="J2484" s="12" t="s">
        <v>12284</v>
      </c>
      <c r="K2484" s="12" t="s">
        <v>103</v>
      </c>
      <c r="L2484" s="12" t="s">
        <v>118</v>
      </c>
      <c r="M2484" s="12" t="s">
        <v>377</v>
      </c>
      <c r="N2484" s="12" t="s">
        <v>12285</v>
      </c>
      <c r="O2484" s="12" t="s">
        <v>12286</v>
      </c>
      <c r="P2484" s="12"/>
      <c r="Q2484" s="12" t="s">
        <v>12287</v>
      </c>
      <c r="R2484" s="12" t="s">
        <v>12281</v>
      </c>
      <c r="S2484" s="12" t="s">
        <v>12282</v>
      </c>
      <c r="T2484" s="33" t="s">
        <v>95</v>
      </c>
      <c r="U2484" s="34" t="str">
        <f t="shared" si="38"/>
        <v>8000 UTOPIA PKWY SCIENCE SUPPLY ST ALS G 016, JAMAICA, New York 11439, U.S.</v>
      </c>
    </row>
    <row r="2485" spans="1:21" ht="57" x14ac:dyDescent="0.45">
      <c r="A2485" s="12" t="s">
        <v>94</v>
      </c>
      <c r="B2485" s="12" t="s">
        <v>95</v>
      </c>
      <c r="C2485" s="12" t="s">
        <v>12288</v>
      </c>
      <c r="D2485" s="12" t="s">
        <v>12276</v>
      </c>
      <c r="E2485" s="12" t="s">
        <v>11695</v>
      </c>
      <c r="F2485" s="12" t="s">
        <v>583</v>
      </c>
      <c r="G2485" s="12"/>
      <c r="H2485" s="12" t="s">
        <v>564</v>
      </c>
      <c r="I2485" s="12" t="s">
        <v>538</v>
      </c>
      <c r="J2485" s="12"/>
      <c r="K2485" s="12"/>
      <c r="L2485" s="12"/>
      <c r="M2485" s="12" t="s">
        <v>367</v>
      </c>
      <c r="N2485" s="12" t="s">
        <v>12289</v>
      </c>
      <c r="O2485" s="12" t="s">
        <v>12290</v>
      </c>
      <c r="P2485" s="12"/>
      <c r="Q2485" s="12" t="s">
        <v>12287</v>
      </c>
      <c r="R2485" s="12" t="s">
        <v>12281</v>
      </c>
      <c r="S2485" s="12" t="s">
        <v>12282</v>
      </c>
      <c r="T2485" s="33" t="s">
        <v>95</v>
      </c>
      <c r="U2485" s="34" t="str">
        <f t="shared" si="38"/>
        <v>8000 UTOPIA PKWY SCIENCE SUPPLY ST ALS G 016, JAMAICA, New York 11439, U.S.</v>
      </c>
    </row>
    <row r="2486" spans="1:21" ht="57" x14ac:dyDescent="0.45">
      <c r="A2486" s="12" t="s">
        <v>94</v>
      </c>
      <c r="B2486" s="12" t="s">
        <v>95</v>
      </c>
      <c r="C2486" s="12" t="s">
        <v>12291</v>
      </c>
      <c r="D2486" s="12" t="s">
        <v>12276</v>
      </c>
      <c r="E2486" s="12" t="s">
        <v>11695</v>
      </c>
      <c r="F2486" s="12" t="s">
        <v>583</v>
      </c>
      <c r="G2486" s="12"/>
      <c r="H2486" s="12" t="s">
        <v>564</v>
      </c>
      <c r="I2486" s="12" t="s">
        <v>538</v>
      </c>
      <c r="J2486" s="12"/>
      <c r="K2486" s="12"/>
      <c r="L2486" s="12"/>
      <c r="M2486" s="12" t="s">
        <v>367</v>
      </c>
      <c r="N2486" s="12" t="s">
        <v>12292</v>
      </c>
      <c r="O2486" s="12" t="s">
        <v>12293</v>
      </c>
      <c r="P2486" s="12"/>
      <c r="Q2486" s="12" t="s">
        <v>12287</v>
      </c>
      <c r="R2486" s="12" t="s">
        <v>12281</v>
      </c>
      <c r="S2486" s="12" t="s">
        <v>12282</v>
      </c>
      <c r="T2486" s="33" t="s">
        <v>95</v>
      </c>
      <c r="U2486" s="34" t="str">
        <f t="shared" si="38"/>
        <v>8000 UTOPIA PKWY SCIENCE SUPPLY ST ALS G 016, JAMAICA, New York 11439, U.S.</v>
      </c>
    </row>
    <row r="2487" spans="1:21" ht="85.5" x14ac:dyDescent="0.45">
      <c r="A2487" s="12" t="s">
        <v>94</v>
      </c>
      <c r="B2487" s="12" t="s">
        <v>95</v>
      </c>
      <c r="C2487" s="12" t="s">
        <v>12294</v>
      </c>
      <c r="D2487" s="12" t="s">
        <v>12295</v>
      </c>
      <c r="E2487" s="12" t="s">
        <v>12296</v>
      </c>
      <c r="F2487" s="12" t="s">
        <v>762</v>
      </c>
      <c r="G2487" s="12" t="s">
        <v>3996</v>
      </c>
      <c r="H2487" s="12" t="s">
        <v>931</v>
      </c>
      <c r="I2487" s="12" t="s">
        <v>763</v>
      </c>
      <c r="J2487" s="12" t="s">
        <v>12297</v>
      </c>
      <c r="K2487" s="12" t="s">
        <v>168</v>
      </c>
      <c r="L2487" s="12" t="s">
        <v>104</v>
      </c>
      <c r="M2487" s="12" t="s">
        <v>1193</v>
      </c>
      <c r="N2487" s="12" t="s">
        <v>12298</v>
      </c>
      <c r="O2487" s="12" t="s">
        <v>12299</v>
      </c>
      <c r="P2487" s="12"/>
      <c r="Q2487" s="12" t="s">
        <v>12300</v>
      </c>
      <c r="R2487" s="12" t="s">
        <v>8967</v>
      </c>
      <c r="S2487" s="12" t="s">
        <v>12301</v>
      </c>
      <c r="T2487" s="33" t="s">
        <v>95</v>
      </c>
      <c r="U2487" s="34" t="str">
        <f t="shared" si="38"/>
        <v>Lab: I4 Advanced Research Center, room M5210 262 Danny Thomas Place, Memphis, Tennessee 38105, U.S.</v>
      </c>
    </row>
    <row r="2488" spans="1:21" ht="85.5" x14ac:dyDescent="0.45">
      <c r="A2488" s="12" t="s">
        <v>94</v>
      </c>
      <c r="B2488" s="12" t="s">
        <v>95</v>
      </c>
      <c r="C2488" s="12" t="s">
        <v>12302</v>
      </c>
      <c r="D2488" s="12" t="s">
        <v>12295</v>
      </c>
      <c r="E2488" s="12" t="s">
        <v>12296</v>
      </c>
      <c r="F2488" s="12" t="s">
        <v>762</v>
      </c>
      <c r="G2488" s="12" t="s">
        <v>3996</v>
      </c>
      <c r="H2488" s="12" t="s">
        <v>931</v>
      </c>
      <c r="I2488" s="12" t="s">
        <v>763</v>
      </c>
      <c r="J2488" s="12" t="s">
        <v>12303</v>
      </c>
      <c r="K2488" s="12" t="s">
        <v>209</v>
      </c>
      <c r="L2488" s="12" t="s">
        <v>104</v>
      </c>
      <c r="M2488" s="12" t="s">
        <v>221</v>
      </c>
      <c r="N2488" s="12" t="s">
        <v>12304</v>
      </c>
      <c r="O2488" s="12" t="s">
        <v>12305</v>
      </c>
      <c r="P2488" s="12"/>
      <c r="Q2488" s="12" t="s">
        <v>12306</v>
      </c>
      <c r="R2488" s="12" t="s">
        <v>8967</v>
      </c>
      <c r="S2488" s="12" t="s">
        <v>12301</v>
      </c>
      <c r="T2488" s="33" t="s">
        <v>95</v>
      </c>
      <c r="U2488" s="34" t="str">
        <f t="shared" si="38"/>
        <v>Department of Pathology 262 Danny Thomas Place, Memphis, Tennessee 38105, U.S.</v>
      </c>
    </row>
    <row r="2489" spans="1:21" ht="85.5" x14ac:dyDescent="0.45">
      <c r="A2489" s="12" t="s">
        <v>94</v>
      </c>
      <c r="B2489" s="12" t="s">
        <v>95</v>
      </c>
      <c r="C2489" s="12" t="s">
        <v>12307</v>
      </c>
      <c r="D2489" s="12" t="s">
        <v>12295</v>
      </c>
      <c r="E2489" s="12" t="s">
        <v>12296</v>
      </c>
      <c r="F2489" s="12" t="s">
        <v>762</v>
      </c>
      <c r="G2489" s="12" t="s">
        <v>3996</v>
      </c>
      <c r="H2489" s="12" t="s">
        <v>931</v>
      </c>
      <c r="I2489" s="12" t="s">
        <v>763</v>
      </c>
      <c r="J2489" s="12" t="s">
        <v>12308</v>
      </c>
      <c r="K2489" s="12" t="s">
        <v>168</v>
      </c>
      <c r="L2489" s="12" t="s">
        <v>104</v>
      </c>
      <c r="M2489" s="12" t="s">
        <v>221</v>
      </c>
      <c r="N2489" s="12" t="s">
        <v>12309</v>
      </c>
      <c r="O2489" s="12" t="s">
        <v>12310</v>
      </c>
      <c r="P2489" s="12"/>
      <c r="Q2489" s="12" t="s">
        <v>12311</v>
      </c>
      <c r="R2489" s="12" t="s">
        <v>8967</v>
      </c>
      <c r="S2489" s="12" t="s">
        <v>12301</v>
      </c>
      <c r="T2489" s="33" t="s">
        <v>95</v>
      </c>
      <c r="U2489" s="34" t="str">
        <f t="shared" si="38"/>
        <v>262 Danny Thomas Place Infectious Disease MS 320, Memphis, Tennessee 38105, U.S.</v>
      </c>
    </row>
    <row r="2490" spans="1:21" ht="85.5" x14ac:dyDescent="0.45">
      <c r="A2490" s="12" t="s">
        <v>94</v>
      </c>
      <c r="B2490" s="12" t="s">
        <v>95</v>
      </c>
      <c r="C2490" s="12" t="s">
        <v>12312</v>
      </c>
      <c r="D2490" s="12" t="s">
        <v>12295</v>
      </c>
      <c r="E2490" s="12" t="s">
        <v>12296</v>
      </c>
      <c r="F2490" s="12" t="s">
        <v>762</v>
      </c>
      <c r="G2490" s="12" t="s">
        <v>3996</v>
      </c>
      <c r="H2490" s="12" t="s">
        <v>931</v>
      </c>
      <c r="I2490" s="12" t="s">
        <v>763</v>
      </c>
      <c r="J2490" s="12" t="s">
        <v>12313</v>
      </c>
      <c r="K2490" s="12" t="s">
        <v>168</v>
      </c>
      <c r="L2490" s="12" t="s">
        <v>104</v>
      </c>
      <c r="M2490" s="12" t="s">
        <v>221</v>
      </c>
      <c r="N2490" s="12" t="s">
        <v>12314</v>
      </c>
      <c r="O2490" s="12" t="s">
        <v>12315</v>
      </c>
      <c r="P2490" s="12"/>
      <c r="Q2490" s="12" t="s">
        <v>12316</v>
      </c>
      <c r="R2490" s="12" t="s">
        <v>8967</v>
      </c>
      <c r="S2490" s="12" t="s">
        <v>12301</v>
      </c>
      <c r="T2490" s="33" t="s">
        <v>95</v>
      </c>
      <c r="U2490" s="34" t="str">
        <f t="shared" si="38"/>
        <v>PO# 8112186 262 Danny Thomas Place, Memphis, Tennessee 38105, U.S.</v>
      </c>
    </row>
    <row r="2491" spans="1:21" ht="85.5" x14ac:dyDescent="0.45">
      <c r="A2491" s="12" t="s">
        <v>94</v>
      </c>
      <c r="B2491" s="12" t="s">
        <v>95</v>
      </c>
      <c r="C2491" s="12" t="s">
        <v>12317</v>
      </c>
      <c r="D2491" s="12" t="s">
        <v>12295</v>
      </c>
      <c r="E2491" s="12" t="s">
        <v>12296</v>
      </c>
      <c r="F2491" s="12" t="s">
        <v>762</v>
      </c>
      <c r="G2491" s="12" t="s">
        <v>3996</v>
      </c>
      <c r="H2491" s="12" t="s">
        <v>931</v>
      </c>
      <c r="I2491" s="12" t="s">
        <v>763</v>
      </c>
      <c r="J2491" s="12" t="s">
        <v>12318</v>
      </c>
      <c r="K2491" s="12" t="s">
        <v>168</v>
      </c>
      <c r="L2491" s="12" t="s">
        <v>104</v>
      </c>
      <c r="M2491" s="12" t="s">
        <v>221</v>
      </c>
      <c r="N2491" s="12" t="s">
        <v>12314</v>
      </c>
      <c r="O2491" s="12" t="s">
        <v>12315</v>
      </c>
      <c r="P2491" s="12"/>
      <c r="Q2491" s="12" t="s">
        <v>12316</v>
      </c>
      <c r="R2491" s="12" t="s">
        <v>8967</v>
      </c>
      <c r="S2491" s="12" t="s">
        <v>12301</v>
      </c>
      <c r="T2491" s="33" t="s">
        <v>95</v>
      </c>
      <c r="U2491" s="34" t="str">
        <f t="shared" si="38"/>
        <v>PO# 8112186 262 Danny Thomas Place, Memphis, Tennessee 38105, U.S.</v>
      </c>
    </row>
    <row r="2492" spans="1:21" ht="85.5" x14ac:dyDescent="0.45">
      <c r="A2492" s="12" t="s">
        <v>94</v>
      </c>
      <c r="B2492" s="12" t="s">
        <v>95</v>
      </c>
      <c r="C2492" s="12" t="s">
        <v>12319</v>
      </c>
      <c r="D2492" s="12" t="s">
        <v>12295</v>
      </c>
      <c r="E2492" s="12" t="s">
        <v>12296</v>
      </c>
      <c r="F2492" s="12" t="s">
        <v>762</v>
      </c>
      <c r="G2492" s="12" t="s">
        <v>3996</v>
      </c>
      <c r="H2492" s="12" t="s">
        <v>931</v>
      </c>
      <c r="I2492" s="12" t="s">
        <v>763</v>
      </c>
      <c r="J2492" s="12" t="s">
        <v>12320</v>
      </c>
      <c r="K2492" s="12" t="s">
        <v>168</v>
      </c>
      <c r="L2492" s="12" t="s">
        <v>104</v>
      </c>
      <c r="M2492" s="12" t="s">
        <v>221</v>
      </c>
      <c r="N2492" s="12" t="s">
        <v>12321</v>
      </c>
      <c r="O2492" s="12" t="s">
        <v>12322</v>
      </c>
      <c r="P2492" s="12"/>
      <c r="Q2492" s="12" t="s">
        <v>12323</v>
      </c>
      <c r="R2492" s="12" t="s">
        <v>8967</v>
      </c>
      <c r="S2492" s="12" t="s">
        <v>12301</v>
      </c>
      <c r="T2492" s="33" t="s">
        <v>95</v>
      </c>
      <c r="U2492" s="34" t="str">
        <f t="shared" si="38"/>
        <v>262 Danny Thomas Place Room DP030, Memphis, Tennessee 38105, U.S.</v>
      </c>
    </row>
    <row r="2493" spans="1:21" ht="85.5" x14ac:dyDescent="0.45">
      <c r="A2493" s="12" t="s">
        <v>94</v>
      </c>
      <c r="B2493" s="12" t="s">
        <v>95</v>
      </c>
      <c r="C2493" s="12" t="s">
        <v>12324</v>
      </c>
      <c r="D2493" s="12" t="s">
        <v>12295</v>
      </c>
      <c r="E2493" s="12" t="s">
        <v>12296</v>
      </c>
      <c r="F2493" s="12"/>
      <c r="G2493" s="12" t="s">
        <v>3996</v>
      </c>
      <c r="H2493" s="12" t="s">
        <v>931</v>
      </c>
      <c r="I2493" s="12" t="s">
        <v>763</v>
      </c>
      <c r="J2493" s="12" t="s">
        <v>12325</v>
      </c>
      <c r="K2493" s="12" t="s">
        <v>168</v>
      </c>
      <c r="L2493" s="12" t="s">
        <v>104</v>
      </c>
      <c r="M2493" s="12" t="s">
        <v>221</v>
      </c>
      <c r="N2493" s="12" t="s">
        <v>12298</v>
      </c>
      <c r="O2493" s="12" t="s">
        <v>12299</v>
      </c>
      <c r="P2493" s="12"/>
      <c r="Q2493" s="12" t="s">
        <v>12326</v>
      </c>
      <c r="R2493" s="12" t="s">
        <v>8967</v>
      </c>
      <c r="S2493" s="12" t="s">
        <v>12327</v>
      </c>
      <c r="T2493" s="33" t="s">
        <v>95</v>
      </c>
      <c r="U2493" s="34" t="str">
        <f t="shared" si="38"/>
        <v>MS 351 262 Danny Thomas Place St Jude Receiving Dock, Memphis, Tennessee 38105-3678, U.S.</v>
      </c>
    </row>
    <row r="2494" spans="1:21" ht="114" x14ac:dyDescent="0.45">
      <c r="A2494" s="12" t="s">
        <v>94</v>
      </c>
      <c r="B2494" s="12" t="s">
        <v>95</v>
      </c>
      <c r="C2494" s="12" t="s">
        <v>12328</v>
      </c>
      <c r="D2494" s="12" t="s">
        <v>12295</v>
      </c>
      <c r="E2494" s="12" t="s">
        <v>12296</v>
      </c>
      <c r="F2494" s="12" t="s">
        <v>762</v>
      </c>
      <c r="G2494" s="12" t="s">
        <v>3996</v>
      </c>
      <c r="H2494" s="12" t="s">
        <v>931</v>
      </c>
      <c r="I2494" s="12" t="s">
        <v>763</v>
      </c>
      <c r="J2494" s="12" t="s">
        <v>12329</v>
      </c>
      <c r="K2494" s="12" t="s">
        <v>168</v>
      </c>
      <c r="L2494" s="12" t="s">
        <v>104</v>
      </c>
      <c r="M2494" s="12" t="s">
        <v>288</v>
      </c>
      <c r="N2494" s="12" t="s">
        <v>12314</v>
      </c>
      <c r="O2494" s="12" t="s">
        <v>12315</v>
      </c>
      <c r="P2494" s="12"/>
      <c r="Q2494" s="12" t="s">
        <v>12330</v>
      </c>
      <c r="R2494" s="12" t="s">
        <v>8967</v>
      </c>
      <c r="S2494" s="12" t="s">
        <v>12301</v>
      </c>
      <c r="T2494" s="33" t="s">
        <v>95</v>
      </c>
      <c r="U2494" s="34" t="str">
        <f t="shared" si="38"/>
        <v>262 Danny Thomas Place, Room DP030, Memphis, Tennessee 38105, U.S.</v>
      </c>
    </row>
    <row r="2495" spans="1:21" ht="85.5" x14ac:dyDescent="0.45">
      <c r="A2495" s="12" t="s">
        <v>94</v>
      </c>
      <c r="B2495" s="12" t="s">
        <v>95</v>
      </c>
      <c r="C2495" s="12" t="s">
        <v>12331</v>
      </c>
      <c r="D2495" s="12" t="s">
        <v>12295</v>
      </c>
      <c r="E2495" s="12" t="s">
        <v>12296</v>
      </c>
      <c r="F2495" s="12" t="s">
        <v>762</v>
      </c>
      <c r="G2495" s="12" t="s">
        <v>3996</v>
      </c>
      <c r="H2495" s="12" t="s">
        <v>931</v>
      </c>
      <c r="I2495" s="12" t="s">
        <v>763</v>
      </c>
      <c r="J2495" s="12" t="s">
        <v>12332</v>
      </c>
      <c r="K2495" s="12" t="s">
        <v>168</v>
      </c>
      <c r="L2495" s="12" t="s">
        <v>104</v>
      </c>
      <c r="M2495" s="12" t="s">
        <v>1193</v>
      </c>
      <c r="N2495" s="12" t="s">
        <v>12298</v>
      </c>
      <c r="O2495" s="12" t="s">
        <v>12299</v>
      </c>
      <c r="P2495" s="12"/>
      <c r="Q2495" s="12" t="s">
        <v>12333</v>
      </c>
      <c r="R2495" s="12" t="s">
        <v>8967</v>
      </c>
      <c r="S2495" s="12" t="s">
        <v>12301</v>
      </c>
      <c r="T2495" s="33" t="s">
        <v>95</v>
      </c>
      <c r="U2495" s="34" t="str">
        <f t="shared" si="38"/>
        <v>Rm 7069, Integrated Research Center, 262 Danny Thomas Place, Memphis, Tennessee 38105, U.S.</v>
      </c>
    </row>
    <row r="2496" spans="1:21" ht="99.75" x14ac:dyDescent="0.45">
      <c r="A2496" s="12" t="s">
        <v>94</v>
      </c>
      <c r="B2496" s="12" t="s">
        <v>95</v>
      </c>
      <c r="C2496" s="12" t="s">
        <v>12334</v>
      </c>
      <c r="D2496" s="12" t="s">
        <v>12295</v>
      </c>
      <c r="E2496" s="12" t="s">
        <v>12296</v>
      </c>
      <c r="F2496" s="12" t="s">
        <v>762</v>
      </c>
      <c r="G2496" s="12" t="s">
        <v>3996</v>
      </c>
      <c r="H2496" s="12" t="s">
        <v>931</v>
      </c>
      <c r="I2496" s="12" t="s">
        <v>763</v>
      </c>
      <c r="J2496" s="12" t="s">
        <v>12335</v>
      </c>
      <c r="K2496" s="12" t="s">
        <v>168</v>
      </c>
      <c r="L2496" s="12" t="s">
        <v>104</v>
      </c>
      <c r="M2496" s="12" t="s">
        <v>210</v>
      </c>
      <c r="N2496" s="12" t="s">
        <v>12336</v>
      </c>
      <c r="O2496" s="12" t="s">
        <v>12337</v>
      </c>
      <c r="P2496" s="12"/>
      <c r="Q2496" s="12" t="s">
        <v>12338</v>
      </c>
      <c r="R2496" s="12" t="s">
        <v>8967</v>
      </c>
      <c r="S2496" s="12" t="s">
        <v>12301</v>
      </c>
      <c r="T2496" s="33" t="s">
        <v>95</v>
      </c>
      <c r="U2496" s="34" t="str">
        <f t="shared" si="38"/>
        <v>M4363 262 Danny Thomas Pl., Memphis, Tennessee 38105, U.S.</v>
      </c>
    </row>
    <row r="2497" spans="1:21" ht="99.75" x14ac:dyDescent="0.45">
      <c r="A2497" s="12" t="s">
        <v>94</v>
      </c>
      <c r="B2497" s="12" t="s">
        <v>95</v>
      </c>
      <c r="C2497" s="12" t="s">
        <v>12339</v>
      </c>
      <c r="D2497" s="12" t="s">
        <v>12295</v>
      </c>
      <c r="E2497" s="12" t="s">
        <v>12296</v>
      </c>
      <c r="F2497" s="12" t="s">
        <v>762</v>
      </c>
      <c r="G2497" s="12" t="s">
        <v>3996</v>
      </c>
      <c r="H2497" s="12" t="s">
        <v>931</v>
      </c>
      <c r="I2497" s="12" t="s">
        <v>763</v>
      </c>
      <c r="J2497" s="12" t="s">
        <v>12340</v>
      </c>
      <c r="K2497" s="12" t="s">
        <v>168</v>
      </c>
      <c r="L2497" s="12" t="s">
        <v>104</v>
      </c>
      <c r="M2497" s="12" t="s">
        <v>210</v>
      </c>
      <c r="N2497" s="12" t="s">
        <v>12341</v>
      </c>
      <c r="O2497" s="12" t="s">
        <v>12342</v>
      </c>
      <c r="P2497" s="12"/>
      <c r="Q2497" s="12" t="s">
        <v>12343</v>
      </c>
      <c r="R2497" s="12" t="s">
        <v>8967</v>
      </c>
      <c r="S2497" s="12" t="s">
        <v>12301</v>
      </c>
      <c r="T2497" s="33" t="s">
        <v>95</v>
      </c>
      <c r="U2497" s="34" t="str">
        <f t="shared" si="38"/>
        <v>262 Danny Thomas Place, room I-4411, Memphis, Tennessee 38105, U.S.</v>
      </c>
    </row>
    <row r="2498" spans="1:21" ht="57" x14ac:dyDescent="0.45">
      <c r="A2498" s="12" t="s">
        <v>94</v>
      </c>
      <c r="B2498" s="12" t="s">
        <v>95</v>
      </c>
      <c r="C2498" s="12" t="s">
        <v>12344</v>
      </c>
      <c r="D2498" s="12" t="s">
        <v>12295</v>
      </c>
      <c r="E2498" s="12" t="s">
        <v>12296</v>
      </c>
      <c r="F2498" s="12" t="s">
        <v>762</v>
      </c>
      <c r="G2498" s="12" t="s">
        <v>3996</v>
      </c>
      <c r="H2498" s="12" t="s">
        <v>931</v>
      </c>
      <c r="I2498" s="12" t="s">
        <v>763</v>
      </c>
      <c r="J2498" s="12"/>
      <c r="K2498" s="12"/>
      <c r="L2498" s="12"/>
      <c r="M2498" s="12" t="s">
        <v>367</v>
      </c>
      <c r="N2498" s="12" t="s">
        <v>12345</v>
      </c>
      <c r="O2498" s="12" t="s">
        <v>12346</v>
      </c>
      <c r="P2498" s="12"/>
      <c r="Q2498" s="12" t="s">
        <v>12347</v>
      </c>
      <c r="R2498" s="12" t="s">
        <v>12348</v>
      </c>
      <c r="S2498" s="12" t="s">
        <v>12301</v>
      </c>
      <c r="T2498" s="33" t="s">
        <v>95</v>
      </c>
      <c r="U2498" s="34" t="str">
        <f t="shared" ref="U2498:U2561" si="39">_xlfn.TEXTJOIN(", ", TRUE, Q2498, R2498, S2498, T2498)</f>
        <v>262 DANNY THOMAS PL, MEMPHIS, Tennessee 38105, U.S.</v>
      </c>
    </row>
    <row r="2499" spans="1:21" ht="42.75" x14ac:dyDescent="0.45">
      <c r="A2499" s="12" t="s">
        <v>94</v>
      </c>
      <c r="B2499" s="12" t="s">
        <v>95</v>
      </c>
      <c r="C2499" s="12" t="s">
        <v>12349</v>
      </c>
      <c r="D2499" s="12" t="s">
        <v>12350</v>
      </c>
      <c r="E2499" s="12" t="s">
        <v>12351</v>
      </c>
      <c r="F2499" s="12" t="s">
        <v>136</v>
      </c>
      <c r="G2499" s="12" t="s">
        <v>207</v>
      </c>
      <c r="H2499" s="12" t="s">
        <v>165</v>
      </c>
      <c r="I2499" s="12" t="s">
        <v>166</v>
      </c>
      <c r="J2499" s="12" t="s">
        <v>12352</v>
      </c>
      <c r="K2499" s="12" t="s">
        <v>168</v>
      </c>
      <c r="L2499" s="12" t="s">
        <v>104</v>
      </c>
      <c r="M2499" s="12" t="s">
        <v>675</v>
      </c>
      <c r="N2499" s="12" t="s">
        <v>12353</v>
      </c>
      <c r="O2499" s="12" t="s">
        <v>12354</v>
      </c>
      <c r="P2499" s="12"/>
      <c r="Q2499" s="12" t="s">
        <v>12355</v>
      </c>
      <c r="R2499" s="12" t="s">
        <v>2925</v>
      </c>
      <c r="S2499" s="12" t="s">
        <v>2926</v>
      </c>
      <c r="T2499" s="33" t="s">
        <v>95</v>
      </c>
      <c r="U2499" s="34" t="str">
        <f t="shared" si="39"/>
        <v>3373 Hillview Ave, Palo Alto, California 94304, U.S.</v>
      </c>
    </row>
    <row r="2500" spans="1:21" ht="99.75" x14ac:dyDescent="0.45">
      <c r="A2500" s="12" t="s">
        <v>94</v>
      </c>
      <c r="B2500" s="12" t="s">
        <v>95</v>
      </c>
      <c r="C2500" s="12" t="s">
        <v>12356</v>
      </c>
      <c r="D2500" s="12" t="s">
        <v>12357</v>
      </c>
      <c r="E2500" s="12" t="s">
        <v>12358</v>
      </c>
      <c r="F2500" s="12" t="s">
        <v>136</v>
      </c>
      <c r="G2500" s="12"/>
      <c r="H2500" s="12" t="s">
        <v>6152</v>
      </c>
      <c r="I2500" s="12" t="s">
        <v>137</v>
      </c>
      <c r="J2500" s="12" t="s">
        <v>12359</v>
      </c>
      <c r="K2500" s="12" t="s">
        <v>1297</v>
      </c>
      <c r="L2500" s="12" t="s">
        <v>104</v>
      </c>
      <c r="M2500" s="12" t="s">
        <v>367</v>
      </c>
      <c r="N2500" s="12" t="s">
        <v>12360</v>
      </c>
      <c r="O2500" s="12" t="s">
        <v>12361</v>
      </c>
      <c r="P2500" s="12" t="s">
        <v>12362</v>
      </c>
      <c r="Q2500" s="12" t="s">
        <v>12363</v>
      </c>
      <c r="R2500" s="12" t="s">
        <v>1286</v>
      </c>
      <c r="S2500" s="12" t="s">
        <v>2926</v>
      </c>
      <c r="T2500" s="33" t="s">
        <v>95</v>
      </c>
      <c r="U2500" s="34" t="str">
        <f t="shared" si="39"/>
        <v>820 Quarry Rd Receiving Dock BMT-CTF, Room H1353, PALO ALTO, California 94304, U.S.</v>
      </c>
    </row>
    <row r="2501" spans="1:21" ht="57" x14ac:dyDescent="0.45">
      <c r="A2501" s="12" t="s">
        <v>94</v>
      </c>
      <c r="B2501" s="12" t="s">
        <v>95</v>
      </c>
      <c r="C2501" s="12" t="s">
        <v>12364</v>
      </c>
      <c r="D2501" s="12" t="s">
        <v>12357</v>
      </c>
      <c r="E2501" s="12" t="s">
        <v>12358</v>
      </c>
      <c r="F2501" s="12" t="s">
        <v>136</v>
      </c>
      <c r="G2501" s="12"/>
      <c r="H2501" s="12" t="s">
        <v>6152</v>
      </c>
      <c r="I2501" s="12" t="s">
        <v>137</v>
      </c>
      <c r="J2501" s="12"/>
      <c r="K2501" s="12"/>
      <c r="L2501" s="12"/>
      <c r="M2501" s="12" t="s">
        <v>367</v>
      </c>
      <c r="N2501" s="12" t="s">
        <v>12360</v>
      </c>
      <c r="O2501" s="12" t="s">
        <v>12361</v>
      </c>
      <c r="P2501" s="12"/>
      <c r="Q2501" s="12" t="s">
        <v>12365</v>
      </c>
      <c r="R2501" s="12" t="s">
        <v>2925</v>
      </c>
      <c r="S2501" s="12" t="s">
        <v>12366</v>
      </c>
      <c r="T2501" s="33" t="s">
        <v>95</v>
      </c>
      <c r="U2501" s="34" t="str">
        <f t="shared" si="39"/>
        <v>300 PASTEUR DR BMT CTF H1353, Palo Alto, California 94305, U.S.</v>
      </c>
    </row>
    <row r="2502" spans="1:21" ht="42.75" x14ac:dyDescent="0.45">
      <c r="A2502" s="12" t="s">
        <v>94</v>
      </c>
      <c r="B2502" s="12" t="s">
        <v>95</v>
      </c>
      <c r="C2502" s="12" t="s">
        <v>12367</v>
      </c>
      <c r="D2502" s="12" t="s">
        <v>12368</v>
      </c>
      <c r="E2502" s="12" t="s">
        <v>12369</v>
      </c>
      <c r="F2502" s="12" t="s">
        <v>136</v>
      </c>
      <c r="G2502" s="12"/>
      <c r="H2502" s="12" t="s">
        <v>165</v>
      </c>
      <c r="I2502" s="12" t="s">
        <v>137</v>
      </c>
      <c r="J2502" s="12"/>
      <c r="K2502" s="12"/>
      <c r="L2502" s="12"/>
      <c r="M2502" s="12" t="s">
        <v>355</v>
      </c>
      <c r="N2502" s="12" t="s">
        <v>12370</v>
      </c>
      <c r="O2502" s="12" t="s">
        <v>12371</v>
      </c>
      <c r="P2502" s="12"/>
      <c r="Q2502" s="12" t="s">
        <v>12372</v>
      </c>
      <c r="R2502" s="12" t="s">
        <v>1286</v>
      </c>
      <c r="S2502" s="12" t="s">
        <v>2926</v>
      </c>
      <c r="T2502" s="33" t="s">
        <v>95</v>
      </c>
      <c r="U2502" s="34" t="str">
        <f t="shared" si="39"/>
        <v>3155 PORTER DR, PALO ALTO, California 94304, U.S.</v>
      </c>
    </row>
    <row r="2503" spans="1:21" ht="42.75" x14ac:dyDescent="0.45">
      <c r="A2503" s="12" t="s">
        <v>94</v>
      </c>
      <c r="B2503" s="12" t="s">
        <v>95</v>
      </c>
      <c r="C2503" s="12" t="s">
        <v>12373</v>
      </c>
      <c r="D2503" s="12" t="s">
        <v>12368</v>
      </c>
      <c r="E2503" s="12" t="s">
        <v>12369</v>
      </c>
      <c r="F2503" s="12" t="s">
        <v>136</v>
      </c>
      <c r="G2503" s="12"/>
      <c r="H2503" s="12" t="s">
        <v>165</v>
      </c>
      <c r="I2503" s="12" t="s">
        <v>137</v>
      </c>
      <c r="J2503" s="12"/>
      <c r="K2503" s="12"/>
      <c r="L2503" s="12"/>
      <c r="M2503" s="12" t="s">
        <v>355</v>
      </c>
      <c r="N2503" s="12" t="s">
        <v>12374</v>
      </c>
      <c r="O2503" s="12" t="s">
        <v>12375</v>
      </c>
      <c r="P2503" s="12"/>
      <c r="Q2503" s="12" t="s">
        <v>12376</v>
      </c>
      <c r="R2503" s="12" t="s">
        <v>2925</v>
      </c>
      <c r="S2503" s="12" t="s">
        <v>2926</v>
      </c>
      <c r="T2503" s="33" t="s">
        <v>95</v>
      </c>
      <c r="U2503" s="34" t="str">
        <f t="shared" si="39"/>
        <v>3155 Porter Drive, Palo Alto, California 94304, U.S.</v>
      </c>
    </row>
    <row r="2504" spans="1:21" ht="57" x14ac:dyDescent="0.45">
      <c r="A2504" s="12" t="s">
        <v>94</v>
      </c>
      <c r="B2504" s="12" t="s">
        <v>95</v>
      </c>
      <c r="C2504" s="12" t="s">
        <v>12377</v>
      </c>
      <c r="D2504" s="12" t="s">
        <v>12368</v>
      </c>
      <c r="E2504" s="12" t="s">
        <v>12369</v>
      </c>
      <c r="F2504" s="12" t="s">
        <v>136</v>
      </c>
      <c r="G2504" s="12"/>
      <c r="H2504" s="12" t="s">
        <v>165</v>
      </c>
      <c r="I2504" s="12" t="s">
        <v>137</v>
      </c>
      <c r="J2504" s="12" t="s">
        <v>12378</v>
      </c>
      <c r="K2504" s="12" t="s">
        <v>1297</v>
      </c>
      <c r="L2504" s="12" t="s">
        <v>118</v>
      </c>
      <c r="M2504" s="12" t="s">
        <v>367</v>
      </c>
      <c r="N2504" s="12" t="s">
        <v>12379</v>
      </c>
      <c r="O2504" s="12" t="s">
        <v>12380</v>
      </c>
      <c r="P2504" s="12"/>
      <c r="Q2504" s="12" t="s">
        <v>12381</v>
      </c>
      <c r="R2504" s="12" t="s">
        <v>12382</v>
      </c>
      <c r="S2504" s="12" t="s">
        <v>12366</v>
      </c>
      <c r="T2504" s="33" t="s">
        <v>95</v>
      </c>
      <c r="U2504" s="34" t="str">
        <f t="shared" si="39"/>
        <v>1291 WELCH RD, STANFORD, California 94305, U.S.</v>
      </c>
    </row>
    <row r="2505" spans="1:21" ht="57" x14ac:dyDescent="0.45">
      <c r="A2505" s="12" t="s">
        <v>94</v>
      </c>
      <c r="B2505" s="12" t="s">
        <v>95</v>
      </c>
      <c r="C2505" s="12" t="s">
        <v>12383</v>
      </c>
      <c r="D2505" s="12" t="s">
        <v>12368</v>
      </c>
      <c r="E2505" s="12" t="s">
        <v>12369</v>
      </c>
      <c r="F2505" s="12" t="s">
        <v>136</v>
      </c>
      <c r="G2505" s="12"/>
      <c r="H2505" s="12" t="s">
        <v>165</v>
      </c>
      <c r="I2505" s="12" t="s">
        <v>137</v>
      </c>
      <c r="J2505" s="12"/>
      <c r="K2505" s="12"/>
      <c r="L2505" s="12"/>
      <c r="M2505" s="12" t="s">
        <v>367</v>
      </c>
      <c r="N2505" s="12" t="s">
        <v>12384</v>
      </c>
      <c r="O2505" s="12" t="s">
        <v>12385</v>
      </c>
      <c r="P2505" s="12"/>
      <c r="Q2505" s="12" t="s">
        <v>12381</v>
      </c>
      <c r="R2505" s="12" t="s">
        <v>12382</v>
      </c>
      <c r="S2505" s="12" t="s">
        <v>12366</v>
      </c>
      <c r="T2505" s="33" t="s">
        <v>95</v>
      </c>
      <c r="U2505" s="34" t="str">
        <f t="shared" si="39"/>
        <v>1291 WELCH RD, STANFORD, California 94305, U.S.</v>
      </c>
    </row>
    <row r="2506" spans="1:21" ht="57" x14ac:dyDescent="0.45">
      <c r="A2506" s="12" t="s">
        <v>94</v>
      </c>
      <c r="B2506" s="12" t="s">
        <v>95</v>
      </c>
      <c r="C2506" s="12" t="s">
        <v>12386</v>
      </c>
      <c r="D2506" s="12" t="s">
        <v>12368</v>
      </c>
      <c r="E2506" s="12" t="s">
        <v>12369</v>
      </c>
      <c r="F2506" s="12" t="s">
        <v>136</v>
      </c>
      <c r="G2506" s="12"/>
      <c r="H2506" s="12" t="s">
        <v>165</v>
      </c>
      <c r="I2506" s="12" t="s">
        <v>137</v>
      </c>
      <c r="J2506" s="12"/>
      <c r="K2506" s="12"/>
      <c r="L2506" s="12"/>
      <c r="M2506" s="12" t="s">
        <v>367</v>
      </c>
      <c r="N2506" s="12" t="s">
        <v>12387</v>
      </c>
      <c r="O2506" s="12" t="s">
        <v>12388</v>
      </c>
      <c r="P2506" s="12"/>
      <c r="Q2506" s="12" t="s">
        <v>12389</v>
      </c>
      <c r="R2506" s="12" t="s">
        <v>1286</v>
      </c>
      <c r="S2506" s="12" t="s">
        <v>2926</v>
      </c>
      <c r="T2506" s="33" t="s">
        <v>95</v>
      </c>
      <c r="U2506" s="34" t="str">
        <f t="shared" si="39"/>
        <v>3165 PORTER DR, PALO ALTO, California 94304, U.S.</v>
      </c>
    </row>
    <row r="2507" spans="1:21" ht="57" x14ac:dyDescent="0.45">
      <c r="A2507" s="12" t="s">
        <v>94</v>
      </c>
      <c r="B2507" s="12" t="s">
        <v>95</v>
      </c>
      <c r="C2507" s="12" t="s">
        <v>12390</v>
      </c>
      <c r="D2507" s="12" t="s">
        <v>12368</v>
      </c>
      <c r="E2507" s="12" t="s">
        <v>12369</v>
      </c>
      <c r="F2507" s="12" t="s">
        <v>136</v>
      </c>
      <c r="G2507" s="12"/>
      <c r="H2507" s="12" t="s">
        <v>165</v>
      </c>
      <c r="I2507" s="12" t="s">
        <v>137</v>
      </c>
      <c r="J2507" s="12"/>
      <c r="K2507" s="12"/>
      <c r="L2507" s="12"/>
      <c r="M2507" s="12" t="s">
        <v>367</v>
      </c>
      <c r="N2507" s="12" t="s">
        <v>12391</v>
      </c>
      <c r="O2507" s="12" t="s">
        <v>12392</v>
      </c>
      <c r="P2507" s="12"/>
      <c r="Q2507" s="12" t="s">
        <v>12381</v>
      </c>
      <c r="R2507" s="12" t="s">
        <v>12382</v>
      </c>
      <c r="S2507" s="12" t="s">
        <v>12366</v>
      </c>
      <c r="T2507" s="33" t="s">
        <v>95</v>
      </c>
      <c r="U2507" s="34" t="str">
        <f t="shared" si="39"/>
        <v>1291 WELCH RD, STANFORD, California 94305, U.S.</v>
      </c>
    </row>
    <row r="2508" spans="1:21" ht="57" x14ac:dyDescent="0.45">
      <c r="A2508" s="12" t="s">
        <v>94</v>
      </c>
      <c r="B2508" s="12" t="s">
        <v>95</v>
      </c>
      <c r="C2508" s="12" t="s">
        <v>12393</v>
      </c>
      <c r="D2508" s="12" t="s">
        <v>12368</v>
      </c>
      <c r="E2508" s="12" t="s">
        <v>12369</v>
      </c>
      <c r="F2508" s="12" t="s">
        <v>136</v>
      </c>
      <c r="G2508" s="12"/>
      <c r="H2508" s="12" t="s">
        <v>165</v>
      </c>
      <c r="I2508" s="12" t="s">
        <v>137</v>
      </c>
      <c r="J2508" s="12"/>
      <c r="K2508" s="12"/>
      <c r="L2508" s="12"/>
      <c r="M2508" s="12" t="s">
        <v>367</v>
      </c>
      <c r="N2508" s="12"/>
      <c r="O2508" s="12"/>
      <c r="P2508" s="12"/>
      <c r="Q2508" s="12" t="s">
        <v>12381</v>
      </c>
      <c r="R2508" s="12" t="s">
        <v>12382</v>
      </c>
      <c r="S2508" s="12" t="s">
        <v>12366</v>
      </c>
      <c r="T2508" s="33" t="s">
        <v>95</v>
      </c>
      <c r="U2508" s="34" t="str">
        <f t="shared" si="39"/>
        <v>1291 WELCH RD, STANFORD, California 94305, U.S.</v>
      </c>
    </row>
    <row r="2509" spans="1:21" ht="57" x14ac:dyDescent="0.45">
      <c r="A2509" s="12" t="s">
        <v>94</v>
      </c>
      <c r="B2509" s="12" t="s">
        <v>95</v>
      </c>
      <c r="C2509" s="12" t="s">
        <v>12394</v>
      </c>
      <c r="D2509" s="12" t="s">
        <v>12368</v>
      </c>
      <c r="E2509" s="12" t="s">
        <v>12369</v>
      </c>
      <c r="F2509" s="12" t="s">
        <v>136</v>
      </c>
      <c r="G2509" s="12"/>
      <c r="H2509" s="12" t="s">
        <v>165</v>
      </c>
      <c r="I2509" s="12" t="s">
        <v>137</v>
      </c>
      <c r="J2509" s="12"/>
      <c r="K2509" s="12"/>
      <c r="L2509" s="12"/>
      <c r="M2509" s="12" t="s">
        <v>367</v>
      </c>
      <c r="N2509" s="12"/>
      <c r="O2509" s="12"/>
      <c r="P2509" s="12"/>
      <c r="Q2509" s="12" t="s">
        <v>12381</v>
      </c>
      <c r="R2509" s="12" t="s">
        <v>12382</v>
      </c>
      <c r="S2509" s="12" t="s">
        <v>12366</v>
      </c>
      <c r="T2509" s="33" t="s">
        <v>95</v>
      </c>
      <c r="U2509" s="34" t="str">
        <f t="shared" si="39"/>
        <v>1291 WELCH RD, STANFORD, California 94305, U.S.</v>
      </c>
    </row>
    <row r="2510" spans="1:21" ht="57" x14ac:dyDescent="0.45">
      <c r="A2510" s="12" t="s">
        <v>94</v>
      </c>
      <c r="B2510" s="12" t="s">
        <v>95</v>
      </c>
      <c r="C2510" s="12" t="s">
        <v>12395</v>
      </c>
      <c r="D2510" s="12" t="s">
        <v>12368</v>
      </c>
      <c r="E2510" s="12" t="s">
        <v>12369</v>
      </c>
      <c r="F2510" s="12"/>
      <c r="G2510" s="12"/>
      <c r="H2510" s="12" t="s">
        <v>165</v>
      </c>
      <c r="I2510" s="12" t="s">
        <v>137</v>
      </c>
      <c r="J2510" s="12"/>
      <c r="K2510" s="12"/>
      <c r="L2510" s="12"/>
      <c r="M2510" s="12" t="s">
        <v>367</v>
      </c>
      <c r="N2510" s="12" t="s">
        <v>12396</v>
      </c>
      <c r="O2510" s="12" t="s">
        <v>12397</v>
      </c>
      <c r="P2510" s="12"/>
      <c r="Q2510" s="12" t="s">
        <v>12398</v>
      </c>
      <c r="R2510" s="12" t="s">
        <v>12382</v>
      </c>
      <c r="S2510" s="12" t="s">
        <v>12399</v>
      </c>
      <c r="T2510" s="33" t="s">
        <v>95</v>
      </c>
      <c r="U2510" s="34" t="str">
        <f t="shared" si="39"/>
        <v>LORRY I LOKEY STEM CELL RESEARCH BLDG, STANFORD, California 94305-5454, U.S.</v>
      </c>
    </row>
    <row r="2511" spans="1:21" ht="71.25" x14ac:dyDescent="0.45">
      <c r="A2511" s="12" t="s">
        <v>94</v>
      </c>
      <c r="B2511" s="12"/>
      <c r="C2511" s="12" t="s">
        <v>12400</v>
      </c>
      <c r="D2511" s="12" t="s">
        <v>12368</v>
      </c>
      <c r="E2511" s="12" t="s">
        <v>12369</v>
      </c>
      <c r="F2511" s="12"/>
      <c r="G2511" s="12"/>
      <c r="H2511" s="12" t="s">
        <v>165</v>
      </c>
      <c r="I2511" s="12" t="s">
        <v>137</v>
      </c>
      <c r="J2511" s="12" t="s">
        <v>12401</v>
      </c>
      <c r="K2511" s="12" t="s">
        <v>209</v>
      </c>
      <c r="L2511" s="12" t="s">
        <v>104</v>
      </c>
      <c r="M2511" s="12" t="s">
        <v>12402</v>
      </c>
      <c r="N2511" s="12" t="s">
        <v>12403</v>
      </c>
      <c r="O2511" s="12" t="s">
        <v>12404</v>
      </c>
      <c r="P2511" s="12"/>
      <c r="Q2511" s="12" t="s">
        <v>12405</v>
      </c>
      <c r="R2511" s="12" t="s">
        <v>12406</v>
      </c>
      <c r="S2511" s="12" t="s">
        <v>12366</v>
      </c>
      <c r="T2511" s="33" t="s">
        <v>95</v>
      </c>
      <c r="U2511" s="34" t="str">
        <f t="shared" si="39"/>
        <v>1291 WELCH ROAD BMI 2500, Pediatrics, Stanford, California 94305, U.S.</v>
      </c>
    </row>
    <row r="2512" spans="1:21" ht="57" x14ac:dyDescent="0.45">
      <c r="A2512" s="12" t="s">
        <v>94</v>
      </c>
      <c r="B2512" s="12"/>
      <c r="C2512" s="12" t="s">
        <v>12407</v>
      </c>
      <c r="D2512" s="12" t="s">
        <v>12368</v>
      </c>
      <c r="E2512" s="12" t="s">
        <v>12369</v>
      </c>
      <c r="F2512" s="12"/>
      <c r="G2512" s="12"/>
      <c r="H2512" s="12" t="s">
        <v>165</v>
      </c>
      <c r="I2512" s="12" t="s">
        <v>137</v>
      </c>
      <c r="J2512" s="12"/>
      <c r="K2512" s="12"/>
      <c r="L2512" s="12"/>
      <c r="M2512" s="12" t="s">
        <v>367</v>
      </c>
      <c r="N2512" s="12"/>
      <c r="O2512" s="12"/>
      <c r="P2512" s="12"/>
      <c r="Q2512" s="12"/>
      <c r="R2512" s="12"/>
      <c r="S2512" s="12" t="s">
        <v>284</v>
      </c>
      <c r="T2512" s="33" t="s">
        <v>95</v>
      </c>
      <c r="U2512" s="34" t="str">
        <f t="shared" si="39"/>
        <v xml:space="preserve"> , U.S.</v>
      </c>
    </row>
    <row r="2513" spans="1:21" ht="85.5" x14ac:dyDescent="0.45">
      <c r="A2513" s="12" t="s">
        <v>94</v>
      </c>
      <c r="B2513" s="12" t="s">
        <v>95</v>
      </c>
      <c r="C2513" s="12" t="s">
        <v>12408</v>
      </c>
      <c r="D2513" s="12" t="s">
        <v>12409</v>
      </c>
      <c r="E2513" s="12" t="s">
        <v>12410</v>
      </c>
      <c r="F2513" s="12" t="s">
        <v>136</v>
      </c>
      <c r="G2513" s="12" t="s">
        <v>207</v>
      </c>
      <c r="H2513" s="12" t="s">
        <v>100</v>
      </c>
      <c r="I2513" s="12" t="s">
        <v>166</v>
      </c>
      <c r="J2513" s="12" t="s">
        <v>12411</v>
      </c>
      <c r="K2513" s="12" t="s">
        <v>268</v>
      </c>
      <c r="L2513" s="12" t="s">
        <v>104</v>
      </c>
      <c r="M2513" s="12" t="s">
        <v>221</v>
      </c>
      <c r="N2513" s="12" t="s">
        <v>12412</v>
      </c>
      <c r="O2513" s="12" t="s">
        <v>12413</v>
      </c>
      <c r="P2513" s="12"/>
      <c r="Q2513" s="12" t="s">
        <v>12414</v>
      </c>
      <c r="R2513" s="12" t="s">
        <v>12406</v>
      </c>
      <c r="S2513" s="12" t="s">
        <v>12366</v>
      </c>
      <c r="T2513" s="33" t="s">
        <v>95</v>
      </c>
      <c r="U2513" s="34" t="str">
        <f t="shared" si="39"/>
        <v>CCSR 2213 CCSR 2210, Blood &amp; Marrow Transplantation, 269 W. Campus Drive, Stanford, California 94305, U.S.</v>
      </c>
    </row>
    <row r="2514" spans="1:21" ht="85.5" x14ac:dyDescent="0.45">
      <c r="A2514" s="12" t="s">
        <v>94</v>
      </c>
      <c r="B2514" s="12" t="s">
        <v>95</v>
      </c>
      <c r="C2514" s="12" t="s">
        <v>12415</v>
      </c>
      <c r="D2514" s="12" t="s">
        <v>12416</v>
      </c>
      <c r="E2514" s="12" t="s">
        <v>12417</v>
      </c>
      <c r="F2514" s="12" t="s">
        <v>136</v>
      </c>
      <c r="G2514" s="12" t="s">
        <v>164</v>
      </c>
      <c r="H2514" s="12" t="s">
        <v>406</v>
      </c>
      <c r="I2514" s="12" t="s">
        <v>137</v>
      </c>
      <c r="J2514" s="12" t="s">
        <v>12418</v>
      </c>
      <c r="K2514" s="12" t="s">
        <v>168</v>
      </c>
      <c r="L2514" s="12" t="s">
        <v>104</v>
      </c>
      <c r="M2514" s="12" t="s">
        <v>221</v>
      </c>
      <c r="N2514" s="12" t="s">
        <v>12419</v>
      </c>
      <c r="O2514" s="12" t="s">
        <v>12420</v>
      </c>
      <c r="P2514" s="12"/>
      <c r="Q2514" s="12" t="s">
        <v>12421</v>
      </c>
      <c r="R2514" s="12" t="s">
        <v>12406</v>
      </c>
      <c r="S2514" s="12" t="s">
        <v>12366</v>
      </c>
      <c r="T2514" s="33" t="s">
        <v>95</v>
      </c>
      <c r="U2514" s="34" t="str">
        <f t="shared" si="39"/>
        <v>Stem Cell Research Bldg G2105, Cancer Institute 1291 Welch Road, Stanford, California 94305, U.S.</v>
      </c>
    </row>
    <row r="2515" spans="1:21" ht="85.5" x14ac:dyDescent="0.45">
      <c r="A2515" s="12" t="s">
        <v>94</v>
      </c>
      <c r="B2515" s="12" t="s">
        <v>10084</v>
      </c>
      <c r="C2515" s="12" t="s">
        <v>12422</v>
      </c>
      <c r="D2515" s="12" t="s">
        <v>12423</v>
      </c>
      <c r="E2515" s="12" t="s">
        <v>12424</v>
      </c>
      <c r="F2515" s="12" t="s">
        <v>136</v>
      </c>
      <c r="G2515" s="12" t="s">
        <v>164</v>
      </c>
      <c r="H2515" s="12" t="s">
        <v>100</v>
      </c>
      <c r="I2515" s="12" t="s">
        <v>137</v>
      </c>
      <c r="J2515" s="12" t="s">
        <v>12425</v>
      </c>
      <c r="K2515" s="12" t="s">
        <v>209</v>
      </c>
      <c r="L2515" s="12" t="s">
        <v>104</v>
      </c>
      <c r="M2515" s="12" t="s">
        <v>221</v>
      </c>
      <c r="N2515" s="12" t="s">
        <v>12426</v>
      </c>
      <c r="O2515" s="12" t="s">
        <v>12427</v>
      </c>
      <c r="P2515" s="12"/>
      <c r="Q2515" s="12" t="s">
        <v>12428</v>
      </c>
      <c r="R2515" s="12" t="s">
        <v>2925</v>
      </c>
      <c r="S2515" s="12" t="s">
        <v>1287</v>
      </c>
      <c r="T2515" s="33" t="s">
        <v>95</v>
      </c>
      <c r="U2515" s="34" t="str">
        <f t="shared" si="39"/>
        <v>2370 Watson Court, Palo Alto, California 94303, U.S.</v>
      </c>
    </row>
    <row r="2516" spans="1:21" ht="85.5" x14ac:dyDescent="0.45">
      <c r="A2516" s="12" t="s">
        <v>94</v>
      </c>
      <c r="B2516" s="12" t="s">
        <v>95</v>
      </c>
      <c r="C2516" s="12" t="s">
        <v>12429</v>
      </c>
      <c r="D2516" s="12" t="s">
        <v>12423</v>
      </c>
      <c r="E2516" s="12" t="s">
        <v>12424</v>
      </c>
      <c r="F2516" s="12" t="s">
        <v>136</v>
      </c>
      <c r="G2516" s="12" t="s">
        <v>164</v>
      </c>
      <c r="H2516" s="12" t="s">
        <v>100</v>
      </c>
      <c r="I2516" s="12" t="s">
        <v>137</v>
      </c>
      <c r="J2516" s="12" t="s">
        <v>12430</v>
      </c>
      <c r="K2516" s="12" t="s">
        <v>168</v>
      </c>
      <c r="L2516" s="12" t="s">
        <v>104</v>
      </c>
      <c r="M2516" s="12" t="s">
        <v>1193</v>
      </c>
      <c r="N2516" s="12" t="s">
        <v>12431</v>
      </c>
      <c r="O2516" s="12" t="s">
        <v>12432</v>
      </c>
      <c r="P2516" s="12"/>
      <c r="Q2516" s="12" t="s">
        <v>12433</v>
      </c>
      <c r="R2516" s="12" t="s">
        <v>12406</v>
      </c>
      <c r="S2516" s="12" t="s">
        <v>12366</v>
      </c>
      <c r="T2516" s="33" t="s">
        <v>95</v>
      </c>
      <c r="U2516" s="34" t="str">
        <f t="shared" si="39"/>
        <v>1201 Welch Rd. MSLS, P350; Lim Lab, Stanford, California 94305, U.S.</v>
      </c>
    </row>
    <row r="2517" spans="1:21" ht="85.5" x14ac:dyDescent="0.45">
      <c r="A2517" s="12" t="s">
        <v>94</v>
      </c>
      <c r="B2517" s="12" t="s">
        <v>95</v>
      </c>
      <c r="C2517" s="12" t="s">
        <v>12434</v>
      </c>
      <c r="D2517" s="12" t="s">
        <v>12423</v>
      </c>
      <c r="E2517" s="12" t="s">
        <v>12424</v>
      </c>
      <c r="F2517" s="12" t="s">
        <v>136</v>
      </c>
      <c r="G2517" s="12" t="s">
        <v>164</v>
      </c>
      <c r="H2517" s="12" t="s">
        <v>100</v>
      </c>
      <c r="I2517" s="12" t="s">
        <v>137</v>
      </c>
      <c r="J2517" s="12" t="s">
        <v>12435</v>
      </c>
      <c r="K2517" s="12" t="s">
        <v>268</v>
      </c>
      <c r="L2517" s="12" t="s">
        <v>104</v>
      </c>
      <c r="M2517" s="12" t="s">
        <v>221</v>
      </c>
      <c r="N2517" s="12" t="s">
        <v>12436</v>
      </c>
      <c r="O2517" s="12" t="s">
        <v>12437</v>
      </c>
      <c r="P2517" s="12"/>
      <c r="Q2517" s="12" t="s">
        <v>12438</v>
      </c>
      <c r="R2517" s="12" t="s">
        <v>12406</v>
      </c>
      <c r="S2517" s="12" t="s">
        <v>12366</v>
      </c>
      <c r="T2517" s="33" t="s">
        <v>95</v>
      </c>
      <c r="U2517" s="34" t="str">
        <f t="shared" si="39"/>
        <v>1291 Welch Rd. CCSR CCSR 1110, Medical Oncology Stanford, Stanford, California 94305, U.S.</v>
      </c>
    </row>
    <row r="2518" spans="1:21" ht="85.5" x14ac:dyDescent="0.45">
      <c r="A2518" s="12" t="s">
        <v>94</v>
      </c>
      <c r="B2518" s="12" t="s">
        <v>95</v>
      </c>
      <c r="C2518" s="12" t="s">
        <v>12439</v>
      </c>
      <c r="D2518" s="12" t="s">
        <v>12423</v>
      </c>
      <c r="E2518" s="12" t="s">
        <v>12424</v>
      </c>
      <c r="F2518" s="12" t="s">
        <v>136</v>
      </c>
      <c r="G2518" s="12" t="s">
        <v>164</v>
      </c>
      <c r="H2518" s="12" t="s">
        <v>100</v>
      </c>
      <c r="I2518" s="12" t="s">
        <v>137</v>
      </c>
      <c r="J2518" s="12" t="s">
        <v>12440</v>
      </c>
      <c r="K2518" s="12" t="s">
        <v>168</v>
      </c>
      <c r="L2518" s="12" t="s">
        <v>104</v>
      </c>
      <c r="M2518" s="12" t="s">
        <v>169</v>
      </c>
      <c r="N2518" s="12" t="s">
        <v>12441</v>
      </c>
      <c r="O2518" s="12" t="s">
        <v>12442</v>
      </c>
      <c r="P2518" s="12"/>
      <c r="Q2518" s="12" t="s">
        <v>12443</v>
      </c>
      <c r="R2518" s="12" t="s">
        <v>12406</v>
      </c>
      <c r="S2518" s="12" t="s">
        <v>12366</v>
      </c>
      <c r="T2518" s="33" t="s">
        <v>95</v>
      </c>
      <c r="U2518" s="34" t="str">
        <f t="shared" si="39"/>
        <v>1291 Welch Rd Grant Bldg S164, Medicine/Infectious Diseases, Stanford, California 94305, U.S.</v>
      </c>
    </row>
    <row r="2519" spans="1:21" ht="57" x14ac:dyDescent="0.45">
      <c r="A2519" s="12" t="s">
        <v>94</v>
      </c>
      <c r="B2519" s="12" t="s">
        <v>95</v>
      </c>
      <c r="C2519" s="12" t="s">
        <v>12444</v>
      </c>
      <c r="D2519" s="12" t="s">
        <v>12423</v>
      </c>
      <c r="E2519" s="12" t="s">
        <v>12424</v>
      </c>
      <c r="F2519" s="12" t="s">
        <v>136</v>
      </c>
      <c r="G2519" s="12" t="s">
        <v>164</v>
      </c>
      <c r="H2519" s="12" t="s">
        <v>100</v>
      </c>
      <c r="I2519" s="12" t="s">
        <v>137</v>
      </c>
      <c r="J2519" s="12"/>
      <c r="K2519" s="12"/>
      <c r="L2519" s="12"/>
      <c r="M2519" s="12" t="s">
        <v>367</v>
      </c>
      <c r="N2519" s="12" t="s">
        <v>12445</v>
      </c>
      <c r="O2519" s="12" t="s">
        <v>12446</v>
      </c>
      <c r="P2519" s="12"/>
      <c r="Q2519" s="12" t="s">
        <v>12447</v>
      </c>
      <c r="R2519" s="12" t="s">
        <v>1286</v>
      </c>
      <c r="S2519" s="12" t="s">
        <v>12366</v>
      </c>
      <c r="T2519" s="33" t="s">
        <v>95</v>
      </c>
      <c r="U2519" s="34" t="str">
        <f t="shared" si="39"/>
        <v>800 WELCH RD, PALO ALTO, California 94305, U.S.</v>
      </c>
    </row>
    <row r="2520" spans="1:21" ht="85.5" x14ac:dyDescent="0.45">
      <c r="A2520" s="12" t="s">
        <v>94</v>
      </c>
      <c r="B2520" s="12" t="s">
        <v>95</v>
      </c>
      <c r="C2520" s="12" t="s">
        <v>12448</v>
      </c>
      <c r="D2520" s="12" t="s">
        <v>12449</v>
      </c>
      <c r="E2520" s="12" t="s">
        <v>12450</v>
      </c>
      <c r="F2520" s="12" t="s">
        <v>136</v>
      </c>
      <c r="G2520" s="12" t="s">
        <v>164</v>
      </c>
      <c r="H2520" s="12" t="s">
        <v>165</v>
      </c>
      <c r="I2520" s="12" t="s">
        <v>137</v>
      </c>
      <c r="J2520" s="12" t="s">
        <v>12451</v>
      </c>
      <c r="K2520" s="12" t="s">
        <v>168</v>
      </c>
      <c r="L2520" s="12" t="s">
        <v>104</v>
      </c>
      <c r="M2520" s="12" t="s">
        <v>1193</v>
      </c>
      <c r="N2520" s="12" t="s">
        <v>12452</v>
      </c>
      <c r="O2520" s="12" t="s">
        <v>12453</v>
      </c>
      <c r="P2520" s="12"/>
      <c r="Q2520" s="12" t="s">
        <v>12454</v>
      </c>
      <c r="R2520" s="12" t="s">
        <v>2925</v>
      </c>
      <c r="S2520" s="12" t="s">
        <v>2926</v>
      </c>
      <c r="T2520" s="33" t="s">
        <v>95</v>
      </c>
      <c r="U2520" s="34" t="str">
        <f t="shared" si="39"/>
        <v>240 Pasteur Drive, Suite 1700 BMI1700, Nadeau Lab, Palo Alto, California 94304, U.S.</v>
      </c>
    </row>
    <row r="2521" spans="1:21" ht="85.5" x14ac:dyDescent="0.45">
      <c r="A2521" s="12" t="s">
        <v>94</v>
      </c>
      <c r="B2521" s="12" t="s">
        <v>95</v>
      </c>
      <c r="C2521" s="12" t="s">
        <v>12455</v>
      </c>
      <c r="D2521" s="12" t="s">
        <v>12449</v>
      </c>
      <c r="E2521" s="12" t="s">
        <v>12450</v>
      </c>
      <c r="F2521" s="12" t="s">
        <v>136</v>
      </c>
      <c r="G2521" s="12" t="s">
        <v>164</v>
      </c>
      <c r="H2521" s="12" t="s">
        <v>165</v>
      </c>
      <c r="I2521" s="12" t="s">
        <v>137</v>
      </c>
      <c r="J2521" s="12" t="s">
        <v>12456</v>
      </c>
      <c r="K2521" s="12" t="s">
        <v>268</v>
      </c>
      <c r="L2521" s="12" t="s">
        <v>104</v>
      </c>
      <c r="M2521" s="12" t="s">
        <v>189</v>
      </c>
      <c r="N2521" s="12"/>
      <c r="O2521" s="12"/>
      <c r="P2521" s="12"/>
      <c r="Q2521" s="12" t="s">
        <v>12457</v>
      </c>
      <c r="R2521" s="12" t="s">
        <v>12406</v>
      </c>
      <c r="S2521" s="12" t="s">
        <v>12366</v>
      </c>
      <c r="T2521" s="33" t="s">
        <v>95</v>
      </c>
      <c r="U2521" s="34" t="str">
        <f t="shared" si="39"/>
        <v>BMI-RM-3400, Biomedical 1291 Welch Road, Stanford, California 94305, U.S.</v>
      </c>
    </row>
    <row r="2522" spans="1:21" ht="85.5" x14ac:dyDescent="0.45">
      <c r="A2522" s="12" t="s">
        <v>94</v>
      </c>
      <c r="B2522" s="12" t="s">
        <v>95</v>
      </c>
      <c r="C2522" s="12" t="s">
        <v>12458</v>
      </c>
      <c r="D2522" s="12" t="s">
        <v>12449</v>
      </c>
      <c r="E2522" s="12" t="s">
        <v>12450</v>
      </c>
      <c r="F2522" s="12" t="s">
        <v>136</v>
      </c>
      <c r="G2522" s="12" t="s">
        <v>164</v>
      </c>
      <c r="H2522" s="12" t="s">
        <v>165</v>
      </c>
      <c r="I2522" s="12" t="s">
        <v>137</v>
      </c>
      <c r="J2522" s="12" t="s">
        <v>12459</v>
      </c>
      <c r="K2522" s="12" t="s">
        <v>168</v>
      </c>
      <c r="L2522" s="12" t="s">
        <v>104</v>
      </c>
      <c r="M2522" s="12" t="s">
        <v>221</v>
      </c>
      <c r="N2522" s="12" t="s">
        <v>12460</v>
      </c>
      <c r="O2522" s="12" t="s">
        <v>12461</v>
      </c>
      <c r="P2522" s="12"/>
      <c r="Q2522" s="12" t="s">
        <v>12462</v>
      </c>
      <c r="R2522" s="12" t="s">
        <v>12406</v>
      </c>
      <c r="S2522" s="12" t="s">
        <v>12366</v>
      </c>
      <c r="T2522" s="33" t="s">
        <v>95</v>
      </c>
      <c r="U2522" s="34" t="str">
        <f t="shared" si="39"/>
        <v>B015, Shared FACS Facility 1291 Welch Road Beckman Center, Stanford, California 94305, U.S.</v>
      </c>
    </row>
    <row r="2523" spans="1:21" ht="85.5" x14ac:dyDescent="0.45">
      <c r="A2523" s="12" t="s">
        <v>94</v>
      </c>
      <c r="B2523" s="12" t="s">
        <v>95</v>
      </c>
      <c r="C2523" s="12" t="s">
        <v>12463</v>
      </c>
      <c r="D2523" s="12" t="s">
        <v>12449</v>
      </c>
      <c r="E2523" s="12" t="s">
        <v>12450</v>
      </c>
      <c r="F2523" s="12" t="s">
        <v>136</v>
      </c>
      <c r="G2523" s="12" t="s">
        <v>164</v>
      </c>
      <c r="H2523" s="12" t="s">
        <v>165</v>
      </c>
      <c r="I2523" s="12" t="s">
        <v>137</v>
      </c>
      <c r="J2523" s="12" t="s">
        <v>12464</v>
      </c>
      <c r="K2523" s="12" t="s">
        <v>168</v>
      </c>
      <c r="L2523" s="12" t="s">
        <v>118</v>
      </c>
      <c r="M2523" s="12" t="s">
        <v>221</v>
      </c>
      <c r="N2523" s="12" t="s">
        <v>12460</v>
      </c>
      <c r="O2523" s="12" t="s">
        <v>12461</v>
      </c>
      <c r="P2523" s="12"/>
      <c r="Q2523" s="12" t="s">
        <v>12465</v>
      </c>
      <c r="R2523" s="12" t="s">
        <v>12406</v>
      </c>
      <c r="S2523" s="12" t="s">
        <v>12366</v>
      </c>
      <c r="T2523" s="33" t="s">
        <v>95</v>
      </c>
      <c r="U2523" s="34" t="str">
        <f t="shared" si="39"/>
        <v>279 Campus Drive West; Beckman Center, RM B015, Stanford, California 94305, U.S.</v>
      </c>
    </row>
    <row r="2524" spans="1:21" ht="99.75" x14ac:dyDescent="0.45">
      <c r="A2524" s="12" t="s">
        <v>94</v>
      </c>
      <c r="B2524" s="12" t="s">
        <v>95</v>
      </c>
      <c r="C2524" s="12" t="s">
        <v>12466</v>
      </c>
      <c r="D2524" s="12" t="s">
        <v>12449</v>
      </c>
      <c r="E2524" s="12" t="s">
        <v>12467</v>
      </c>
      <c r="F2524" s="12" t="s">
        <v>136</v>
      </c>
      <c r="G2524" s="12" t="s">
        <v>164</v>
      </c>
      <c r="H2524" s="12" t="s">
        <v>165</v>
      </c>
      <c r="I2524" s="12" t="s">
        <v>137</v>
      </c>
      <c r="J2524" s="12" t="s">
        <v>12468</v>
      </c>
      <c r="K2524" s="12" t="s">
        <v>168</v>
      </c>
      <c r="L2524" s="12" t="s">
        <v>118</v>
      </c>
      <c r="M2524" s="12" t="s">
        <v>210</v>
      </c>
      <c r="N2524" s="12" t="s">
        <v>12469</v>
      </c>
      <c r="O2524" s="12" t="s">
        <v>12470</v>
      </c>
      <c r="P2524" s="12"/>
      <c r="Q2524" s="12" t="s">
        <v>12471</v>
      </c>
      <c r="R2524" s="12" t="s">
        <v>12406</v>
      </c>
      <c r="S2524" s="12" t="s">
        <v>12366</v>
      </c>
      <c r="T2524" s="33" t="s">
        <v>95</v>
      </c>
      <c r="U2524" s="34" t="str">
        <f t="shared" si="39"/>
        <v>1291 Welch Rd Beckman Center B239 Bollyky Lab, Stanford, California 94305, U.S.</v>
      </c>
    </row>
    <row r="2525" spans="1:21" ht="85.5" x14ac:dyDescent="0.45">
      <c r="A2525" s="12" t="s">
        <v>94</v>
      </c>
      <c r="B2525" s="12" t="s">
        <v>95</v>
      </c>
      <c r="C2525" s="12" t="s">
        <v>12472</v>
      </c>
      <c r="D2525" s="12" t="s">
        <v>12473</v>
      </c>
      <c r="E2525" s="12" t="s">
        <v>12474</v>
      </c>
      <c r="F2525" s="12" t="s">
        <v>206</v>
      </c>
      <c r="G2525" s="12"/>
      <c r="H2525" s="12"/>
      <c r="I2525" s="12" t="s">
        <v>101</v>
      </c>
      <c r="J2525" s="12"/>
      <c r="K2525" s="12"/>
      <c r="L2525" s="12"/>
      <c r="M2525" s="12" t="s">
        <v>138</v>
      </c>
      <c r="N2525" s="12"/>
      <c r="O2525" s="12"/>
      <c r="P2525" s="12"/>
      <c r="Q2525" s="12" t="s">
        <v>12475</v>
      </c>
      <c r="R2525" s="12" t="s">
        <v>12476</v>
      </c>
      <c r="S2525" s="12" t="s">
        <v>12477</v>
      </c>
      <c r="T2525" s="33" t="s">
        <v>95</v>
      </c>
      <c r="U2525" s="34" t="str">
        <f t="shared" si="39"/>
        <v>2111 NIMBUS RD, RANCHO CORDOVA, California 95670, U.S.</v>
      </c>
    </row>
    <row r="2526" spans="1:21" ht="57" x14ac:dyDescent="0.45">
      <c r="A2526" s="12" t="s">
        <v>94</v>
      </c>
      <c r="B2526" s="12" t="s">
        <v>95</v>
      </c>
      <c r="C2526" s="12" t="s">
        <v>12478</v>
      </c>
      <c r="D2526" s="12" t="s">
        <v>12479</v>
      </c>
      <c r="E2526" s="12" t="s">
        <v>12480</v>
      </c>
      <c r="F2526" s="12" t="s">
        <v>1741</v>
      </c>
      <c r="G2526" s="12"/>
      <c r="H2526" s="12"/>
      <c r="I2526" s="12" t="s">
        <v>312</v>
      </c>
      <c r="J2526" s="12"/>
      <c r="K2526" s="12"/>
      <c r="L2526" s="12"/>
      <c r="M2526" s="12" t="s">
        <v>377</v>
      </c>
      <c r="N2526" s="12" t="s">
        <v>12481</v>
      </c>
      <c r="O2526" s="12" t="s">
        <v>12482</v>
      </c>
      <c r="P2526" s="12"/>
      <c r="Q2526" s="12" t="s">
        <v>12483</v>
      </c>
      <c r="R2526" s="12" t="s">
        <v>12484</v>
      </c>
      <c r="S2526" s="12" t="s">
        <v>12485</v>
      </c>
      <c r="T2526" s="33" t="s">
        <v>95</v>
      </c>
      <c r="U2526" s="34" t="str">
        <f t="shared" si="39"/>
        <v>280 Central Ave., FREDONIA, New York 14063, U.S.</v>
      </c>
    </row>
    <row r="2527" spans="1:21" ht="42.75" x14ac:dyDescent="0.45">
      <c r="A2527" s="12" t="s">
        <v>94</v>
      </c>
      <c r="B2527" s="12" t="s">
        <v>95</v>
      </c>
      <c r="C2527" s="12" t="s">
        <v>12486</v>
      </c>
      <c r="D2527" s="12" t="s">
        <v>12487</v>
      </c>
      <c r="E2527" s="12" t="s">
        <v>12488</v>
      </c>
      <c r="F2527" s="12" t="s">
        <v>420</v>
      </c>
      <c r="G2527" s="12"/>
      <c r="H2527" s="12"/>
      <c r="I2527" s="12" t="s">
        <v>387</v>
      </c>
      <c r="J2527" s="12"/>
      <c r="K2527" s="12"/>
      <c r="L2527" s="12"/>
      <c r="M2527" s="12" t="s">
        <v>355</v>
      </c>
      <c r="N2527" s="12" t="s">
        <v>12489</v>
      </c>
      <c r="O2527" s="12" t="s">
        <v>12490</v>
      </c>
      <c r="P2527" s="12"/>
      <c r="Q2527" s="12" t="s">
        <v>12491</v>
      </c>
      <c r="R2527" s="12" t="s">
        <v>2655</v>
      </c>
      <c r="S2527" s="12" t="s">
        <v>10009</v>
      </c>
      <c r="T2527" s="33" t="s">
        <v>95</v>
      </c>
      <c r="U2527" s="34" t="str">
        <f t="shared" si="39"/>
        <v>401 PROFESSIONAL DR, GAITHERSBURG, Maryland 20879, U.S.</v>
      </c>
    </row>
    <row r="2528" spans="1:21" ht="99.75" x14ac:dyDescent="0.45">
      <c r="A2528" s="12" t="s">
        <v>94</v>
      </c>
      <c r="B2528" s="12" t="s">
        <v>95</v>
      </c>
      <c r="C2528" s="12" t="s">
        <v>12492</v>
      </c>
      <c r="D2528" s="12" t="s">
        <v>12493</v>
      </c>
      <c r="E2528" s="12" t="s">
        <v>12494</v>
      </c>
      <c r="F2528" s="12" t="s">
        <v>1253</v>
      </c>
      <c r="G2528" s="12" t="s">
        <v>1092</v>
      </c>
      <c r="H2528" s="12" t="s">
        <v>693</v>
      </c>
      <c r="I2528" s="12" t="s">
        <v>475</v>
      </c>
      <c r="J2528" s="12"/>
      <c r="K2528" s="12"/>
      <c r="L2528" s="12"/>
      <c r="M2528" s="12" t="s">
        <v>210</v>
      </c>
      <c r="N2528" s="12" t="s">
        <v>12495</v>
      </c>
      <c r="O2528" s="12" t="s">
        <v>12496</v>
      </c>
      <c r="P2528" s="12"/>
      <c r="Q2528" s="12" t="s">
        <v>12497</v>
      </c>
      <c r="R2528" s="12" t="s">
        <v>12498</v>
      </c>
      <c r="S2528" s="12" t="s">
        <v>12499</v>
      </c>
      <c r="T2528" s="33" t="s">
        <v>95</v>
      </c>
      <c r="U2528" s="34" t="str">
        <f t="shared" si="39"/>
        <v>181 West Meadow Dr. Suite 1000, Vail, Colorado 81657, U.S.</v>
      </c>
    </row>
    <row r="2529" spans="1:21" ht="42.75" x14ac:dyDescent="0.45">
      <c r="A2529" s="12" t="s">
        <v>94</v>
      </c>
      <c r="B2529" s="12" t="s">
        <v>95</v>
      </c>
      <c r="C2529" s="12" t="s">
        <v>12500</v>
      </c>
      <c r="D2529" s="12" t="s">
        <v>12493</v>
      </c>
      <c r="E2529" s="12" t="s">
        <v>12494</v>
      </c>
      <c r="F2529" s="12" t="s">
        <v>1253</v>
      </c>
      <c r="G2529" s="12" t="s">
        <v>1092</v>
      </c>
      <c r="H2529" s="12" t="s">
        <v>693</v>
      </c>
      <c r="I2529" s="12" t="s">
        <v>475</v>
      </c>
      <c r="J2529" s="12" t="s">
        <v>12501</v>
      </c>
      <c r="K2529" s="12" t="s">
        <v>794</v>
      </c>
      <c r="L2529" s="12" t="s">
        <v>118</v>
      </c>
      <c r="M2529" s="12" t="s">
        <v>105</v>
      </c>
      <c r="N2529" s="12" t="s">
        <v>12502</v>
      </c>
      <c r="O2529" s="12" t="s">
        <v>12503</v>
      </c>
      <c r="P2529" s="12"/>
      <c r="Q2529" s="12" t="s">
        <v>12504</v>
      </c>
      <c r="R2529" s="12" t="s">
        <v>12505</v>
      </c>
      <c r="S2529" s="12" t="s">
        <v>12506</v>
      </c>
      <c r="T2529" s="33" t="s">
        <v>95</v>
      </c>
      <c r="U2529" s="34" t="str">
        <f t="shared" si="39"/>
        <v>200 ROBINSON ST, BASALT, Colorado 81621, U.S.</v>
      </c>
    </row>
    <row r="2530" spans="1:21" ht="42.75" x14ac:dyDescent="0.45">
      <c r="A2530" s="12" t="s">
        <v>94</v>
      </c>
      <c r="B2530" s="12" t="s">
        <v>95</v>
      </c>
      <c r="C2530" s="12" t="s">
        <v>12507</v>
      </c>
      <c r="D2530" s="12" t="s">
        <v>12493</v>
      </c>
      <c r="E2530" s="12" t="s">
        <v>12494</v>
      </c>
      <c r="F2530" s="12" t="s">
        <v>1253</v>
      </c>
      <c r="G2530" s="12" t="s">
        <v>1092</v>
      </c>
      <c r="H2530" s="12" t="s">
        <v>693</v>
      </c>
      <c r="I2530" s="12" t="s">
        <v>475</v>
      </c>
      <c r="J2530" s="12" t="s">
        <v>12508</v>
      </c>
      <c r="K2530" s="12" t="s">
        <v>103</v>
      </c>
      <c r="L2530" s="12" t="s">
        <v>118</v>
      </c>
      <c r="M2530" s="12" t="s">
        <v>105</v>
      </c>
      <c r="N2530" s="12" t="s">
        <v>12509</v>
      </c>
      <c r="O2530" s="12" t="s">
        <v>12510</v>
      </c>
      <c r="P2530" s="12"/>
      <c r="Q2530" s="12" t="s">
        <v>12511</v>
      </c>
      <c r="R2530" s="12" t="s">
        <v>12512</v>
      </c>
      <c r="S2530" s="12" t="s">
        <v>12499</v>
      </c>
      <c r="T2530" s="33" t="s">
        <v>95</v>
      </c>
      <c r="U2530" s="34" t="str">
        <f t="shared" si="39"/>
        <v>181 W MEADOW DR STE 1000, VAIL, Colorado 81657, U.S.</v>
      </c>
    </row>
    <row r="2531" spans="1:21" ht="99.75" x14ac:dyDescent="0.45">
      <c r="A2531" s="12" t="s">
        <v>94</v>
      </c>
      <c r="B2531" s="12" t="s">
        <v>729</v>
      </c>
      <c r="C2531" s="12" t="s">
        <v>12513</v>
      </c>
      <c r="D2531" s="12" t="s">
        <v>12514</v>
      </c>
      <c r="E2531" s="12" t="s">
        <v>12515</v>
      </c>
      <c r="F2531" s="12" t="s">
        <v>772</v>
      </c>
      <c r="G2531" s="12"/>
      <c r="H2531" s="12" t="s">
        <v>406</v>
      </c>
      <c r="I2531" s="12" t="s">
        <v>166</v>
      </c>
      <c r="J2531" s="12"/>
      <c r="K2531" s="12"/>
      <c r="L2531" s="12"/>
      <c r="M2531" s="12" t="s">
        <v>1506</v>
      </c>
      <c r="N2531" s="12" t="s">
        <v>12516</v>
      </c>
      <c r="O2531" s="12" t="s">
        <v>12517</v>
      </c>
      <c r="P2531" s="12"/>
      <c r="Q2531" s="12" t="s">
        <v>12518</v>
      </c>
      <c r="R2531" s="12" t="s">
        <v>1639</v>
      </c>
      <c r="S2531" s="12" t="s">
        <v>12519</v>
      </c>
      <c r="T2531" s="33" t="s">
        <v>729</v>
      </c>
      <c r="U2531" s="34" t="str">
        <f t="shared" si="39"/>
        <v>1618 STATION ST STE 100, VANCOUVER, British Columbia V6A 1B6, CA</v>
      </c>
    </row>
    <row r="2532" spans="1:21" ht="42.75" x14ac:dyDescent="0.45">
      <c r="A2532" s="12" t="s">
        <v>94</v>
      </c>
      <c r="B2532" s="12" t="s">
        <v>729</v>
      </c>
      <c r="C2532" s="12" t="s">
        <v>12520</v>
      </c>
      <c r="D2532" s="12" t="s">
        <v>12514</v>
      </c>
      <c r="E2532" s="12" t="s">
        <v>12515</v>
      </c>
      <c r="F2532" s="12" t="s">
        <v>772</v>
      </c>
      <c r="G2532" s="12"/>
      <c r="H2532" s="12" t="s">
        <v>406</v>
      </c>
      <c r="I2532" s="12" t="s">
        <v>166</v>
      </c>
      <c r="J2532" s="12" t="s">
        <v>12521</v>
      </c>
      <c r="K2532" s="12" t="s">
        <v>103</v>
      </c>
      <c r="L2532" s="12" t="s">
        <v>104</v>
      </c>
      <c r="M2532" s="12" t="s">
        <v>355</v>
      </c>
      <c r="N2532" s="12" t="s">
        <v>12522</v>
      </c>
      <c r="O2532" s="12" t="s">
        <v>12523</v>
      </c>
      <c r="P2532" s="12"/>
      <c r="Q2532" s="12" t="s">
        <v>12524</v>
      </c>
      <c r="R2532" s="12" t="s">
        <v>1639</v>
      </c>
      <c r="S2532" s="12" t="s">
        <v>12525</v>
      </c>
      <c r="T2532" s="33" t="s">
        <v>729</v>
      </c>
      <c r="U2532" s="34" t="str">
        <f t="shared" si="39"/>
        <v>1618 STATION ST, VANCOUVER, British Columbia V5Z 1B3, CA</v>
      </c>
    </row>
    <row r="2533" spans="1:21" ht="42.75" x14ac:dyDescent="0.45">
      <c r="A2533" s="12" t="s">
        <v>94</v>
      </c>
      <c r="B2533" s="12" t="s">
        <v>729</v>
      </c>
      <c r="C2533" s="12" t="s">
        <v>12526</v>
      </c>
      <c r="D2533" s="12" t="s">
        <v>12514</v>
      </c>
      <c r="E2533" s="12" t="s">
        <v>12515</v>
      </c>
      <c r="F2533" s="12" t="s">
        <v>772</v>
      </c>
      <c r="G2533" s="12"/>
      <c r="H2533" s="12" t="s">
        <v>406</v>
      </c>
      <c r="I2533" s="12" t="s">
        <v>166</v>
      </c>
      <c r="J2533" s="12" t="s">
        <v>12527</v>
      </c>
      <c r="K2533" s="12" t="s">
        <v>103</v>
      </c>
      <c r="L2533" s="12" t="s">
        <v>104</v>
      </c>
      <c r="M2533" s="12" t="s">
        <v>355</v>
      </c>
      <c r="N2533" s="12" t="s">
        <v>12528</v>
      </c>
      <c r="O2533" s="12" t="s">
        <v>12529</v>
      </c>
      <c r="P2533" s="12"/>
      <c r="Q2533" s="12" t="s">
        <v>12524</v>
      </c>
      <c r="R2533" s="12" t="s">
        <v>1639</v>
      </c>
      <c r="S2533" s="12" t="s">
        <v>12525</v>
      </c>
      <c r="T2533" s="33" t="s">
        <v>729</v>
      </c>
      <c r="U2533" s="34" t="str">
        <f t="shared" si="39"/>
        <v>1618 STATION ST, VANCOUVER, British Columbia V5Z 1B3, CA</v>
      </c>
    </row>
    <row r="2534" spans="1:21" ht="42.75" x14ac:dyDescent="0.45">
      <c r="A2534" s="12" t="s">
        <v>94</v>
      </c>
      <c r="B2534" s="12" t="s">
        <v>729</v>
      </c>
      <c r="C2534" s="12" t="s">
        <v>12530</v>
      </c>
      <c r="D2534" s="12" t="s">
        <v>12514</v>
      </c>
      <c r="E2534" s="12" t="s">
        <v>12515</v>
      </c>
      <c r="F2534" s="12" t="s">
        <v>772</v>
      </c>
      <c r="G2534" s="12"/>
      <c r="H2534" s="12" t="s">
        <v>406</v>
      </c>
      <c r="I2534" s="12" t="s">
        <v>166</v>
      </c>
      <c r="J2534" s="12"/>
      <c r="K2534" s="12"/>
      <c r="L2534" s="12"/>
      <c r="M2534" s="12" t="s">
        <v>127</v>
      </c>
      <c r="N2534" s="12" t="s">
        <v>12531</v>
      </c>
      <c r="O2534" s="12" t="s">
        <v>12532</v>
      </c>
      <c r="P2534" s="12"/>
      <c r="Q2534" s="12" t="s">
        <v>12524</v>
      </c>
      <c r="R2534" s="12" t="s">
        <v>1639</v>
      </c>
      <c r="S2534" s="12" t="s">
        <v>12519</v>
      </c>
      <c r="T2534" s="33" t="s">
        <v>729</v>
      </c>
      <c r="U2534" s="34" t="str">
        <f t="shared" si="39"/>
        <v>1618 STATION ST, VANCOUVER, British Columbia V6A 1B6, CA</v>
      </c>
    </row>
    <row r="2535" spans="1:21" ht="42.75" x14ac:dyDescent="0.45">
      <c r="A2535" s="12" t="s">
        <v>94</v>
      </c>
      <c r="B2535" s="12" t="s">
        <v>729</v>
      </c>
      <c r="C2535" s="12" t="s">
        <v>12533</v>
      </c>
      <c r="D2535" s="12" t="s">
        <v>12514</v>
      </c>
      <c r="E2535" s="12" t="s">
        <v>12515</v>
      </c>
      <c r="F2535" s="12" t="s">
        <v>772</v>
      </c>
      <c r="G2535" s="12"/>
      <c r="H2535" s="12" t="s">
        <v>406</v>
      </c>
      <c r="I2535" s="12" t="s">
        <v>166</v>
      </c>
      <c r="J2535" s="12" t="s">
        <v>12534</v>
      </c>
      <c r="K2535" s="12" t="s">
        <v>103</v>
      </c>
      <c r="L2535" s="12" t="s">
        <v>104</v>
      </c>
      <c r="M2535" s="12" t="s">
        <v>127</v>
      </c>
      <c r="N2535" s="12" t="s">
        <v>12528</v>
      </c>
      <c r="O2535" s="12" t="s">
        <v>12529</v>
      </c>
      <c r="P2535" s="12"/>
      <c r="Q2535" s="12" t="s">
        <v>12524</v>
      </c>
      <c r="R2535" s="12" t="s">
        <v>1639</v>
      </c>
      <c r="S2535" s="12" t="s">
        <v>12519</v>
      </c>
      <c r="T2535" s="33" t="s">
        <v>729</v>
      </c>
      <c r="U2535" s="34" t="str">
        <f t="shared" si="39"/>
        <v>1618 STATION ST, VANCOUVER, British Columbia V6A 1B6, CA</v>
      </c>
    </row>
    <row r="2536" spans="1:21" ht="99.75" x14ac:dyDescent="0.45">
      <c r="A2536" s="12" t="s">
        <v>94</v>
      </c>
      <c r="B2536" s="12"/>
      <c r="C2536" s="12" t="s">
        <v>12535</v>
      </c>
      <c r="D2536" s="12" t="s">
        <v>12514</v>
      </c>
      <c r="E2536" s="12" t="s">
        <v>12515</v>
      </c>
      <c r="F2536" s="12" t="s">
        <v>772</v>
      </c>
      <c r="G2536" s="12"/>
      <c r="H2536" s="12" t="s">
        <v>406</v>
      </c>
      <c r="I2536" s="12" t="s">
        <v>166</v>
      </c>
      <c r="J2536" s="12" t="s">
        <v>12536</v>
      </c>
      <c r="K2536" s="12" t="s">
        <v>209</v>
      </c>
      <c r="L2536" s="12" t="s">
        <v>104</v>
      </c>
      <c r="M2536" s="12" t="s">
        <v>210</v>
      </c>
      <c r="N2536" s="12" t="s">
        <v>12537</v>
      </c>
      <c r="O2536" s="12" t="s">
        <v>12538</v>
      </c>
      <c r="P2536" s="12"/>
      <c r="Q2536" s="12" t="s">
        <v>12539</v>
      </c>
      <c r="R2536" s="12" t="s">
        <v>2060</v>
      </c>
      <c r="S2536" s="12" t="s">
        <v>12525</v>
      </c>
      <c r="T2536" s="33" t="s">
        <v>729</v>
      </c>
      <c r="U2536" s="34" t="str">
        <f t="shared" si="39"/>
        <v>Suite 400, 570 West Seventh Avenue, Vancouver, British Columbia V5Z 1B3, CA</v>
      </c>
    </row>
    <row r="2537" spans="1:21" ht="42.75" x14ac:dyDescent="0.45">
      <c r="A2537" s="12" t="s">
        <v>94</v>
      </c>
      <c r="B2537" s="12"/>
      <c r="C2537" s="12" t="s">
        <v>12540</v>
      </c>
      <c r="D2537" s="12" t="s">
        <v>12514</v>
      </c>
      <c r="E2537" s="12" t="s">
        <v>12515</v>
      </c>
      <c r="F2537" s="12"/>
      <c r="G2537" s="12"/>
      <c r="H2537" s="12" t="s">
        <v>406</v>
      </c>
      <c r="I2537" s="12" t="s">
        <v>166</v>
      </c>
      <c r="J2537" s="12"/>
      <c r="K2537" s="12"/>
      <c r="L2537" s="12"/>
      <c r="M2537" s="12" t="s">
        <v>355</v>
      </c>
      <c r="N2537" s="12" t="s">
        <v>12516</v>
      </c>
      <c r="O2537" s="12" t="s">
        <v>12517</v>
      </c>
      <c r="P2537" s="12"/>
      <c r="Q2537" s="12"/>
      <c r="R2537" s="12"/>
      <c r="S2537" s="12" t="s">
        <v>284</v>
      </c>
      <c r="T2537" s="33" t="s">
        <v>729</v>
      </c>
      <c r="U2537" s="34" t="str">
        <f t="shared" si="39"/>
        <v xml:space="preserve"> , CA</v>
      </c>
    </row>
    <row r="2538" spans="1:21" ht="57" x14ac:dyDescent="0.45">
      <c r="A2538" s="12" t="s">
        <v>94</v>
      </c>
      <c r="B2538" s="12" t="s">
        <v>95</v>
      </c>
      <c r="C2538" s="12" t="s">
        <v>12541</v>
      </c>
      <c r="D2538" s="12" t="s">
        <v>12542</v>
      </c>
      <c r="E2538" s="12" t="s">
        <v>12543</v>
      </c>
      <c r="F2538" s="12" t="s">
        <v>144</v>
      </c>
      <c r="G2538" s="12"/>
      <c r="H2538" s="12" t="s">
        <v>406</v>
      </c>
      <c r="I2538" s="12" t="s">
        <v>673</v>
      </c>
      <c r="J2538" s="12"/>
      <c r="K2538" s="12"/>
      <c r="L2538" s="12"/>
      <c r="M2538" s="12" t="s">
        <v>367</v>
      </c>
      <c r="N2538" s="12" t="s">
        <v>12544</v>
      </c>
      <c r="O2538" s="12" t="s">
        <v>12545</v>
      </c>
      <c r="P2538" s="12"/>
      <c r="Q2538" s="12" t="s">
        <v>12546</v>
      </c>
      <c r="R2538" s="12" t="s">
        <v>6160</v>
      </c>
      <c r="S2538" s="12" t="s">
        <v>12547</v>
      </c>
      <c r="T2538" s="33" t="s">
        <v>95</v>
      </c>
      <c r="U2538" s="34" t="str">
        <f t="shared" si="39"/>
        <v>13300 67TH AVE N, MAPLE GROVE, Minnesota 55311, U.S.</v>
      </c>
    </row>
    <row r="2539" spans="1:21" ht="57" x14ac:dyDescent="0.45">
      <c r="A2539" s="12" t="s">
        <v>94</v>
      </c>
      <c r="B2539" s="12" t="s">
        <v>95</v>
      </c>
      <c r="C2539" s="12" t="s">
        <v>12548</v>
      </c>
      <c r="D2539" s="12" t="s">
        <v>12542</v>
      </c>
      <c r="E2539" s="12" t="s">
        <v>12543</v>
      </c>
      <c r="F2539" s="12" t="s">
        <v>144</v>
      </c>
      <c r="G2539" s="12"/>
      <c r="H2539" s="12" t="s">
        <v>406</v>
      </c>
      <c r="I2539" s="12" t="s">
        <v>673</v>
      </c>
      <c r="J2539" s="12"/>
      <c r="K2539" s="12"/>
      <c r="L2539" s="12"/>
      <c r="M2539" s="12" t="s">
        <v>367</v>
      </c>
      <c r="N2539" s="12" t="s">
        <v>12544</v>
      </c>
      <c r="O2539" s="12" t="s">
        <v>12545</v>
      </c>
      <c r="P2539" s="12"/>
      <c r="Q2539" s="12" t="s">
        <v>12546</v>
      </c>
      <c r="R2539" s="12" t="s">
        <v>6160</v>
      </c>
      <c r="S2539" s="12" t="s">
        <v>12547</v>
      </c>
      <c r="T2539" s="33" t="s">
        <v>95</v>
      </c>
      <c r="U2539" s="34" t="str">
        <f t="shared" si="39"/>
        <v>13300 67TH AVE N, MAPLE GROVE, Minnesota 55311, U.S.</v>
      </c>
    </row>
    <row r="2540" spans="1:21" ht="57" x14ac:dyDescent="0.45">
      <c r="A2540" s="12" t="s">
        <v>94</v>
      </c>
      <c r="B2540" s="12" t="s">
        <v>95</v>
      </c>
      <c r="C2540" s="12" t="s">
        <v>12549</v>
      </c>
      <c r="D2540" s="12" t="s">
        <v>12550</v>
      </c>
      <c r="E2540" s="12" t="s">
        <v>12551</v>
      </c>
      <c r="F2540" s="12" t="s">
        <v>752</v>
      </c>
      <c r="G2540" s="12"/>
      <c r="H2540" s="12"/>
      <c r="I2540" s="12" t="s">
        <v>763</v>
      </c>
      <c r="J2540" s="12"/>
      <c r="K2540" s="12"/>
      <c r="L2540" s="12"/>
      <c r="M2540" s="12" t="s">
        <v>367</v>
      </c>
      <c r="N2540" s="12" t="s">
        <v>12552</v>
      </c>
      <c r="O2540" s="12" t="s">
        <v>12553</v>
      </c>
      <c r="P2540" s="12"/>
      <c r="Q2540" s="12" t="s">
        <v>12554</v>
      </c>
      <c r="R2540" s="12" t="s">
        <v>12555</v>
      </c>
      <c r="S2540" s="12" t="s">
        <v>12556</v>
      </c>
      <c r="T2540" s="33" t="s">
        <v>95</v>
      </c>
      <c r="U2540" s="34" t="str">
        <f t="shared" si="39"/>
        <v>450 E MINNESOTA AVE, DELAND, Florida 32724, U.S.</v>
      </c>
    </row>
    <row r="2541" spans="1:21" ht="42.75" x14ac:dyDescent="0.45">
      <c r="A2541" s="12" t="s">
        <v>94</v>
      </c>
      <c r="B2541" s="12" t="s">
        <v>95</v>
      </c>
      <c r="C2541" s="12" t="s">
        <v>12557</v>
      </c>
      <c r="D2541" s="12" t="s">
        <v>12558</v>
      </c>
      <c r="E2541" s="12" t="s">
        <v>12551</v>
      </c>
      <c r="F2541" s="12" t="s">
        <v>2642</v>
      </c>
      <c r="G2541" s="12"/>
      <c r="H2541" s="12" t="s">
        <v>455</v>
      </c>
      <c r="I2541" s="12" t="s">
        <v>1108</v>
      </c>
      <c r="J2541" s="12"/>
      <c r="K2541" s="12"/>
      <c r="L2541" s="12"/>
      <c r="M2541" s="12" t="s">
        <v>377</v>
      </c>
      <c r="N2541" s="12"/>
      <c r="O2541" s="12"/>
      <c r="P2541" s="12"/>
      <c r="Q2541" s="12" t="s">
        <v>12559</v>
      </c>
      <c r="R2541" s="12" t="s">
        <v>12560</v>
      </c>
      <c r="S2541" s="12" t="s">
        <v>12561</v>
      </c>
      <c r="T2541" s="33" t="s">
        <v>95</v>
      </c>
      <c r="U2541" s="34" t="str">
        <f t="shared" si="39"/>
        <v>1525 GREENSPRING VALLEY RD, STEVENSON, Maryland 21153, U.S.</v>
      </c>
    </row>
    <row r="2542" spans="1:21" ht="57" x14ac:dyDescent="0.45">
      <c r="A2542" s="12" t="s">
        <v>94</v>
      </c>
      <c r="B2542" s="12" t="s">
        <v>95</v>
      </c>
      <c r="C2542" s="12" t="s">
        <v>12562</v>
      </c>
      <c r="D2542" s="12" t="s">
        <v>12563</v>
      </c>
      <c r="E2542" s="12" t="s">
        <v>12564</v>
      </c>
      <c r="F2542" s="12" t="s">
        <v>124</v>
      </c>
      <c r="G2542" s="12"/>
      <c r="H2542" s="12" t="s">
        <v>125</v>
      </c>
      <c r="I2542" s="12" t="s">
        <v>126</v>
      </c>
      <c r="J2542" s="12" t="s">
        <v>12565</v>
      </c>
      <c r="K2542" s="12" t="s">
        <v>354</v>
      </c>
      <c r="L2542" s="12" t="s">
        <v>104</v>
      </c>
      <c r="M2542" s="12" t="s">
        <v>355</v>
      </c>
      <c r="N2542" s="12" t="s">
        <v>12566</v>
      </c>
      <c r="O2542" s="12" t="s">
        <v>12567</v>
      </c>
      <c r="P2542" s="12"/>
      <c r="Q2542" s="12" t="s">
        <v>12568</v>
      </c>
      <c r="R2542" s="12" t="s">
        <v>8824</v>
      </c>
      <c r="S2542" s="12" t="s">
        <v>8825</v>
      </c>
      <c r="T2542" s="33" t="s">
        <v>95</v>
      </c>
      <c r="U2542" s="34" t="str">
        <f t="shared" si="39"/>
        <v>45 WIGGINS AVE, BEDFORD, Massachusetts 01730, U.S.</v>
      </c>
    </row>
    <row r="2543" spans="1:21" ht="85.5" x14ac:dyDescent="0.45">
      <c r="A2543" s="12" t="s">
        <v>94</v>
      </c>
      <c r="B2543" s="12" t="s">
        <v>95</v>
      </c>
      <c r="C2543" s="12" t="s">
        <v>12569</v>
      </c>
      <c r="D2543" s="12" t="s">
        <v>12570</v>
      </c>
      <c r="E2543" s="12" t="s">
        <v>12571</v>
      </c>
      <c r="F2543" s="12" t="s">
        <v>124</v>
      </c>
      <c r="G2543" s="12" t="s">
        <v>219</v>
      </c>
      <c r="H2543" s="12" t="s">
        <v>125</v>
      </c>
      <c r="I2543" s="12" t="s">
        <v>126</v>
      </c>
      <c r="J2543" s="12" t="s">
        <v>12572</v>
      </c>
      <c r="K2543" s="12" t="s">
        <v>168</v>
      </c>
      <c r="L2543" s="12" t="s">
        <v>118</v>
      </c>
      <c r="M2543" s="12" t="s">
        <v>304</v>
      </c>
      <c r="N2543" s="12" t="s">
        <v>12573</v>
      </c>
      <c r="O2543" s="12" t="s">
        <v>12574</v>
      </c>
      <c r="P2543" s="12"/>
      <c r="Q2543" s="12" t="s">
        <v>12575</v>
      </c>
      <c r="R2543" s="12" t="s">
        <v>300</v>
      </c>
      <c r="S2543" s="12" t="s">
        <v>1709</v>
      </c>
      <c r="T2543" s="33" t="s">
        <v>95</v>
      </c>
      <c r="U2543" s="34" t="str">
        <f t="shared" si="39"/>
        <v>630E Harvard New Research Building Brigham and Womenâ??s Hospital 77 Avenue Louis Pasteur, Boston, Massachusetts 02115, U.S.</v>
      </c>
    </row>
    <row r="2544" spans="1:21" ht="99.75" x14ac:dyDescent="0.45">
      <c r="A2544" s="12" t="s">
        <v>94</v>
      </c>
      <c r="B2544" s="12" t="s">
        <v>95</v>
      </c>
      <c r="C2544" s="12" t="s">
        <v>12576</v>
      </c>
      <c r="D2544" s="12" t="s">
        <v>12570</v>
      </c>
      <c r="E2544" s="12" t="s">
        <v>12571</v>
      </c>
      <c r="F2544" s="12" t="s">
        <v>124</v>
      </c>
      <c r="G2544" s="12" t="s">
        <v>219</v>
      </c>
      <c r="H2544" s="12" t="s">
        <v>125</v>
      </c>
      <c r="I2544" s="12" t="s">
        <v>126</v>
      </c>
      <c r="J2544" s="12" t="s">
        <v>12577</v>
      </c>
      <c r="K2544" s="12" t="s">
        <v>168</v>
      </c>
      <c r="L2544" s="12" t="s">
        <v>118</v>
      </c>
      <c r="M2544" s="12" t="s">
        <v>210</v>
      </c>
      <c r="N2544" s="12" t="s">
        <v>12573</v>
      </c>
      <c r="O2544" s="12" t="s">
        <v>12574</v>
      </c>
      <c r="P2544" s="12"/>
      <c r="Q2544" s="12" t="s">
        <v>12578</v>
      </c>
      <c r="R2544" s="12" t="s">
        <v>300</v>
      </c>
      <c r="S2544" s="12" t="s">
        <v>1709</v>
      </c>
      <c r="T2544" s="33" t="s">
        <v>95</v>
      </c>
      <c r="U2544" s="34" t="str">
        <f t="shared" si="39"/>
        <v>Harvard New Research Building, Room 652 77 Avenue Louis Pasteur, Boston, Massachusetts 02115, U.S.</v>
      </c>
    </row>
    <row r="2545" spans="1:21" ht="85.5" x14ac:dyDescent="0.45">
      <c r="A2545" s="12" t="s">
        <v>94</v>
      </c>
      <c r="B2545" s="12" t="s">
        <v>95</v>
      </c>
      <c r="C2545" s="12" t="s">
        <v>12579</v>
      </c>
      <c r="D2545" s="12" t="s">
        <v>12580</v>
      </c>
      <c r="E2545" s="12" t="s">
        <v>12581</v>
      </c>
      <c r="F2545" s="12" t="s">
        <v>1984</v>
      </c>
      <c r="G2545" s="12" t="s">
        <v>6843</v>
      </c>
      <c r="H2545" s="12" t="s">
        <v>145</v>
      </c>
      <c r="I2545" s="12" t="s">
        <v>146</v>
      </c>
      <c r="J2545" s="12" t="s">
        <v>12582</v>
      </c>
      <c r="K2545" s="12" t="s">
        <v>188</v>
      </c>
      <c r="L2545" s="12" t="s">
        <v>104</v>
      </c>
      <c r="M2545" s="12" t="s">
        <v>221</v>
      </c>
      <c r="N2545" s="12" t="s">
        <v>12583</v>
      </c>
      <c r="O2545" s="12" t="s">
        <v>12584</v>
      </c>
      <c r="P2545" s="12"/>
      <c r="Q2545" s="12" t="s">
        <v>12585</v>
      </c>
      <c r="R2545" s="12" t="s">
        <v>12586</v>
      </c>
      <c r="S2545" s="12" t="s">
        <v>12587</v>
      </c>
      <c r="T2545" s="33" t="s">
        <v>95</v>
      </c>
      <c r="U2545" s="34" t="str">
        <f t="shared" si="39"/>
        <v>901 Volker Blvd Bldg 1, Rm 362, Kansas City, Missouri 64110, U.S.</v>
      </c>
    </row>
    <row r="2546" spans="1:21" ht="42.75" x14ac:dyDescent="0.45">
      <c r="A2546" s="12" t="s">
        <v>94</v>
      </c>
      <c r="B2546" s="12"/>
      <c r="C2546" s="12" t="s">
        <v>12588</v>
      </c>
      <c r="D2546" s="12" t="s">
        <v>12580</v>
      </c>
      <c r="E2546" s="12" t="s">
        <v>12581</v>
      </c>
      <c r="F2546" s="12"/>
      <c r="G2546" s="12" t="s">
        <v>6843</v>
      </c>
      <c r="H2546" s="12" t="s">
        <v>145</v>
      </c>
      <c r="I2546" s="12" t="s">
        <v>146</v>
      </c>
      <c r="J2546" s="12"/>
      <c r="K2546" s="12"/>
      <c r="L2546" s="12"/>
      <c r="M2546" s="12"/>
      <c r="N2546" s="12" t="s">
        <v>12589</v>
      </c>
      <c r="O2546" s="12" t="s">
        <v>12590</v>
      </c>
      <c r="P2546" s="12"/>
      <c r="Q2546" s="12" t="s">
        <v>12591</v>
      </c>
      <c r="R2546" s="12" t="s">
        <v>12586</v>
      </c>
      <c r="S2546" s="12" t="s">
        <v>12587</v>
      </c>
      <c r="T2546" s="33" t="s">
        <v>95</v>
      </c>
      <c r="U2546" s="34" t="str">
        <f t="shared" si="39"/>
        <v>Cytometry Dept Room 351 1000 East 50th Street, Kansas City, Missouri 64110, U.S.</v>
      </c>
    </row>
    <row r="2547" spans="1:21" ht="85.5" x14ac:dyDescent="0.45">
      <c r="A2547" s="12" t="s">
        <v>94</v>
      </c>
      <c r="B2547" s="12" t="s">
        <v>95</v>
      </c>
      <c r="C2547" s="12" t="s">
        <v>12592</v>
      </c>
      <c r="D2547" s="12" t="s">
        <v>12593</v>
      </c>
      <c r="E2547" s="12" t="s">
        <v>12594</v>
      </c>
      <c r="F2547" s="12" t="s">
        <v>124</v>
      </c>
      <c r="G2547" s="12" t="s">
        <v>219</v>
      </c>
      <c r="H2547" s="12" t="s">
        <v>125</v>
      </c>
      <c r="I2547" s="12" t="s">
        <v>126</v>
      </c>
      <c r="J2547" s="12" t="s">
        <v>12595</v>
      </c>
      <c r="K2547" s="12" t="s">
        <v>268</v>
      </c>
      <c r="L2547" s="12" t="s">
        <v>104</v>
      </c>
      <c r="M2547" s="12" t="s">
        <v>221</v>
      </c>
      <c r="N2547" s="12" t="s">
        <v>12596</v>
      </c>
      <c r="O2547" s="12" t="s">
        <v>12597</v>
      </c>
      <c r="P2547" s="12"/>
      <c r="Q2547" s="12" t="s">
        <v>12598</v>
      </c>
      <c r="R2547" s="12" t="s">
        <v>300</v>
      </c>
      <c r="S2547" s="12" t="s">
        <v>3878</v>
      </c>
      <c r="T2547" s="33" t="s">
        <v>95</v>
      </c>
      <c r="U2547" s="34" t="str">
        <f t="shared" si="39"/>
        <v>21-27 Burlington Avenue, Boston, Massachusetts 02215, U.S.</v>
      </c>
    </row>
    <row r="2548" spans="1:21" ht="57" x14ac:dyDescent="0.45">
      <c r="A2548" s="12" t="s">
        <v>94</v>
      </c>
      <c r="B2548" s="12" t="s">
        <v>729</v>
      </c>
      <c r="C2548" s="12" t="s">
        <v>12599</v>
      </c>
      <c r="D2548" s="12" t="s">
        <v>12600</v>
      </c>
      <c r="E2548" s="12" t="s">
        <v>12601</v>
      </c>
      <c r="F2548" s="12" t="s">
        <v>2568</v>
      </c>
      <c r="G2548" s="12"/>
      <c r="H2548" s="12"/>
      <c r="I2548" s="12" t="s">
        <v>953</v>
      </c>
      <c r="J2548" s="12" t="s">
        <v>12602</v>
      </c>
      <c r="K2548" s="12" t="s">
        <v>209</v>
      </c>
      <c r="L2548" s="12" t="s">
        <v>118</v>
      </c>
      <c r="M2548" s="12" t="s">
        <v>234</v>
      </c>
      <c r="N2548" s="12" t="s">
        <v>12603</v>
      </c>
      <c r="O2548" s="12" t="s">
        <v>12604</v>
      </c>
      <c r="P2548" s="12"/>
      <c r="Q2548" s="12" t="s">
        <v>12605</v>
      </c>
      <c r="R2548" s="12" t="s">
        <v>2573</v>
      </c>
      <c r="S2548" s="12" t="s">
        <v>12606</v>
      </c>
      <c r="T2548" s="33" t="s">
        <v>729</v>
      </c>
      <c r="U2548" s="34" t="str">
        <f t="shared" si="39"/>
        <v>2075 BAYVIEW AVE DEPT BIOLOGICAL SCIENCE S224, TORONTO, Ontario M4N 3M5, CA</v>
      </c>
    </row>
    <row r="2549" spans="1:21" ht="57" x14ac:dyDescent="0.45">
      <c r="A2549" s="12" t="s">
        <v>94</v>
      </c>
      <c r="B2549" s="12" t="s">
        <v>95</v>
      </c>
      <c r="C2549" s="12" t="s">
        <v>12607</v>
      </c>
      <c r="D2549" s="12" t="s">
        <v>12608</v>
      </c>
      <c r="E2549" s="12" t="s">
        <v>12609</v>
      </c>
      <c r="F2549" s="12" t="s">
        <v>1741</v>
      </c>
      <c r="G2549" s="12"/>
      <c r="H2549" s="12"/>
      <c r="I2549" s="12" t="s">
        <v>538</v>
      </c>
      <c r="J2549" s="12"/>
      <c r="K2549" s="12"/>
      <c r="L2549" s="12"/>
      <c r="M2549" s="12" t="s">
        <v>367</v>
      </c>
      <c r="N2549" s="12"/>
      <c r="O2549" s="12"/>
      <c r="P2549" s="12"/>
      <c r="Q2549" s="12" t="s">
        <v>12610</v>
      </c>
      <c r="R2549" s="12" t="s">
        <v>5739</v>
      </c>
      <c r="S2549" s="12" t="s">
        <v>12611</v>
      </c>
      <c r="T2549" s="33" t="s">
        <v>95</v>
      </c>
      <c r="U2549" s="34" t="str">
        <f t="shared" si="39"/>
        <v>1300 ELMWOOD AVE SCIENCE BLDG 15, BUFFALO, New York 14222, U.S.</v>
      </c>
    </row>
    <row r="2550" spans="1:21" ht="57" x14ac:dyDescent="0.45">
      <c r="A2550" s="12" t="s">
        <v>94</v>
      </c>
      <c r="B2550" s="12" t="s">
        <v>95</v>
      </c>
      <c r="C2550" s="12" t="s">
        <v>12612</v>
      </c>
      <c r="D2550" s="12" t="s">
        <v>12608</v>
      </c>
      <c r="E2550" s="12" t="s">
        <v>12609</v>
      </c>
      <c r="F2550" s="12" t="s">
        <v>1741</v>
      </c>
      <c r="G2550" s="12"/>
      <c r="H2550" s="12"/>
      <c r="I2550" s="12" t="s">
        <v>538</v>
      </c>
      <c r="J2550" s="12"/>
      <c r="K2550" s="12"/>
      <c r="L2550" s="12"/>
      <c r="M2550" s="12" t="s">
        <v>367</v>
      </c>
      <c r="N2550" s="12" t="s">
        <v>12613</v>
      </c>
      <c r="O2550" s="12" t="s">
        <v>12614</v>
      </c>
      <c r="P2550" s="12"/>
      <c r="Q2550" s="12" t="s">
        <v>12615</v>
      </c>
      <c r="R2550" s="12" t="s">
        <v>5739</v>
      </c>
      <c r="S2550" s="12" t="s">
        <v>12616</v>
      </c>
      <c r="T2550" s="33" t="s">
        <v>95</v>
      </c>
      <c r="U2550" s="34" t="str">
        <f t="shared" si="39"/>
        <v>3435 MAIN ST PHARMACY BLDG RM 433, BUFFALO, New York 14214, U.S.</v>
      </c>
    </row>
    <row r="2551" spans="1:21" ht="99.75" x14ac:dyDescent="0.45">
      <c r="A2551" s="12" t="s">
        <v>94</v>
      </c>
      <c r="B2551" s="12" t="s">
        <v>95</v>
      </c>
      <c r="C2551" s="12" t="s">
        <v>12617</v>
      </c>
      <c r="D2551" s="12" t="s">
        <v>12618</v>
      </c>
      <c r="E2551" s="12" t="s">
        <v>12619</v>
      </c>
      <c r="F2551" s="12" t="s">
        <v>537</v>
      </c>
      <c r="G2551" s="12"/>
      <c r="H2551" s="12" t="s">
        <v>548</v>
      </c>
      <c r="I2551" s="12" t="s">
        <v>312</v>
      </c>
      <c r="J2551" s="12"/>
      <c r="K2551" s="12"/>
      <c r="L2551" s="12"/>
      <c r="M2551" s="12" t="s">
        <v>1506</v>
      </c>
      <c r="N2551" s="12" t="s">
        <v>12620</v>
      </c>
      <c r="O2551" s="12" t="s">
        <v>12621</v>
      </c>
      <c r="P2551" s="12"/>
      <c r="Q2551" s="12" t="s">
        <v>12622</v>
      </c>
      <c r="R2551" s="12" t="s">
        <v>542</v>
      </c>
      <c r="S2551" s="12" t="s">
        <v>12623</v>
      </c>
      <c r="T2551" s="33" t="s">
        <v>95</v>
      </c>
      <c r="U2551" s="34" t="str">
        <f t="shared" si="39"/>
        <v>253 FULLER RD CNSE, ALBANY, New York 12203, U.S.</v>
      </c>
    </row>
    <row r="2552" spans="1:21" ht="85.5" x14ac:dyDescent="0.45">
      <c r="A2552" s="12" t="s">
        <v>94</v>
      </c>
      <c r="B2552" s="12" t="s">
        <v>95</v>
      </c>
      <c r="C2552" s="12" t="s">
        <v>12624</v>
      </c>
      <c r="D2552" s="12" t="s">
        <v>12625</v>
      </c>
      <c r="E2552" s="12" t="s">
        <v>12626</v>
      </c>
      <c r="F2552" s="12"/>
      <c r="G2552" s="12" t="s">
        <v>563</v>
      </c>
      <c r="H2552" s="12" t="s">
        <v>548</v>
      </c>
      <c r="I2552" s="12" t="s">
        <v>538</v>
      </c>
      <c r="J2552" s="12" t="s">
        <v>12627</v>
      </c>
      <c r="K2552" s="12" t="s">
        <v>168</v>
      </c>
      <c r="L2552" s="12" t="s">
        <v>104</v>
      </c>
      <c r="M2552" s="12" t="s">
        <v>1193</v>
      </c>
      <c r="N2552" s="12" t="s">
        <v>12628</v>
      </c>
      <c r="O2552" s="12" t="s">
        <v>12629</v>
      </c>
      <c r="P2552" s="12"/>
      <c r="Q2552" s="12" t="s">
        <v>12630</v>
      </c>
      <c r="R2552" s="12" t="s">
        <v>12631</v>
      </c>
      <c r="S2552" s="12" t="s">
        <v>12632</v>
      </c>
      <c r="T2552" s="33" t="s">
        <v>95</v>
      </c>
      <c r="U2552" s="34" t="str">
        <f t="shared" si="39"/>
        <v>65â??67 Circle Rd (Life Sciences Bldg - Rm 257) Stony Brook, NY 11790 U.S., Stony Brook, New York 11794-6500, U.S.</v>
      </c>
    </row>
    <row r="2553" spans="1:21" ht="57" x14ac:dyDescent="0.45">
      <c r="A2553" s="12" t="s">
        <v>94</v>
      </c>
      <c r="B2553" s="12" t="s">
        <v>95</v>
      </c>
      <c r="C2553" s="12" t="s">
        <v>12633</v>
      </c>
      <c r="D2553" s="12" t="s">
        <v>12625</v>
      </c>
      <c r="E2553" s="12" t="s">
        <v>12626</v>
      </c>
      <c r="F2553" s="12" t="s">
        <v>583</v>
      </c>
      <c r="G2553" s="12" t="s">
        <v>563</v>
      </c>
      <c r="H2553" s="12" t="s">
        <v>548</v>
      </c>
      <c r="I2553" s="12" t="s">
        <v>538</v>
      </c>
      <c r="J2553" s="12" t="s">
        <v>12634</v>
      </c>
      <c r="K2553" s="12" t="s">
        <v>209</v>
      </c>
      <c r="L2553" s="12" t="s">
        <v>118</v>
      </c>
      <c r="M2553" s="12" t="s">
        <v>367</v>
      </c>
      <c r="N2553" s="12" t="s">
        <v>12635</v>
      </c>
      <c r="O2553" s="12" t="s">
        <v>12636</v>
      </c>
      <c r="P2553" s="12"/>
      <c r="Q2553" s="12" t="s">
        <v>12637</v>
      </c>
      <c r="R2553" s="12" t="s">
        <v>12631</v>
      </c>
      <c r="S2553" s="12" t="s">
        <v>12638</v>
      </c>
      <c r="T2553" s="33" t="s">
        <v>95</v>
      </c>
      <c r="U2553" s="34" t="str">
        <f t="shared" si="39"/>
        <v>Bioengineering Building, Stony Brook University, Stony Brook, New York 11794, U.S.</v>
      </c>
    </row>
    <row r="2554" spans="1:21" ht="57" x14ac:dyDescent="0.45">
      <c r="A2554" s="12" t="s">
        <v>94</v>
      </c>
      <c r="B2554" s="12" t="s">
        <v>95</v>
      </c>
      <c r="C2554" s="12" t="s">
        <v>12639</v>
      </c>
      <c r="D2554" s="12" t="s">
        <v>12625</v>
      </c>
      <c r="E2554" s="12" t="s">
        <v>12626</v>
      </c>
      <c r="F2554" s="12" t="s">
        <v>583</v>
      </c>
      <c r="G2554" s="12" t="s">
        <v>563</v>
      </c>
      <c r="H2554" s="12" t="s">
        <v>548</v>
      </c>
      <c r="I2554" s="12" t="s">
        <v>538</v>
      </c>
      <c r="J2554" s="12"/>
      <c r="K2554" s="12"/>
      <c r="L2554" s="12"/>
      <c r="M2554" s="12" t="s">
        <v>492</v>
      </c>
      <c r="N2554" s="12" t="s">
        <v>12640</v>
      </c>
      <c r="O2554" s="12" t="s">
        <v>12641</v>
      </c>
      <c r="P2554" s="12"/>
      <c r="Q2554" s="12" t="s">
        <v>12642</v>
      </c>
      <c r="R2554" s="12" t="s">
        <v>12643</v>
      </c>
      <c r="S2554" s="12" t="s">
        <v>12638</v>
      </c>
      <c r="T2554" s="33" t="s">
        <v>95</v>
      </c>
      <c r="U2554" s="34" t="str">
        <f t="shared" si="39"/>
        <v>100 NICHOLS RD, STONY BROOK, New York 11794, U.S.</v>
      </c>
    </row>
    <row r="2555" spans="1:21" ht="57" x14ac:dyDescent="0.45">
      <c r="A2555" s="12" t="s">
        <v>94</v>
      </c>
      <c r="B2555" s="12"/>
      <c r="C2555" s="12" t="s">
        <v>12644</v>
      </c>
      <c r="D2555" s="12" t="s">
        <v>12625</v>
      </c>
      <c r="E2555" s="12" t="s">
        <v>12626</v>
      </c>
      <c r="F2555" s="12"/>
      <c r="G2555" s="12" t="s">
        <v>563</v>
      </c>
      <c r="H2555" s="12" t="s">
        <v>548</v>
      </c>
      <c r="I2555" s="12" t="s">
        <v>538</v>
      </c>
      <c r="J2555" s="12"/>
      <c r="K2555" s="12"/>
      <c r="L2555" s="12"/>
      <c r="M2555" s="12"/>
      <c r="N2555" s="12" t="s">
        <v>12645</v>
      </c>
      <c r="O2555" s="12" t="s">
        <v>12646</v>
      </c>
      <c r="P2555" s="12"/>
      <c r="Q2555" s="12"/>
      <c r="R2555" s="12"/>
      <c r="S2555" s="12" t="s">
        <v>284</v>
      </c>
      <c r="T2555" s="33"/>
      <c r="U2555" s="34" t="str">
        <f t="shared" si="39"/>
        <v xml:space="preserve"> </v>
      </c>
    </row>
    <row r="2556" spans="1:21" ht="85.5" x14ac:dyDescent="0.45">
      <c r="A2556" s="12" t="s">
        <v>94</v>
      </c>
      <c r="B2556" s="12" t="s">
        <v>95</v>
      </c>
      <c r="C2556" s="12" t="s">
        <v>12647</v>
      </c>
      <c r="D2556" s="12" t="s">
        <v>12648</v>
      </c>
      <c r="E2556" s="12" t="s">
        <v>12649</v>
      </c>
      <c r="F2556" s="12" t="s">
        <v>1741</v>
      </c>
      <c r="G2556" s="12" t="s">
        <v>724</v>
      </c>
      <c r="H2556" s="12" t="s">
        <v>548</v>
      </c>
      <c r="I2556" s="12" t="s">
        <v>538</v>
      </c>
      <c r="J2556" s="12" t="s">
        <v>12650</v>
      </c>
      <c r="K2556" s="12" t="s">
        <v>168</v>
      </c>
      <c r="L2556" s="12" t="s">
        <v>104</v>
      </c>
      <c r="M2556" s="12" t="s">
        <v>221</v>
      </c>
      <c r="N2556" s="12" t="s">
        <v>12651</v>
      </c>
      <c r="O2556" s="12" t="s">
        <v>12652</v>
      </c>
      <c r="P2556" s="12"/>
      <c r="Q2556" s="12" t="s">
        <v>12653</v>
      </c>
      <c r="R2556" s="12" t="s">
        <v>12654</v>
      </c>
      <c r="S2556" s="12" t="s">
        <v>12655</v>
      </c>
      <c r="T2556" s="33" t="s">
        <v>95</v>
      </c>
      <c r="U2556" s="34" t="str">
        <f t="shared" si="39"/>
        <v>766 Irving Ave, Rm 2321, Syracuse, New York 13210, U.S.</v>
      </c>
    </row>
    <row r="2557" spans="1:21" ht="57" x14ac:dyDescent="0.45">
      <c r="A2557" s="12" t="s">
        <v>94</v>
      </c>
      <c r="B2557" s="12" t="s">
        <v>95</v>
      </c>
      <c r="C2557" s="12" t="s">
        <v>12656</v>
      </c>
      <c r="D2557" s="12" t="s">
        <v>12648</v>
      </c>
      <c r="E2557" s="12" t="s">
        <v>12649</v>
      </c>
      <c r="F2557" s="12" t="s">
        <v>1741</v>
      </c>
      <c r="G2557" s="12" t="s">
        <v>724</v>
      </c>
      <c r="H2557" s="12" t="s">
        <v>548</v>
      </c>
      <c r="I2557" s="12" t="s">
        <v>538</v>
      </c>
      <c r="J2557" s="12"/>
      <c r="K2557" s="12"/>
      <c r="L2557" s="12"/>
      <c r="M2557" s="12" t="s">
        <v>234</v>
      </c>
      <c r="N2557" s="12" t="s">
        <v>12657</v>
      </c>
      <c r="O2557" s="12" t="s">
        <v>12658</v>
      </c>
      <c r="P2557" s="12"/>
      <c r="Q2557" s="12" t="s">
        <v>12659</v>
      </c>
      <c r="R2557" s="12" t="s">
        <v>12660</v>
      </c>
      <c r="S2557" s="12" t="s">
        <v>12655</v>
      </c>
      <c r="T2557" s="33" t="s">
        <v>95</v>
      </c>
      <c r="U2557" s="34" t="str">
        <f t="shared" si="39"/>
        <v>766 IRVING AVE, SYRACUSE, New York 13210, U.S.</v>
      </c>
    </row>
    <row r="2558" spans="1:21" ht="57" x14ac:dyDescent="0.45">
      <c r="A2558" s="12" t="s">
        <v>94</v>
      </c>
      <c r="B2558" s="12" t="s">
        <v>95</v>
      </c>
      <c r="C2558" s="12" t="s">
        <v>12661</v>
      </c>
      <c r="D2558" s="12" t="s">
        <v>12648</v>
      </c>
      <c r="E2558" s="12" t="s">
        <v>12649</v>
      </c>
      <c r="F2558" s="12" t="s">
        <v>1741</v>
      </c>
      <c r="G2558" s="12" t="s">
        <v>724</v>
      </c>
      <c r="H2558" s="12" t="s">
        <v>548</v>
      </c>
      <c r="I2558" s="12" t="s">
        <v>538</v>
      </c>
      <c r="J2558" s="12"/>
      <c r="K2558" s="12"/>
      <c r="L2558" s="12"/>
      <c r="M2558" s="12" t="s">
        <v>367</v>
      </c>
      <c r="N2558" s="12" t="s">
        <v>12662</v>
      </c>
      <c r="O2558" s="12" t="s">
        <v>12663</v>
      </c>
      <c r="P2558" s="12"/>
      <c r="Q2558" s="12" t="s">
        <v>12664</v>
      </c>
      <c r="R2558" s="12" t="s">
        <v>12660</v>
      </c>
      <c r="S2558" s="12" t="s">
        <v>12655</v>
      </c>
      <c r="T2558" s="33" t="s">
        <v>95</v>
      </c>
      <c r="U2558" s="34" t="str">
        <f t="shared" si="39"/>
        <v>505 IRVING AVE INST FOR HUMAN PERFORMANCE, SYRACUSE, New York 13210, U.S.</v>
      </c>
    </row>
    <row r="2559" spans="1:21" ht="57" x14ac:dyDescent="0.45">
      <c r="A2559" s="12" t="s">
        <v>94</v>
      </c>
      <c r="B2559" s="12"/>
      <c r="C2559" s="12" t="s">
        <v>12665</v>
      </c>
      <c r="D2559" s="12" t="s">
        <v>12648</v>
      </c>
      <c r="E2559" s="12" t="s">
        <v>12649</v>
      </c>
      <c r="F2559" s="12"/>
      <c r="G2559" s="12" t="s">
        <v>724</v>
      </c>
      <c r="H2559" s="12" t="s">
        <v>548</v>
      </c>
      <c r="I2559" s="12" t="s">
        <v>538</v>
      </c>
      <c r="J2559" s="12"/>
      <c r="K2559" s="12"/>
      <c r="L2559" s="12"/>
      <c r="M2559" s="12" t="s">
        <v>1308</v>
      </c>
      <c r="N2559" s="12" t="s">
        <v>12662</v>
      </c>
      <c r="O2559" s="12" t="s">
        <v>12663</v>
      </c>
      <c r="P2559" s="12"/>
      <c r="Q2559" s="12"/>
      <c r="R2559" s="12"/>
      <c r="S2559" s="12" t="s">
        <v>284</v>
      </c>
      <c r="T2559" s="33" t="s">
        <v>95</v>
      </c>
      <c r="U2559" s="34" t="str">
        <f t="shared" si="39"/>
        <v xml:space="preserve"> , U.S.</v>
      </c>
    </row>
    <row r="2560" spans="1:21" ht="85.5" x14ac:dyDescent="0.45">
      <c r="A2560" s="12" t="s">
        <v>94</v>
      </c>
      <c r="B2560" s="12" t="s">
        <v>95</v>
      </c>
      <c r="C2560" s="12" t="s">
        <v>12666</v>
      </c>
      <c r="D2560" s="12" t="s">
        <v>12667</v>
      </c>
      <c r="E2560" s="12" t="s">
        <v>12668</v>
      </c>
      <c r="F2560" s="12" t="s">
        <v>136</v>
      </c>
      <c r="G2560" s="12"/>
      <c r="H2560" s="12" t="s">
        <v>406</v>
      </c>
      <c r="I2560" s="12" t="s">
        <v>166</v>
      </c>
      <c r="J2560" s="12" t="s">
        <v>12669</v>
      </c>
      <c r="K2560" s="12" t="s">
        <v>168</v>
      </c>
      <c r="L2560" s="12" t="s">
        <v>104</v>
      </c>
      <c r="M2560" s="12" t="s">
        <v>221</v>
      </c>
      <c r="N2560" s="12" t="s">
        <v>12670</v>
      </c>
      <c r="O2560" s="12" t="s">
        <v>12671</v>
      </c>
      <c r="P2560" s="12"/>
      <c r="Q2560" s="12" t="s">
        <v>12672</v>
      </c>
      <c r="R2560" s="12" t="s">
        <v>265</v>
      </c>
      <c r="S2560" s="12" t="s">
        <v>141</v>
      </c>
      <c r="T2560" s="33" t="s">
        <v>95</v>
      </c>
      <c r="U2560" s="34" t="str">
        <f t="shared" si="39"/>
        <v>111 Oyster Point Blvd, South San Francisco, California 94080, U.S.</v>
      </c>
    </row>
    <row r="2561" spans="1:21" ht="57" x14ac:dyDescent="0.45">
      <c r="A2561" s="12" t="s">
        <v>94</v>
      </c>
      <c r="B2561" s="12" t="s">
        <v>95</v>
      </c>
      <c r="C2561" s="12" t="s">
        <v>12673</v>
      </c>
      <c r="D2561" s="12" t="s">
        <v>12674</v>
      </c>
      <c r="E2561" s="12" t="s">
        <v>12675</v>
      </c>
      <c r="F2561" s="12" t="s">
        <v>136</v>
      </c>
      <c r="G2561" s="12"/>
      <c r="H2561" s="12" t="s">
        <v>165</v>
      </c>
      <c r="I2561" s="12" t="s">
        <v>137</v>
      </c>
      <c r="J2561" s="12"/>
      <c r="K2561" s="12"/>
      <c r="L2561" s="12"/>
      <c r="M2561" s="12" t="s">
        <v>367</v>
      </c>
      <c r="N2561" s="12" t="s">
        <v>12676</v>
      </c>
      <c r="O2561" s="12" t="s">
        <v>12677</v>
      </c>
      <c r="P2561" s="12"/>
      <c r="Q2561" s="12" t="s">
        <v>12678</v>
      </c>
      <c r="R2561" s="12" t="s">
        <v>5374</v>
      </c>
      <c r="S2561" s="12" t="s">
        <v>6397</v>
      </c>
      <c r="T2561" s="33" t="s">
        <v>95</v>
      </c>
      <c r="U2561" s="34" t="str">
        <f t="shared" si="39"/>
        <v>475 BRANNAN ST STE 130, SAN FRANCISCO, California 94107, U.S.</v>
      </c>
    </row>
    <row r="2562" spans="1:21" ht="57" x14ac:dyDescent="0.45">
      <c r="A2562" s="12" t="s">
        <v>94</v>
      </c>
      <c r="B2562" s="12" t="s">
        <v>95</v>
      </c>
      <c r="C2562" s="12" t="s">
        <v>12679</v>
      </c>
      <c r="D2562" s="12" t="s">
        <v>12680</v>
      </c>
      <c r="E2562" s="12" t="s">
        <v>12681</v>
      </c>
      <c r="F2562" s="12"/>
      <c r="G2562" s="12" t="s">
        <v>980</v>
      </c>
      <c r="H2562" s="12" t="s">
        <v>406</v>
      </c>
      <c r="I2562" s="12" t="s">
        <v>166</v>
      </c>
      <c r="J2562" s="12" t="s">
        <v>12682</v>
      </c>
      <c r="K2562" s="12" t="s">
        <v>168</v>
      </c>
      <c r="L2562" s="12" t="s">
        <v>104</v>
      </c>
      <c r="M2562" s="12" t="s">
        <v>1596</v>
      </c>
      <c r="N2562" s="12" t="s">
        <v>12683</v>
      </c>
      <c r="O2562" s="12" t="s">
        <v>12684</v>
      </c>
      <c r="P2562" s="12"/>
      <c r="Q2562" s="12" t="s">
        <v>12685</v>
      </c>
      <c r="R2562" s="12" t="s">
        <v>412</v>
      </c>
      <c r="S2562" s="12" t="s">
        <v>12686</v>
      </c>
      <c r="T2562" s="33" t="s">
        <v>95</v>
      </c>
      <c r="U2562" s="34" t="str">
        <f t="shared" ref="U2562:U2625" si="40">_xlfn.TEXTJOIN(", ", TRUE, Q2562, R2562, S2562, T2562)</f>
        <v>1124 Columbia St, 6th Floor Lab, Seattle, Washington 98104, U.S.</v>
      </c>
    </row>
    <row r="2563" spans="1:21" ht="42.75" x14ac:dyDescent="0.45">
      <c r="A2563" s="12" t="s">
        <v>94</v>
      </c>
      <c r="B2563" s="12" t="s">
        <v>95</v>
      </c>
      <c r="C2563" s="12" t="s">
        <v>12687</v>
      </c>
      <c r="D2563" s="12" t="s">
        <v>12688</v>
      </c>
      <c r="E2563" s="12" t="s">
        <v>12689</v>
      </c>
      <c r="F2563" s="12" t="s">
        <v>386</v>
      </c>
      <c r="G2563" s="12"/>
      <c r="H2563" s="12"/>
      <c r="I2563" s="12" t="s">
        <v>387</v>
      </c>
      <c r="J2563" s="12"/>
      <c r="K2563" s="12"/>
      <c r="L2563" s="12"/>
      <c r="M2563" s="12" t="s">
        <v>355</v>
      </c>
      <c r="N2563" s="12" t="s">
        <v>12690</v>
      </c>
      <c r="O2563" s="12" t="s">
        <v>12691</v>
      </c>
      <c r="P2563" s="12"/>
      <c r="Q2563" s="12" t="s">
        <v>12692</v>
      </c>
      <c r="R2563" s="12" t="s">
        <v>6183</v>
      </c>
      <c r="S2563" s="12" t="s">
        <v>6184</v>
      </c>
      <c r="T2563" s="33" t="s">
        <v>95</v>
      </c>
      <c r="U2563" s="34" t="str">
        <f t="shared" si="40"/>
        <v>200 Powder Mill Road, E500, Wilmington, Delaware 19803, U.S.</v>
      </c>
    </row>
    <row r="2564" spans="1:21" ht="85.5" x14ac:dyDescent="0.45">
      <c r="A2564" s="12" t="s">
        <v>94</v>
      </c>
      <c r="B2564" s="12" t="s">
        <v>95</v>
      </c>
      <c r="C2564" s="12" t="s">
        <v>12693</v>
      </c>
      <c r="D2564" s="12" t="s">
        <v>12694</v>
      </c>
      <c r="E2564" s="12" t="s">
        <v>12695</v>
      </c>
      <c r="F2564" s="12" t="s">
        <v>136</v>
      </c>
      <c r="G2564" s="12" t="s">
        <v>207</v>
      </c>
      <c r="H2564" s="12" t="s">
        <v>165</v>
      </c>
      <c r="I2564" s="12" t="s">
        <v>166</v>
      </c>
      <c r="J2564" s="12" t="s">
        <v>12696</v>
      </c>
      <c r="K2564" s="12" t="s">
        <v>168</v>
      </c>
      <c r="L2564" s="12" t="s">
        <v>104</v>
      </c>
      <c r="M2564" s="12" t="s">
        <v>221</v>
      </c>
      <c r="N2564" s="12" t="s">
        <v>12697</v>
      </c>
      <c r="O2564" s="12" t="s">
        <v>12698</v>
      </c>
      <c r="P2564" s="12"/>
      <c r="Q2564" s="12" t="s">
        <v>12699</v>
      </c>
      <c r="R2564" s="12" t="s">
        <v>6838</v>
      </c>
      <c r="S2564" s="12" t="s">
        <v>10383</v>
      </c>
      <c r="T2564" s="33" t="s">
        <v>95</v>
      </c>
      <c r="U2564" s="34" t="str">
        <f t="shared" si="40"/>
        <v>1505 O'Brien Drive, Suite A-2, Menlo Park, California 94025, U.S.</v>
      </c>
    </row>
    <row r="2565" spans="1:21" ht="114" x14ac:dyDescent="0.45">
      <c r="A2565" s="12" t="s">
        <v>94</v>
      </c>
      <c r="B2565" s="12" t="s">
        <v>95</v>
      </c>
      <c r="C2565" s="12" t="s">
        <v>12700</v>
      </c>
      <c r="D2565" s="12" t="s">
        <v>12694</v>
      </c>
      <c r="E2565" s="12" t="s">
        <v>12695</v>
      </c>
      <c r="F2565" s="12" t="s">
        <v>136</v>
      </c>
      <c r="G2565" s="12" t="s">
        <v>207</v>
      </c>
      <c r="H2565" s="12" t="s">
        <v>165</v>
      </c>
      <c r="I2565" s="12" t="s">
        <v>166</v>
      </c>
      <c r="J2565" s="12" t="s">
        <v>12701</v>
      </c>
      <c r="K2565" s="12" t="s">
        <v>168</v>
      </c>
      <c r="L2565" s="12" t="s">
        <v>104</v>
      </c>
      <c r="M2565" s="12" t="s">
        <v>288</v>
      </c>
      <c r="N2565" s="12" t="s">
        <v>12697</v>
      </c>
      <c r="O2565" s="12" t="s">
        <v>12698</v>
      </c>
      <c r="P2565" s="12"/>
      <c r="Q2565" s="12" t="s">
        <v>12702</v>
      </c>
      <c r="R2565" s="12" t="s">
        <v>6838</v>
      </c>
      <c r="S2565" s="12" t="s">
        <v>10383</v>
      </c>
      <c r="T2565" s="33" t="s">
        <v>95</v>
      </c>
      <c r="U2565" s="34" t="str">
        <f t="shared" si="40"/>
        <v>1505 O'Brien Drive Suite A-2, Menlo Park, California 94025, U.S.</v>
      </c>
    </row>
    <row r="2566" spans="1:21" ht="114" x14ac:dyDescent="0.45">
      <c r="A2566" s="12" t="s">
        <v>94</v>
      </c>
      <c r="B2566" s="12" t="s">
        <v>95</v>
      </c>
      <c r="C2566" s="12" t="s">
        <v>12703</v>
      </c>
      <c r="D2566" s="12" t="s">
        <v>12694</v>
      </c>
      <c r="E2566" s="12" t="s">
        <v>12695</v>
      </c>
      <c r="F2566" s="12" t="s">
        <v>136</v>
      </c>
      <c r="G2566" s="12" t="s">
        <v>207</v>
      </c>
      <c r="H2566" s="12" t="s">
        <v>165</v>
      </c>
      <c r="I2566" s="12" t="s">
        <v>166</v>
      </c>
      <c r="J2566" s="12" t="s">
        <v>12704</v>
      </c>
      <c r="K2566" s="12" t="s">
        <v>168</v>
      </c>
      <c r="L2566" s="12" t="s">
        <v>104</v>
      </c>
      <c r="M2566" s="12" t="s">
        <v>288</v>
      </c>
      <c r="N2566" s="12" t="s">
        <v>12697</v>
      </c>
      <c r="O2566" s="12" t="s">
        <v>12698</v>
      </c>
      <c r="P2566" s="12"/>
      <c r="Q2566" s="12" t="s">
        <v>12699</v>
      </c>
      <c r="R2566" s="12" t="s">
        <v>6838</v>
      </c>
      <c r="S2566" s="12" t="s">
        <v>10383</v>
      </c>
      <c r="T2566" s="33" t="s">
        <v>95</v>
      </c>
      <c r="U2566" s="34" t="str">
        <f t="shared" si="40"/>
        <v>1505 O'Brien Drive, Suite A-2, Menlo Park, California 94025, U.S.</v>
      </c>
    </row>
    <row r="2567" spans="1:21" ht="85.5" x14ac:dyDescent="0.45">
      <c r="A2567" s="12" t="s">
        <v>94</v>
      </c>
      <c r="B2567" s="12" t="s">
        <v>95</v>
      </c>
      <c r="C2567" s="12" t="s">
        <v>12705</v>
      </c>
      <c r="D2567" s="12" t="s">
        <v>12694</v>
      </c>
      <c r="E2567" s="12" t="s">
        <v>12695</v>
      </c>
      <c r="F2567" s="12" t="s">
        <v>136</v>
      </c>
      <c r="G2567" s="12" t="s">
        <v>207</v>
      </c>
      <c r="H2567" s="12" t="s">
        <v>165</v>
      </c>
      <c r="I2567" s="12" t="s">
        <v>166</v>
      </c>
      <c r="J2567" s="12" t="s">
        <v>12706</v>
      </c>
      <c r="K2567" s="12" t="s">
        <v>168</v>
      </c>
      <c r="L2567" s="12" t="s">
        <v>104</v>
      </c>
      <c r="M2567" s="12" t="s">
        <v>169</v>
      </c>
      <c r="N2567" s="12" t="s">
        <v>12697</v>
      </c>
      <c r="O2567" s="12" t="s">
        <v>12698</v>
      </c>
      <c r="P2567" s="12"/>
      <c r="Q2567" s="12" t="s">
        <v>12707</v>
      </c>
      <c r="R2567" s="12" t="s">
        <v>6838</v>
      </c>
      <c r="S2567" s="12" t="s">
        <v>10383</v>
      </c>
      <c r="T2567" s="33" t="s">
        <v>95</v>
      </c>
      <c r="U2567" s="34" t="str">
        <f t="shared" si="40"/>
        <v>1505 Oâ??Brien Drive, STE A, Menlo Park, California 94025, U.S.</v>
      </c>
    </row>
    <row r="2568" spans="1:21" ht="57" x14ac:dyDescent="0.45">
      <c r="A2568" s="12" t="s">
        <v>94</v>
      </c>
      <c r="B2568" s="12" t="s">
        <v>95</v>
      </c>
      <c r="C2568" s="12" t="s">
        <v>12708</v>
      </c>
      <c r="D2568" s="12" t="s">
        <v>12709</v>
      </c>
      <c r="E2568" s="12" t="s">
        <v>12710</v>
      </c>
      <c r="F2568" s="12" t="s">
        <v>1741</v>
      </c>
      <c r="G2568" s="12"/>
      <c r="H2568" s="12"/>
      <c r="I2568" s="12" t="s">
        <v>538</v>
      </c>
      <c r="J2568" s="12"/>
      <c r="K2568" s="12"/>
      <c r="L2568" s="12"/>
      <c r="M2568" s="12" t="s">
        <v>367</v>
      </c>
      <c r="N2568" s="12" t="s">
        <v>12711</v>
      </c>
      <c r="O2568" s="12" t="s">
        <v>12712</v>
      </c>
      <c r="P2568" s="12"/>
      <c r="Q2568" s="12" t="s">
        <v>12713</v>
      </c>
      <c r="R2568" s="12" t="s">
        <v>12660</v>
      </c>
      <c r="S2568" s="12" t="s">
        <v>12714</v>
      </c>
      <c r="T2568" s="33" t="s">
        <v>95</v>
      </c>
      <c r="U2568" s="34" t="str">
        <f t="shared" si="40"/>
        <v>1600 JAMESVILLE AVE, SYRACUSE, New York 13244, U.S.</v>
      </c>
    </row>
    <row r="2569" spans="1:21" ht="42.75" x14ac:dyDescent="0.45">
      <c r="A2569" s="12" t="s">
        <v>94</v>
      </c>
      <c r="B2569" s="12" t="s">
        <v>95</v>
      </c>
      <c r="C2569" s="12" t="s">
        <v>12715</v>
      </c>
      <c r="D2569" s="12" t="s">
        <v>12716</v>
      </c>
      <c r="E2569" s="12" t="s">
        <v>12717</v>
      </c>
      <c r="F2569" s="12" t="s">
        <v>321</v>
      </c>
      <c r="G2569" s="12"/>
      <c r="H2569" s="12" t="s">
        <v>145</v>
      </c>
      <c r="I2569" s="12" t="s">
        <v>101</v>
      </c>
      <c r="J2569" s="12"/>
      <c r="K2569" s="12"/>
      <c r="L2569" s="12"/>
      <c r="M2569" s="12"/>
      <c r="N2569" s="12" t="s">
        <v>12718</v>
      </c>
      <c r="O2569" s="12" t="s">
        <v>12719</v>
      </c>
      <c r="P2569" s="12"/>
      <c r="Q2569" s="12" t="s">
        <v>12720</v>
      </c>
      <c r="R2569" s="12" t="s">
        <v>12721</v>
      </c>
      <c r="S2569" s="12" t="s">
        <v>12722</v>
      </c>
      <c r="T2569" s="33" t="s">
        <v>95</v>
      </c>
      <c r="U2569" s="34" t="str">
        <f t="shared" si="40"/>
        <v>1 Sysmex Way, Mundelein, Illinois 60060, U.S.</v>
      </c>
    </row>
    <row r="2570" spans="1:21" ht="57" x14ac:dyDescent="0.45">
      <c r="A2570" s="12" t="s">
        <v>94</v>
      </c>
      <c r="B2570" s="12" t="s">
        <v>95</v>
      </c>
      <c r="C2570" s="12" t="s">
        <v>12723</v>
      </c>
      <c r="D2570" s="12" t="s">
        <v>12716</v>
      </c>
      <c r="E2570" s="12" t="s">
        <v>12717</v>
      </c>
      <c r="F2570" s="12"/>
      <c r="G2570" s="12"/>
      <c r="H2570" s="12" t="s">
        <v>145</v>
      </c>
      <c r="I2570" s="12" t="s">
        <v>101</v>
      </c>
      <c r="J2570" s="12"/>
      <c r="K2570" s="12"/>
      <c r="L2570" s="12"/>
      <c r="M2570" s="12" t="s">
        <v>12724</v>
      </c>
      <c r="N2570" s="12" t="s">
        <v>12725</v>
      </c>
      <c r="O2570" s="12" t="s">
        <v>12726</v>
      </c>
      <c r="P2570" s="12"/>
      <c r="Q2570" s="12"/>
      <c r="R2570" s="12"/>
      <c r="S2570" s="12" t="s">
        <v>284</v>
      </c>
      <c r="T2570" s="33"/>
      <c r="U2570" s="34" t="str">
        <f t="shared" si="40"/>
        <v xml:space="preserve"> </v>
      </c>
    </row>
    <row r="2571" spans="1:21" ht="85.5" x14ac:dyDescent="0.45">
      <c r="A2571" s="12" t="s">
        <v>94</v>
      </c>
      <c r="B2571" s="12" t="s">
        <v>95</v>
      </c>
      <c r="C2571" s="12" t="s">
        <v>12727</v>
      </c>
      <c r="D2571" s="12" t="s">
        <v>12728</v>
      </c>
      <c r="E2571" s="12" t="s">
        <v>12729</v>
      </c>
      <c r="F2571" s="12" t="s">
        <v>537</v>
      </c>
      <c r="G2571" s="12" t="s">
        <v>612</v>
      </c>
      <c r="H2571" s="12" t="s">
        <v>564</v>
      </c>
      <c r="I2571" s="12" t="s">
        <v>538</v>
      </c>
      <c r="J2571" s="12" t="s">
        <v>12730</v>
      </c>
      <c r="K2571" s="12" t="s">
        <v>168</v>
      </c>
      <c r="L2571" s="12" t="s">
        <v>104</v>
      </c>
      <c r="M2571" s="12" t="s">
        <v>221</v>
      </c>
      <c r="N2571" s="12" t="s">
        <v>12731</v>
      </c>
      <c r="O2571" s="12" t="s">
        <v>12732</v>
      </c>
      <c r="P2571" s="12"/>
      <c r="Q2571" s="12" t="s">
        <v>12733</v>
      </c>
      <c r="R2571" s="12" t="s">
        <v>11200</v>
      </c>
      <c r="S2571" s="12" t="s">
        <v>11201</v>
      </c>
      <c r="T2571" s="33" t="s">
        <v>95</v>
      </c>
      <c r="U2571" s="34" t="str">
        <f t="shared" si="40"/>
        <v>1 Discovery Drive CRC building, Room 218, Rensselaer, New York 12144, U.S.</v>
      </c>
    </row>
    <row r="2572" spans="1:21" ht="85.5" x14ac:dyDescent="0.45">
      <c r="A2572" s="12" t="s">
        <v>94</v>
      </c>
      <c r="B2572" s="12" t="s">
        <v>95</v>
      </c>
      <c r="C2572" s="12" t="s">
        <v>12734</v>
      </c>
      <c r="D2572" s="12" t="s">
        <v>12735</v>
      </c>
      <c r="E2572" s="12" t="s">
        <v>12736</v>
      </c>
      <c r="F2572" s="12" t="s">
        <v>124</v>
      </c>
      <c r="G2572" s="12" t="s">
        <v>1171</v>
      </c>
      <c r="H2572" s="12" t="s">
        <v>145</v>
      </c>
      <c r="I2572" s="12" t="s">
        <v>126</v>
      </c>
      <c r="J2572" s="12" t="s">
        <v>12737</v>
      </c>
      <c r="K2572" s="12" t="s">
        <v>168</v>
      </c>
      <c r="L2572" s="12" t="s">
        <v>104</v>
      </c>
      <c r="M2572" s="12" t="s">
        <v>221</v>
      </c>
      <c r="N2572" s="12" t="s">
        <v>12738</v>
      </c>
      <c r="O2572" s="12" t="s">
        <v>12739</v>
      </c>
      <c r="P2572" s="12"/>
      <c r="Q2572" s="12" t="s">
        <v>12740</v>
      </c>
      <c r="R2572" s="12" t="s">
        <v>293</v>
      </c>
      <c r="S2572" s="12" t="s">
        <v>1647</v>
      </c>
      <c r="T2572" s="33" t="s">
        <v>95</v>
      </c>
      <c r="U2572" s="34" t="str">
        <f t="shared" si="40"/>
        <v>125 Binney St - Room 3-240, Cambridge, Massachusetts 02142, U.S.</v>
      </c>
    </row>
    <row r="2573" spans="1:21" ht="85.5" x14ac:dyDescent="0.45">
      <c r="A2573" s="12" t="s">
        <v>94</v>
      </c>
      <c r="B2573" s="12" t="s">
        <v>95</v>
      </c>
      <c r="C2573" s="12" t="s">
        <v>12741</v>
      </c>
      <c r="D2573" s="12" t="s">
        <v>12735</v>
      </c>
      <c r="E2573" s="12" t="s">
        <v>12736</v>
      </c>
      <c r="F2573" s="12" t="s">
        <v>124</v>
      </c>
      <c r="G2573" s="12" t="s">
        <v>1171</v>
      </c>
      <c r="H2573" s="12" t="s">
        <v>145</v>
      </c>
      <c r="I2573" s="12" t="s">
        <v>126</v>
      </c>
      <c r="J2573" s="12" t="s">
        <v>12742</v>
      </c>
      <c r="K2573" s="12" t="s">
        <v>168</v>
      </c>
      <c r="L2573" s="12" t="s">
        <v>104</v>
      </c>
      <c r="M2573" s="12" t="s">
        <v>221</v>
      </c>
      <c r="N2573" s="12" t="s">
        <v>12743</v>
      </c>
      <c r="O2573" s="12" t="s">
        <v>12744</v>
      </c>
      <c r="P2573" s="12"/>
      <c r="Q2573" s="12" t="s">
        <v>12745</v>
      </c>
      <c r="R2573" s="12" t="s">
        <v>293</v>
      </c>
      <c r="S2573" s="12" t="s">
        <v>294</v>
      </c>
      <c r="T2573" s="33" t="s">
        <v>95</v>
      </c>
      <c r="U2573" s="34" t="str">
        <f t="shared" si="40"/>
        <v>40 Landsdowne St, Cambridge, Massachusetts 02139, U.S.</v>
      </c>
    </row>
    <row r="2574" spans="1:21" ht="57" x14ac:dyDescent="0.45">
      <c r="A2574" s="12" t="s">
        <v>94</v>
      </c>
      <c r="B2574" s="12" t="s">
        <v>95</v>
      </c>
      <c r="C2574" s="12" t="s">
        <v>12746</v>
      </c>
      <c r="D2574" s="12" t="s">
        <v>12735</v>
      </c>
      <c r="E2574" s="12" t="s">
        <v>12736</v>
      </c>
      <c r="F2574" s="12" t="s">
        <v>124</v>
      </c>
      <c r="G2574" s="12" t="s">
        <v>1171</v>
      </c>
      <c r="H2574" s="12" t="s">
        <v>145</v>
      </c>
      <c r="I2574" s="12" t="s">
        <v>126</v>
      </c>
      <c r="J2574" s="12" t="s">
        <v>12747</v>
      </c>
      <c r="K2574" s="12" t="s">
        <v>233</v>
      </c>
      <c r="L2574" s="12" t="s">
        <v>118</v>
      </c>
      <c r="M2574" s="12" t="s">
        <v>234</v>
      </c>
      <c r="N2574" s="12" t="s">
        <v>12748</v>
      </c>
      <c r="O2574" s="12" t="s">
        <v>12749</v>
      </c>
      <c r="P2574" s="12"/>
      <c r="Q2574" s="12" t="s">
        <v>12750</v>
      </c>
      <c r="R2574" s="12" t="s">
        <v>521</v>
      </c>
      <c r="S2574" s="12" t="s">
        <v>294</v>
      </c>
      <c r="T2574" s="33" t="s">
        <v>95</v>
      </c>
      <c r="U2574" s="34" t="str">
        <f t="shared" si="40"/>
        <v>40 LANDSDOWNE ST, CAMBRIDGE, Massachusetts 02139, U.S.</v>
      </c>
    </row>
    <row r="2575" spans="1:21" ht="42.75" x14ac:dyDescent="0.45">
      <c r="A2575" s="12" t="s">
        <v>94</v>
      </c>
      <c r="B2575" s="12" t="s">
        <v>95</v>
      </c>
      <c r="C2575" s="12" t="s">
        <v>12751</v>
      </c>
      <c r="D2575" s="12" t="s">
        <v>12735</v>
      </c>
      <c r="E2575" s="12" t="s">
        <v>12736</v>
      </c>
      <c r="F2575" s="12" t="s">
        <v>124</v>
      </c>
      <c r="G2575" s="12" t="s">
        <v>1171</v>
      </c>
      <c r="H2575" s="12" t="s">
        <v>145</v>
      </c>
      <c r="I2575" s="12" t="s">
        <v>126</v>
      </c>
      <c r="J2575" s="12" t="s">
        <v>12752</v>
      </c>
      <c r="K2575" s="12" t="s">
        <v>354</v>
      </c>
      <c r="L2575" s="12" t="s">
        <v>118</v>
      </c>
      <c r="M2575" s="12" t="s">
        <v>1152</v>
      </c>
      <c r="N2575" s="12" t="s">
        <v>12753</v>
      </c>
      <c r="O2575" s="12" t="s">
        <v>12754</v>
      </c>
      <c r="P2575" s="12"/>
      <c r="Q2575" s="12" t="s">
        <v>12755</v>
      </c>
      <c r="R2575" s="12" t="s">
        <v>521</v>
      </c>
      <c r="S2575" s="12" t="s">
        <v>1647</v>
      </c>
      <c r="T2575" s="33" t="s">
        <v>95</v>
      </c>
      <c r="U2575" s="34" t="str">
        <f t="shared" si="40"/>
        <v>125 BINNEY ST RM 2-208, CAMBRIDGE, Massachusetts 02142, U.S.</v>
      </c>
    </row>
    <row r="2576" spans="1:21" ht="85.5" x14ac:dyDescent="0.45">
      <c r="A2576" s="12" t="s">
        <v>94</v>
      </c>
      <c r="B2576" s="12" t="s">
        <v>95</v>
      </c>
      <c r="C2576" s="12" t="s">
        <v>12756</v>
      </c>
      <c r="D2576" s="12" t="s">
        <v>12735</v>
      </c>
      <c r="E2576" s="12" t="s">
        <v>12736</v>
      </c>
      <c r="F2576" s="12" t="s">
        <v>124</v>
      </c>
      <c r="G2576" s="12" t="s">
        <v>1171</v>
      </c>
      <c r="H2576" s="12" t="s">
        <v>145</v>
      </c>
      <c r="I2576" s="12" t="s">
        <v>126</v>
      </c>
      <c r="J2576" s="12"/>
      <c r="K2576" s="12"/>
      <c r="L2576" s="12"/>
      <c r="M2576" s="12" t="s">
        <v>138</v>
      </c>
      <c r="N2576" s="12"/>
      <c r="O2576" s="12"/>
      <c r="P2576" s="12"/>
      <c r="Q2576" s="12" t="s">
        <v>12757</v>
      </c>
      <c r="R2576" s="12" t="s">
        <v>521</v>
      </c>
      <c r="S2576" s="12" t="s">
        <v>1647</v>
      </c>
      <c r="T2576" s="33" t="s">
        <v>95</v>
      </c>
      <c r="U2576" s="34" t="str">
        <f t="shared" si="40"/>
        <v>125 BINNEY ST, CAMBRIDGE, Massachusetts 02142, U.S.</v>
      </c>
    </row>
    <row r="2577" spans="1:21" ht="71.25" x14ac:dyDescent="0.45">
      <c r="A2577" s="12" t="s">
        <v>94</v>
      </c>
      <c r="B2577" s="12"/>
      <c r="C2577" s="12" t="s">
        <v>12758</v>
      </c>
      <c r="D2577" s="12" t="s">
        <v>12735</v>
      </c>
      <c r="E2577" s="12" t="s">
        <v>12736</v>
      </c>
      <c r="F2577" s="12"/>
      <c r="G2577" s="12" t="s">
        <v>1171</v>
      </c>
      <c r="H2577" s="12" t="s">
        <v>145</v>
      </c>
      <c r="I2577" s="12" t="s">
        <v>126</v>
      </c>
      <c r="J2577" s="12" t="s">
        <v>12759</v>
      </c>
      <c r="K2577" s="12" t="s">
        <v>209</v>
      </c>
      <c r="L2577" s="12" t="s">
        <v>104</v>
      </c>
      <c r="M2577" s="12" t="s">
        <v>241</v>
      </c>
      <c r="N2577" s="12" t="s">
        <v>12760</v>
      </c>
      <c r="O2577" s="12" t="s">
        <v>12761</v>
      </c>
      <c r="P2577" s="12"/>
      <c r="Q2577" s="12" t="s">
        <v>12762</v>
      </c>
      <c r="R2577" s="12" t="s">
        <v>293</v>
      </c>
      <c r="S2577" s="12" t="s">
        <v>1647</v>
      </c>
      <c r="T2577" s="33" t="s">
        <v>95</v>
      </c>
      <c r="U2577" s="34" t="str">
        <f t="shared" si="40"/>
        <v>TDC Americas - 125 Binney 125 Binney Street, Cambridge, Massachusetts 02142, U.S.</v>
      </c>
    </row>
    <row r="2578" spans="1:21" ht="57" x14ac:dyDescent="0.45">
      <c r="A2578" s="12" t="s">
        <v>94</v>
      </c>
      <c r="B2578" s="12" t="s">
        <v>95</v>
      </c>
      <c r="C2578" s="12" t="s">
        <v>12763</v>
      </c>
      <c r="D2578" s="12" t="s">
        <v>12764</v>
      </c>
      <c r="E2578" s="12" t="s">
        <v>12765</v>
      </c>
      <c r="F2578" s="12" t="s">
        <v>1063</v>
      </c>
      <c r="G2578" s="12"/>
      <c r="H2578" s="12"/>
      <c r="I2578" s="12" t="s">
        <v>763</v>
      </c>
      <c r="J2578" s="12"/>
      <c r="K2578" s="12"/>
      <c r="L2578" s="12"/>
      <c r="M2578" s="12" t="s">
        <v>367</v>
      </c>
      <c r="N2578" s="12" t="s">
        <v>12766</v>
      </c>
      <c r="O2578" s="12" t="s">
        <v>12767</v>
      </c>
      <c r="P2578" s="12"/>
      <c r="Q2578" s="12" t="s">
        <v>12768</v>
      </c>
      <c r="R2578" s="12" t="s">
        <v>12769</v>
      </c>
      <c r="S2578" s="12" t="s">
        <v>12770</v>
      </c>
      <c r="T2578" s="33" t="s">
        <v>95</v>
      </c>
      <c r="U2578" s="34" t="str">
        <f t="shared" si="40"/>
        <v>11208 BLUE HERON BLVD N STE 110, ST PETERSBURG, Florida 33716, U.S.</v>
      </c>
    </row>
    <row r="2579" spans="1:21" ht="57" x14ac:dyDescent="0.45">
      <c r="A2579" s="12" t="s">
        <v>94</v>
      </c>
      <c r="B2579" s="12" t="s">
        <v>95</v>
      </c>
      <c r="C2579" s="12" t="s">
        <v>12771</v>
      </c>
      <c r="D2579" s="12" t="s">
        <v>12764</v>
      </c>
      <c r="E2579" s="12" t="s">
        <v>12765</v>
      </c>
      <c r="F2579" s="12"/>
      <c r="G2579" s="12"/>
      <c r="H2579" s="12"/>
      <c r="I2579" s="12" t="s">
        <v>763</v>
      </c>
      <c r="J2579" s="12"/>
      <c r="K2579" s="12"/>
      <c r="L2579" s="12"/>
      <c r="M2579" s="12" t="s">
        <v>367</v>
      </c>
      <c r="N2579" s="12"/>
      <c r="O2579" s="12"/>
      <c r="P2579" s="12"/>
      <c r="Q2579" s="12" t="s">
        <v>12772</v>
      </c>
      <c r="R2579" s="12" t="s">
        <v>12773</v>
      </c>
      <c r="S2579" s="12" t="s">
        <v>12774</v>
      </c>
      <c r="T2579" s="33" t="s">
        <v>95</v>
      </c>
      <c r="U2579" s="34" t="str">
        <f t="shared" si="40"/>
        <v>10900 ROOSEVELT BLVD N, SAINT PETERSBURG, Florida 33716-2308, U.S.</v>
      </c>
    </row>
    <row r="2580" spans="1:21" ht="85.5" x14ac:dyDescent="0.45">
      <c r="A2580" s="12" t="s">
        <v>94</v>
      </c>
      <c r="B2580" s="12" t="s">
        <v>95</v>
      </c>
      <c r="C2580" s="12" t="s">
        <v>12775</v>
      </c>
      <c r="D2580" s="12" t="s">
        <v>12776</v>
      </c>
      <c r="E2580" s="12" t="s">
        <v>12777</v>
      </c>
      <c r="F2580" s="12" t="s">
        <v>743</v>
      </c>
      <c r="G2580" s="12"/>
      <c r="H2580" s="12"/>
      <c r="I2580" s="12" t="s">
        <v>673</v>
      </c>
      <c r="J2580" s="12"/>
      <c r="K2580" s="12"/>
      <c r="L2580" s="12"/>
      <c r="M2580" s="12" t="s">
        <v>138</v>
      </c>
      <c r="N2580" s="12"/>
      <c r="O2580" s="12"/>
      <c r="P2580" s="12"/>
      <c r="Q2580" s="12" t="s">
        <v>12778</v>
      </c>
      <c r="R2580" s="12" t="s">
        <v>1923</v>
      </c>
      <c r="S2580" s="12" t="s">
        <v>1082</v>
      </c>
      <c r="T2580" s="33" t="s">
        <v>95</v>
      </c>
      <c r="U2580" s="34" t="str">
        <f t="shared" si="40"/>
        <v>3550 GENERAL ATOMICS CT, SAN DIEGO, California 92121, U.S.</v>
      </c>
    </row>
    <row r="2581" spans="1:21" ht="114" x14ac:dyDescent="0.45">
      <c r="A2581" s="12" t="s">
        <v>94</v>
      </c>
      <c r="B2581" s="12" t="s">
        <v>95</v>
      </c>
      <c r="C2581" s="12" t="s">
        <v>12779</v>
      </c>
      <c r="D2581" s="12" t="s">
        <v>12780</v>
      </c>
      <c r="E2581" s="12" t="s">
        <v>12781</v>
      </c>
      <c r="F2581" s="12" t="s">
        <v>136</v>
      </c>
      <c r="G2581" s="12"/>
      <c r="H2581" s="12" t="s">
        <v>165</v>
      </c>
      <c r="I2581" s="12" t="s">
        <v>166</v>
      </c>
      <c r="J2581" s="12" t="s">
        <v>12782</v>
      </c>
      <c r="K2581" s="12" t="s">
        <v>268</v>
      </c>
      <c r="L2581" s="12" t="s">
        <v>104</v>
      </c>
      <c r="M2581" s="12" t="s">
        <v>3642</v>
      </c>
      <c r="N2581" s="12" t="s">
        <v>12783</v>
      </c>
      <c r="O2581" s="12" t="s">
        <v>12784</v>
      </c>
      <c r="P2581" s="12"/>
      <c r="Q2581" s="12" t="s">
        <v>12785</v>
      </c>
      <c r="R2581" s="12" t="s">
        <v>265</v>
      </c>
      <c r="S2581" s="12" t="s">
        <v>141</v>
      </c>
      <c r="T2581" s="33" t="s">
        <v>95</v>
      </c>
      <c r="U2581" s="34" t="str">
        <f t="shared" si="40"/>
        <v>329 Oyster Point Blvd. Ste 300-JLabs, South San Francisco, California 94080, U.S.</v>
      </c>
    </row>
    <row r="2582" spans="1:21" ht="99.75" x14ac:dyDescent="0.45">
      <c r="A2582" s="12" t="s">
        <v>94</v>
      </c>
      <c r="B2582" s="12" t="s">
        <v>95</v>
      </c>
      <c r="C2582" s="12" t="s">
        <v>12786</v>
      </c>
      <c r="D2582" s="12" t="s">
        <v>12787</v>
      </c>
      <c r="E2582" s="12" t="s">
        <v>12788</v>
      </c>
      <c r="F2582" s="12" t="s">
        <v>124</v>
      </c>
      <c r="G2582" s="12" t="s">
        <v>1171</v>
      </c>
      <c r="H2582" s="12" t="s">
        <v>125</v>
      </c>
      <c r="I2582" s="12" t="s">
        <v>126</v>
      </c>
      <c r="J2582" s="12" t="s">
        <v>12789</v>
      </c>
      <c r="K2582" s="12" t="s">
        <v>268</v>
      </c>
      <c r="L2582" s="12" t="s">
        <v>118</v>
      </c>
      <c r="M2582" s="12" t="s">
        <v>210</v>
      </c>
      <c r="N2582" s="12" t="s">
        <v>7325</v>
      </c>
      <c r="O2582" s="12" t="s">
        <v>12790</v>
      </c>
      <c r="P2582" s="12"/>
      <c r="Q2582" s="12" t="s">
        <v>12791</v>
      </c>
      <c r="R2582" s="12" t="s">
        <v>2504</v>
      </c>
      <c r="S2582" s="12" t="s">
        <v>202</v>
      </c>
      <c r="T2582" s="33" t="s">
        <v>95</v>
      </c>
      <c r="U2582" s="34" t="str">
        <f t="shared" si="40"/>
        <v>490 Arsenal Way Ste 210, WATERTOWN, Massachusetts 02472, U.S.</v>
      </c>
    </row>
    <row r="2583" spans="1:21" ht="57" x14ac:dyDescent="0.45">
      <c r="A2583" s="12" t="s">
        <v>94</v>
      </c>
      <c r="B2583" s="12" t="s">
        <v>95</v>
      </c>
      <c r="C2583" s="12" t="s">
        <v>12792</v>
      </c>
      <c r="D2583" s="12" t="s">
        <v>12793</v>
      </c>
      <c r="E2583" s="12" t="s">
        <v>12794</v>
      </c>
      <c r="F2583" s="12" t="s">
        <v>743</v>
      </c>
      <c r="G2583" s="12"/>
      <c r="H2583" s="12"/>
      <c r="I2583" s="12" t="s">
        <v>673</v>
      </c>
      <c r="J2583" s="12"/>
      <c r="K2583" s="12"/>
      <c r="L2583" s="12"/>
      <c r="M2583" s="12" t="s">
        <v>105</v>
      </c>
      <c r="N2583" s="12" t="s">
        <v>12795</v>
      </c>
      <c r="O2583" s="12" t="s">
        <v>12796</v>
      </c>
      <c r="P2583" s="12"/>
      <c r="Q2583" s="12" t="s">
        <v>12797</v>
      </c>
      <c r="R2583" s="12" t="s">
        <v>1923</v>
      </c>
      <c r="S2583" s="12" t="s">
        <v>1082</v>
      </c>
      <c r="T2583" s="33" t="s">
        <v>95</v>
      </c>
      <c r="U2583" s="34" t="str">
        <f t="shared" si="40"/>
        <v>7330 CARROLL RD STE 200, SAN DIEGO, California 92121, U.S.</v>
      </c>
    </row>
    <row r="2584" spans="1:21" ht="85.5" x14ac:dyDescent="0.45">
      <c r="A2584" s="12" t="s">
        <v>94</v>
      </c>
      <c r="B2584" s="12" t="s">
        <v>95</v>
      </c>
      <c r="C2584" s="12" t="s">
        <v>12798</v>
      </c>
      <c r="D2584" s="12" t="s">
        <v>12799</v>
      </c>
      <c r="E2584" s="12" t="s">
        <v>12800</v>
      </c>
      <c r="F2584" s="12" t="s">
        <v>1091</v>
      </c>
      <c r="G2584" s="12" t="s">
        <v>1092</v>
      </c>
      <c r="H2584" s="12" t="s">
        <v>406</v>
      </c>
      <c r="I2584" s="12" t="s">
        <v>166</v>
      </c>
      <c r="J2584" s="12" t="s">
        <v>12801</v>
      </c>
      <c r="K2584" s="12" t="s">
        <v>209</v>
      </c>
      <c r="L2584" s="12" t="s">
        <v>118</v>
      </c>
      <c r="M2584" s="12" t="s">
        <v>221</v>
      </c>
      <c r="N2584" s="12" t="s">
        <v>12802</v>
      </c>
      <c r="O2584" s="12" t="s">
        <v>12803</v>
      </c>
      <c r="P2584" s="12"/>
      <c r="Q2584" s="12" t="s">
        <v>12804</v>
      </c>
      <c r="R2584" s="12" t="s">
        <v>1097</v>
      </c>
      <c r="S2584" s="12" t="s">
        <v>1098</v>
      </c>
      <c r="T2584" s="33" t="s">
        <v>95</v>
      </c>
      <c r="U2584" s="34" t="str">
        <f t="shared" si="40"/>
        <v>675 S Arapeen Dr Ste 301, Salt Lake City, Utah 84108, U.S.</v>
      </c>
    </row>
    <row r="2585" spans="1:21" ht="85.5" x14ac:dyDescent="0.45">
      <c r="A2585" s="12" t="s">
        <v>94</v>
      </c>
      <c r="B2585" s="12" t="s">
        <v>95</v>
      </c>
      <c r="C2585" s="12" t="s">
        <v>12805</v>
      </c>
      <c r="D2585" s="12" t="s">
        <v>12806</v>
      </c>
      <c r="E2585" s="12" t="s">
        <v>12807</v>
      </c>
      <c r="F2585" s="12" t="s">
        <v>386</v>
      </c>
      <c r="G2585" s="12" t="s">
        <v>2342</v>
      </c>
      <c r="H2585" s="12" t="s">
        <v>422</v>
      </c>
      <c r="I2585" s="12" t="s">
        <v>387</v>
      </c>
      <c r="J2585" s="12" t="s">
        <v>12808</v>
      </c>
      <c r="K2585" s="12" t="s">
        <v>168</v>
      </c>
      <c r="L2585" s="12" t="s">
        <v>118</v>
      </c>
      <c r="M2585" s="12" t="s">
        <v>169</v>
      </c>
      <c r="N2585" s="12" t="s">
        <v>12809</v>
      </c>
      <c r="O2585" s="12" t="s">
        <v>12810</v>
      </c>
      <c r="P2585" s="12"/>
      <c r="Q2585" s="12" t="s">
        <v>12811</v>
      </c>
      <c r="R2585" s="12" t="s">
        <v>1044</v>
      </c>
      <c r="S2585" s="12" t="s">
        <v>12812</v>
      </c>
      <c r="T2585" s="33" t="s">
        <v>95</v>
      </c>
      <c r="U2585" s="34" t="str">
        <f t="shared" si="40"/>
        <v>3500 N Broad Street, Philadelphia, Pennsylvania 19140, U.S.</v>
      </c>
    </row>
    <row r="2586" spans="1:21" ht="42.75" x14ac:dyDescent="0.45">
      <c r="A2586" s="12" t="s">
        <v>94</v>
      </c>
      <c r="B2586" s="12" t="s">
        <v>95</v>
      </c>
      <c r="C2586" s="12" t="s">
        <v>12813</v>
      </c>
      <c r="D2586" s="12" t="s">
        <v>12806</v>
      </c>
      <c r="E2586" s="12" t="s">
        <v>12807</v>
      </c>
      <c r="F2586" s="12" t="s">
        <v>386</v>
      </c>
      <c r="G2586" s="12" t="s">
        <v>2342</v>
      </c>
      <c r="H2586" s="12" t="s">
        <v>422</v>
      </c>
      <c r="I2586" s="12" t="s">
        <v>387</v>
      </c>
      <c r="J2586" s="12"/>
      <c r="K2586" s="12"/>
      <c r="L2586" s="12"/>
      <c r="M2586" s="12" t="s">
        <v>572</v>
      </c>
      <c r="N2586" s="12" t="s">
        <v>12814</v>
      </c>
      <c r="O2586" s="12" t="s">
        <v>12815</v>
      </c>
      <c r="P2586" s="12"/>
      <c r="Q2586" s="12" t="s">
        <v>12816</v>
      </c>
      <c r="R2586" s="12" t="s">
        <v>3178</v>
      </c>
      <c r="S2586" s="12" t="s">
        <v>12812</v>
      </c>
      <c r="T2586" s="33" t="s">
        <v>95</v>
      </c>
      <c r="U2586" s="34" t="str">
        <f t="shared" si="40"/>
        <v>FC - 3500 N BROAD ST, PHILADELPHIA, Pennsylvania 19140, U.S.</v>
      </c>
    </row>
    <row r="2587" spans="1:21" ht="71.25" x14ac:dyDescent="0.45">
      <c r="A2587" s="12" t="s">
        <v>94</v>
      </c>
      <c r="B2587" s="12" t="s">
        <v>95</v>
      </c>
      <c r="C2587" s="12" t="s">
        <v>12817</v>
      </c>
      <c r="D2587" s="12" t="s">
        <v>12806</v>
      </c>
      <c r="E2587" s="12" t="s">
        <v>12807</v>
      </c>
      <c r="F2587" s="12" t="s">
        <v>386</v>
      </c>
      <c r="G2587" s="12" t="s">
        <v>2342</v>
      </c>
      <c r="H2587" s="12" t="s">
        <v>422</v>
      </c>
      <c r="I2587" s="12" t="s">
        <v>387</v>
      </c>
      <c r="J2587" s="12" t="s">
        <v>12818</v>
      </c>
      <c r="K2587" s="12" t="s">
        <v>794</v>
      </c>
      <c r="L2587" s="12" t="s">
        <v>118</v>
      </c>
      <c r="M2587" s="12" t="s">
        <v>127</v>
      </c>
      <c r="N2587" s="12" t="s">
        <v>12819</v>
      </c>
      <c r="O2587" s="12" t="s">
        <v>12820</v>
      </c>
      <c r="P2587" s="12"/>
      <c r="Q2587" s="12" t="s">
        <v>12821</v>
      </c>
      <c r="R2587" s="12" t="s">
        <v>3178</v>
      </c>
      <c r="S2587" s="12" t="s">
        <v>12812</v>
      </c>
      <c r="T2587" s="33" t="s">
        <v>95</v>
      </c>
      <c r="U2587" s="34" t="str">
        <f t="shared" si="40"/>
        <v>3500 N BROAD ST, PHILADELPHIA, Pennsylvania 19140, U.S.</v>
      </c>
    </row>
    <row r="2588" spans="1:21" ht="99.75" x14ac:dyDescent="0.45">
      <c r="A2588" s="12" t="s">
        <v>94</v>
      </c>
      <c r="B2588" s="12" t="s">
        <v>95</v>
      </c>
      <c r="C2588" s="12" t="s">
        <v>12822</v>
      </c>
      <c r="D2588" s="12" t="s">
        <v>12823</v>
      </c>
      <c r="E2588" s="12" t="s">
        <v>12824</v>
      </c>
      <c r="F2588" s="12" t="s">
        <v>1253</v>
      </c>
      <c r="G2588" s="12" t="s">
        <v>1092</v>
      </c>
      <c r="H2588" s="12" t="s">
        <v>12825</v>
      </c>
      <c r="I2588" s="12" t="s">
        <v>475</v>
      </c>
      <c r="J2588" s="12" t="s">
        <v>12826</v>
      </c>
      <c r="K2588" s="12" t="s">
        <v>168</v>
      </c>
      <c r="L2588" s="12" t="s">
        <v>104</v>
      </c>
      <c r="M2588" s="12" t="s">
        <v>210</v>
      </c>
      <c r="N2588" s="12" t="s">
        <v>12827</v>
      </c>
      <c r="O2588" s="12" t="s">
        <v>12828</v>
      </c>
      <c r="P2588" s="12"/>
      <c r="Q2588" s="12" t="s">
        <v>12829</v>
      </c>
      <c r="R2588" s="12" t="s">
        <v>12830</v>
      </c>
      <c r="S2588" s="12" t="s">
        <v>12831</v>
      </c>
      <c r="T2588" s="33" t="s">
        <v>95</v>
      </c>
      <c r="U2588" s="34" t="str">
        <f t="shared" si="40"/>
        <v>10810 W. Collins Avenue, Lakewood, Colorado 80215, U.S.</v>
      </c>
    </row>
    <row r="2589" spans="1:21" ht="85.5" x14ac:dyDescent="0.45">
      <c r="A2589" s="12" t="s">
        <v>94</v>
      </c>
      <c r="B2589" s="12" t="s">
        <v>95</v>
      </c>
      <c r="C2589" s="12" t="s">
        <v>12832</v>
      </c>
      <c r="D2589" s="12" t="s">
        <v>12833</v>
      </c>
      <c r="E2589" s="12" t="s">
        <v>12834</v>
      </c>
      <c r="F2589" s="12" t="s">
        <v>124</v>
      </c>
      <c r="G2589" s="12" t="s">
        <v>219</v>
      </c>
      <c r="H2589" s="12" t="s">
        <v>125</v>
      </c>
      <c r="I2589" s="12" t="s">
        <v>126</v>
      </c>
      <c r="J2589" s="12" t="s">
        <v>12835</v>
      </c>
      <c r="K2589" s="12" t="s">
        <v>168</v>
      </c>
      <c r="L2589" s="12" t="s">
        <v>104</v>
      </c>
      <c r="M2589" s="12" t="s">
        <v>221</v>
      </c>
      <c r="N2589" s="12" t="s">
        <v>12836</v>
      </c>
      <c r="O2589" s="12" t="s">
        <v>12837</v>
      </c>
      <c r="P2589" s="12"/>
      <c r="Q2589" s="12" t="s">
        <v>4561</v>
      </c>
      <c r="R2589" s="12" t="s">
        <v>4562</v>
      </c>
      <c r="S2589" s="12" t="s">
        <v>4563</v>
      </c>
      <c r="T2589" s="33" t="s">
        <v>95</v>
      </c>
      <c r="U2589" s="34" t="str">
        <f t="shared" si="40"/>
        <v>101 South Street, Somerville, Massachusetts 02143, U.S.</v>
      </c>
    </row>
    <row r="2590" spans="1:21" ht="99.75" x14ac:dyDescent="0.45">
      <c r="A2590" s="12" t="s">
        <v>94</v>
      </c>
      <c r="B2590" s="12" t="s">
        <v>95</v>
      </c>
      <c r="C2590" s="12" t="s">
        <v>12838</v>
      </c>
      <c r="D2590" s="12" t="s">
        <v>12833</v>
      </c>
      <c r="E2590" s="12" t="s">
        <v>12834</v>
      </c>
      <c r="F2590" s="12" t="s">
        <v>124</v>
      </c>
      <c r="G2590" s="12" t="s">
        <v>219</v>
      </c>
      <c r="H2590" s="12" t="s">
        <v>125</v>
      </c>
      <c r="I2590" s="12" t="s">
        <v>126</v>
      </c>
      <c r="J2590" s="12" t="s">
        <v>12839</v>
      </c>
      <c r="K2590" s="12" t="s">
        <v>168</v>
      </c>
      <c r="L2590" s="12" t="s">
        <v>104</v>
      </c>
      <c r="M2590" s="12" t="s">
        <v>210</v>
      </c>
      <c r="N2590" s="12" t="s">
        <v>12840</v>
      </c>
      <c r="O2590" s="12" t="s">
        <v>12841</v>
      </c>
      <c r="P2590" s="12"/>
      <c r="Q2590" s="12" t="s">
        <v>12842</v>
      </c>
      <c r="R2590" s="12" t="s">
        <v>4562</v>
      </c>
      <c r="S2590" s="12" t="s">
        <v>4563</v>
      </c>
      <c r="T2590" s="33" t="s">
        <v>95</v>
      </c>
      <c r="U2590" s="34" t="str">
        <f t="shared" si="40"/>
        <v>101 South St., Somerville, Massachusetts 02143, U.S.</v>
      </c>
    </row>
    <row r="2591" spans="1:21" ht="57" x14ac:dyDescent="0.45">
      <c r="A2591" s="12" t="s">
        <v>94</v>
      </c>
      <c r="B2591" s="12" t="s">
        <v>95</v>
      </c>
      <c r="C2591" s="12" t="s">
        <v>12843</v>
      </c>
      <c r="D2591" s="12" t="s">
        <v>12844</v>
      </c>
      <c r="E2591" s="12" t="s">
        <v>12845</v>
      </c>
      <c r="F2591" s="12" t="s">
        <v>1396</v>
      </c>
      <c r="G2591" s="12"/>
      <c r="H2591" s="12"/>
      <c r="I2591" s="12" t="s">
        <v>475</v>
      </c>
      <c r="J2591" s="12"/>
      <c r="K2591" s="12"/>
      <c r="L2591" s="12"/>
      <c r="M2591" s="12" t="s">
        <v>367</v>
      </c>
      <c r="N2591" s="12" t="s">
        <v>12846</v>
      </c>
      <c r="O2591" s="12" t="s">
        <v>12847</v>
      </c>
      <c r="P2591" s="12"/>
      <c r="Q2591" s="12" t="s">
        <v>12848</v>
      </c>
      <c r="R2591" s="12" t="s">
        <v>12849</v>
      </c>
      <c r="S2591" s="12" t="s">
        <v>12850</v>
      </c>
      <c r="T2591" s="33" t="s">
        <v>95</v>
      </c>
      <c r="U2591" s="34" t="str">
        <f t="shared" si="40"/>
        <v>11496 Luna Rd STE 800, Farmers Branch, Texas 75234, U.S.</v>
      </c>
    </row>
    <row r="2592" spans="1:21" ht="42.75" x14ac:dyDescent="0.45">
      <c r="A2592" s="12" t="s">
        <v>94</v>
      </c>
      <c r="B2592" s="12" t="s">
        <v>95</v>
      </c>
      <c r="C2592" s="12" t="s">
        <v>12851</v>
      </c>
      <c r="D2592" s="12" t="s">
        <v>12852</v>
      </c>
      <c r="E2592" s="12" t="s">
        <v>12853</v>
      </c>
      <c r="F2592" s="12" t="s">
        <v>124</v>
      </c>
      <c r="G2592" s="12"/>
      <c r="H2592" s="12" t="s">
        <v>125</v>
      </c>
      <c r="I2592" s="12" t="s">
        <v>126</v>
      </c>
      <c r="J2592" s="12"/>
      <c r="K2592" s="12"/>
      <c r="L2592" s="12"/>
      <c r="M2592" s="12" t="s">
        <v>105</v>
      </c>
      <c r="N2592" s="12" t="s">
        <v>12854</v>
      </c>
      <c r="O2592" s="12" t="s">
        <v>12855</v>
      </c>
      <c r="P2592" s="12"/>
      <c r="Q2592" s="12" t="s">
        <v>12856</v>
      </c>
      <c r="R2592" s="12" t="s">
        <v>12857</v>
      </c>
      <c r="S2592" s="12" t="s">
        <v>12858</v>
      </c>
      <c r="T2592" s="33" t="s">
        <v>95</v>
      </c>
      <c r="U2592" s="34" t="str">
        <f t="shared" si="40"/>
        <v>91 MYSTIC ST UNIT 1, ARLINGTON, Massachusetts 02474, U.S.</v>
      </c>
    </row>
    <row r="2593" spans="1:21" ht="57" x14ac:dyDescent="0.45">
      <c r="A2593" s="12" t="s">
        <v>94</v>
      </c>
      <c r="B2593" s="12" t="s">
        <v>95</v>
      </c>
      <c r="C2593" s="12" t="s">
        <v>12859</v>
      </c>
      <c r="D2593" s="12" t="s">
        <v>12860</v>
      </c>
      <c r="E2593" s="12" t="s">
        <v>12861</v>
      </c>
      <c r="F2593" s="12" t="s">
        <v>386</v>
      </c>
      <c r="G2593" s="12" t="s">
        <v>902</v>
      </c>
      <c r="H2593" s="12" t="s">
        <v>422</v>
      </c>
      <c r="I2593" s="12" t="s">
        <v>387</v>
      </c>
      <c r="J2593" s="12"/>
      <c r="K2593" s="12"/>
      <c r="L2593" s="12"/>
      <c r="M2593" s="12" t="s">
        <v>105</v>
      </c>
      <c r="N2593" s="12" t="s">
        <v>12862</v>
      </c>
      <c r="O2593" s="12" t="s">
        <v>12863</v>
      </c>
      <c r="P2593" s="12"/>
      <c r="Q2593" s="12" t="s">
        <v>12864</v>
      </c>
      <c r="R2593" s="12" t="s">
        <v>12865</v>
      </c>
      <c r="S2593" s="12" t="s">
        <v>12866</v>
      </c>
      <c r="T2593" s="33" t="s">
        <v>95</v>
      </c>
      <c r="U2593" s="34" t="str">
        <f t="shared" si="40"/>
        <v>502 BRANDYWINE PKWY, West Chester, Pennsylvania 19380, U.S.</v>
      </c>
    </row>
    <row r="2594" spans="1:21" ht="57" x14ac:dyDescent="0.45">
      <c r="A2594" s="12" t="s">
        <v>94</v>
      </c>
      <c r="B2594" s="12" t="s">
        <v>12867</v>
      </c>
      <c r="C2594" s="12" t="s">
        <v>12868</v>
      </c>
      <c r="D2594" s="12" t="s">
        <v>12869</v>
      </c>
      <c r="E2594" s="12" t="s">
        <v>12870</v>
      </c>
      <c r="F2594" s="12" t="s">
        <v>12871</v>
      </c>
      <c r="G2594" s="12" t="s">
        <v>692</v>
      </c>
      <c r="H2594" s="12" t="s">
        <v>693</v>
      </c>
      <c r="I2594" s="12" t="s">
        <v>475</v>
      </c>
      <c r="J2594" s="12"/>
      <c r="K2594" s="12"/>
      <c r="L2594" s="12"/>
      <c r="M2594" s="12" t="s">
        <v>367</v>
      </c>
      <c r="N2594" s="12" t="s">
        <v>12872</v>
      </c>
      <c r="O2594" s="12" t="s">
        <v>12873</v>
      </c>
      <c r="P2594" s="12"/>
      <c r="Q2594" s="12" t="s">
        <v>12874</v>
      </c>
      <c r="R2594" s="12" t="s">
        <v>12875</v>
      </c>
      <c r="S2594" s="12">
        <v>5446</v>
      </c>
      <c r="T2594" s="33" t="s">
        <v>12867</v>
      </c>
      <c r="U2594" s="34" t="str">
        <f t="shared" si="40"/>
        <v>COCODY AXE GOLF HOTEL, RIVIERA CIAD, ABIDJAN 01, 5446, Cote d'Ivoire</v>
      </c>
    </row>
    <row r="2595" spans="1:21" ht="85.5" x14ac:dyDescent="0.45">
      <c r="A2595" s="12" t="s">
        <v>94</v>
      </c>
      <c r="B2595" s="12" t="s">
        <v>95</v>
      </c>
      <c r="C2595" s="12" t="s">
        <v>12876</v>
      </c>
      <c r="D2595" s="12" t="s">
        <v>12869</v>
      </c>
      <c r="E2595" s="12" t="s">
        <v>12870</v>
      </c>
      <c r="F2595" s="12" t="s">
        <v>691</v>
      </c>
      <c r="G2595" s="12" t="s">
        <v>692</v>
      </c>
      <c r="H2595" s="12" t="s">
        <v>693</v>
      </c>
      <c r="I2595" s="12" t="s">
        <v>475</v>
      </c>
      <c r="J2595" s="12" t="s">
        <v>12877</v>
      </c>
      <c r="K2595" s="12" t="s">
        <v>268</v>
      </c>
      <c r="L2595" s="12" t="s">
        <v>104</v>
      </c>
      <c r="M2595" s="12" t="s">
        <v>1193</v>
      </c>
      <c r="N2595" s="12" t="s">
        <v>12878</v>
      </c>
      <c r="O2595" s="12" t="s">
        <v>12879</v>
      </c>
      <c r="P2595" s="12"/>
      <c r="Q2595" s="12" t="s">
        <v>12880</v>
      </c>
      <c r="R2595" s="12" t="s">
        <v>5036</v>
      </c>
      <c r="S2595" s="12" t="s">
        <v>12881</v>
      </c>
      <c r="T2595" s="33" t="s">
        <v>95</v>
      </c>
      <c r="U2595" s="34" t="str">
        <f t="shared" si="40"/>
        <v>VMR Bldg 1811 Rm 257 Vet Med Pathobiology 664 Raymond Stotzer Pkwy, College Station, Texas 77843, U.S.</v>
      </c>
    </row>
    <row r="2596" spans="1:21" ht="114" x14ac:dyDescent="0.45">
      <c r="A2596" s="12" t="s">
        <v>94</v>
      </c>
      <c r="B2596" s="12" t="s">
        <v>95</v>
      </c>
      <c r="C2596" s="12" t="s">
        <v>12882</v>
      </c>
      <c r="D2596" s="12" t="s">
        <v>12869</v>
      </c>
      <c r="E2596" s="12" t="s">
        <v>12870</v>
      </c>
      <c r="F2596" s="12" t="s">
        <v>691</v>
      </c>
      <c r="G2596" s="12" t="s">
        <v>692</v>
      </c>
      <c r="H2596" s="12" t="s">
        <v>693</v>
      </c>
      <c r="I2596" s="12" t="s">
        <v>475</v>
      </c>
      <c r="J2596" s="12" t="s">
        <v>12883</v>
      </c>
      <c r="K2596" s="12" t="s">
        <v>188</v>
      </c>
      <c r="L2596" s="12" t="s">
        <v>104</v>
      </c>
      <c r="M2596" s="12" t="s">
        <v>3642</v>
      </c>
      <c r="N2596" s="12" t="s">
        <v>12884</v>
      </c>
      <c r="O2596" s="12" t="s">
        <v>12885</v>
      </c>
      <c r="P2596" s="12"/>
      <c r="Q2596" s="12" t="s">
        <v>12886</v>
      </c>
      <c r="R2596" s="12" t="s">
        <v>5036</v>
      </c>
      <c r="S2596" s="12" t="s">
        <v>12881</v>
      </c>
      <c r="T2596" s="33" t="s">
        <v>95</v>
      </c>
      <c r="U2596" s="34" t="str">
        <f t="shared" si="40"/>
        <v>Reynolds Medical Building RM 472, College Station, Texas 77843, U.S.</v>
      </c>
    </row>
    <row r="2597" spans="1:21" ht="85.5" x14ac:dyDescent="0.45">
      <c r="A2597" s="12" t="s">
        <v>94</v>
      </c>
      <c r="B2597" s="12" t="s">
        <v>95</v>
      </c>
      <c r="C2597" s="12" t="s">
        <v>12887</v>
      </c>
      <c r="D2597" s="12" t="s">
        <v>12869</v>
      </c>
      <c r="E2597" s="12" t="s">
        <v>12870</v>
      </c>
      <c r="F2597" s="12" t="s">
        <v>691</v>
      </c>
      <c r="G2597" s="12" t="s">
        <v>692</v>
      </c>
      <c r="H2597" s="12" t="s">
        <v>693</v>
      </c>
      <c r="I2597" s="12" t="s">
        <v>475</v>
      </c>
      <c r="J2597" s="12" t="s">
        <v>12888</v>
      </c>
      <c r="K2597" s="12" t="s">
        <v>168</v>
      </c>
      <c r="L2597" s="12" t="s">
        <v>118</v>
      </c>
      <c r="M2597" s="12" t="s">
        <v>221</v>
      </c>
      <c r="N2597" s="12" t="s">
        <v>12889</v>
      </c>
      <c r="O2597" s="12" t="s">
        <v>12890</v>
      </c>
      <c r="P2597" s="12"/>
      <c r="Q2597" s="12" t="s">
        <v>12891</v>
      </c>
      <c r="R2597" s="12" t="s">
        <v>12892</v>
      </c>
      <c r="S2597" s="12" t="s">
        <v>12893</v>
      </c>
      <c r="T2597" s="33" t="s">
        <v>95</v>
      </c>
      <c r="U2597" s="34" t="str">
        <f t="shared" si="40"/>
        <v>8447 Riverside Pkwy MREB2, Room 3226, Bryan, Texas 77807, U.S.</v>
      </c>
    </row>
    <row r="2598" spans="1:21" ht="99.75" x14ac:dyDescent="0.45">
      <c r="A2598" s="12" t="s">
        <v>94</v>
      </c>
      <c r="B2598" s="12" t="s">
        <v>95</v>
      </c>
      <c r="C2598" s="12" t="s">
        <v>12894</v>
      </c>
      <c r="D2598" s="12" t="s">
        <v>12869</v>
      </c>
      <c r="E2598" s="12" t="s">
        <v>12870</v>
      </c>
      <c r="F2598" s="12" t="s">
        <v>691</v>
      </c>
      <c r="G2598" s="12" t="s">
        <v>692</v>
      </c>
      <c r="H2598" s="12" t="s">
        <v>693</v>
      </c>
      <c r="I2598" s="12" t="s">
        <v>475</v>
      </c>
      <c r="J2598" s="12" t="s">
        <v>12895</v>
      </c>
      <c r="K2598" s="12" t="s">
        <v>168</v>
      </c>
      <c r="L2598" s="12" t="s">
        <v>104</v>
      </c>
      <c r="M2598" s="12" t="s">
        <v>304</v>
      </c>
      <c r="N2598" s="12" t="s">
        <v>12884</v>
      </c>
      <c r="O2598" s="12" t="s">
        <v>12885</v>
      </c>
      <c r="P2598" s="12"/>
      <c r="Q2598" s="12" t="s">
        <v>12896</v>
      </c>
      <c r="R2598" s="12" t="s">
        <v>5036</v>
      </c>
      <c r="S2598" s="12" t="s">
        <v>12881</v>
      </c>
      <c r="T2598" s="33" t="s">
        <v>95</v>
      </c>
      <c r="U2598" s="34" t="str">
        <f t="shared" si="40"/>
        <v>Texas A&amp;M AgriLife Research Vet Med Pathobiology VMR Addition Building 1811 Room 257 588 Raymond Stotzer Pkwy, College Station, Texas 77843, U.S.</v>
      </c>
    </row>
    <row r="2599" spans="1:21" ht="85.5" x14ac:dyDescent="0.45">
      <c r="A2599" s="12" t="s">
        <v>94</v>
      </c>
      <c r="B2599" s="12" t="s">
        <v>95</v>
      </c>
      <c r="C2599" s="12" t="s">
        <v>12897</v>
      </c>
      <c r="D2599" s="12" t="s">
        <v>12869</v>
      </c>
      <c r="E2599" s="12" t="s">
        <v>12870</v>
      </c>
      <c r="F2599" s="12" t="s">
        <v>691</v>
      </c>
      <c r="G2599" s="12" t="s">
        <v>692</v>
      </c>
      <c r="H2599" s="12" t="s">
        <v>693</v>
      </c>
      <c r="I2599" s="12" t="s">
        <v>475</v>
      </c>
      <c r="J2599" s="12" t="s">
        <v>12898</v>
      </c>
      <c r="K2599" s="12" t="s">
        <v>168</v>
      </c>
      <c r="L2599" s="12" t="s">
        <v>104</v>
      </c>
      <c r="M2599" s="12" t="s">
        <v>169</v>
      </c>
      <c r="N2599" s="12" t="s">
        <v>12899</v>
      </c>
      <c r="O2599" s="12" t="s">
        <v>12900</v>
      </c>
      <c r="P2599" s="12"/>
      <c r="Q2599" s="12" t="s">
        <v>12901</v>
      </c>
      <c r="R2599" s="12" t="s">
        <v>1528</v>
      </c>
      <c r="S2599" s="12" t="s">
        <v>1535</v>
      </c>
      <c r="T2599" s="33" t="s">
        <v>95</v>
      </c>
      <c r="U2599" s="34" t="str">
        <f t="shared" si="40"/>
        <v>7255 Helix Park Ave, TMC, Helix Park, Collaborative Building, Houston, Texas 77030, U.S.</v>
      </c>
    </row>
    <row r="2600" spans="1:21" ht="85.5" x14ac:dyDescent="0.45">
      <c r="A2600" s="12" t="s">
        <v>94</v>
      </c>
      <c r="B2600" s="12" t="s">
        <v>95</v>
      </c>
      <c r="C2600" s="12" t="s">
        <v>12902</v>
      </c>
      <c r="D2600" s="12" t="s">
        <v>12869</v>
      </c>
      <c r="E2600" s="12" t="s">
        <v>12870</v>
      </c>
      <c r="F2600" s="12" t="s">
        <v>691</v>
      </c>
      <c r="G2600" s="12" t="s">
        <v>692</v>
      </c>
      <c r="H2600" s="12" t="s">
        <v>693</v>
      </c>
      <c r="I2600" s="12" t="s">
        <v>475</v>
      </c>
      <c r="J2600" s="12"/>
      <c r="K2600" s="12"/>
      <c r="L2600" s="12"/>
      <c r="M2600" s="12" t="s">
        <v>234</v>
      </c>
      <c r="N2600" s="12" t="s">
        <v>12884</v>
      </c>
      <c r="O2600" s="12" t="s">
        <v>12885</v>
      </c>
      <c r="P2600" s="12"/>
      <c r="Q2600" s="12" t="s">
        <v>12903</v>
      </c>
      <c r="R2600" s="12" t="s">
        <v>12904</v>
      </c>
      <c r="S2600" s="12" t="s">
        <v>12881</v>
      </c>
      <c r="T2600" s="33" t="s">
        <v>95</v>
      </c>
      <c r="U2600" s="34" t="str">
        <f t="shared" si="40"/>
        <v>664 RAYMOND STOTZER PKWY VMR BLDG 1811 RM 257 VET MED PATHOBIOLOGY 4467 TAMU, COLLEGE STATION, Texas 77843, U.S.</v>
      </c>
    </row>
    <row r="2601" spans="1:21" ht="42.75" x14ac:dyDescent="0.45">
      <c r="A2601" s="12" t="s">
        <v>94</v>
      </c>
      <c r="B2601" s="12" t="s">
        <v>95</v>
      </c>
      <c r="C2601" s="12" t="s">
        <v>12905</v>
      </c>
      <c r="D2601" s="12" t="s">
        <v>12869</v>
      </c>
      <c r="E2601" s="12" t="s">
        <v>12870</v>
      </c>
      <c r="F2601" s="12" t="s">
        <v>691</v>
      </c>
      <c r="G2601" s="12" t="s">
        <v>692</v>
      </c>
      <c r="H2601" s="12" t="s">
        <v>693</v>
      </c>
      <c r="I2601" s="12" t="s">
        <v>475</v>
      </c>
      <c r="J2601" s="12"/>
      <c r="K2601" s="12"/>
      <c r="L2601" s="12"/>
      <c r="M2601" s="12" t="s">
        <v>628</v>
      </c>
      <c r="N2601" s="12" t="s">
        <v>12906</v>
      </c>
      <c r="O2601" s="12" t="s">
        <v>12907</v>
      </c>
      <c r="P2601" s="12"/>
      <c r="Q2601" s="12" t="s">
        <v>12908</v>
      </c>
      <c r="R2601" s="12" t="s">
        <v>12904</v>
      </c>
      <c r="S2601" s="12" t="s">
        <v>12881</v>
      </c>
      <c r="T2601" s="33" t="s">
        <v>95</v>
      </c>
      <c r="U2601" s="34" t="str">
        <f t="shared" si="40"/>
        <v>112 CATER MATTIL TAMU 2253, COLLEGE STATION, Texas 77843, U.S.</v>
      </c>
    </row>
    <row r="2602" spans="1:21" ht="57" x14ac:dyDescent="0.45">
      <c r="A2602" s="12" t="s">
        <v>94</v>
      </c>
      <c r="B2602" s="12" t="s">
        <v>95</v>
      </c>
      <c r="C2602" s="12" t="s">
        <v>12909</v>
      </c>
      <c r="D2602" s="12" t="s">
        <v>12869</v>
      </c>
      <c r="E2602" s="12" t="s">
        <v>12870</v>
      </c>
      <c r="F2602" s="12" t="s">
        <v>691</v>
      </c>
      <c r="G2602" s="12" t="s">
        <v>692</v>
      </c>
      <c r="H2602" s="12" t="s">
        <v>693</v>
      </c>
      <c r="I2602" s="12" t="s">
        <v>475</v>
      </c>
      <c r="J2602" s="12"/>
      <c r="K2602" s="12"/>
      <c r="L2602" s="12"/>
      <c r="M2602" s="12" t="s">
        <v>367</v>
      </c>
      <c r="N2602" s="12" t="s">
        <v>12910</v>
      </c>
      <c r="O2602" s="12" t="s">
        <v>12911</v>
      </c>
      <c r="P2602" s="12"/>
      <c r="Q2602" s="12" t="s">
        <v>12912</v>
      </c>
      <c r="R2602" s="12" t="s">
        <v>5036</v>
      </c>
      <c r="S2602" s="12" t="s">
        <v>12881</v>
      </c>
      <c r="T2602" s="33" t="s">
        <v>95</v>
      </c>
      <c r="U2602" s="34" t="str">
        <f t="shared" si="40"/>
        <v>1500 Research Pky, College Station, Texas 77843, U.S.</v>
      </c>
    </row>
    <row r="2603" spans="1:21" ht="42.75" x14ac:dyDescent="0.45">
      <c r="A2603" s="12" t="s">
        <v>94</v>
      </c>
      <c r="B2603" s="12"/>
      <c r="C2603" s="12" t="s">
        <v>12913</v>
      </c>
      <c r="D2603" s="12" t="s">
        <v>12869</v>
      </c>
      <c r="E2603" s="12" t="s">
        <v>12870</v>
      </c>
      <c r="F2603" s="12"/>
      <c r="G2603" s="12" t="s">
        <v>692</v>
      </c>
      <c r="H2603" s="12" t="s">
        <v>693</v>
      </c>
      <c r="I2603" s="12" t="s">
        <v>475</v>
      </c>
      <c r="J2603" s="12" t="s">
        <v>12914</v>
      </c>
      <c r="K2603" s="12" t="s">
        <v>209</v>
      </c>
      <c r="L2603" s="12" t="s">
        <v>104</v>
      </c>
      <c r="M2603" s="12" t="s">
        <v>675</v>
      </c>
      <c r="N2603" s="12" t="s">
        <v>12899</v>
      </c>
      <c r="O2603" s="12" t="s">
        <v>12900</v>
      </c>
      <c r="P2603" s="12"/>
      <c r="Q2603" s="12" t="s">
        <v>12915</v>
      </c>
      <c r="R2603" s="12" t="s">
        <v>12892</v>
      </c>
      <c r="S2603" s="12" t="s">
        <v>12916</v>
      </c>
      <c r="T2603" s="33" t="s">
        <v>95</v>
      </c>
      <c r="U2603" s="34" t="str">
        <f t="shared" si="40"/>
        <v>8447 Riverside Pkwy 1359 TAMU, Bryan, Texas 77807-1359, U.S.</v>
      </c>
    </row>
    <row r="2604" spans="1:21" ht="71.25" x14ac:dyDescent="0.45">
      <c r="A2604" s="12" t="s">
        <v>94</v>
      </c>
      <c r="B2604" s="12"/>
      <c r="C2604" s="12" t="s">
        <v>12917</v>
      </c>
      <c r="D2604" s="12" t="s">
        <v>12869</v>
      </c>
      <c r="E2604" s="12" t="s">
        <v>12870</v>
      </c>
      <c r="F2604" s="12"/>
      <c r="G2604" s="12" t="s">
        <v>692</v>
      </c>
      <c r="H2604" s="12" t="s">
        <v>693</v>
      </c>
      <c r="I2604" s="12" t="s">
        <v>475</v>
      </c>
      <c r="J2604" s="12" t="s">
        <v>12918</v>
      </c>
      <c r="K2604" s="12" t="s">
        <v>209</v>
      </c>
      <c r="L2604" s="12" t="s">
        <v>104</v>
      </c>
      <c r="M2604" s="12" t="s">
        <v>408</v>
      </c>
      <c r="N2604" s="12" t="s">
        <v>12919</v>
      </c>
      <c r="O2604" s="12" t="s">
        <v>12920</v>
      </c>
      <c r="P2604" s="12"/>
      <c r="Q2604" s="12" t="s">
        <v>12921</v>
      </c>
      <c r="R2604" s="12" t="s">
        <v>12922</v>
      </c>
      <c r="S2604" s="12" t="s">
        <v>12923</v>
      </c>
      <c r="T2604" s="33" t="s">
        <v>95</v>
      </c>
      <c r="U2604" s="34" t="str">
        <f t="shared" si="40"/>
        <v>6300 Ocean Drive. Unit 5872, Corpus Christi, Texas 78412, U.S.</v>
      </c>
    </row>
    <row r="2605" spans="1:21" ht="42.75" x14ac:dyDescent="0.45">
      <c r="A2605" s="12" t="s">
        <v>94</v>
      </c>
      <c r="B2605" s="12" t="s">
        <v>95</v>
      </c>
      <c r="C2605" s="12" t="s">
        <v>12924</v>
      </c>
      <c r="D2605" s="12" t="s">
        <v>12925</v>
      </c>
      <c r="E2605" s="12" t="s">
        <v>12926</v>
      </c>
      <c r="F2605" s="12" t="s">
        <v>1396</v>
      </c>
      <c r="G2605" s="12"/>
      <c r="H2605" s="12" t="s">
        <v>693</v>
      </c>
      <c r="I2605" s="12" t="s">
        <v>475</v>
      </c>
      <c r="J2605" s="12" t="s">
        <v>12927</v>
      </c>
      <c r="K2605" s="12" t="s">
        <v>12928</v>
      </c>
      <c r="L2605" s="12" t="s">
        <v>104</v>
      </c>
      <c r="M2605" s="12" t="s">
        <v>628</v>
      </c>
      <c r="N2605" s="12" t="s">
        <v>12929</v>
      </c>
      <c r="O2605" s="12" t="s">
        <v>12930</v>
      </c>
      <c r="P2605" s="12"/>
      <c r="Q2605" s="12" t="s">
        <v>12931</v>
      </c>
      <c r="R2605" s="12" t="s">
        <v>12932</v>
      </c>
      <c r="S2605" s="12" t="s">
        <v>12933</v>
      </c>
      <c r="T2605" s="33" t="s">
        <v>95</v>
      </c>
      <c r="U2605" s="34" t="str">
        <f t="shared" si="40"/>
        <v>1710 FM 3053 N RM 139, OVERTON, Texas 75684, U.S.</v>
      </c>
    </row>
    <row r="2606" spans="1:21" ht="57" x14ac:dyDescent="0.45">
      <c r="A2606" s="12" t="s">
        <v>94</v>
      </c>
      <c r="B2606" s="12" t="s">
        <v>95</v>
      </c>
      <c r="C2606" s="12" t="s">
        <v>12934</v>
      </c>
      <c r="D2606" s="12" t="s">
        <v>12935</v>
      </c>
      <c r="E2606" s="12" t="s">
        <v>12936</v>
      </c>
      <c r="F2606" s="12" t="s">
        <v>691</v>
      </c>
      <c r="G2606" s="12"/>
      <c r="H2606" s="12"/>
      <c r="I2606" s="12" t="s">
        <v>475</v>
      </c>
      <c r="J2606" s="12"/>
      <c r="K2606" s="12"/>
      <c r="L2606" s="12"/>
      <c r="M2606" s="12" t="s">
        <v>367</v>
      </c>
      <c r="N2606" s="12" t="s">
        <v>12937</v>
      </c>
      <c r="O2606" s="12" t="s">
        <v>12938</v>
      </c>
      <c r="P2606" s="12"/>
      <c r="Q2606" s="12" t="s">
        <v>12939</v>
      </c>
      <c r="R2606" s="12" t="s">
        <v>12904</v>
      </c>
      <c r="S2606" s="12" t="s">
        <v>12881</v>
      </c>
      <c r="T2606" s="33" t="s">
        <v>95</v>
      </c>
      <c r="U2606" s="34" t="str">
        <f t="shared" si="40"/>
        <v>373 OLSEN BLVD, COLLEGE STATION, Texas 77843, U.S.</v>
      </c>
    </row>
    <row r="2607" spans="1:21" ht="57" x14ac:dyDescent="0.45">
      <c r="A2607" s="12" t="s">
        <v>94</v>
      </c>
      <c r="B2607" s="12" t="s">
        <v>95</v>
      </c>
      <c r="C2607" s="12" t="s">
        <v>12940</v>
      </c>
      <c r="D2607" s="12" t="s">
        <v>12935</v>
      </c>
      <c r="E2607" s="12" t="s">
        <v>12936</v>
      </c>
      <c r="F2607" s="12" t="s">
        <v>1396</v>
      </c>
      <c r="G2607" s="12"/>
      <c r="H2607" s="12"/>
      <c r="I2607" s="12" t="s">
        <v>475</v>
      </c>
      <c r="J2607" s="12"/>
      <c r="K2607" s="12"/>
      <c r="L2607" s="12"/>
      <c r="M2607" s="12" t="s">
        <v>367</v>
      </c>
      <c r="N2607" s="12" t="s">
        <v>12941</v>
      </c>
      <c r="O2607" s="12" t="s">
        <v>12942</v>
      </c>
      <c r="P2607" s="12"/>
      <c r="Q2607" s="12" t="s">
        <v>12943</v>
      </c>
      <c r="R2607" s="12" t="s">
        <v>12944</v>
      </c>
      <c r="S2607" s="12" t="s">
        <v>12945</v>
      </c>
      <c r="T2607" s="33" t="s">
        <v>95</v>
      </c>
      <c r="U2607" s="34" t="str">
        <f t="shared" si="40"/>
        <v>1901 S 1ST ST, TEMPLE, Texas 76504, U.S.</v>
      </c>
    </row>
    <row r="2608" spans="1:21" ht="57" x14ac:dyDescent="0.45">
      <c r="A2608" s="12" t="s">
        <v>94</v>
      </c>
      <c r="B2608" s="12"/>
      <c r="C2608" s="12" t="s">
        <v>12946</v>
      </c>
      <c r="D2608" s="12" t="s">
        <v>12935</v>
      </c>
      <c r="E2608" s="12" t="s">
        <v>12936</v>
      </c>
      <c r="F2608" s="12"/>
      <c r="G2608" s="12"/>
      <c r="H2608" s="12"/>
      <c r="I2608" s="12" t="s">
        <v>475</v>
      </c>
      <c r="J2608" s="12"/>
      <c r="K2608" s="12"/>
      <c r="L2608" s="12"/>
      <c r="M2608" s="12" t="s">
        <v>367</v>
      </c>
      <c r="N2608" s="12"/>
      <c r="O2608" s="12"/>
      <c r="P2608" s="12"/>
      <c r="Q2608" s="12"/>
      <c r="R2608" s="12"/>
      <c r="S2608" s="12" t="s">
        <v>284</v>
      </c>
      <c r="T2608" s="33" t="s">
        <v>95</v>
      </c>
      <c r="U2608" s="34" t="str">
        <f t="shared" si="40"/>
        <v xml:space="preserve"> , U.S.</v>
      </c>
    </row>
    <row r="2609" spans="1:21" ht="42.75" x14ac:dyDescent="0.45">
      <c r="A2609" s="12" t="s">
        <v>94</v>
      </c>
      <c r="B2609" s="12" t="s">
        <v>95</v>
      </c>
      <c r="C2609" s="12" t="s">
        <v>12947</v>
      </c>
      <c r="D2609" s="12" t="s">
        <v>12948</v>
      </c>
      <c r="E2609" s="12" t="s">
        <v>12765</v>
      </c>
      <c r="F2609" s="12" t="s">
        <v>474</v>
      </c>
      <c r="G2609" s="12" t="s">
        <v>692</v>
      </c>
      <c r="H2609" s="12" t="s">
        <v>693</v>
      </c>
      <c r="I2609" s="12" t="s">
        <v>475</v>
      </c>
      <c r="J2609" s="12" t="s">
        <v>12949</v>
      </c>
      <c r="K2609" s="12" t="s">
        <v>168</v>
      </c>
      <c r="L2609" s="12" t="s">
        <v>104</v>
      </c>
      <c r="M2609" s="12" t="s">
        <v>304</v>
      </c>
      <c r="N2609" s="12" t="s">
        <v>12950</v>
      </c>
      <c r="O2609" s="12" t="s">
        <v>12951</v>
      </c>
      <c r="P2609" s="12"/>
      <c r="Q2609" s="12" t="s">
        <v>12952</v>
      </c>
      <c r="R2609" s="12" t="s">
        <v>11975</v>
      </c>
      <c r="S2609" s="12" t="s">
        <v>12953</v>
      </c>
      <c r="T2609" s="33" t="s">
        <v>95</v>
      </c>
      <c r="U2609" s="34" t="str">
        <f t="shared" si="40"/>
        <v>8715 W. Military Dr, San Antonio, Texas 78227, U.S.</v>
      </c>
    </row>
    <row r="2610" spans="1:21" ht="85.5" x14ac:dyDescent="0.45">
      <c r="A2610" s="12" t="s">
        <v>94</v>
      </c>
      <c r="B2610" s="12" t="s">
        <v>95</v>
      </c>
      <c r="C2610" s="12" t="s">
        <v>12954</v>
      </c>
      <c r="D2610" s="12" t="s">
        <v>12948</v>
      </c>
      <c r="E2610" s="12" t="s">
        <v>12765</v>
      </c>
      <c r="F2610" s="12" t="s">
        <v>474</v>
      </c>
      <c r="G2610" s="12" t="s">
        <v>692</v>
      </c>
      <c r="H2610" s="12" t="s">
        <v>693</v>
      </c>
      <c r="I2610" s="12" t="s">
        <v>475</v>
      </c>
      <c r="J2610" s="12" t="s">
        <v>12955</v>
      </c>
      <c r="K2610" s="12" t="s">
        <v>168</v>
      </c>
      <c r="L2610" s="12" t="s">
        <v>104</v>
      </c>
      <c r="M2610" s="12" t="s">
        <v>189</v>
      </c>
      <c r="N2610" s="12" t="s">
        <v>12956</v>
      </c>
      <c r="O2610" s="12" t="s">
        <v>12957</v>
      </c>
      <c r="P2610" s="12"/>
      <c r="Q2610" s="12" t="s">
        <v>12952</v>
      </c>
      <c r="R2610" s="12" t="s">
        <v>11975</v>
      </c>
      <c r="S2610" s="12" t="s">
        <v>12953</v>
      </c>
      <c r="T2610" s="33" t="s">
        <v>95</v>
      </c>
      <c r="U2610" s="34" t="str">
        <f t="shared" si="40"/>
        <v>8715 W. Military Dr, San Antonio, Texas 78227, U.S.</v>
      </c>
    </row>
    <row r="2611" spans="1:21" ht="42.75" x14ac:dyDescent="0.45">
      <c r="A2611" s="12" t="s">
        <v>94</v>
      </c>
      <c r="B2611" s="12" t="s">
        <v>95</v>
      </c>
      <c r="C2611" s="12" t="s">
        <v>12958</v>
      </c>
      <c r="D2611" s="12" t="s">
        <v>12948</v>
      </c>
      <c r="E2611" s="12" t="s">
        <v>12765</v>
      </c>
      <c r="F2611" s="12" t="s">
        <v>474</v>
      </c>
      <c r="G2611" s="12" t="s">
        <v>692</v>
      </c>
      <c r="H2611" s="12" t="s">
        <v>693</v>
      </c>
      <c r="I2611" s="12" t="s">
        <v>475</v>
      </c>
      <c r="J2611" s="12"/>
      <c r="K2611" s="12"/>
      <c r="L2611" s="12"/>
      <c r="M2611" s="12" t="s">
        <v>3112</v>
      </c>
      <c r="N2611" s="12" t="s">
        <v>12950</v>
      </c>
      <c r="O2611" s="12" t="s">
        <v>12951</v>
      </c>
      <c r="P2611" s="12"/>
      <c r="Q2611" s="12" t="s">
        <v>12959</v>
      </c>
      <c r="R2611" s="12" t="s">
        <v>1755</v>
      </c>
      <c r="S2611" s="12" t="s">
        <v>12953</v>
      </c>
      <c r="T2611" s="33" t="s">
        <v>95</v>
      </c>
      <c r="U2611" s="34" t="str">
        <f t="shared" si="40"/>
        <v>7620 NW LOOP 410, SAN ANTONIO, Texas 78227, U.S.</v>
      </c>
    </row>
    <row r="2612" spans="1:21" ht="99.75" x14ac:dyDescent="0.45">
      <c r="A2612" s="12" t="s">
        <v>94</v>
      </c>
      <c r="B2612" s="12" t="s">
        <v>95</v>
      </c>
      <c r="C2612" s="12" t="s">
        <v>12960</v>
      </c>
      <c r="D2612" s="12" t="s">
        <v>12961</v>
      </c>
      <c r="E2612" s="12" t="s">
        <v>12962</v>
      </c>
      <c r="F2612" s="12" t="s">
        <v>691</v>
      </c>
      <c r="G2612" s="12"/>
      <c r="H2612" s="12" t="s">
        <v>6853</v>
      </c>
      <c r="I2612" s="12" t="s">
        <v>475</v>
      </c>
      <c r="J2612" s="12" t="s">
        <v>12963</v>
      </c>
      <c r="K2612" s="12" t="s">
        <v>233</v>
      </c>
      <c r="L2612" s="12" t="s">
        <v>104</v>
      </c>
      <c r="M2612" s="12" t="s">
        <v>551</v>
      </c>
      <c r="N2612" s="12" t="s">
        <v>12964</v>
      </c>
      <c r="O2612" s="12" t="s">
        <v>12965</v>
      </c>
      <c r="P2612" s="12"/>
      <c r="Q2612" s="12" t="s">
        <v>12966</v>
      </c>
      <c r="R2612" s="12" t="s">
        <v>1556</v>
      </c>
      <c r="S2612" s="12" t="s">
        <v>1535</v>
      </c>
      <c r="T2612" s="33" t="s">
        <v>95</v>
      </c>
      <c r="U2612" s="34" t="str">
        <f t="shared" si="40"/>
        <v>1102 BATES ST FEIGIN BLDG RM 330.10, HOUSTON, Texas 77030, U.S.</v>
      </c>
    </row>
    <row r="2613" spans="1:21" ht="99.75" x14ac:dyDescent="0.45">
      <c r="A2613" s="12" t="s">
        <v>94</v>
      </c>
      <c r="B2613" s="12" t="s">
        <v>95</v>
      </c>
      <c r="C2613" s="12" t="s">
        <v>12967</v>
      </c>
      <c r="D2613" s="12" t="s">
        <v>12968</v>
      </c>
      <c r="E2613" s="12" t="s">
        <v>12969</v>
      </c>
      <c r="F2613" s="12" t="s">
        <v>691</v>
      </c>
      <c r="G2613" s="12" t="s">
        <v>692</v>
      </c>
      <c r="H2613" s="12" t="s">
        <v>693</v>
      </c>
      <c r="I2613" s="12" t="s">
        <v>475</v>
      </c>
      <c r="J2613" s="12" t="s">
        <v>12970</v>
      </c>
      <c r="K2613" s="12" t="s">
        <v>209</v>
      </c>
      <c r="L2613" s="12" t="s">
        <v>118</v>
      </c>
      <c r="M2613" s="12" t="s">
        <v>210</v>
      </c>
      <c r="N2613" s="12" t="s">
        <v>12971</v>
      </c>
      <c r="O2613" s="12" t="s">
        <v>12972</v>
      </c>
      <c r="P2613" s="12"/>
      <c r="Q2613" s="12" t="s">
        <v>12973</v>
      </c>
      <c r="R2613" s="12" t="s">
        <v>1556</v>
      </c>
      <c r="S2613" s="12" t="s">
        <v>1535</v>
      </c>
      <c r="T2613" s="33" t="s">
        <v>95</v>
      </c>
      <c r="U2613" s="34" t="str">
        <f t="shared" si="40"/>
        <v>THI/C1000/DINAH 6519 FANNIN ST, HOUSTON, Texas 77030, U.S.</v>
      </c>
    </row>
    <row r="2614" spans="1:21" ht="57" x14ac:dyDescent="0.45">
      <c r="A2614" s="12" t="s">
        <v>94</v>
      </c>
      <c r="B2614" s="12" t="s">
        <v>95</v>
      </c>
      <c r="C2614" s="12" t="s">
        <v>12974</v>
      </c>
      <c r="D2614" s="12" t="s">
        <v>12968</v>
      </c>
      <c r="E2614" s="12" t="s">
        <v>12969</v>
      </c>
      <c r="F2614" s="12" t="s">
        <v>691</v>
      </c>
      <c r="G2614" s="12" t="s">
        <v>692</v>
      </c>
      <c r="H2614" s="12" t="s">
        <v>693</v>
      </c>
      <c r="I2614" s="12" t="s">
        <v>475</v>
      </c>
      <c r="J2614" s="12" t="s">
        <v>12975</v>
      </c>
      <c r="K2614" s="12" t="s">
        <v>1297</v>
      </c>
      <c r="L2614" s="12" t="s">
        <v>104</v>
      </c>
      <c r="M2614" s="12" t="s">
        <v>367</v>
      </c>
      <c r="N2614" s="12" t="s">
        <v>12976</v>
      </c>
      <c r="O2614" s="12" t="s">
        <v>12977</v>
      </c>
      <c r="P2614" s="12"/>
      <c r="Q2614" s="12" t="s">
        <v>12978</v>
      </c>
      <c r="R2614" s="12" t="s">
        <v>1556</v>
      </c>
      <c r="S2614" s="12" t="s">
        <v>1535</v>
      </c>
      <c r="T2614" s="33" t="s">
        <v>95</v>
      </c>
      <c r="U2614" s="34" t="str">
        <f t="shared" si="40"/>
        <v>6519 FANNIN ST COOLEY FL 9 RM C921, HOUSTON, Texas 77030, U.S.</v>
      </c>
    </row>
    <row r="2615" spans="1:21" ht="57" x14ac:dyDescent="0.45">
      <c r="A2615" s="12" t="s">
        <v>94</v>
      </c>
      <c r="B2615" s="12" t="s">
        <v>95</v>
      </c>
      <c r="C2615" s="12" t="s">
        <v>12979</v>
      </c>
      <c r="D2615" s="12" t="s">
        <v>12968</v>
      </c>
      <c r="E2615" s="12" t="s">
        <v>12969</v>
      </c>
      <c r="F2615" s="12" t="s">
        <v>691</v>
      </c>
      <c r="G2615" s="12" t="s">
        <v>692</v>
      </c>
      <c r="H2615" s="12" t="s">
        <v>693</v>
      </c>
      <c r="I2615" s="12" t="s">
        <v>475</v>
      </c>
      <c r="J2615" s="12"/>
      <c r="K2615" s="12"/>
      <c r="L2615" s="12"/>
      <c r="M2615" s="12" t="s">
        <v>367</v>
      </c>
      <c r="N2615" s="12" t="s">
        <v>12980</v>
      </c>
      <c r="O2615" s="12" t="s">
        <v>12981</v>
      </c>
      <c r="P2615" s="12"/>
      <c r="Q2615" s="12" t="s">
        <v>12982</v>
      </c>
      <c r="R2615" s="12" t="s">
        <v>1556</v>
      </c>
      <c r="S2615" s="12" t="s">
        <v>1535</v>
      </c>
      <c r="T2615" s="33" t="s">
        <v>95</v>
      </c>
      <c r="U2615" s="34" t="str">
        <f t="shared" si="40"/>
        <v>6519 FANNIN, HOUSTON, Texas 77030, U.S.</v>
      </c>
    </row>
    <row r="2616" spans="1:21" ht="42.75" x14ac:dyDescent="0.45">
      <c r="A2616" s="12" t="s">
        <v>94</v>
      </c>
      <c r="B2616" s="12" t="s">
        <v>95</v>
      </c>
      <c r="C2616" s="12" t="s">
        <v>12983</v>
      </c>
      <c r="D2616" s="12" t="s">
        <v>12984</v>
      </c>
      <c r="E2616" s="12" t="s">
        <v>12985</v>
      </c>
      <c r="F2616" s="12"/>
      <c r="G2616" s="12"/>
      <c r="H2616" s="12" t="s">
        <v>693</v>
      </c>
      <c r="I2616" s="12" t="s">
        <v>475</v>
      </c>
      <c r="J2616" s="12" t="s">
        <v>12986</v>
      </c>
      <c r="K2616" s="12" t="s">
        <v>209</v>
      </c>
      <c r="L2616" s="12" t="s">
        <v>118</v>
      </c>
      <c r="M2616" s="12" t="s">
        <v>628</v>
      </c>
      <c r="N2616" s="12" t="s">
        <v>12987</v>
      </c>
      <c r="O2616" s="12" t="s">
        <v>12988</v>
      </c>
      <c r="P2616" s="12"/>
      <c r="Q2616" s="12" t="s">
        <v>12989</v>
      </c>
      <c r="R2616" s="12" t="s">
        <v>1556</v>
      </c>
      <c r="S2616" s="12" t="s">
        <v>12990</v>
      </c>
      <c r="T2616" s="33" t="s">
        <v>95</v>
      </c>
      <c r="U2616" s="34" t="str">
        <f t="shared" si="40"/>
        <v>3715 BLODGETT ST CENTRAL RECEIVING, HOUSTON, Texas 77004-6470, U.S.</v>
      </c>
    </row>
    <row r="2617" spans="1:21" ht="99.75" x14ac:dyDescent="0.45">
      <c r="A2617" s="12" t="s">
        <v>94</v>
      </c>
      <c r="B2617" s="12" t="s">
        <v>95</v>
      </c>
      <c r="C2617" s="12" t="s">
        <v>12991</v>
      </c>
      <c r="D2617" s="12" t="s">
        <v>12992</v>
      </c>
      <c r="E2617" s="12" t="s">
        <v>12993</v>
      </c>
      <c r="F2617" s="12" t="s">
        <v>1396</v>
      </c>
      <c r="G2617" s="12"/>
      <c r="H2617" s="12" t="s">
        <v>12825</v>
      </c>
      <c r="I2617" s="12" t="s">
        <v>475</v>
      </c>
      <c r="J2617" s="12"/>
      <c r="K2617" s="12"/>
      <c r="L2617" s="12"/>
      <c r="M2617" s="12" t="s">
        <v>551</v>
      </c>
      <c r="N2617" s="12" t="s">
        <v>12994</v>
      </c>
      <c r="O2617" s="12" t="s">
        <v>12995</v>
      </c>
      <c r="P2617" s="12"/>
      <c r="Q2617" s="12" t="s">
        <v>12996</v>
      </c>
      <c r="R2617" s="12" t="s">
        <v>12997</v>
      </c>
      <c r="S2617" s="12" t="s">
        <v>12998</v>
      </c>
      <c r="T2617" s="33" t="s">
        <v>95</v>
      </c>
      <c r="U2617" s="34" t="str">
        <f t="shared" si="40"/>
        <v>3601 4TH ST, LUBBOCK, Texas 79430, U.S.</v>
      </c>
    </row>
    <row r="2618" spans="1:21" ht="99.75" x14ac:dyDescent="0.45">
      <c r="A2618" s="12" t="s">
        <v>94</v>
      </c>
      <c r="B2618" s="12" t="s">
        <v>95</v>
      </c>
      <c r="C2618" s="12" t="s">
        <v>12999</v>
      </c>
      <c r="D2618" s="12" t="s">
        <v>12992</v>
      </c>
      <c r="E2618" s="12" t="s">
        <v>12993</v>
      </c>
      <c r="F2618" s="12" t="s">
        <v>1396</v>
      </c>
      <c r="G2618" s="12"/>
      <c r="H2618" s="12" t="s">
        <v>12825</v>
      </c>
      <c r="I2618" s="12" t="s">
        <v>475</v>
      </c>
      <c r="J2618" s="12"/>
      <c r="K2618" s="12"/>
      <c r="L2618" s="12"/>
      <c r="M2618" s="12" t="s">
        <v>1506</v>
      </c>
      <c r="N2618" s="12"/>
      <c r="O2618" s="12"/>
      <c r="P2618" s="12"/>
      <c r="Q2618" s="12" t="s">
        <v>13000</v>
      </c>
      <c r="R2618" s="12" t="s">
        <v>13001</v>
      </c>
      <c r="S2618" s="12" t="s">
        <v>13002</v>
      </c>
      <c r="T2618" s="33" t="s">
        <v>95</v>
      </c>
      <c r="U2618" s="34" t="str">
        <f t="shared" si="40"/>
        <v>FC - 1718 PINE ST, ABILENE, Texas 79601, U.S.</v>
      </c>
    </row>
    <row r="2619" spans="1:21" ht="99.75" x14ac:dyDescent="0.45">
      <c r="A2619" s="12" t="s">
        <v>94</v>
      </c>
      <c r="B2619" s="12" t="s">
        <v>95</v>
      </c>
      <c r="C2619" s="12" t="s">
        <v>13003</v>
      </c>
      <c r="D2619" s="12" t="s">
        <v>13004</v>
      </c>
      <c r="E2619" s="12" t="s">
        <v>13005</v>
      </c>
      <c r="F2619" s="12" t="s">
        <v>1396</v>
      </c>
      <c r="G2619" s="12" t="s">
        <v>547</v>
      </c>
      <c r="H2619" s="12" t="s">
        <v>693</v>
      </c>
      <c r="I2619" s="12" t="s">
        <v>475</v>
      </c>
      <c r="J2619" s="12" t="s">
        <v>13006</v>
      </c>
      <c r="K2619" s="12" t="s">
        <v>268</v>
      </c>
      <c r="L2619" s="12" t="s">
        <v>104</v>
      </c>
      <c r="M2619" s="12" t="s">
        <v>210</v>
      </c>
      <c r="N2619" s="12" t="s">
        <v>13007</v>
      </c>
      <c r="O2619" s="12" t="s">
        <v>13008</v>
      </c>
      <c r="P2619" s="12"/>
      <c r="Q2619" s="12" t="s">
        <v>13009</v>
      </c>
      <c r="R2619" s="12" t="s">
        <v>13010</v>
      </c>
      <c r="S2619" s="12" t="s">
        <v>12998</v>
      </c>
      <c r="T2619" s="33" t="s">
        <v>95</v>
      </c>
      <c r="U2619" s="34" t="str">
        <f t="shared" si="40"/>
        <v>3601 4th Street, Room 4C145, Lubbock, Texas 79430, U.S.</v>
      </c>
    </row>
    <row r="2620" spans="1:21" ht="57" x14ac:dyDescent="0.45">
      <c r="A2620" s="12" t="s">
        <v>94</v>
      </c>
      <c r="B2620" s="12" t="s">
        <v>95</v>
      </c>
      <c r="C2620" s="12" t="s">
        <v>13011</v>
      </c>
      <c r="D2620" s="12" t="s">
        <v>13012</v>
      </c>
      <c r="E2620" s="12" t="s">
        <v>13013</v>
      </c>
      <c r="F2620" s="12" t="s">
        <v>1396</v>
      </c>
      <c r="G2620" s="12"/>
      <c r="H2620" s="12" t="s">
        <v>693</v>
      </c>
      <c r="I2620" s="12" t="s">
        <v>6853</v>
      </c>
      <c r="J2620" s="12"/>
      <c r="K2620" s="12"/>
      <c r="L2620" s="12"/>
      <c r="M2620" s="12" t="s">
        <v>367</v>
      </c>
      <c r="N2620" s="12" t="s">
        <v>13014</v>
      </c>
      <c r="O2620" s="12" t="s">
        <v>13015</v>
      </c>
      <c r="P2620" s="12"/>
      <c r="Q2620" s="12" t="s">
        <v>13016</v>
      </c>
      <c r="R2620" s="12" t="s">
        <v>13017</v>
      </c>
      <c r="S2620" s="12" t="s">
        <v>13018</v>
      </c>
      <c r="T2620" s="33" t="s">
        <v>95</v>
      </c>
      <c r="U2620" s="34" t="str">
        <f t="shared" si="40"/>
        <v>1200 FRAME ST CENTRAL RECEIVING, DENTON, Texas 76209, U.S.</v>
      </c>
    </row>
    <row r="2621" spans="1:21" ht="57" x14ac:dyDescent="0.45">
      <c r="A2621" s="12" t="s">
        <v>94</v>
      </c>
      <c r="B2621" s="12"/>
      <c r="C2621" s="12" t="s">
        <v>13019</v>
      </c>
      <c r="D2621" s="12" t="s">
        <v>13020</v>
      </c>
      <c r="E2621" s="12" t="s">
        <v>13021</v>
      </c>
      <c r="F2621" s="12" t="s">
        <v>310</v>
      </c>
      <c r="G2621" s="12"/>
      <c r="H2621" s="12" t="s">
        <v>311</v>
      </c>
      <c r="I2621" s="12" t="s">
        <v>673</v>
      </c>
      <c r="J2621" s="12" t="s">
        <v>13022</v>
      </c>
      <c r="K2621" s="12" t="s">
        <v>209</v>
      </c>
      <c r="L2621" s="12" t="s">
        <v>104</v>
      </c>
      <c r="M2621" s="12" t="s">
        <v>367</v>
      </c>
      <c r="N2621" s="12" t="s">
        <v>13023</v>
      </c>
      <c r="O2621" s="12" t="s">
        <v>13024</v>
      </c>
      <c r="P2621" s="12"/>
      <c r="Q2621" s="12" t="s">
        <v>13025</v>
      </c>
      <c r="R2621" s="12" t="s">
        <v>13026</v>
      </c>
      <c r="S2621" s="12" t="s">
        <v>13027</v>
      </c>
      <c r="T2621" s="33" t="s">
        <v>95</v>
      </c>
      <c r="U2621" s="34" t="str">
        <f t="shared" si="40"/>
        <v>1950 Sunny Crest Drive Suite 2000 [PMB 12], Fullerton, California 92835, U.S.</v>
      </c>
    </row>
    <row r="2622" spans="1:21" ht="85.5" x14ac:dyDescent="0.45">
      <c r="A2622" s="12" t="s">
        <v>94</v>
      </c>
      <c r="B2622" s="12" t="s">
        <v>95</v>
      </c>
      <c r="C2622" s="12" t="s">
        <v>13028</v>
      </c>
      <c r="D2622" s="12" t="s">
        <v>13029</v>
      </c>
      <c r="E2622" s="12" t="s">
        <v>13030</v>
      </c>
      <c r="F2622" s="12"/>
      <c r="G2622" s="12" t="s">
        <v>980</v>
      </c>
      <c r="H2622" s="12" t="s">
        <v>406</v>
      </c>
      <c r="I2622" s="12" t="s">
        <v>166</v>
      </c>
      <c r="J2622" s="12" t="s">
        <v>13031</v>
      </c>
      <c r="K2622" s="12" t="s">
        <v>168</v>
      </c>
      <c r="L2622" s="12" t="s">
        <v>104</v>
      </c>
      <c r="M2622" s="12" t="s">
        <v>221</v>
      </c>
      <c r="N2622" s="12" t="s">
        <v>13032</v>
      </c>
      <c r="O2622" s="12" t="s">
        <v>13033</v>
      </c>
      <c r="P2622" s="12"/>
      <c r="Q2622" s="12" t="s">
        <v>13034</v>
      </c>
      <c r="R2622" s="12" t="s">
        <v>412</v>
      </c>
      <c r="S2622" s="12" t="s">
        <v>2269</v>
      </c>
      <c r="T2622" s="33" t="s">
        <v>95</v>
      </c>
      <c r="U2622" s="34" t="str">
        <f t="shared" si="40"/>
        <v>615 Westlake Avenue N, Seattle, Washington 98109, U.S.</v>
      </c>
    </row>
    <row r="2623" spans="1:21" ht="85.5" x14ac:dyDescent="0.45">
      <c r="A2623" s="12" t="s">
        <v>94</v>
      </c>
      <c r="B2623" s="12" t="s">
        <v>95</v>
      </c>
      <c r="C2623" s="12" t="s">
        <v>13035</v>
      </c>
      <c r="D2623" s="12" t="s">
        <v>13029</v>
      </c>
      <c r="E2623" s="12" t="s">
        <v>13030</v>
      </c>
      <c r="F2623" s="12"/>
      <c r="G2623" s="12" t="s">
        <v>980</v>
      </c>
      <c r="H2623" s="12" t="s">
        <v>406</v>
      </c>
      <c r="I2623" s="12" t="s">
        <v>166</v>
      </c>
      <c r="J2623" s="12" t="s">
        <v>13036</v>
      </c>
      <c r="K2623" s="12" t="s">
        <v>168</v>
      </c>
      <c r="L2623" s="12" t="s">
        <v>104</v>
      </c>
      <c r="M2623" s="12" t="s">
        <v>221</v>
      </c>
      <c r="N2623" s="12" t="s">
        <v>13032</v>
      </c>
      <c r="O2623" s="12" t="s">
        <v>13033</v>
      </c>
      <c r="P2623" s="12"/>
      <c r="Q2623" s="12" t="s">
        <v>13037</v>
      </c>
      <c r="R2623" s="12" t="s">
        <v>412</v>
      </c>
      <c r="S2623" s="12" t="s">
        <v>2269</v>
      </c>
      <c r="T2623" s="33" t="s">
        <v>95</v>
      </c>
      <c r="U2623" s="34" t="str">
        <f t="shared" si="40"/>
        <v>615 Westlake Ave N, Seattle, Washington 98109, U.S.</v>
      </c>
    </row>
    <row r="2624" spans="1:21" ht="85.5" x14ac:dyDescent="0.45">
      <c r="A2624" s="12" t="s">
        <v>94</v>
      </c>
      <c r="B2624" s="12" t="s">
        <v>95</v>
      </c>
      <c r="C2624" s="12" t="s">
        <v>13038</v>
      </c>
      <c r="D2624" s="12" t="s">
        <v>13029</v>
      </c>
      <c r="E2624" s="12" t="s">
        <v>13030</v>
      </c>
      <c r="F2624" s="12"/>
      <c r="G2624" s="12" t="s">
        <v>980</v>
      </c>
      <c r="H2624" s="12" t="s">
        <v>406</v>
      </c>
      <c r="I2624" s="12" t="s">
        <v>166</v>
      </c>
      <c r="J2624" s="12" t="s">
        <v>13039</v>
      </c>
      <c r="K2624" s="12" t="s">
        <v>168</v>
      </c>
      <c r="L2624" s="12" t="s">
        <v>104</v>
      </c>
      <c r="M2624" s="12" t="s">
        <v>221</v>
      </c>
      <c r="N2624" s="12" t="s">
        <v>13032</v>
      </c>
      <c r="O2624" s="12" t="s">
        <v>13033</v>
      </c>
      <c r="P2624" s="12"/>
      <c r="Q2624" s="12" t="s">
        <v>13040</v>
      </c>
      <c r="R2624" s="12" t="s">
        <v>412</v>
      </c>
      <c r="S2624" s="12" t="s">
        <v>13041</v>
      </c>
      <c r="T2624" s="33" t="s">
        <v>95</v>
      </c>
      <c r="U2624" s="34" t="str">
        <f t="shared" si="40"/>
        <v>1580 NW 10th Ave Batchelor Childrens 735, Seattle, Washington 33136-1013, U.S.</v>
      </c>
    </row>
    <row r="2625" spans="1:21" ht="57" x14ac:dyDescent="0.45">
      <c r="A2625" s="12" t="s">
        <v>94</v>
      </c>
      <c r="B2625" s="12" t="s">
        <v>95</v>
      </c>
      <c r="C2625" s="12" t="s">
        <v>13042</v>
      </c>
      <c r="D2625" s="12" t="s">
        <v>13029</v>
      </c>
      <c r="E2625" s="12" t="s">
        <v>13030</v>
      </c>
      <c r="F2625" s="12"/>
      <c r="G2625" s="12" t="s">
        <v>980</v>
      </c>
      <c r="H2625" s="12" t="s">
        <v>406</v>
      </c>
      <c r="I2625" s="12" t="s">
        <v>166</v>
      </c>
      <c r="J2625" s="12" t="s">
        <v>13043</v>
      </c>
      <c r="K2625" s="12" t="s">
        <v>168</v>
      </c>
      <c r="L2625" s="12" t="s">
        <v>104</v>
      </c>
      <c r="M2625" s="12" t="s">
        <v>304</v>
      </c>
      <c r="N2625" s="12" t="s">
        <v>13032</v>
      </c>
      <c r="O2625" s="12" t="s">
        <v>13033</v>
      </c>
      <c r="P2625" s="12"/>
      <c r="Q2625" s="12" t="s">
        <v>13034</v>
      </c>
      <c r="R2625" s="12" t="s">
        <v>412</v>
      </c>
      <c r="S2625" s="12" t="s">
        <v>2269</v>
      </c>
      <c r="T2625" s="33" t="s">
        <v>95</v>
      </c>
      <c r="U2625" s="34" t="str">
        <f t="shared" si="40"/>
        <v>615 Westlake Avenue N, Seattle, Washington 98109, U.S.</v>
      </c>
    </row>
    <row r="2626" spans="1:21" ht="85.5" x14ac:dyDescent="0.45">
      <c r="A2626" s="12" t="s">
        <v>94</v>
      </c>
      <c r="B2626" s="12" t="s">
        <v>95</v>
      </c>
      <c r="C2626" s="12" t="s">
        <v>13044</v>
      </c>
      <c r="D2626" s="12" t="s">
        <v>13045</v>
      </c>
      <c r="E2626" s="12" t="s">
        <v>13046</v>
      </c>
      <c r="F2626" s="12" t="s">
        <v>1340</v>
      </c>
      <c r="G2626" s="12" t="s">
        <v>1327</v>
      </c>
      <c r="H2626" s="12" t="s">
        <v>931</v>
      </c>
      <c r="I2626" s="12" t="s">
        <v>763</v>
      </c>
      <c r="J2626" s="12" t="s">
        <v>13047</v>
      </c>
      <c r="K2626" s="12" t="s">
        <v>209</v>
      </c>
      <c r="L2626" s="12" t="s">
        <v>118</v>
      </c>
      <c r="M2626" s="12" t="s">
        <v>221</v>
      </c>
      <c r="N2626" s="12" t="s">
        <v>13048</v>
      </c>
      <c r="O2626" s="12" t="s">
        <v>13049</v>
      </c>
      <c r="P2626" s="12"/>
      <c r="Q2626" s="12" t="s">
        <v>13050</v>
      </c>
      <c r="R2626" s="12" t="s">
        <v>9602</v>
      </c>
      <c r="S2626" s="12" t="s">
        <v>13051</v>
      </c>
      <c r="T2626" s="33" t="s">
        <v>95</v>
      </c>
      <c r="U2626" s="34" t="str">
        <f t="shared" ref="U2626:U2689" si="41">_xlfn.TEXTJOIN(", ", TRUE, Q2626, R2626, S2626, T2626)</f>
        <v>6262 Veterans Parkway, Columbus, Georgia 31909, U.S.</v>
      </c>
    </row>
    <row r="2627" spans="1:21" ht="42.75" x14ac:dyDescent="0.45">
      <c r="A2627" s="12" t="s">
        <v>94</v>
      </c>
      <c r="B2627" s="12" t="s">
        <v>95</v>
      </c>
      <c r="C2627" s="12" t="s">
        <v>13052</v>
      </c>
      <c r="D2627" s="12" t="s">
        <v>13045</v>
      </c>
      <c r="E2627" s="12" t="s">
        <v>13046</v>
      </c>
      <c r="F2627" s="12" t="s">
        <v>1340</v>
      </c>
      <c r="G2627" s="12" t="s">
        <v>1327</v>
      </c>
      <c r="H2627" s="12" t="s">
        <v>931</v>
      </c>
      <c r="I2627" s="12" t="s">
        <v>763</v>
      </c>
      <c r="J2627" s="12" t="s">
        <v>13053</v>
      </c>
      <c r="K2627" s="12" t="s">
        <v>209</v>
      </c>
      <c r="L2627" s="12" t="s">
        <v>118</v>
      </c>
      <c r="M2627" s="12" t="s">
        <v>304</v>
      </c>
      <c r="N2627" s="12" t="s">
        <v>13048</v>
      </c>
      <c r="O2627" s="12" t="s">
        <v>13049</v>
      </c>
      <c r="P2627" s="12"/>
      <c r="Q2627" s="12" t="s">
        <v>13050</v>
      </c>
      <c r="R2627" s="12" t="s">
        <v>9602</v>
      </c>
      <c r="S2627" s="12" t="s">
        <v>13051</v>
      </c>
      <c r="T2627" s="33" t="s">
        <v>95</v>
      </c>
      <c r="U2627" s="34" t="str">
        <f t="shared" si="41"/>
        <v>6262 Veterans Parkway, Columbus, Georgia 31909, U.S.</v>
      </c>
    </row>
    <row r="2628" spans="1:21" ht="85.5" x14ac:dyDescent="0.45">
      <c r="A2628" s="12" t="s">
        <v>94</v>
      </c>
      <c r="B2628" s="12" t="s">
        <v>95</v>
      </c>
      <c r="C2628" s="12" t="s">
        <v>13054</v>
      </c>
      <c r="D2628" s="12" t="s">
        <v>13055</v>
      </c>
      <c r="E2628" s="12" t="s">
        <v>13056</v>
      </c>
      <c r="F2628" s="12" t="s">
        <v>743</v>
      </c>
      <c r="G2628" s="12"/>
      <c r="H2628" s="12" t="s">
        <v>311</v>
      </c>
      <c r="I2628" s="12" t="s">
        <v>673</v>
      </c>
      <c r="J2628" s="12" t="s">
        <v>13057</v>
      </c>
      <c r="K2628" s="12" t="s">
        <v>268</v>
      </c>
      <c r="L2628" s="12" t="s">
        <v>104</v>
      </c>
      <c r="M2628" s="12" t="s">
        <v>221</v>
      </c>
      <c r="N2628" s="12" t="s">
        <v>13058</v>
      </c>
      <c r="O2628" s="12" t="s">
        <v>13059</v>
      </c>
      <c r="P2628" s="12"/>
      <c r="Q2628" s="12" t="s">
        <v>13060</v>
      </c>
      <c r="R2628" s="12" t="s">
        <v>7302</v>
      </c>
      <c r="S2628" s="12" t="s">
        <v>9654</v>
      </c>
      <c r="T2628" s="33" t="s">
        <v>95</v>
      </c>
      <c r="U2628" s="34" t="str">
        <f t="shared" si="41"/>
        <v>5781 Van Allen Way, Carlsbad, California 92008, U.S.</v>
      </c>
    </row>
    <row r="2629" spans="1:21" ht="85.5" x14ac:dyDescent="0.45">
      <c r="A2629" s="12" t="s">
        <v>94</v>
      </c>
      <c r="B2629" s="12" t="s">
        <v>95</v>
      </c>
      <c r="C2629" s="12" t="s">
        <v>13061</v>
      </c>
      <c r="D2629" s="12" t="s">
        <v>13055</v>
      </c>
      <c r="E2629" s="12" t="s">
        <v>13056</v>
      </c>
      <c r="F2629" s="12" t="s">
        <v>743</v>
      </c>
      <c r="G2629" s="12"/>
      <c r="H2629" s="12" t="s">
        <v>311</v>
      </c>
      <c r="I2629" s="12" t="s">
        <v>673</v>
      </c>
      <c r="J2629" s="12" t="s">
        <v>13062</v>
      </c>
      <c r="K2629" s="12" t="s">
        <v>168</v>
      </c>
      <c r="L2629" s="12" t="s">
        <v>104</v>
      </c>
      <c r="M2629" s="12" t="s">
        <v>169</v>
      </c>
      <c r="N2629" s="12" t="s">
        <v>13063</v>
      </c>
      <c r="O2629" s="12" t="s">
        <v>13064</v>
      </c>
      <c r="P2629" s="12"/>
      <c r="Q2629" s="12" t="s">
        <v>13065</v>
      </c>
      <c r="R2629" s="12" t="s">
        <v>7302</v>
      </c>
      <c r="S2629" s="12" t="s">
        <v>9654</v>
      </c>
      <c r="T2629" s="33" t="s">
        <v>95</v>
      </c>
      <c r="U2629" s="34" t="str">
        <f t="shared" si="41"/>
        <v>5781 Van Allen Way CARL, Carlsbad, California 92008, U.S.</v>
      </c>
    </row>
    <row r="2630" spans="1:21" ht="85.5" x14ac:dyDescent="0.45">
      <c r="A2630" s="12" t="s">
        <v>94</v>
      </c>
      <c r="B2630" s="12" t="s">
        <v>95</v>
      </c>
      <c r="C2630" s="12" t="s">
        <v>13066</v>
      </c>
      <c r="D2630" s="12" t="s">
        <v>13067</v>
      </c>
      <c r="E2630" s="12" t="s">
        <v>13056</v>
      </c>
      <c r="F2630" s="12" t="s">
        <v>639</v>
      </c>
      <c r="G2630" s="12" t="s">
        <v>1131</v>
      </c>
      <c r="H2630" s="12" t="s">
        <v>422</v>
      </c>
      <c r="I2630" s="12" t="s">
        <v>763</v>
      </c>
      <c r="J2630" s="12" t="s">
        <v>13068</v>
      </c>
      <c r="K2630" s="12" t="s">
        <v>168</v>
      </c>
      <c r="L2630" s="12" t="s">
        <v>104</v>
      </c>
      <c r="M2630" s="12" t="s">
        <v>221</v>
      </c>
      <c r="N2630" s="12" t="s">
        <v>13069</v>
      </c>
      <c r="O2630" s="12" t="s">
        <v>13070</v>
      </c>
      <c r="P2630" s="12"/>
      <c r="Q2630" s="12" t="s">
        <v>13071</v>
      </c>
      <c r="R2630" s="12" t="s">
        <v>1136</v>
      </c>
      <c r="S2630" s="12" t="s">
        <v>10854</v>
      </c>
      <c r="T2630" s="33" t="s">
        <v>95</v>
      </c>
      <c r="U2630" s="34" t="str">
        <f t="shared" si="41"/>
        <v>300 Morris St Suite 720, Durham, North Carolina 27701, U.S.</v>
      </c>
    </row>
    <row r="2631" spans="1:21" ht="85.5" x14ac:dyDescent="0.45">
      <c r="A2631" s="12" t="s">
        <v>94</v>
      </c>
      <c r="B2631" s="12" t="s">
        <v>95</v>
      </c>
      <c r="C2631" s="12" t="s">
        <v>13072</v>
      </c>
      <c r="D2631" s="12" t="s">
        <v>13073</v>
      </c>
      <c r="E2631" s="12" t="s">
        <v>13056</v>
      </c>
      <c r="F2631" s="12"/>
      <c r="G2631" s="12" t="s">
        <v>980</v>
      </c>
      <c r="H2631" s="12" t="s">
        <v>406</v>
      </c>
      <c r="I2631" s="12" t="s">
        <v>166</v>
      </c>
      <c r="J2631" s="12" t="s">
        <v>13074</v>
      </c>
      <c r="K2631" s="12" t="s">
        <v>168</v>
      </c>
      <c r="L2631" s="12" t="s">
        <v>104</v>
      </c>
      <c r="M2631" s="12" t="s">
        <v>221</v>
      </c>
      <c r="N2631" s="12" t="s">
        <v>13075</v>
      </c>
      <c r="O2631" s="12" t="s">
        <v>13076</v>
      </c>
      <c r="P2631" s="12"/>
      <c r="Q2631" s="12" t="s">
        <v>13077</v>
      </c>
      <c r="R2631" s="12" t="s">
        <v>13078</v>
      </c>
      <c r="S2631" s="12" t="s">
        <v>183</v>
      </c>
      <c r="T2631" s="33" t="s">
        <v>95</v>
      </c>
      <c r="U2631" s="34" t="str">
        <f t="shared" si="41"/>
        <v>29851 Willow Creek Bldg J, Eugene, Oregon 97402, U.S.</v>
      </c>
    </row>
    <row r="2632" spans="1:21" ht="57" x14ac:dyDescent="0.45">
      <c r="A2632" s="12" t="s">
        <v>94</v>
      </c>
      <c r="B2632" s="12"/>
      <c r="C2632" s="12" t="s">
        <v>13079</v>
      </c>
      <c r="D2632" s="12" t="s">
        <v>13080</v>
      </c>
      <c r="E2632" s="12" t="s">
        <v>13056</v>
      </c>
      <c r="F2632" s="12" t="s">
        <v>2642</v>
      </c>
      <c r="G2632" s="12"/>
      <c r="H2632" s="12" t="s">
        <v>455</v>
      </c>
      <c r="I2632" s="12" t="s">
        <v>312</v>
      </c>
      <c r="J2632" s="12" t="s">
        <v>13081</v>
      </c>
      <c r="K2632" s="12" t="s">
        <v>209</v>
      </c>
      <c r="L2632" s="12" t="s">
        <v>104</v>
      </c>
      <c r="M2632" s="12" t="s">
        <v>388</v>
      </c>
      <c r="N2632" s="12" t="s">
        <v>13082</v>
      </c>
      <c r="O2632" s="12" t="s">
        <v>13083</v>
      </c>
      <c r="P2632" s="12"/>
      <c r="Q2632" s="12" t="s">
        <v>13084</v>
      </c>
      <c r="R2632" s="12" t="s">
        <v>5468</v>
      </c>
      <c r="S2632" s="12" t="s">
        <v>13085</v>
      </c>
      <c r="T2632" s="33" t="s">
        <v>95</v>
      </c>
      <c r="U2632" s="34" t="str">
        <f t="shared" si="41"/>
        <v>7305 Executive Way, Frederick, Maryland 21704, U.S.</v>
      </c>
    </row>
    <row r="2633" spans="1:21" ht="57" x14ac:dyDescent="0.45">
      <c r="A2633" s="12" t="s">
        <v>94</v>
      </c>
      <c r="B2633" s="12"/>
      <c r="C2633" s="12" t="s">
        <v>13086</v>
      </c>
      <c r="D2633" s="12" t="s">
        <v>13080</v>
      </c>
      <c r="E2633" s="12" t="s">
        <v>13056</v>
      </c>
      <c r="F2633" s="12"/>
      <c r="G2633" s="12"/>
      <c r="H2633" s="12" t="s">
        <v>455</v>
      </c>
      <c r="I2633" s="12" t="s">
        <v>312</v>
      </c>
      <c r="J2633" s="12" t="s">
        <v>13087</v>
      </c>
      <c r="K2633" s="12" t="s">
        <v>209</v>
      </c>
      <c r="L2633" s="12" t="s">
        <v>104</v>
      </c>
      <c r="M2633" s="12" t="s">
        <v>105</v>
      </c>
      <c r="N2633" s="12" t="s">
        <v>13088</v>
      </c>
      <c r="O2633" s="12" t="s">
        <v>13089</v>
      </c>
      <c r="P2633" s="12"/>
      <c r="Q2633" s="12" t="s">
        <v>13084</v>
      </c>
      <c r="R2633" s="12" t="s">
        <v>5468</v>
      </c>
      <c r="S2633" s="12" t="s">
        <v>13085</v>
      </c>
      <c r="T2633" s="33" t="s">
        <v>95</v>
      </c>
      <c r="U2633" s="34" t="str">
        <f t="shared" si="41"/>
        <v>7305 Executive Way, Frederick, Maryland 21704, U.S.</v>
      </c>
    </row>
    <row r="2634" spans="1:21" ht="57" x14ac:dyDescent="0.45">
      <c r="A2634" s="12" t="s">
        <v>94</v>
      </c>
      <c r="B2634" s="12" t="s">
        <v>95</v>
      </c>
      <c r="C2634" s="12" t="s">
        <v>13090</v>
      </c>
      <c r="D2634" s="12" t="s">
        <v>13091</v>
      </c>
      <c r="E2634" s="12" t="s">
        <v>13056</v>
      </c>
      <c r="F2634" s="12" t="s">
        <v>2642</v>
      </c>
      <c r="G2634" s="12" t="s">
        <v>612</v>
      </c>
      <c r="H2634" s="12" t="s">
        <v>145</v>
      </c>
      <c r="I2634" s="12" t="s">
        <v>538</v>
      </c>
      <c r="J2634" s="12" t="s">
        <v>13092</v>
      </c>
      <c r="K2634" s="12" t="s">
        <v>103</v>
      </c>
      <c r="L2634" s="12" t="s">
        <v>104</v>
      </c>
      <c r="M2634" s="12" t="s">
        <v>388</v>
      </c>
      <c r="N2634" s="12" t="s">
        <v>13093</v>
      </c>
      <c r="O2634" s="12" t="s">
        <v>13094</v>
      </c>
      <c r="P2634" s="12"/>
      <c r="Q2634" s="12" t="s">
        <v>13095</v>
      </c>
      <c r="R2634" s="12" t="s">
        <v>5509</v>
      </c>
      <c r="S2634" s="12" t="s">
        <v>13085</v>
      </c>
      <c r="T2634" s="33" t="s">
        <v>95</v>
      </c>
      <c r="U2634" s="34" t="str">
        <f t="shared" si="41"/>
        <v>7305 EXECUTIVE WAY, FREDERICK, Maryland 21704, U.S.</v>
      </c>
    </row>
    <row r="2635" spans="1:21" ht="57" x14ac:dyDescent="0.45">
      <c r="A2635" s="12" t="s">
        <v>94</v>
      </c>
      <c r="B2635" s="12" t="s">
        <v>95</v>
      </c>
      <c r="C2635" s="12" t="s">
        <v>13096</v>
      </c>
      <c r="D2635" s="12" t="s">
        <v>13091</v>
      </c>
      <c r="E2635" s="12" t="s">
        <v>13056</v>
      </c>
      <c r="F2635" s="12" t="s">
        <v>366</v>
      </c>
      <c r="G2635" s="12" t="s">
        <v>612</v>
      </c>
      <c r="H2635" s="12" t="s">
        <v>145</v>
      </c>
      <c r="I2635" s="12" t="s">
        <v>538</v>
      </c>
      <c r="J2635" s="12" t="s">
        <v>13097</v>
      </c>
      <c r="K2635" s="12" t="s">
        <v>103</v>
      </c>
      <c r="L2635" s="12" t="s">
        <v>104</v>
      </c>
      <c r="M2635" s="12" t="s">
        <v>572</v>
      </c>
      <c r="N2635" s="12" t="s">
        <v>13098</v>
      </c>
      <c r="O2635" s="12" t="s">
        <v>13099</v>
      </c>
      <c r="P2635" s="12"/>
      <c r="Q2635" s="12" t="s">
        <v>13100</v>
      </c>
      <c r="R2635" s="12" t="s">
        <v>13101</v>
      </c>
      <c r="S2635" s="12" t="s">
        <v>13102</v>
      </c>
      <c r="T2635" s="33" t="s">
        <v>95</v>
      </c>
      <c r="U2635" s="34" t="str">
        <f t="shared" si="41"/>
        <v>246 GOOSE LN STE 100, GUILFORD, Connecticut 06437, U.S.</v>
      </c>
    </row>
    <row r="2636" spans="1:21" ht="57" x14ac:dyDescent="0.45">
      <c r="A2636" s="12" t="s">
        <v>94</v>
      </c>
      <c r="B2636" s="12" t="s">
        <v>95</v>
      </c>
      <c r="C2636" s="12" t="s">
        <v>13103</v>
      </c>
      <c r="D2636" s="12" t="s">
        <v>13091</v>
      </c>
      <c r="E2636" s="12" t="s">
        <v>13056</v>
      </c>
      <c r="F2636" s="12" t="s">
        <v>136</v>
      </c>
      <c r="G2636" s="12" t="s">
        <v>612</v>
      </c>
      <c r="H2636" s="12" t="s">
        <v>145</v>
      </c>
      <c r="I2636" s="12" t="s">
        <v>538</v>
      </c>
      <c r="J2636" s="12" t="s">
        <v>13104</v>
      </c>
      <c r="K2636" s="12" t="s">
        <v>103</v>
      </c>
      <c r="L2636" s="12" t="s">
        <v>104</v>
      </c>
      <c r="M2636" s="12" t="s">
        <v>105</v>
      </c>
      <c r="N2636" s="12" t="s">
        <v>13105</v>
      </c>
      <c r="O2636" s="12" t="s">
        <v>13106</v>
      </c>
      <c r="P2636" s="12"/>
      <c r="Q2636" s="12" t="s">
        <v>13107</v>
      </c>
      <c r="R2636" s="12" t="s">
        <v>140</v>
      </c>
      <c r="S2636" s="12" t="s">
        <v>141</v>
      </c>
      <c r="T2636" s="33" t="s">
        <v>95</v>
      </c>
      <c r="U2636" s="34" t="str">
        <f t="shared" si="41"/>
        <v>180 OYSTER POINT BLVD - SANF, SOUTH SAN FRANCISCO, California 94080, U.S.</v>
      </c>
    </row>
    <row r="2637" spans="1:21" ht="57" x14ac:dyDescent="0.45">
      <c r="A2637" s="12" t="s">
        <v>94</v>
      </c>
      <c r="B2637" s="12" t="s">
        <v>95</v>
      </c>
      <c r="C2637" s="12" t="s">
        <v>13108</v>
      </c>
      <c r="D2637" s="12" t="s">
        <v>13091</v>
      </c>
      <c r="E2637" s="12" t="s">
        <v>13056</v>
      </c>
      <c r="F2637" s="12" t="s">
        <v>136</v>
      </c>
      <c r="G2637" s="12" t="s">
        <v>612</v>
      </c>
      <c r="H2637" s="12" t="s">
        <v>145</v>
      </c>
      <c r="I2637" s="12" t="s">
        <v>538</v>
      </c>
      <c r="J2637" s="12" t="s">
        <v>13109</v>
      </c>
      <c r="K2637" s="12" t="s">
        <v>103</v>
      </c>
      <c r="L2637" s="12" t="s">
        <v>104</v>
      </c>
      <c r="M2637" s="12" t="s">
        <v>377</v>
      </c>
      <c r="N2637" s="12" t="s">
        <v>7626</v>
      </c>
      <c r="O2637" s="12" t="s">
        <v>7627</v>
      </c>
      <c r="P2637" s="12"/>
      <c r="Q2637" s="12" t="s">
        <v>13107</v>
      </c>
      <c r="R2637" s="12" t="s">
        <v>140</v>
      </c>
      <c r="S2637" s="12" t="s">
        <v>141</v>
      </c>
      <c r="T2637" s="33" t="s">
        <v>95</v>
      </c>
      <c r="U2637" s="34" t="str">
        <f t="shared" si="41"/>
        <v>180 OYSTER POINT BLVD - SANF, SOUTH SAN FRANCISCO, California 94080, U.S.</v>
      </c>
    </row>
    <row r="2638" spans="1:21" ht="57" x14ac:dyDescent="0.45">
      <c r="A2638" s="12" t="s">
        <v>94</v>
      </c>
      <c r="B2638" s="12" t="s">
        <v>95</v>
      </c>
      <c r="C2638" s="12" t="s">
        <v>13110</v>
      </c>
      <c r="D2638" s="12" t="s">
        <v>13091</v>
      </c>
      <c r="E2638" s="12" t="s">
        <v>13056</v>
      </c>
      <c r="F2638" s="12" t="s">
        <v>136</v>
      </c>
      <c r="G2638" s="12" t="s">
        <v>612</v>
      </c>
      <c r="H2638" s="12" t="s">
        <v>145</v>
      </c>
      <c r="I2638" s="12" t="s">
        <v>538</v>
      </c>
      <c r="J2638" s="12" t="s">
        <v>13111</v>
      </c>
      <c r="K2638" s="12" t="s">
        <v>103</v>
      </c>
      <c r="L2638" s="12" t="s">
        <v>104</v>
      </c>
      <c r="M2638" s="12" t="s">
        <v>377</v>
      </c>
      <c r="N2638" s="12" t="s">
        <v>13105</v>
      </c>
      <c r="O2638" s="12" t="s">
        <v>13106</v>
      </c>
      <c r="P2638" s="12"/>
      <c r="Q2638" s="12" t="s">
        <v>13107</v>
      </c>
      <c r="R2638" s="12" t="s">
        <v>140</v>
      </c>
      <c r="S2638" s="12" t="s">
        <v>141</v>
      </c>
      <c r="T2638" s="33" t="s">
        <v>95</v>
      </c>
      <c r="U2638" s="34" t="str">
        <f t="shared" si="41"/>
        <v>180 OYSTER POINT BLVD - SANF, SOUTH SAN FRANCISCO, California 94080, U.S.</v>
      </c>
    </row>
    <row r="2639" spans="1:21" ht="57" x14ac:dyDescent="0.45">
      <c r="A2639" s="12" t="s">
        <v>94</v>
      </c>
      <c r="B2639" s="12" t="s">
        <v>95</v>
      </c>
      <c r="C2639" s="12" t="s">
        <v>13112</v>
      </c>
      <c r="D2639" s="12" t="s">
        <v>13091</v>
      </c>
      <c r="E2639" s="12" t="s">
        <v>13056</v>
      </c>
      <c r="F2639" s="12" t="s">
        <v>136</v>
      </c>
      <c r="G2639" s="12" t="s">
        <v>612</v>
      </c>
      <c r="H2639" s="12" t="s">
        <v>145</v>
      </c>
      <c r="I2639" s="12" t="s">
        <v>538</v>
      </c>
      <c r="J2639" s="12" t="s">
        <v>13113</v>
      </c>
      <c r="K2639" s="12" t="s">
        <v>103</v>
      </c>
      <c r="L2639" s="12" t="s">
        <v>104</v>
      </c>
      <c r="M2639" s="12" t="s">
        <v>377</v>
      </c>
      <c r="N2639" s="12" t="s">
        <v>13105</v>
      </c>
      <c r="O2639" s="12" t="s">
        <v>13106</v>
      </c>
      <c r="P2639" s="12"/>
      <c r="Q2639" s="12" t="s">
        <v>13107</v>
      </c>
      <c r="R2639" s="12" t="s">
        <v>140</v>
      </c>
      <c r="S2639" s="12" t="s">
        <v>141</v>
      </c>
      <c r="T2639" s="33" t="s">
        <v>95</v>
      </c>
      <c r="U2639" s="34" t="str">
        <f t="shared" si="41"/>
        <v>180 OYSTER POINT BLVD - SANF, SOUTH SAN FRANCISCO, California 94080, U.S.</v>
      </c>
    </row>
    <row r="2640" spans="1:21" ht="85.5" x14ac:dyDescent="0.45">
      <c r="A2640" s="12" t="s">
        <v>94</v>
      </c>
      <c r="B2640" s="12" t="s">
        <v>95</v>
      </c>
      <c r="C2640" s="12" t="s">
        <v>13114</v>
      </c>
      <c r="D2640" s="12" t="s">
        <v>13091</v>
      </c>
      <c r="E2640" s="12" t="s">
        <v>13056</v>
      </c>
      <c r="F2640" s="12" t="s">
        <v>366</v>
      </c>
      <c r="G2640" s="12" t="s">
        <v>612</v>
      </c>
      <c r="H2640" s="12" t="s">
        <v>145</v>
      </c>
      <c r="I2640" s="12" t="s">
        <v>538</v>
      </c>
      <c r="J2640" s="12" t="s">
        <v>13115</v>
      </c>
      <c r="K2640" s="12" t="s">
        <v>103</v>
      </c>
      <c r="L2640" s="12" t="s">
        <v>104</v>
      </c>
      <c r="M2640" s="12" t="s">
        <v>138</v>
      </c>
      <c r="N2640" s="12" t="s">
        <v>13098</v>
      </c>
      <c r="O2640" s="12" t="s">
        <v>13099</v>
      </c>
      <c r="P2640" s="12"/>
      <c r="Q2640" s="12" t="s">
        <v>13100</v>
      </c>
      <c r="R2640" s="12" t="s">
        <v>13101</v>
      </c>
      <c r="S2640" s="12" t="s">
        <v>13102</v>
      </c>
      <c r="T2640" s="33" t="s">
        <v>95</v>
      </c>
      <c r="U2640" s="34" t="str">
        <f t="shared" si="41"/>
        <v>246 GOOSE LN STE 100, GUILFORD, Connecticut 06437, U.S.</v>
      </c>
    </row>
    <row r="2641" spans="1:21" ht="57" x14ac:dyDescent="0.45">
      <c r="A2641" s="12" t="s">
        <v>94</v>
      </c>
      <c r="B2641" s="12" t="s">
        <v>95</v>
      </c>
      <c r="C2641" s="12" t="s">
        <v>13116</v>
      </c>
      <c r="D2641" s="12" t="s">
        <v>13091</v>
      </c>
      <c r="E2641" s="12" t="s">
        <v>13056</v>
      </c>
      <c r="F2641" s="12" t="s">
        <v>136</v>
      </c>
      <c r="G2641" s="12" t="s">
        <v>612</v>
      </c>
      <c r="H2641" s="12" t="s">
        <v>145</v>
      </c>
      <c r="I2641" s="12" t="s">
        <v>538</v>
      </c>
      <c r="J2641" s="12" t="s">
        <v>13117</v>
      </c>
      <c r="K2641" s="12" t="s">
        <v>103</v>
      </c>
      <c r="L2641" s="12" t="s">
        <v>104</v>
      </c>
      <c r="M2641" s="12" t="s">
        <v>377</v>
      </c>
      <c r="N2641" s="12" t="s">
        <v>13118</v>
      </c>
      <c r="O2641" s="12" t="s">
        <v>13119</v>
      </c>
      <c r="P2641" s="12"/>
      <c r="Q2641" s="12" t="s">
        <v>13107</v>
      </c>
      <c r="R2641" s="12" t="s">
        <v>140</v>
      </c>
      <c r="S2641" s="12" t="s">
        <v>141</v>
      </c>
      <c r="T2641" s="33" t="s">
        <v>95</v>
      </c>
      <c r="U2641" s="34" t="str">
        <f t="shared" si="41"/>
        <v>180 OYSTER POINT BLVD - SANF, SOUTH SAN FRANCISCO, California 94080, U.S.</v>
      </c>
    </row>
    <row r="2642" spans="1:21" ht="57" x14ac:dyDescent="0.45">
      <c r="A2642" s="12" t="s">
        <v>94</v>
      </c>
      <c r="B2642" s="12" t="s">
        <v>95</v>
      </c>
      <c r="C2642" s="12" t="s">
        <v>13120</v>
      </c>
      <c r="D2642" s="12" t="s">
        <v>13091</v>
      </c>
      <c r="E2642" s="12" t="s">
        <v>13056</v>
      </c>
      <c r="F2642" s="12" t="s">
        <v>743</v>
      </c>
      <c r="G2642" s="12" t="s">
        <v>612</v>
      </c>
      <c r="H2642" s="12" t="s">
        <v>145</v>
      </c>
      <c r="I2642" s="12" t="s">
        <v>538</v>
      </c>
      <c r="J2642" s="12"/>
      <c r="K2642" s="12"/>
      <c r="L2642" s="12"/>
      <c r="M2642" s="12" t="s">
        <v>367</v>
      </c>
      <c r="N2642" s="12" t="s">
        <v>13121</v>
      </c>
      <c r="O2642" s="12" t="s">
        <v>13122</v>
      </c>
      <c r="P2642" s="12"/>
      <c r="Q2642" s="12" t="s">
        <v>13123</v>
      </c>
      <c r="R2642" s="12" t="s">
        <v>1923</v>
      </c>
      <c r="S2642" s="12" t="s">
        <v>1082</v>
      </c>
      <c r="T2642" s="33" t="s">
        <v>95</v>
      </c>
      <c r="U2642" s="34" t="str">
        <f t="shared" si="41"/>
        <v>10777 SCIENCE CTR DR, SAN DIEGO, California 92121, U.S.</v>
      </c>
    </row>
    <row r="2643" spans="1:21" ht="57" x14ac:dyDescent="0.45">
      <c r="A2643" s="12" t="s">
        <v>94</v>
      </c>
      <c r="B2643" s="12" t="s">
        <v>95</v>
      </c>
      <c r="C2643" s="12" t="s">
        <v>13124</v>
      </c>
      <c r="D2643" s="12" t="s">
        <v>13091</v>
      </c>
      <c r="E2643" s="12" t="s">
        <v>13056</v>
      </c>
      <c r="F2643" s="12"/>
      <c r="G2643" s="12" t="s">
        <v>612</v>
      </c>
      <c r="H2643" s="12" t="s">
        <v>145</v>
      </c>
      <c r="I2643" s="12" t="s">
        <v>538</v>
      </c>
      <c r="J2643" s="12"/>
      <c r="K2643" s="12"/>
      <c r="L2643" s="12"/>
      <c r="M2643" s="12" t="s">
        <v>367</v>
      </c>
      <c r="N2643" s="12"/>
      <c r="O2643" s="12"/>
      <c r="P2643" s="12"/>
      <c r="Q2643" s="12" t="s">
        <v>13125</v>
      </c>
      <c r="R2643" s="12" t="s">
        <v>13126</v>
      </c>
      <c r="S2643" s="12" t="s">
        <v>13127</v>
      </c>
      <c r="T2643" s="33" t="s">
        <v>95</v>
      </c>
      <c r="U2643" s="34" t="str">
        <f t="shared" si="41"/>
        <v>JAMES L HUNT ST, BATON ROUGE, Louisiana 70813, U.S.</v>
      </c>
    </row>
    <row r="2644" spans="1:21" ht="57" x14ac:dyDescent="0.45">
      <c r="A2644" s="12" t="s">
        <v>94</v>
      </c>
      <c r="B2644" s="12" t="s">
        <v>95</v>
      </c>
      <c r="C2644" s="12" t="s">
        <v>13128</v>
      </c>
      <c r="D2644" s="12" t="s">
        <v>13091</v>
      </c>
      <c r="E2644" s="12" t="s">
        <v>13056</v>
      </c>
      <c r="F2644" s="12" t="s">
        <v>465</v>
      </c>
      <c r="G2644" s="12" t="s">
        <v>612</v>
      </c>
      <c r="H2644" s="12" t="s">
        <v>145</v>
      </c>
      <c r="I2644" s="12" t="s">
        <v>538</v>
      </c>
      <c r="J2644" s="12"/>
      <c r="K2644" s="12"/>
      <c r="L2644" s="12"/>
      <c r="M2644" s="12" t="s">
        <v>367</v>
      </c>
      <c r="N2644" s="12" t="s">
        <v>13129</v>
      </c>
      <c r="O2644" s="12" t="s">
        <v>13130</v>
      </c>
      <c r="P2644" s="12"/>
      <c r="Q2644" s="12" t="s">
        <v>13131</v>
      </c>
      <c r="R2644" s="12" t="s">
        <v>3657</v>
      </c>
      <c r="S2644" s="12" t="s">
        <v>13132</v>
      </c>
      <c r="T2644" s="33" t="s">
        <v>95</v>
      </c>
      <c r="U2644" s="34" t="str">
        <f t="shared" si="41"/>
        <v>DROP SHIP ONLY, PITTSBURGH, Pennsylvania 15230, U.S.</v>
      </c>
    </row>
    <row r="2645" spans="1:21" ht="85.5" x14ac:dyDescent="0.45">
      <c r="A2645" s="12" t="s">
        <v>94</v>
      </c>
      <c r="B2645" s="12" t="s">
        <v>95</v>
      </c>
      <c r="C2645" s="12" t="s">
        <v>13133</v>
      </c>
      <c r="D2645" s="12" t="s">
        <v>13091</v>
      </c>
      <c r="E2645" s="12" t="s">
        <v>13056</v>
      </c>
      <c r="F2645" s="12"/>
      <c r="G2645" s="12" t="s">
        <v>612</v>
      </c>
      <c r="H2645" s="12" t="s">
        <v>145</v>
      </c>
      <c r="I2645" s="12" t="s">
        <v>538</v>
      </c>
      <c r="J2645" s="12"/>
      <c r="K2645" s="12"/>
      <c r="L2645" s="12"/>
      <c r="M2645" s="12" t="s">
        <v>138</v>
      </c>
      <c r="N2645" s="12"/>
      <c r="O2645" s="12"/>
      <c r="P2645" s="12"/>
      <c r="Q2645" s="12" t="s">
        <v>13134</v>
      </c>
      <c r="R2645" s="12" t="s">
        <v>13135</v>
      </c>
      <c r="S2645" s="12" t="s">
        <v>13136</v>
      </c>
      <c r="T2645" s="33" t="s">
        <v>95</v>
      </c>
      <c r="U2645" s="34" t="str">
        <f t="shared" si="41"/>
        <v>21001 KITTRIDGE ST, CANOGA PARK, California 91303, U.S.</v>
      </c>
    </row>
    <row r="2646" spans="1:21" ht="57" x14ac:dyDescent="0.45">
      <c r="A2646" s="12" t="s">
        <v>94</v>
      </c>
      <c r="B2646" s="12"/>
      <c r="C2646" s="12" t="s">
        <v>13137</v>
      </c>
      <c r="D2646" s="12" t="s">
        <v>13091</v>
      </c>
      <c r="E2646" s="12" t="s">
        <v>13056</v>
      </c>
      <c r="F2646" s="12"/>
      <c r="G2646" s="12" t="s">
        <v>612</v>
      </c>
      <c r="H2646" s="12" t="s">
        <v>145</v>
      </c>
      <c r="I2646" s="12" t="s">
        <v>538</v>
      </c>
      <c r="J2646" s="12"/>
      <c r="K2646" s="12"/>
      <c r="L2646" s="12"/>
      <c r="M2646" s="12" t="s">
        <v>367</v>
      </c>
      <c r="N2646" s="12" t="s">
        <v>13138</v>
      </c>
      <c r="O2646" s="12" t="s">
        <v>13139</v>
      </c>
      <c r="P2646" s="12"/>
      <c r="Q2646" s="12"/>
      <c r="R2646" s="12"/>
      <c r="S2646" s="12" t="s">
        <v>284</v>
      </c>
      <c r="T2646" s="33" t="s">
        <v>95</v>
      </c>
      <c r="U2646" s="34" t="str">
        <f t="shared" si="41"/>
        <v xml:space="preserve"> , U.S.</v>
      </c>
    </row>
    <row r="2647" spans="1:21" ht="57" x14ac:dyDescent="0.45">
      <c r="A2647" s="12" t="s">
        <v>94</v>
      </c>
      <c r="B2647" s="12"/>
      <c r="C2647" s="12" t="s">
        <v>13140</v>
      </c>
      <c r="D2647" s="12" t="s">
        <v>13091</v>
      </c>
      <c r="E2647" s="12" t="s">
        <v>13056</v>
      </c>
      <c r="F2647" s="12"/>
      <c r="G2647" s="12" t="s">
        <v>612</v>
      </c>
      <c r="H2647" s="12" t="s">
        <v>145</v>
      </c>
      <c r="I2647" s="12" t="s">
        <v>538</v>
      </c>
      <c r="J2647" s="12"/>
      <c r="K2647" s="12"/>
      <c r="L2647" s="12"/>
      <c r="M2647" s="12" t="s">
        <v>367</v>
      </c>
      <c r="N2647" s="12"/>
      <c r="O2647" s="12"/>
      <c r="P2647" s="12"/>
      <c r="Q2647" s="12"/>
      <c r="R2647" s="12"/>
      <c r="S2647" s="12" t="s">
        <v>284</v>
      </c>
      <c r="T2647" s="33" t="s">
        <v>95</v>
      </c>
      <c r="U2647" s="34" t="str">
        <f t="shared" si="41"/>
        <v xml:space="preserve"> , U.S.</v>
      </c>
    </row>
    <row r="2648" spans="1:21" ht="42.75" x14ac:dyDescent="0.45">
      <c r="A2648" s="12" t="s">
        <v>94</v>
      </c>
      <c r="B2648" s="12"/>
      <c r="C2648" s="12" t="s">
        <v>13141</v>
      </c>
      <c r="D2648" s="12" t="s">
        <v>13091</v>
      </c>
      <c r="E2648" s="12" t="s">
        <v>13056</v>
      </c>
      <c r="F2648" s="12"/>
      <c r="G2648" s="12" t="s">
        <v>612</v>
      </c>
      <c r="H2648" s="12" t="s">
        <v>145</v>
      </c>
      <c r="I2648" s="12" t="s">
        <v>538</v>
      </c>
      <c r="J2648" s="12"/>
      <c r="K2648" s="12"/>
      <c r="L2648" s="12"/>
      <c r="M2648" s="12" t="s">
        <v>105</v>
      </c>
      <c r="N2648" s="12" t="s">
        <v>13142</v>
      </c>
      <c r="O2648" s="12" t="s">
        <v>13143</v>
      </c>
      <c r="P2648" s="12"/>
      <c r="Q2648" s="12"/>
      <c r="R2648" s="12"/>
      <c r="S2648" s="12" t="s">
        <v>284</v>
      </c>
      <c r="T2648" s="33" t="s">
        <v>95</v>
      </c>
      <c r="U2648" s="34" t="str">
        <f t="shared" si="41"/>
        <v xml:space="preserve"> , U.S.</v>
      </c>
    </row>
    <row r="2649" spans="1:21" ht="42.75" x14ac:dyDescent="0.45">
      <c r="A2649" s="12" t="s">
        <v>94</v>
      </c>
      <c r="B2649" s="12"/>
      <c r="C2649" s="12" t="s">
        <v>13144</v>
      </c>
      <c r="D2649" s="12" t="s">
        <v>13091</v>
      </c>
      <c r="E2649" s="12" t="s">
        <v>13056</v>
      </c>
      <c r="F2649" s="12"/>
      <c r="G2649" s="12" t="s">
        <v>612</v>
      </c>
      <c r="H2649" s="12" t="s">
        <v>145</v>
      </c>
      <c r="I2649" s="12" t="s">
        <v>538</v>
      </c>
      <c r="J2649" s="12"/>
      <c r="K2649" s="12"/>
      <c r="L2649" s="12"/>
      <c r="M2649" s="12" t="s">
        <v>377</v>
      </c>
      <c r="N2649" s="12"/>
      <c r="O2649" s="12"/>
      <c r="P2649" s="12"/>
      <c r="Q2649" s="12"/>
      <c r="R2649" s="12"/>
      <c r="S2649" s="12" t="s">
        <v>284</v>
      </c>
      <c r="T2649" s="33" t="s">
        <v>95</v>
      </c>
      <c r="U2649" s="34" t="str">
        <f t="shared" si="41"/>
        <v xml:space="preserve"> , U.S.</v>
      </c>
    </row>
    <row r="2650" spans="1:21" ht="57" x14ac:dyDescent="0.45">
      <c r="A2650" s="12" t="s">
        <v>94</v>
      </c>
      <c r="B2650" s="12" t="s">
        <v>95</v>
      </c>
      <c r="C2650" s="12" t="s">
        <v>13145</v>
      </c>
      <c r="D2650" s="12" t="s">
        <v>13146</v>
      </c>
      <c r="E2650" s="12" t="s">
        <v>13056</v>
      </c>
      <c r="F2650" s="12" t="s">
        <v>136</v>
      </c>
      <c r="G2650" s="12"/>
      <c r="H2650" s="12" t="s">
        <v>311</v>
      </c>
      <c r="I2650" s="12" t="s">
        <v>673</v>
      </c>
      <c r="J2650" s="12" t="s">
        <v>13147</v>
      </c>
      <c r="K2650" s="12" t="s">
        <v>103</v>
      </c>
      <c r="L2650" s="12" t="s">
        <v>104</v>
      </c>
      <c r="M2650" s="12" t="s">
        <v>377</v>
      </c>
      <c r="N2650" s="12" t="s">
        <v>13118</v>
      </c>
      <c r="O2650" s="12" t="s">
        <v>13119</v>
      </c>
      <c r="P2650" s="12"/>
      <c r="Q2650" s="12" t="s">
        <v>13148</v>
      </c>
      <c r="R2650" s="12" t="s">
        <v>265</v>
      </c>
      <c r="S2650" s="12" t="s">
        <v>141</v>
      </c>
      <c r="T2650" s="33" t="s">
        <v>95</v>
      </c>
      <c r="U2650" s="34" t="str">
        <f t="shared" si="41"/>
        <v>180 Oyster Point Blvd, South San Francisco, California 94080, U.S.</v>
      </c>
    </row>
    <row r="2651" spans="1:21" ht="57" x14ac:dyDescent="0.45">
      <c r="A2651" s="12" t="s">
        <v>94</v>
      </c>
      <c r="B2651" s="12" t="s">
        <v>95</v>
      </c>
      <c r="C2651" s="12" t="s">
        <v>13149</v>
      </c>
      <c r="D2651" s="12" t="s">
        <v>13146</v>
      </c>
      <c r="E2651" s="12" t="s">
        <v>13056</v>
      </c>
      <c r="F2651" s="12" t="s">
        <v>136</v>
      </c>
      <c r="G2651" s="12"/>
      <c r="H2651" s="12" t="s">
        <v>311</v>
      </c>
      <c r="I2651" s="12" t="s">
        <v>673</v>
      </c>
      <c r="J2651" s="12" t="s">
        <v>13150</v>
      </c>
      <c r="K2651" s="12" t="s">
        <v>103</v>
      </c>
      <c r="L2651" s="12" t="s">
        <v>104</v>
      </c>
      <c r="M2651" s="12" t="s">
        <v>8608</v>
      </c>
      <c r="N2651" s="12" t="s">
        <v>13151</v>
      </c>
      <c r="O2651" s="12" t="s">
        <v>13152</v>
      </c>
      <c r="P2651" s="12"/>
      <c r="Q2651" s="12" t="s">
        <v>4361</v>
      </c>
      <c r="R2651" s="12" t="s">
        <v>140</v>
      </c>
      <c r="S2651" s="12" t="s">
        <v>141</v>
      </c>
      <c r="T2651" s="33" t="s">
        <v>95</v>
      </c>
      <c r="U2651" s="34" t="str">
        <f t="shared" si="41"/>
        <v>180 OYSTER POINT BLVD, SOUTH SAN FRANCISCO, California 94080, U.S.</v>
      </c>
    </row>
    <row r="2652" spans="1:21" ht="57" x14ac:dyDescent="0.45">
      <c r="A2652" s="12" t="s">
        <v>94</v>
      </c>
      <c r="B2652" s="12" t="s">
        <v>95</v>
      </c>
      <c r="C2652" s="12" t="s">
        <v>13153</v>
      </c>
      <c r="D2652" s="12" t="s">
        <v>13146</v>
      </c>
      <c r="E2652" s="12" t="s">
        <v>13056</v>
      </c>
      <c r="F2652" s="12" t="s">
        <v>2642</v>
      </c>
      <c r="G2652" s="12"/>
      <c r="H2652" s="12" t="s">
        <v>311</v>
      </c>
      <c r="I2652" s="12" t="s">
        <v>673</v>
      </c>
      <c r="J2652" s="12" t="s">
        <v>13154</v>
      </c>
      <c r="K2652" s="12" t="s">
        <v>103</v>
      </c>
      <c r="L2652" s="12" t="s">
        <v>118</v>
      </c>
      <c r="M2652" s="12" t="s">
        <v>377</v>
      </c>
      <c r="N2652" s="12" t="s">
        <v>13082</v>
      </c>
      <c r="O2652" s="12" t="s">
        <v>13083</v>
      </c>
      <c r="P2652" s="12"/>
      <c r="Q2652" s="12" t="s">
        <v>13155</v>
      </c>
      <c r="R2652" s="12" t="s">
        <v>5509</v>
      </c>
      <c r="S2652" s="12" t="s">
        <v>13085</v>
      </c>
      <c r="T2652" s="33" t="s">
        <v>95</v>
      </c>
      <c r="U2652" s="34" t="str">
        <f t="shared" si="41"/>
        <v>7311 GOVERNORS WAY, FREDERICK, Maryland 21704, U.S.</v>
      </c>
    </row>
    <row r="2653" spans="1:21" ht="57" x14ac:dyDescent="0.45">
      <c r="A2653" s="12" t="s">
        <v>94</v>
      </c>
      <c r="B2653" s="12" t="s">
        <v>95</v>
      </c>
      <c r="C2653" s="12" t="s">
        <v>13156</v>
      </c>
      <c r="D2653" s="12" t="s">
        <v>13146</v>
      </c>
      <c r="E2653" s="12" t="s">
        <v>13056</v>
      </c>
      <c r="F2653" s="12" t="s">
        <v>743</v>
      </c>
      <c r="G2653" s="12"/>
      <c r="H2653" s="12" t="s">
        <v>311</v>
      </c>
      <c r="I2653" s="12" t="s">
        <v>673</v>
      </c>
      <c r="J2653" s="12"/>
      <c r="K2653" s="12"/>
      <c r="L2653" s="12"/>
      <c r="M2653" s="12" t="s">
        <v>377</v>
      </c>
      <c r="N2653" s="12" t="s">
        <v>13157</v>
      </c>
      <c r="O2653" s="12" t="s">
        <v>13158</v>
      </c>
      <c r="P2653" s="12"/>
      <c r="Q2653" s="12" t="s">
        <v>13159</v>
      </c>
      <c r="R2653" s="12" t="s">
        <v>8876</v>
      </c>
      <c r="S2653" s="12" t="s">
        <v>9654</v>
      </c>
      <c r="T2653" s="33" t="s">
        <v>95</v>
      </c>
      <c r="U2653" s="34" t="str">
        <f t="shared" si="41"/>
        <v>5781 VAN ALLEN WAY, CARLSBAD, California 92008, U.S.</v>
      </c>
    </row>
    <row r="2654" spans="1:21" ht="57" x14ac:dyDescent="0.45">
      <c r="A2654" s="12" t="s">
        <v>94</v>
      </c>
      <c r="B2654" s="12" t="s">
        <v>95</v>
      </c>
      <c r="C2654" s="12" t="s">
        <v>13160</v>
      </c>
      <c r="D2654" s="12" t="s">
        <v>13146</v>
      </c>
      <c r="E2654" s="12" t="s">
        <v>13056</v>
      </c>
      <c r="F2654" s="12" t="s">
        <v>743</v>
      </c>
      <c r="G2654" s="12"/>
      <c r="H2654" s="12" t="s">
        <v>311</v>
      </c>
      <c r="I2654" s="12" t="s">
        <v>673</v>
      </c>
      <c r="J2654" s="12"/>
      <c r="K2654" s="12"/>
      <c r="L2654" s="12"/>
      <c r="M2654" s="12" t="s">
        <v>105</v>
      </c>
      <c r="N2654" s="12" t="s">
        <v>13161</v>
      </c>
      <c r="O2654" s="12" t="s">
        <v>13162</v>
      </c>
      <c r="P2654" s="12"/>
      <c r="Q2654" s="12" t="s">
        <v>13159</v>
      </c>
      <c r="R2654" s="12" t="s">
        <v>8876</v>
      </c>
      <c r="S2654" s="12" t="s">
        <v>9654</v>
      </c>
      <c r="T2654" s="33" t="s">
        <v>95</v>
      </c>
      <c r="U2654" s="34" t="str">
        <f t="shared" si="41"/>
        <v>5781 VAN ALLEN WAY, CARLSBAD, California 92008, U.S.</v>
      </c>
    </row>
    <row r="2655" spans="1:21" ht="57" x14ac:dyDescent="0.45">
      <c r="A2655" s="12" t="s">
        <v>94</v>
      </c>
      <c r="B2655" s="12" t="s">
        <v>95</v>
      </c>
      <c r="C2655" s="12" t="s">
        <v>13163</v>
      </c>
      <c r="D2655" s="12" t="s">
        <v>13146</v>
      </c>
      <c r="E2655" s="12" t="s">
        <v>13056</v>
      </c>
      <c r="F2655" s="12" t="s">
        <v>136</v>
      </c>
      <c r="G2655" s="12"/>
      <c r="H2655" s="12" t="s">
        <v>311</v>
      </c>
      <c r="I2655" s="12" t="s">
        <v>673</v>
      </c>
      <c r="J2655" s="12"/>
      <c r="K2655" s="12"/>
      <c r="L2655" s="12"/>
      <c r="M2655" s="12" t="s">
        <v>127</v>
      </c>
      <c r="N2655" s="12" t="s">
        <v>13164</v>
      </c>
      <c r="O2655" s="12" t="s">
        <v>13165</v>
      </c>
      <c r="P2655" s="12"/>
      <c r="Q2655" s="12" t="s">
        <v>4361</v>
      </c>
      <c r="R2655" s="12" t="s">
        <v>140</v>
      </c>
      <c r="S2655" s="12" t="s">
        <v>141</v>
      </c>
      <c r="T2655" s="33" t="s">
        <v>95</v>
      </c>
      <c r="U2655" s="34" t="str">
        <f t="shared" si="41"/>
        <v>180 OYSTER POINT BLVD, SOUTH SAN FRANCISCO, California 94080, U.S.</v>
      </c>
    </row>
    <row r="2656" spans="1:21" ht="57" x14ac:dyDescent="0.45">
      <c r="A2656" s="12" t="s">
        <v>94</v>
      </c>
      <c r="B2656" s="12" t="s">
        <v>95</v>
      </c>
      <c r="C2656" s="12" t="s">
        <v>13166</v>
      </c>
      <c r="D2656" s="12" t="s">
        <v>13146</v>
      </c>
      <c r="E2656" s="12" t="s">
        <v>13056</v>
      </c>
      <c r="F2656" s="12" t="s">
        <v>743</v>
      </c>
      <c r="G2656" s="12"/>
      <c r="H2656" s="12" t="s">
        <v>311</v>
      </c>
      <c r="I2656" s="12" t="s">
        <v>673</v>
      </c>
      <c r="J2656" s="12"/>
      <c r="K2656" s="12"/>
      <c r="L2656" s="12"/>
      <c r="M2656" s="12" t="s">
        <v>377</v>
      </c>
      <c r="N2656" s="12" t="s">
        <v>13167</v>
      </c>
      <c r="O2656" s="12" t="s">
        <v>13168</v>
      </c>
      <c r="P2656" s="12"/>
      <c r="Q2656" s="12" t="s">
        <v>13159</v>
      </c>
      <c r="R2656" s="12" t="s">
        <v>8876</v>
      </c>
      <c r="S2656" s="12" t="s">
        <v>9654</v>
      </c>
      <c r="T2656" s="33" t="s">
        <v>95</v>
      </c>
      <c r="U2656" s="34" t="str">
        <f t="shared" si="41"/>
        <v>5781 VAN ALLEN WAY, CARLSBAD, California 92008, U.S.</v>
      </c>
    </row>
    <row r="2657" spans="1:21" ht="57" x14ac:dyDescent="0.45">
      <c r="A2657" s="12" t="s">
        <v>94</v>
      </c>
      <c r="B2657" s="12" t="s">
        <v>95</v>
      </c>
      <c r="C2657" s="12" t="s">
        <v>13169</v>
      </c>
      <c r="D2657" s="12" t="s">
        <v>13146</v>
      </c>
      <c r="E2657" s="12" t="s">
        <v>13056</v>
      </c>
      <c r="F2657" s="12" t="s">
        <v>743</v>
      </c>
      <c r="G2657" s="12"/>
      <c r="H2657" s="12" t="s">
        <v>311</v>
      </c>
      <c r="I2657" s="12" t="s">
        <v>673</v>
      </c>
      <c r="J2657" s="12"/>
      <c r="K2657" s="12"/>
      <c r="L2657" s="12"/>
      <c r="M2657" s="12" t="s">
        <v>377</v>
      </c>
      <c r="N2657" s="12" t="s">
        <v>13157</v>
      </c>
      <c r="O2657" s="12" t="s">
        <v>13158</v>
      </c>
      <c r="P2657" s="12"/>
      <c r="Q2657" s="12" t="s">
        <v>13159</v>
      </c>
      <c r="R2657" s="12" t="s">
        <v>8876</v>
      </c>
      <c r="S2657" s="12" t="s">
        <v>9654</v>
      </c>
      <c r="T2657" s="33" t="s">
        <v>95</v>
      </c>
      <c r="U2657" s="34" t="str">
        <f t="shared" si="41"/>
        <v>5781 VAN ALLEN WAY, CARLSBAD, California 92008, U.S.</v>
      </c>
    </row>
    <row r="2658" spans="1:21" ht="57" x14ac:dyDescent="0.45">
      <c r="A2658" s="12" t="s">
        <v>94</v>
      </c>
      <c r="B2658" s="12"/>
      <c r="C2658" s="12" t="s">
        <v>13170</v>
      </c>
      <c r="D2658" s="12" t="s">
        <v>13146</v>
      </c>
      <c r="E2658" s="12" t="s">
        <v>13056</v>
      </c>
      <c r="F2658" s="12"/>
      <c r="G2658" s="12"/>
      <c r="H2658" s="12" t="s">
        <v>311</v>
      </c>
      <c r="I2658" s="12" t="s">
        <v>673</v>
      </c>
      <c r="J2658" s="12"/>
      <c r="K2658" s="12"/>
      <c r="L2658" s="12"/>
      <c r="M2658" s="12" t="s">
        <v>105</v>
      </c>
      <c r="N2658" s="12" t="s">
        <v>13171</v>
      </c>
      <c r="O2658" s="12" t="s">
        <v>13172</v>
      </c>
      <c r="P2658" s="12"/>
      <c r="Q2658" s="12"/>
      <c r="R2658" s="12"/>
      <c r="S2658" s="12" t="s">
        <v>284</v>
      </c>
      <c r="T2658" s="33" t="s">
        <v>95</v>
      </c>
      <c r="U2658" s="34" t="str">
        <f t="shared" si="41"/>
        <v xml:space="preserve"> , U.S.</v>
      </c>
    </row>
    <row r="2659" spans="1:21" ht="57" x14ac:dyDescent="0.45">
      <c r="A2659" s="12" t="s">
        <v>94</v>
      </c>
      <c r="B2659" s="12"/>
      <c r="C2659" s="12" t="s">
        <v>13173</v>
      </c>
      <c r="D2659" s="12" t="s">
        <v>13146</v>
      </c>
      <c r="E2659" s="12" t="s">
        <v>13056</v>
      </c>
      <c r="F2659" s="12"/>
      <c r="G2659" s="12"/>
      <c r="H2659" s="12" t="s">
        <v>311</v>
      </c>
      <c r="I2659" s="12" t="s">
        <v>673</v>
      </c>
      <c r="J2659" s="12"/>
      <c r="K2659" s="12"/>
      <c r="L2659" s="12"/>
      <c r="M2659" s="12" t="s">
        <v>377</v>
      </c>
      <c r="N2659" s="12" t="s">
        <v>13174</v>
      </c>
      <c r="O2659" s="12" t="s">
        <v>13175</v>
      </c>
      <c r="P2659" s="12"/>
      <c r="Q2659" s="12"/>
      <c r="R2659" s="12"/>
      <c r="S2659" s="12" t="s">
        <v>284</v>
      </c>
      <c r="T2659" s="33" t="s">
        <v>95</v>
      </c>
      <c r="U2659" s="34" t="str">
        <f t="shared" si="41"/>
        <v xml:space="preserve"> , U.S.</v>
      </c>
    </row>
    <row r="2660" spans="1:21" ht="85.5" x14ac:dyDescent="0.45">
      <c r="A2660" s="12" t="s">
        <v>94</v>
      </c>
      <c r="B2660" s="12" t="s">
        <v>95</v>
      </c>
      <c r="C2660" s="12" t="s">
        <v>13176</v>
      </c>
      <c r="D2660" s="12" t="s">
        <v>13177</v>
      </c>
      <c r="E2660" s="12" t="s">
        <v>13056</v>
      </c>
      <c r="F2660" s="12" t="s">
        <v>743</v>
      </c>
      <c r="G2660" s="12" t="s">
        <v>812</v>
      </c>
      <c r="H2660" s="12" t="s">
        <v>311</v>
      </c>
      <c r="I2660" s="12" t="s">
        <v>101</v>
      </c>
      <c r="J2660" s="12" t="s">
        <v>13178</v>
      </c>
      <c r="K2660" s="12" t="s">
        <v>168</v>
      </c>
      <c r="L2660" s="12" t="s">
        <v>104</v>
      </c>
      <c r="M2660" s="12" t="s">
        <v>221</v>
      </c>
      <c r="N2660" s="12" t="s">
        <v>13179</v>
      </c>
      <c r="O2660" s="12" t="s">
        <v>13180</v>
      </c>
      <c r="P2660" s="12"/>
      <c r="Q2660" s="12" t="s">
        <v>13065</v>
      </c>
      <c r="R2660" s="12" t="s">
        <v>7302</v>
      </c>
      <c r="S2660" s="12" t="s">
        <v>9654</v>
      </c>
      <c r="T2660" s="33" t="s">
        <v>95</v>
      </c>
      <c r="U2660" s="34" t="str">
        <f t="shared" si="41"/>
        <v>5781 Van Allen Way CARL, Carlsbad, California 92008, U.S.</v>
      </c>
    </row>
    <row r="2661" spans="1:21" ht="85.5" x14ac:dyDescent="0.45">
      <c r="A2661" s="12" t="s">
        <v>94</v>
      </c>
      <c r="B2661" s="12" t="s">
        <v>95</v>
      </c>
      <c r="C2661" s="12" t="s">
        <v>13181</v>
      </c>
      <c r="D2661" s="12" t="s">
        <v>13177</v>
      </c>
      <c r="E2661" s="12" t="s">
        <v>13056</v>
      </c>
      <c r="F2661" s="12" t="s">
        <v>743</v>
      </c>
      <c r="G2661" s="12" t="s">
        <v>812</v>
      </c>
      <c r="H2661" s="12" t="s">
        <v>311</v>
      </c>
      <c r="I2661" s="12" t="s">
        <v>101</v>
      </c>
      <c r="J2661" s="12" t="s">
        <v>13182</v>
      </c>
      <c r="K2661" s="12" t="s">
        <v>168</v>
      </c>
      <c r="L2661" s="12" t="s">
        <v>104</v>
      </c>
      <c r="M2661" s="12" t="s">
        <v>221</v>
      </c>
      <c r="N2661" s="12" t="s">
        <v>13183</v>
      </c>
      <c r="O2661" s="12" t="s">
        <v>13184</v>
      </c>
      <c r="P2661" s="12"/>
      <c r="Q2661" s="12" t="s">
        <v>13060</v>
      </c>
      <c r="R2661" s="12" t="s">
        <v>7302</v>
      </c>
      <c r="S2661" s="12" t="s">
        <v>9654</v>
      </c>
      <c r="T2661" s="33" t="s">
        <v>95</v>
      </c>
      <c r="U2661" s="34" t="str">
        <f t="shared" si="41"/>
        <v>5781 Van Allen Way, Carlsbad, California 92008, U.S.</v>
      </c>
    </row>
    <row r="2662" spans="1:21" ht="85.5" x14ac:dyDescent="0.45">
      <c r="A2662" s="12" t="s">
        <v>94</v>
      </c>
      <c r="B2662" s="12" t="s">
        <v>95</v>
      </c>
      <c r="C2662" s="12" t="s">
        <v>13185</v>
      </c>
      <c r="D2662" s="12" t="s">
        <v>13177</v>
      </c>
      <c r="E2662" s="12" t="s">
        <v>13056</v>
      </c>
      <c r="F2662" s="12" t="s">
        <v>743</v>
      </c>
      <c r="G2662" s="12" t="s">
        <v>812</v>
      </c>
      <c r="H2662" s="12" t="s">
        <v>311</v>
      </c>
      <c r="I2662" s="12" t="s">
        <v>101</v>
      </c>
      <c r="J2662" s="12" t="s">
        <v>13186</v>
      </c>
      <c r="K2662" s="12" t="s">
        <v>168</v>
      </c>
      <c r="L2662" s="12" t="s">
        <v>104</v>
      </c>
      <c r="M2662" s="12" t="s">
        <v>221</v>
      </c>
      <c r="N2662" s="12" t="s">
        <v>13179</v>
      </c>
      <c r="O2662" s="12" t="s">
        <v>13180</v>
      </c>
      <c r="P2662" s="12"/>
      <c r="Q2662" s="12" t="s">
        <v>13187</v>
      </c>
      <c r="R2662" s="12" t="s">
        <v>7302</v>
      </c>
      <c r="S2662" s="12" t="s">
        <v>9654</v>
      </c>
      <c r="T2662" s="33" t="s">
        <v>95</v>
      </c>
      <c r="U2662" s="34" t="str">
        <f t="shared" si="41"/>
        <v>5791 Van Allen Way, Carlsbad, California 92008, U.S.</v>
      </c>
    </row>
    <row r="2663" spans="1:21" ht="57" x14ac:dyDescent="0.45">
      <c r="A2663" s="12" t="s">
        <v>94</v>
      </c>
      <c r="B2663" s="12" t="s">
        <v>95</v>
      </c>
      <c r="C2663" s="12" t="s">
        <v>13188</v>
      </c>
      <c r="D2663" s="12" t="s">
        <v>13189</v>
      </c>
      <c r="E2663" s="12" t="s">
        <v>13190</v>
      </c>
      <c r="F2663" s="12" t="s">
        <v>386</v>
      </c>
      <c r="G2663" s="12"/>
      <c r="H2663" s="12" t="s">
        <v>422</v>
      </c>
      <c r="I2663" s="12" t="s">
        <v>763</v>
      </c>
      <c r="J2663" s="12"/>
      <c r="K2663" s="12"/>
      <c r="L2663" s="12"/>
      <c r="M2663" s="12" t="s">
        <v>367</v>
      </c>
      <c r="N2663" s="12" t="s">
        <v>13191</v>
      </c>
      <c r="O2663" s="12" t="s">
        <v>13192</v>
      </c>
      <c r="P2663" s="12"/>
      <c r="Q2663" s="12" t="s">
        <v>13193</v>
      </c>
      <c r="R2663" s="12" t="s">
        <v>3178</v>
      </c>
      <c r="S2663" s="12" t="s">
        <v>13194</v>
      </c>
      <c r="T2663" s="33" t="s">
        <v>95</v>
      </c>
      <c r="U2663" s="34" t="str">
        <f t="shared" si="41"/>
        <v>1020 LOCUST ST ALUMNI HALL FL 03 RM 368, PHILADELPHIA, Pennsylvania 19107, U.S.</v>
      </c>
    </row>
    <row r="2664" spans="1:21" ht="42.75" x14ac:dyDescent="0.45">
      <c r="A2664" s="12" t="s">
        <v>94</v>
      </c>
      <c r="B2664" s="12" t="s">
        <v>95</v>
      </c>
      <c r="C2664" s="12" t="s">
        <v>13195</v>
      </c>
      <c r="D2664" s="12" t="s">
        <v>13189</v>
      </c>
      <c r="E2664" s="12" t="s">
        <v>13190</v>
      </c>
      <c r="F2664" s="12" t="s">
        <v>386</v>
      </c>
      <c r="G2664" s="12"/>
      <c r="H2664" s="12" t="s">
        <v>422</v>
      </c>
      <c r="I2664" s="12" t="s">
        <v>763</v>
      </c>
      <c r="J2664" s="12"/>
      <c r="K2664" s="12"/>
      <c r="L2664" s="12"/>
      <c r="M2664" s="12" t="s">
        <v>355</v>
      </c>
      <c r="N2664" s="12" t="s">
        <v>13196</v>
      </c>
      <c r="O2664" s="12" t="s">
        <v>13197</v>
      </c>
      <c r="P2664" s="12"/>
      <c r="Q2664" s="12" t="s">
        <v>13198</v>
      </c>
      <c r="R2664" s="12" t="s">
        <v>3178</v>
      </c>
      <c r="S2664" s="12" t="s">
        <v>13194</v>
      </c>
      <c r="T2664" s="33" t="s">
        <v>95</v>
      </c>
      <c r="U2664" s="34" t="str">
        <f t="shared" si="41"/>
        <v>233 S 10TH ST BLUEMLE FL 04 RM 430, PHILADELPHIA, Pennsylvania 19107, U.S.</v>
      </c>
    </row>
    <row r="2665" spans="1:21" ht="42.75" x14ac:dyDescent="0.45">
      <c r="A2665" s="12" t="s">
        <v>94</v>
      </c>
      <c r="B2665" s="12" t="s">
        <v>95</v>
      </c>
      <c r="C2665" s="12" t="s">
        <v>13199</v>
      </c>
      <c r="D2665" s="12" t="s">
        <v>13189</v>
      </c>
      <c r="E2665" s="12" t="s">
        <v>13190</v>
      </c>
      <c r="F2665" s="12" t="s">
        <v>386</v>
      </c>
      <c r="G2665" s="12"/>
      <c r="H2665" s="12" t="s">
        <v>422</v>
      </c>
      <c r="I2665" s="12" t="s">
        <v>763</v>
      </c>
      <c r="J2665" s="12"/>
      <c r="K2665" s="12"/>
      <c r="L2665" s="12"/>
      <c r="M2665" s="12" t="s">
        <v>377</v>
      </c>
      <c r="N2665" s="12" t="s">
        <v>13200</v>
      </c>
      <c r="O2665" s="12" t="s">
        <v>13201</v>
      </c>
      <c r="P2665" s="12"/>
      <c r="Q2665" s="12" t="s">
        <v>13202</v>
      </c>
      <c r="R2665" s="12" t="s">
        <v>3178</v>
      </c>
      <c r="S2665" s="12" t="s">
        <v>13194</v>
      </c>
      <c r="T2665" s="33" t="s">
        <v>95</v>
      </c>
      <c r="U2665" s="34" t="str">
        <f t="shared" si="41"/>
        <v>1020 LOCUST ST JEFFERSON ALUMNI HALL, PHILADELPHIA, Pennsylvania 19107, U.S.</v>
      </c>
    </row>
    <row r="2666" spans="1:21" ht="57" x14ac:dyDescent="0.45">
      <c r="A2666" s="12" t="s">
        <v>94</v>
      </c>
      <c r="B2666" s="12" t="s">
        <v>95</v>
      </c>
      <c r="C2666" s="12" t="s">
        <v>13203</v>
      </c>
      <c r="D2666" s="12" t="s">
        <v>13189</v>
      </c>
      <c r="E2666" s="12" t="s">
        <v>13190</v>
      </c>
      <c r="F2666" s="12" t="s">
        <v>386</v>
      </c>
      <c r="G2666" s="12"/>
      <c r="H2666" s="12" t="s">
        <v>422</v>
      </c>
      <c r="I2666" s="12" t="s">
        <v>763</v>
      </c>
      <c r="J2666" s="12"/>
      <c r="K2666" s="12"/>
      <c r="L2666" s="12"/>
      <c r="M2666" s="12" t="s">
        <v>377</v>
      </c>
      <c r="N2666" s="12" t="s">
        <v>13204</v>
      </c>
      <c r="O2666" s="12" t="s">
        <v>13205</v>
      </c>
      <c r="P2666" s="12"/>
      <c r="Q2666" s="12" t="s">
        <v>13206</v>
      </c>
      <c r="R2666" s="12" t="s">
        <v>3178</v>
      </c>
      <c r="S2666" s="12" t="s">
        <v>13194</v>
      </c>
      <c r="T2666" s="33" t="s">
        <v>95</v>
      </c>
      <c r="U2666" s="34" t="str">
        <f t="shared" si="41"/>
        <v>233 S 10TH ST, PHILADELPHIA, Pennsylvania 19107, U.S.</v>
      </c>
    </row>
    <row r="2667" spans="1:21" ht="57" x14ac:dyDescent="0.45">
      <c r="A2667" s="12" t="s">
        <v>94</v>
      </c>
      <c r="B2667" s="12" t="s">
        <v>95</v>
      </c>
      <c r="C2667" s="12" t="s">
        <v>13207</v>
      </c>
      <c r="D2667" s="12" t="s">
        <v>13189</v>
      </c>
      <c r="E2667" s="12" t="s">
        <v>13190</v>
      </c>
      <c r="F2667" s="12" t="s">
        <v>386</v>
      </c>
      <c r="G2667" s="12"/>
      <c r="H2667" s="12" t="s">
        <v>422</v>
      </c>
      <c r="I2667" s="12" t="s">
        <v>763</v>
      </c>
      <c r="J2667" s="12"/>
      <c r="K2667" s="12"/>
      <c r="L2667" s="12"/>
      <c r="M2667" s="12" t="s">
        <v>367</v>
      </c>
      <c r="N2667" s="12"/>
      <c r="O2667" s="12"/>
      <c r="P2667" s="12"/>
      <c r="Q2667" s="12" t="s">
        <v>13193</v>
      </c>
      <c r="R2667" s="12" t="s">
        <v>3178</v>
      </c>
      <c r="S2667" s="12" t="s">
        <v>13194</v>
      </c>
      <c r="T2667" s="33" t="s">
        <v>95</v>
      </c>
      <c r="U2667" s="34" t="str">
        <f t="shared" si="41"/>
        <v>1020 LOCUST ST ALUMNI HALL FL 03 RM 368, PHILADELPHIA, Pennsylvania 19107, U.S.</v>
      </c>
    </row>
    <row r="2668" spans="1:21" ht="42.75" x14ac:dyDescent="0.45">
      <c r="A2668" s="12" t="s">
        <v>94</v>
      </c>
      <c r="B2668" s="12" t="s">
        <v>95</v>
      </c>
      <c r="C2668" s="12" t="s">
        <v>13208</v>
      </c>
      <c r="D2668" s="12" t="s">
        <v>13189</v>
      </c>
      <c r="E2668" s="12" t="s">
        <v>13190</v>
      </c>
      <c r="F2668" s="12" t="s">
        <v>386</v>
      </c>
      <c r="G2668" s="12"/>
      <c r="H2668" s="12" t="s">
        <v>422</v>
      </c>
      <c r="I2668" s="12" t="s">
        <v>763</v>
      </c>
      <c r="J2668" s="12"/>
      <c r="K2668" s="12"/>
      <c r="L2668" s="12"/>
      <c r="M2668" s="12" t="s">
        <v>127</v>
      </c>
      <c r="N2668" s="12"/>
      <c r="O2668" s="12"/>
      <c r="P2668" s="12"/>
      <c r="Q2668" s="12" t="s">
        <v>13206</v>
      </c>
      <c r="R2668" s="12" t="s">
        <v>3178</v>
      </c>
      <c r="S2668" s="12" t="s">
        <v>13194</v>
      </c>
      <c r="T2668" s="33" t="s">
        <v>95</v>
      </c>
      <c r="U2668" s="34" t="str">
        <f t="shared" si="41"/>
        <v>233 S 10TH ST, PHILADELPHIA, Pennsylvania 19107, U.S.</v>
      </c>
    </row>
    <row r="2669" spans="1:21" ht="42.75" x14ac:dyDescent="0.45">
      <c r="A2669" s="12" t="s">
        <v>94</v>
      </c>
      <c r="B2669" s="12" t="s">
        <v>95</v>
      </c>
      <c r="C2669" s="12" t="s">
        <v>13209</v>
      </c>
      <c r="D2669" s="12" t="s">
        <v>13189</v>
      </c>
      <c r="E2669" s="12" t="s">
        <v>13190</v>
      </c>
      <c r="F2669" s="12" t="s">
        <v>386</v>
      </c>
      <c r="G2669" s="12"/>
      <c r="H2669" s="12" t="s">
        <v>422</v>
      </c>
      <c r="I2669" s="12" t="s">
        <v>763</v>
      </c>
      <c r="J2669" s="12"/>
      <c r="K2669" s="12"/>
      <c r="L2669" s="12"/>
      <c r="M2669" s="12" t="s">
        <v>377</v>
      </c>
      <c r="N2669" s="12" t="s">
        <v>13210</v>
      </c>
      <c r="O2669" s="12" t="s">
        <v>13211</v>
      </c>
      <c r="P2669" s="12"/>
      <c r="Q2669" s="12" t="s">
        <v>13206</v>
      </c>
      <c r="R2669" s="12" t="s">
        <v>3178</v>
      </c>
      <c r="S2669" s="12" t="s">
        <v>13194</v>
      </c>
      <c r="T2669" s="33" t="s">
        <v>95</v>
      </c>
      <c r="U2669" s="34" t="str">
        <f t="shared" si="41"/>
        <v>233 S 10TH ST, PHILADELPHIA, Pennsylvania 19107, U.S.</v>
      </c>
    </row>
    <row r="2670" spans="1:21" ht="85.5" x14ac:dyDescent="0.45">
      <c r="A2670" s="12" t="s">
        <v>94</v>
      </c>
      <c r="B2670" s="12"/>
      <c r="C2670" s="12" t="s">
        <v>13212</v>
      </c>
      <c r="D2670" s="12" t="s">
        <v>13189</v>
      </c>
      <c r="E2670" s="12" t="s">
        <v>13190</v>
      </c>
      <c r="F2670" s="12" t="s">
        <v>386</v>
      </c>
      <c r="G2670" s="12"/>
      <c r="H2670" s="12" t="s">
        <v>422</v>
      </c>
      <c r="I2670" s="12" t="s">
        <v>763</v>
      </c>
      <c r="J2670" s="12" t="s">
        <v>13213</v>
      </c>
      <c r="K2670" s="12" t="s">
        <v>209</v>
      </c>
      <c r="L2670" s="12" t="s">
        <v>104</v>
      </c>
      <c r="M2670" s="12" t="s">
        <v>221</v>
      </c>
      <c r="N2670" s="12" t="s">
        <v>13214</v>
      </c>
      <c r="O2670" s="12" t="s">
        <v>13215</v>
      </c>
      <c r="P2670" s="12"/>
      <c r="Q2670" s="12" t="s">
        <v>13216</v>
      </c>
      <c r="R2670" s="12" t="s">
        <v>1044</v>
      </c>
      <c r="S2670" s="12" t="s">
        <v>13194</v>
      </c>
      <c r="T2670" s="33" t="s">
        <v>95</v>
      </c>
      <c r="U2670" s="34" t="str">
        <f t="shared" si="41"/>
        <v>233 South 10th Street, Philadelphia, Pennsylvania 19107, U.S.</v>
      </c>
    </row>
    <row r="2671" spans="1:21" ht="42.75" x14ac:dyDescent="0.45">
      <c r="A2671" s="12" t="s">
        <v>94</v>
      </c>
      <c r="B2671" s="12"/>
      <c r="C2671" s="12" t="s">
        <v>13217</v>
      </c>
      <c r="D2671" s="12" t="s">
        <v>13189</v>
      </c>
      <c r="E2671" s="12" t="s">
        <v>13190</v>
      </c>
      <c r="F2671" s="12" t="s">
        <v>386</v>
      </c>
      <c r="G2671" s="12"/>
      <c r="H2671" s="12" t="s">
        <v>422</v>
      </c>
      <c r="I2671" s="12" t="s">
        <v>763</v>
      </c>
      <c r="J2671" s="12" t="s">
        <v>13218</v>
      </c>
      <c r="K2671" s="12" t="s">
        <v>209</v>
      </c>
      <c r="L2671" s="12" t="s">
        <v>104</v>
      </c>
      <c r="M2671" s="12" t="s">
        <v>304</v>
      </c>
      <c r="N2671" s="12" t="s">
        <v>13214</v>
      </c>
      <c r="O2671" s="12" t="s">
        <v>13215</v>
      </c>
      <c r="P2671" s="12"/>
      <c r="Q2671" s="12" t="s">
        <v>13216</v>
      </c>
      <c r="R2671" s="12" t="s">
        <v>1044</v>
      </c>
      <c r="S2671" s="12" t="s">
        <v>13194</v>
      </c>
      <c r="T2671" s="33" t="s">
        <v>95</v>
      </c>
      <c r="U2671" s="34" t="str">
        <f t="shared" si="41"/>
        <v>233 South 10th Street, Philadelphia, Pennsylvania 19107, U.S.</v>
      </c>
    </row>
    <row r="2672" spans="1:21" ht="99.75" x14ac:dyDescent="0.45">
      <c r="A2672" s="12" t="s">
        <v>94</v>
      </c>
      <c r="B2672" s="12" t="s">
        <v>95</v>
      </c>
      <c r="C2672" s="12" t="s">
        <v>13219</v>
      </c>
      <c r="D2672" s="12" t="s">
        <v>13220</v>
      </c>
      <c r="E2672" s="12" t="s">
        <v>13221</v>
      </c>
      <c r="F2672" s="12" t="s">
        <v>386</v>
      </c>
      <c r="G2672" s="12" t="s">
        <v>902</v>
      </c>
      <c r="H2672" s="12" t="s">
        <v>422</v>
      </c>
      <c r="I2672" s="12" t="s">
        <v>763</v>
      </c>
      <c r="J2672" s="12" t="s">
        <v>13222</v>
      </c>
      <c r="K2672" s="12" t="s">
        <v>209</v>
      </c>
      <c r="L2672" s="12" t="s">
        <v>118</v>
      </c>
      <c r="M2672" s="12" t="s">
        <v>210</v>
      </c>
      <c r="N2672" s="12" t="s">
        <v>13223</v>
      </c>
      <c r="O2672" s="12" t="s">
        <v>13224</v>
      </c>
      <c r="P2672" s="12"/>
      <c r="Q2672" s="12" t="s">
        <v>13225</v>
      </c>
      <c r="R2672" s="12" t="s">
        <v>1044</v>
      </c>
      <c r="S2672" s="12" t="s">
        <v>2143</v>
      </c>
      <c r="T2672" s="33" t="s">
        <v>95</v>
      </c>
      <c r="U2672" s="34" t="str">
        <f t="shared" si="41"/>
        <v>3020 Market, Philadelphia, Pennsylvania 19104, U.S.</v>
      </c>
    </row>
    <row r="2673" spans="1:21" ht="85.5" x14ac:dyDescent="0.45">
      <c r="A2673" s="12" t="s">
        <v>94</v>
      </c>
      <c r="B2673" s="12" t="s">
        <v>95</v>
      </c>
      <c r="C2673" s="12" t="s">
        <v>13226</v>
      </c>
      <c r="D2673" s="12" t="s">
        <v>13227</v>
      </c>
      <c r="E2673" s="12" t="s">
        <v>13228</v>
      </c>
      <c r="F2673" s="12" t="s">
        <v>743</v>
      </c>
      <c r="G2673" s="12" t="s">
        <v>812</v>
      </c>
      <c r="H2673" s="12" t="s">
        <v>311</v>
      </c>
      <c r="I2673" s="12" t="s">
        <v>673</v>
      </c>
      <c r="J2673" s="12" t="s">
        <v>13229</v>
      </c>
      <c r="K2673" s="12" t="s">
        <v>209</v>
      </c>
      <c r="L2673" s="12" t="s">
        <v>104</v>
      </c>
      <c r="M2673" s="12" t="s">
        <v>221</v>
      </c>
      <c r="N2673" s="12" t="s">
        <v>13230</v>
      </c>
      <c r="O2673" s="12" t="s">
        <v>13231</v>
      </c>
      <c r="P2673" s="12"/>
      <c r="Q2673" s="12" t="s">
        <v>13232</v>
      </c>
      <c r="R2673" s="12" t="s">
        <v>967</v>
      </c>
      <c r="S2673" s="12" t="s">
        <v>968</v>
      </c>
      <c r="T2673" s="33" t="s">
        <v>95</v>
      </c>
      <c r="U2673" s="34" t="str">
        <f t="shared" si="41"/>
        <v>10840 Thornmint Rd Suite 100, San Diego, California 92127, U.S.</v>
      </c>
    </row>
    <row r="2674" spans="1:21" ht="114" x14ac:dyDescent="0.45">
      <c r="A2674" s="12" t="s">
        <v>94</v>
      </c>
      <c r="B2674" s="12" t="s">
        <v>95</v>
      </c>
      <c r="C2674" s="12" t="s">
        <v>13233</v>
      </c>
      <c r="D2674" s="12" t="s">
        <v>13227</v>
      </c>
      <c r="E2674" s="12" t="s">
        <v>13228</v>
      </c>
      <c r="F2674" s="12" t="s">
        <v>743</v>
      </c>
      <c r="G2674" s="12" t="s">
        <v>812</v>
      </c>
      <c r="H2674" s="12" t="s">
        <v>311</v>
      </c>
      <c r="I2674" s="12" t="s">
        <v>673</v>
      </c>
      <c r="J2674" s="12" t="s">
        <v>13234</v>
      </c>
      <c r="K2674" s="12" t="s">
        <v>168</v>
      </c>
      <c r="L2674" s="12" t="s">
        <v>104</v>
      </c>
      <c r="M2674" s="12" t="s">
        <v>288</v>
      </c>
      <c r="N2674" s="12" t="s">
        <v>13230</v>
      </c>
      <c r="O2674" s="12" t="s">
        <v>13231</v>
      </c>
      <c r="P2674" s="12"/>
      <c r="Q2674" s="12" t="s">
        <v>13235</v>
      </c>
      <c r="R2674" s="12" t="s">
        <v>967</v>
      </c>
      <c r="S2674" s="12" t="s">
        <v>968</v>
      </c>
      <c r="T2674" s="33" t="s">
        <v>95</v>
      </c>
      <c r="U2674" s="34" t="str">
        <f t="shared" si="41"/>
        <v>10840 Thornmint Rd. Suite 100, San Diego, California 92127, U.S.</v>
      </c>
    </row>
    <row r="2675" spans="1:21" ht="85.5" x14ac:dyDescent="0.45">
      <c r="A2675" s="12" t="s">
        <v>94</v>
      </c>
      <c r="B2675" s="12" t="s">
        <v>95</v>
      </c>
      <c r="C2675" s="12" t="s">
        <v>13236</v>
      </c>
      <c r="D2675" s="12" t="s">
        <v>13227</v>
      </c>
      <c r="E2675" s="12" t="s">
        <v>13228</v>
      </c>
      <c r="F2675" s="12" t="s">
        <v>743</v>
      </c>
      <c r="G2675" s="12" t="s">
        <v>812</v>
      </c>
      <c r="H2675" s="12" t="s">
        <v>311</v>
      </c>
      <c r="I2675" s="12" t="s">
        <v>673</v>
      </c>
      <c r="J2675" s="12"/>
      <c r="K2675" s="12"/>
      <c r="L2675" s="12"/>
      <c r="M2675" s="12" t="s">
        <v>221</v>
      </c>
      <c r="N2675" s="12" t="s">
        <v>13237</v>
      </c>
      <c r="O2675" s="12" t="s">
        <v>13238</v>
      </c>
      <c r="P2675" s="12"/>
      <c r="Q2675" s="12" t="s">
        <v>13235</v>
      </c>
      <c r="R2675" s="12" t="s">
        <v>967</v>
      </c>
      <c r="S2675" s="12" t="s">
        <v>968</v>
      </c>
      <c r="T2675" s="33" t="s">
        <v>95</v>
      </c>
      <c r="U2675" s="34" t="str">
        <f t="shared" si="41"/>
        <v>10840 Thornmint Rd. Suite 100, San Diego, California 92127, U.S.</v>
      </c>
    </row>
    <row r="2676" spans="1:21" ht="99.75" x14ac:dyDescent="0.45">
      <c r="A2676" s="12" t="s">
        <v>94</v>
      </c>
      <c r="B2676" s="12" t="s">
        <v>95</v>
      </c>
      <c r="C2676" s="12" t="s">
        <v>13239</v>
      </c>
      <c r="D2676" s="12" t="s">
        <v>13227</v>
      </c>
      <c r="E2676" s="12" t="s">
        <v>13228</v>
      </c>
      <c r="F2676" s="12" t="s">
        <v>743</v>
      </c>
      <c r="G2676" s="12" t="s">
        <v>812</v>
      </c>
      <c r="H2676" s="12" t="s">
        <v>311</v>
      </c>
      <c r="I2676" s="12" t="s">
        <v>673</v>
      </c>
      <c r="J2676" s="12" t="s">
        <v>13240</v>
      </c>
      <c r="K2676" s="12" t="s">
        <v>168</v>
      </c>
      <c r="L2676" s="12" t="s">
        <v>104</v>
      </c>
      <c r="M2676" s="12" t="s">
        <v>210</v>
      </c>
      <c r="N2676" s="12" t="s">
        <v>13230</v>
      </c>
      <c r="O2676" s="12" t="s">
        <v>13231</v>
      </c>
      <c r="P2676" s="12"/>
      <c r="Q2676" s="12" t="s">
        <v>13235</v>
      </c>
      <c r="R2676" s="12" t="s">
        <v>967</v>
      </c>
      <c r="S2676" s="12" t="s">
        <v>968</v>
      </c>
      <c r="T2676" s="33" t="s">
        <v>95</v>
      </c>
      <c r="U2676" s="34" t="str">
        <f t="shared" si="41"/>
        <v>10840 Thornmint Rd. Suite 100, San Diego, California 92127, U.S.</v>
      </c>
    </row>
    <row r="2677" spans="1:21" ht="85.5" x14ac:dyDescent="0.45">
      <c r="A2677" s="12" t="s">
        <v>94</v>
      </c>
      <c r="B2677" s="12" t="s">
        <v>95</v>
      </c>
      <c r="C2677" s="12" t="s">
        <v>13241</v>
      </c>
      <c r="D2677" s="12" t="s">
        <v>13242</v>
      </c>
      <c r="E2677" s="12" t="s">
        <v>13243</v>
      </c>
      <c r="F2677" s="12" t="s">
        <v>136</v>
      </c>
      <c r="G2677" s="12"/>
      <c r="H2677" s="12"/>
      <c r="I2677" s="12" t="s">
        <v>387</v>
      </c>
      <c r="J2677" s="12"/>
      <c r="K2677" s="12"/>
      <c r="L2677" s="12"/>
      <c r="M2677" s="12" t="s">
        <v>2091</v>
      </c>
      <c r="N2677" s="12"/>
      <c r="O2677" s="12"/>
      <c r="P2677" s="12"/>
      <c r="Q2677" s="12" t="s">
        <v>13244</v>
      </c>
      <c r="R2677" s="12" t="s">
        <v>10382</v>
      </c>
      <c r="S2677" s="12" t="s">
        <v>10383</v>
      </c>
      <c r="T2677" s="33" t="s">
        <v>95</v>
      </c>
      <c r="U2677" s="34" t="str">
        <f t="shared" si="41"/>
        <v>3475 EDISON WAY, MENLO PARK, California 94025, U.S.</v>
      </c>
    </row>
    <row r="2678" spans="1:21" ht="114" x14ac:dyDescent="0.45">
      <c r="A2678" s="12" t="s">
        <v>94</v>
      </c>
      <c r="B2678" s="12" t="s">
        <v>95</v>
      </c>
      <c r="C2678" s="12" t="s">
        <v>13245</v>
      </c>
      <c r="D2678" s="12" t="s">
        <v>13246</v>
      </c>
      <c r="E2678" s="12" t="s">
        <v>13247</v>
      </c>
      <c r="F2678" s="12" t="s">
        <v>136</v>
      </c>
      <c r="G2678" s="12"/>
      <c r="H2678" s="12" t="s">
        <v>165</v>
      </c>
      <c r="I2678" s="12" t="s">
        <v>166</v>
      </c>
      <c r="J2678" s="12" t="s">
        <v>13248</v>
      </c>
      <c r="K2678" s="12" t="s">
        <v>209</v>
      </c>
      <c r="L2678" s="12" t="s">
        <v>104</v>
      </c>
      <c r="M2678" s="12" t="s">
        <v>288</v>
      </c>
      <c r="N2678" s="12" t="s">
        <v>13249</v>
      </c>
      <c r="O2678" s="12" t="s">
        <v>13250</v>
      </c>
      <c r="P2678" s="12"/>
      <c r="Q2678" s="12" t="s">
        <v>13251</v>
      </c>
      <c r="R2678" s="12" t="s">
        <v>265</v>
      </c>
      <c r="S2678" s="12" t="s">
        <v>141</v>
      </c>
      <c r="T2678" s="33" t="s">
        <v>95</v>
      </c>
      <c r="U2678" s="34" t="str">
        <f t="shared" si="41"/>
        <v>2 Corporate Dr. #1030, South San Francisco, California 94080, U.S.</v>
      </c>
    </row>
    <row r="2679" spans="1:21" ht="57" x14ac:dyDescent="0.45">
      <c r="A2679" s="12" t="s">
        <v>94</v>
      </c>
      <c r="B2679" s="12" t="s">
        <v>95</v>
      </c>
      <c r="C2679" s="12" t="s">
        <v>13252</v>
      </c>
      <c r="D2679" s="12" t="s">
        <v>13253</v>
      </c>
      <c r="E2679" s="12" t="s">
        <v>13254</v>
      </c>
      <c r="F2679" s="12" t="s">
        <v>1063</v>
      </c>
      <c r="G2679" s="12"/>
      <c r="H2679" s="12"/>
      <c r="I2679" s="12" t="s">
        <v>763</v>
      </c>
      <c r="J2679" s="12"/>
      <c r="K2679" s="12"/>
      <c r="L2679" s="12"/>
      <c r="M2679" s="12" t="s">
        <v>367</v>
      </c>
      <c r="N2679" s="12"/>
      <c r="O2679" s="12"/>
      <c r="P2679" s="12"/>
      <c r="Q2679" s="12" t="s">
        <v>13255</v>
      </c>
      <c r="R2679" s="12" t="s">
        <v>13256</v>
      </c>
      <c r="S2679" s="12" t="s">
        <v>3447</v>
      </c>
      <c r="T2679" s="33" t="s">
        <v>95</v>
      </c>
      <c r="U2679" s="34" t="str">
        <f t="shared" si="41"/>
        <v>11350 SW VILLAGE PKWY, PORT SAINT LUCIE, Florida 34987, U.S.</v>
      </c>
    </row>
    <row r="2680" spans="1:21" ht="42.75" x14ac:dyDescent="0.45">
      <c r="A2680" s="12" t="s">
        <v>94</v>
      </c>
      <c r="B2680" s="12" t="s">
        <v>95</v>
      </c>
      <c r="C2680" s="12" t="s">
        <v>13257</v>
      </c>
      <c r="D2680" s="12" t="s">
        <v>13258</v>
      </c>
      <c r="E2680" s="12" t="s">
        <v>13259</v>
      </c>
      <c r="F2680" s="12" t="s">
        <v>2642</v>
      </c>
      <c r="G2680" s="12"/>
      <c r="H2680" s="12"/>
      <c r="I2680" s="12" t="s">
        <v>387</v>
      </c>
      <c r="J2680" s="12"/>
      <c r="K2680" s="12"/>
      <c r="L2680" s="12"/>
      <c r="M2680" s="12" t="s">
        <v>572</v>
      </c>
      <c r="N2680" s="12" t="s">
        <v>13260</v>
      </c>
      <c r="O2680" s="12" t="s">
        <v>13261</v>
      </c>
      <c r="P2680" s="12"/>
      <c r="Q2680" s="12" t="s">
        <v>13262</v>
      </c>
      <c r="R2680" s="12" t="s">
        <v>13263</v>
      </c>
      <c r="S2680" s="12" t="s">
        <v>13264</v>
      </c>
      <c r="T2680" s="33" t="s">
        <v>95</v>
      </c>
      <c r="U2680" s="34" t="str">
        <f t="shared" si="41"/>
        <v>8000 YORK RD, TOWSON, Maryland 21252, U.S.</v>
      </c>
    </row>
    <row r="2681" spans="1:21" ht="85.5" x14ac:dyDescent="0.45">
      <c r="A2681" s="12" t="s">
        <v>94</v>
      </c>
      <c r="B2681" s="12" t="s">
        <v>95</v>
      </c>
      <c r="C2681" s="12" t="s">
        <v>13265</v>
      </c>
      <c r="D2681" s="12" t="s">
        <v>13266</v>
      </c>
      <c r="E2681" s="12" t="s">
        <v>13267</v>
      </c>
      <c r="F2681" s="12" t="s">
        <v>743</v>
      </c>
      <c r="G2681" s="12"/>
      <c r="H2681" s="12" t="s">
        <v>311</v>
      </c>
      <c r="I2681" s="12" t="s">
        <v>673</v>
      </c>
      <c r="J2681" s="12" t="s">
        <v>13268</v>
      </c>
      <c r="K2681" s="12" t="s">
        <v>168</v>
      </c>
      <c r="L2681" s="12" t="s">
        <v>104</v>
      </c>
      <c r="M2681" s="12" t="s">
        <v>221</v>
      </c>
      <c r="N2681" s="12" t="s">
        <v>13269</v>
      </c>
      <c r="O2681" s="12" t="s">
        <v>13270</v>
      </c>
      <c r="P2681" s="12"/>
      <c r="Q2681" s="12" t="s">
        <v>13271</v>
      </c>
      <c r="R2681" s="12" t="s">
        <v>967</v>
      </c>
      <c r="S2681" s="12" t="s">
        <v>1082</v>
      </c>
      <c r="T2681" s="33" t="s">
        <v>95</v>
      </c>
      <c r="U2681" s="34" t="str">
        <f t="shared" si="41"/>
        <v>4242 Campus Point Ct, Suite 500, San Diego, California 92121, U.S.</v>
      </c>
    </row>
    <row r="2682" spans="1:21" ht="57" x14ac:dyDescent="0.45">
      <c r="A2682" s="12" t="s">
        <v>94</v>
      </c>
      <c r="B2682" s="12" t="s">
        <v>95</v>
      </c>
      <c r="C2682" s="12" t="s">
        <v>13272</v>
      </c>
      <c r="D2682" s="12" t="s">
        <v>13273</v>
      </c>
      <c r="E2682" s="12" t="s">
        <v>13274</v>
      </c>
      <c r="F2682" s="12" t="s">
        <v>1063</v>
      </c>
      <c r="G2682" s="12"/>
      <c r="H2682" s="12"/>
      <c r="I2682" s="12" t="s">
        <v>718</v>
      </c>
      <c r="J2682" s="12"/>
      <c r="K2682" s="12"/>
      <c r="L2682" s="12"/>
      <c r="M2682" s="12" t="s">
        <v>367</v>
      </c>
      <c r="N2682" s="12"/>
      <c r="O2682" s="12"/>
      <c r="P2682" s="12"/>
      <c r="Q2682" s="12" t="s">
        <v>13275</v>
      </c>
      <c r="R2682" s="12" t="s">
        <v>4870</v>
      </c>
      <c r="S2682" s="12" t="s">
        <v>13276</v>
      </c>
      <c r="T2682" s="33" t="s">
        <v>95</v>
      </c>
      <c r="U2682" s="34" t="str">
        <f t="shared" si="41"/>
        <v>8255 NW 66TH ST, MIAMI, Florida 33166, U.S.</v>
      </c>
    </row>
    <row r="2683" spans="1:21" ht="57" x14ac:dyDescent="0.45">
      <c r="A2683" s="12" t="s">
        <v>94</v>
      </c>
      <c r="B2683" s="12" t="s">
        <v>95</v>
      </c>
      <c r="C2683" s="12" t="s">
        <v>13277</v>
      </c>
      <c r="D2683" s="12" t="s">
        <v>13273</v>
      </c>
      <c r="E2683" s="12" t="s">
        <v>13274</v>
      </c>
      <c r="F2683" s="12" t="s">
        <v>1063</v>
      </c>
      <c r="G2683" s="12"/>
      <c r="H2683" s="12"/>
      <c r="I2683" s="12" t="s">
        <v>718</v>
      </c>
      <c r="J2683" s="12"/>
      <c r="K2683" s="12"/>
      <c r="L2683" s="12"/>
      <c r="M2683" s="12" t="s">
        <v>367</v>
      </c>
      <c r="N2683" s="12"/>
      <c r="O2683" s="12"/>
      <c r="P2683" s="12"/>
      <c r="Q2683" s="12" t="s">
        <v>13275</v>
      </c>
      <c r="R2683" s="12" t="s">
        <v>4870</v>
      </c>
      <c r="S2683" s="12" t="s">
        <v>13276</v>
      </c>
      <c r="T2683" s="33" t="s">
        <v>95</v>
      </c>
      <c r="U2683" s="34" t="str">
        <f t="shared" si="41"/>
        <v>8255 NW 66TH ST, MIAMI, Florida 33166, U.S.</v>
      </c>
    </row>
    <row r="2684" spans="1:21" ht="85.5" x14ac:dyDescent="0.45">
      <c r="A2684" s="12" t="s">
        <v>94</v>
      </c>
      <c r="B2684" s="12" t="s">
        <v>95</v>
      </c>
      <c r="C2684" s="12" t="s">
        <v>13278</v>
      </c>
      <c r="D2684" s="12" t="s">
        <v>13273</v>
      </c>
      <c r="E2684" s="12" t="s">
        <v>13274</v>
      </c>
      <c r="F2684" s="12" t="s">
        <v>1063</v>
      </c>
      <c r="G2684" s="12"/>
      <c r="H2684" s="12"/>
      <c r="I2684" s="12" t="s">
        <v>718</v>
      </c>
      <c r="J2684" s="12"/>
      <c r="K2684" s="12"/>
      <c r="L2684" s="12"/>
      <c r="M2684" s="12" t="s">
        <v>4900</v>
      </c>
      <c r="N2684" s="12"/>
      <c r="O2684" s="12"/>
      <c r="P2684" s="12"/>
      <c r="Q2684" s="12" t="s">
        <v>13275</v>
      </c>
      <c r="R2684" s="12" t="s">
        <v>4870</v>
      </c>
      <c r="S2684" s="12" t="s">
        <v>13276</v>
      </c>
      <c r="T2684" s="33" t="s">
        <v>95</v>
      </c>
      <c r="U2684" s="34" t="str">
        <f t="shared" si="41"/>
        <v>8255 NW 66TH ST, MIAMI, Florida 33166, U.S.</v>
      </c>
    </row>
    <row r="2685" spans="1:21" ht="57" x14ac:dyDescent="0.45">
      <c r="A2685" s="12" t="s">
        <v>94</v>
      </c>
      <c r="B2685" s="12" t="s">
        <v>95</v>
      </c>
      <c r="C2685" s="12" t="s">
        <v>13279</v>
      </c>
      <c r="D2685" s="12" t="s">
        <v>13280</v>
      </c>
      <c r="E2685" s="12" t="s">
        <v>13281</v>
      </c>
      <c r="F2685" s="12" t="s">
        <v>1063</v>
      </c>
      <c r="G2685" s="12"/>
      <c r="H2685" s="12" t="s">
        <v>931</v>
      </c>
      <c r="I2685" s="12" t="s">
        <v>1115</v>
      </c>
      <c r="J2685" s="12"/>
      <c r="K2685" s="12"/>
      <c r="L2685" s="12"/>
      <c r="M2685" s="12" t="s">
        <v>367</v>
      </c>
      <c r="N2685" s="12" t="s">
        <v>13282</v>
      </c>
      <c r="O2685" s="12" t="s">
        <v>13283</v>
      </c>
      <c r="P2685" s="12"/>
      <c r="Q2685" s="12" t="s">
        <v>13284</v>
      </c>
      <c r="R2685" s="12" t="s">
        <v>13285</v>
      </c>
      <c r="S2685" s="12" t="s">
        <v>1421</v>
      </c>
      <c r="T2685" s="33" t="s">
        <v>95</v>
      </c>
      <c r="U2685" s="34" t="str">
        <f t="shared" si="41"/>
        <v>ALGAFEED 3125 Jupiter Circle Park â?? Unit 2, Jupiter, Florida 33458, U.S.</v>
      </c>
    </row>
    <row r="2686" spans="1:21" ht="114" x14ac:dyDescent="0.45">
      <c r="A2686" s="12" t="s">
        <v>94</v>
      </c>
      <c r="B2686" s="12" t="s">
        <v>95</v>
      </c>
      <c r="C2686" s="12" t="s">
        <v>13286</v>
      </c>
      <c r="D2686" s="12" t="s">
        <v>13287</v>
      </c>
      <c r="E2686" s="12" t="s">
        <v>13288</v>
      </c>
      <c r="F2686" s="12"/>
      <c r="G2686" s="12" t="s">
        <v>980</v>
      </c>
      <c r="H2686" s="12" t="s">
        <v>406</v>
      </c>
      <c r="I2686" s="12" t="s">
        <v>166</v>
      </c>
      <c r="J2686" s="12" t="s">
        <v>13289</v>
      </c>
      <c r="K2686" s="12" t="s">
        <v>188</v>
      </c>
      <c r="L2686" s="12" t="s">
        <v>104</v>
      </c>
      <c r="M2686" s="12" t="s">
        <v>3642</v>
      </c>
      <c r="N2686" s="12" t="s">
        <v>13290</v>
      </c>
      <c r="O2686" s="12" t="s">
        <v>13291</v>
      </c>
      <c r="P2686" s="12"/>
      <c r="Q2686" s="12" t="s">
        <v>13292</v>
      </c>
      <c r="R2686" s="12" t="s">
        <v>10603</v>
      </c>
      <c r="S2686" s="12" t="s">
        <v>13293</v>
      </c>
      <c r="T2686" s="33" t="s">
        <v>95</v>
      </c>
      <c r="U2686" s="34" t="str">
        <f t="shared" si="41"/>
        <v>18323 Bothell Everett Highway, Suite 110, Bothell, Washington 98012, U.S.</v>
      </c>
    </row>
    <row r="2687" spans="1:21" ht="114" x14ac:dyDescent="0.45">
      <c r="A2687" s="12" t="s">
        <v>94</v>
      </c>
      <c r="B2687" s="12" t="s">
        <v>95</v>
      </c>
      <c r="C2687" s="12" t="s">
        <v>13294</v>
      </c>
      <c r="D2687" s="12" t="s">
        <v>13287</v>
      </c>
      <c r="E2687" s="12" t="s">
        <v>13288</v>
      </c>
      <c r="F2687" s="12"/>
      <c r="G2687" s="12" t="s">
        <v>980</v>
      </c>
      <c r="H2687" s="12" t="s">
        <v>406</v>
      </c>
      <c r="I2687" s="12" t="s">
        <v>166</v>
      </c>
      <c r="J2687" s="12" t="s">
        <v>13295</v>
      </c>
      <c r="K2687" s="12" t="s">
        <v>188</v>
      </c>
      <c r="L2687" s="12" t="s">
        <v>104</v>
      </c>
      <c r="M2687" s="12" t="s">
        <v>3642</v>
      </c>
      <c r="N2687" s="12" t="s">
        <v>13290</v>
      </c>
      <c r="O2687" s="12" t="s">
        <v>13291</v>
      </c>
      <c r="P2687" s="12"/>
      <c r="Q2687" s="12" t="s">
        <v>13292</v>
      </c>
      <c r="R2687" s="12" t="s">
        <v>10603</v>
      </c>
      <c r="S2687" s="12" t="s">
        <v>13293</v>
      </c>
      <c r="T2687" s="33" t="s">
        <v>95</v>
      </c>
      <c r="U2687" s="34" t="str">
        <f t="shared" si="41"/>
        <v>18323 Bothell Everett Highway, Suite 110, Bothell, Washington 98012, U.S.</v>
      </c>
    </row>
    <row r="2688" spans="1:21" ht="85.5" x14ac:dyDescent="0.45">
      <c r="A2688" s="12" t="s">
        <v>94</v>
      </c>
      <c r="B2688" s="12"/>
      <c r="C2688" s="12" t="s">
        <v>13296</v>
      </c>
      <c r="D2688" s="12" t="s">
        <v>13297</v>
      </c>
      <c r="E2688" s="12" t="s">
        <v>13298</v>
      </c>
      <c r="F2688" s="12" t="s">
        <v>1007</v>
      </c>
      <c r="G2688" s="12"/>
      <c r="H2688" s="12" t="s">
        <v>311</v>
      </c>
      <c r="I2688" s="12" t="s">
        <v>673</v>
      </c>
      <c r="J2688" s="12" t="s">
        <v>13299</v>
      </c>
      <c r="K2688" s="12" t="s">
        <v>209</v>
      </c>
      <c r="L2688" s="12" t="s">
        <v>104</v>
      </c>
      <c r="M2688" s="12" t="s">
        <v>221</v>
      </c>
      <c r="N2688" s="12" t="s">
        <v>13300</v>
      </c>
      <c r="O2688" s="12" t="s">
        <v>13301</v>
      </c>
      <c r="P2688" s="12"/>
      <c r="Q2688" s="12" t="s">
        <v>13302</v>
      </c>
      <c r="R2688" s="12" t="s">
        <v>3973</v>
      </c>
      <c r="S2688" s="12" t="s">
        <v>13303</v>
      </c>
      <c r="T2688" s="33" t="s">
        <v>95</v>
      </c>
      <c r="U2688" s="34" t="str">
        <f t="shared" si="41"/>
        <v>445 N 5TH ST STE 600, PHOENIX, Arizona 85004-2101, U.S.</v>
      </c>
    </row>
    <row r="2689" spans="1:21" ht="99.75" x14ac:dyDescent="0.45">
      <c r="A2689" s="12" t="s">
        <v>94</v>
      </c>
      <c r="B2689" s="12" t="s">
        <v>95</v>
      </c>
      <c r="C2689" s="12" t="s">
        <v>13304</v>
      </c>
      <c r="D2689" s="12" t="s">
        <v>13305</v>
      </c>
      <c r="E2689" s="12" t="s">
        <v>13306</v>
      </c>
      <c r="F2689" s="12" t="s">
        <v>474</v>
      </c>
      <c r="G2689" s="12" t="s">
        <v>692</v>
      </c>
      <c r="H2689" s="12" t="s">
        <v>693</v>
      </c>
      <c r="I2689" s="12" t="s">
        <v>475</v>
      </c>
      <c r="J2689" s="12" t="s">
        <v>13307</v>
      </c>
      <c r="K2689" s="12" t="s">
        <v>168</v>
      </c>
      <c r="L2689" s="12" t="s">
        <v>104</v>
      </c>
      <c r="M2689" s="12" t="s">
        <v>210</v>
      </c>
      <c r="N2689" s="12" t="s">
        <v>13308</v>
      </c>
      <c r="O2689" s="12" t="s">
        <v>13309</v>
      </c>
      <c r="P2689" s="12"/>
      <c r="Q2689" s="12" t="s">
        <v>13310</v>
      </c>
      <c r="R2689" s="12" t="s">
        <v>11975</v>
      </c>
      <c r="S2689" s="12" t="s">
        <v>13311</v>
      </c>
      <c r="T2689" s="33" t="s">
        <v>95</v>
      </c>
      <c r="U2689" s="34" t="str">
        <f t="shared" si="41"/>
        <v>285 West Campus Lane, San Antonio, Texas 78212, U.S.</v>
      </c>
    </row>
    <row r="2690" spans="1:21" ht="42.75" x14ac:dyDescent="0.45">
      <c r="A2690" s="12" t="s">
        <v>94</v>
      </c>
      <c r="B2690" s="12" t="s">
        <v>95</v>
      </c>
      <c r="C2690" s="12" t="s">
        <v>13312</v>
      </c>
      <c r="D2690" s="12" t="s">
        <v>13313</v>
      </c>
      <c r="E2690" s="12" t="s">
        <v>13314</v>
      </c>
      <c r="F2690" s="12" t="s">
        <v>124</v>
      </c>
      <c r="G2690" s="12"/>
      <c r="H2690" s="12" t="s">
        <v>125</v>
      </c>
      <c r="I2690" s="12" t="s">
        <v>126</v>
      </c>
      <c r="J2690" s="12"/>
      <c r="K2690" s="12"/>
      <c r="L2690" s="12"/>
      <c r="M2690" s="12" t="s">
        <v>355</v>
      </c>
      <c r="N2690" s="12" t="s">
        <v>13315</v>
      </c>
      <c r="O2690" s="12" t="s">
        <v>13316</v>
      </c>
      <c r="P2690" s="12"/>
      <c r="Q2690" s="12" t="s">
        <v>13317</v>
      </c>
      <c r="R2690" s="12" t="s">
        <v>1823</v>
      </c>
      <c r="S2690" s="12" t="s">
        <v>1824</v>
      </c>
      <c r="T2690" s="33" t="s">
        <v>95</v>
      </c>
      <c r="U2690" s="34" t="str">
        <f t="shared" ref="U2690:U2753" si="42">_xlfn.TEXTJOIN(", ", TRUE, Q2690, R2690, S2690, T2690)</f>
        <v>62 TALBOT AVE, MEDFORD, Massachusetts 02155, U.S.</v>
      </c>
    </row>
    <row r="2691" spans="1:21" ht="42.75" x14ac:dyDescent="0.45">
      <c r="A2691" s="12" t="s">
        <v>94</v>
      </c>
      <c r="B2691" s="12" t="s">
        <v>95</v>
      </c>
      <c r="C2691" s="12" t="s">
        <v>13318</v>
      </c>
      <c r="D2691" s="12" t="s">
        <v>13313</v>
      </c>
      <c r="E2691" s="12" t="s">
        <v>13314</v>
      </c>
      <c r="F2691" s="12" t="s">
        <v>124</v>
      </c>
      <c r="G2691" s="12"/>
      <c r="H2691" s="12" t="s">
        <v>125</v>
      </c>
      <c r="I2691" s="12" t="s">
        <v>126</v>
      </c>
      <c r="J2691" s="12"/>
      <c r="K2691" s="12"/>
      <c r="L2691" s="12"/>
      <c r="M2691" s="12" t="s">
        <v>105</v>
      </c>
      <c r="N2691" s="12" t="s">
        <v>13319</v>
      </c>
      <c r="O2691" s="12" t="s">
        <v>13320</v>
      </c>
      <c r="P2691" s="12"/>
      <c r="Q2691" s="12" t="s">
        <v>13317</v>
      </c>
      <c r="R2691" s="12" t="s">
        <v>1823</v>
      </c>
      <c r="S2691" s="12" t="s">
        <v>1824</v>
      </c>
      <c r="T2691" s="33" t="s">
        <v>95</v>
      </c>
      <c r="U2691" s="34" t="str">
        <f t="shared" si="42"/>
        <v>62 TALBOT AVE, MEDFORD, Massachusetts 02155, U.S.</v>
      </c>
    </row>
    <row r="2692" spans="1:21" ht="85.5" x14ac:dyDescent="0.45">
      <c r="A2692" s="12" t="s">
        <v>94</v>
      </c>
      <c r="B2692" s="12" t="s">
        <v>95</v>
      </c>
      <c r="C2692" s="12" t="s">
        <v>13321</v>
      </c>
      <c r="D2692" s="12" t="s">
        <v>13322</v>
      </c>
      <c r="E2692" s="12" t="s">
        <v>13314</v>
      </c>
      <c r="F2692" s="12"/>
      <c r="G2692" s="12" t="s">
        <v>1171</v>
      </c>
      <c r="H2692" s="12" t="s">
        <v>125</v>
      </c>
      <c r="I2692" s="12" t="s">
        <v>126</v>
      </c>
      <c r="J2692" s="12" t="s">
        <v>13323</v>
      </c>
      <c r="K2692" s="12" t="s">
        <v>168</v>
      </c>
      <c r="L2692" s="12" t="s">
        <v>104</v>
      </c>
      <c r="M2692" s="12" t="s">
        <v>221</v>
      </c>
      <c r="N2692" s="12" t="s">
        <v>13324</v>
      </c>
      <c r="O2692" s="12" t="s">
        <v>13325</v>
      </c>
      <c r="P2692" s="12"/>
      <c r="Q2692" s="12" t="s">
        <v>13326</v>
      </c>
      <c r="R2692" s="12" t="s">
        <v>300</v>
      </c>
      <c r="S2692" s="12" t="s">
        <v>7004</v>
      </c>
      <c r="T2692" s="33" t="s">
        <v>95</v>
      </c>
      <c r="U2692" s="34" t="str">
        <f t="shared" si="42"/>
        <v>150 Harrison Ave, Boston, Massachusetts , U.S.</v>
      </c>
    </row>
    <row r="2693" spans="1:21" ht="85.5" x14ac:dyDescent="0.45">
      <c r="A2693" s="12" t="s">
        <v>94</v>
      </c>
      <c r="B2693" s="12" t="s">
        <v>95</v>
      </c>
      <c r="C2693" s="12" t="s">
        <v>13327</v>
      </c>
      <c r="D2693" s="12" t="s">
        <v>13322</v>
      </c>
      <c r="E2693" s="12" t="s">
        <v>13314</v>
      </c>
      <c r="F2693" s="12" t="s">
        <v>124</v>
      </c>
      <c r="G2693" s="12" t="s">
        <v>1171</v>
      </c>
      <c r="H2693" s="12" t="s">
        <v>125</v>
      </c>
      <c r="I2693" s="12" t="s">
        <v>126</v>
      </c>
      <c r="J2693" s="12" t="s">
        <v>13328</v>
      </c>
      <c r="K2693" s="12" t="s">
        <v>168</v>
      </c>
      <c r="L2693" s="12" t="s">
        <v>104</v>
      </c>
      <c r="M2693" s="12" t="s">
        <v>221</v>
      </c>
      <c r="N2693" s="12" t="s">
        <v>13324</v>
      </c>
      <c r="O2693" s="12" t="s">
        <v>13325</v>
      </c>
      <c r="P2693" s="12"/>
      <c r="Q2693" s="12" t="s">
        <v>13329</v>
      </c>
      <c r="R2693" s="12" t="s">
        <v>300</v>
      </c>
      <c r="S2693" s="12" t="s">
        <v>13330</v>
      </c>
      <c r="T2693" s="33" t="s">
        <v>95</v>
      </c>
      <c r="U2693" s="34" t="str">
        <f t="shared" si="42"/>
        <v>150 Harrison Ave, Jaharis 835, Boston, Massachusetts 02111, U.S.</v>
      </c>
    </row>
    <row r="2694" spans="1:21" ht="57" x14ac:dyDescent="0.45">
      <c r="A2694" s="12" t="s">
        <v>94</v>
      </c>
      <c r="B2694" s="12" t="s">
        <v>95</v>
      </c>
      <c r="C2694" s="12" t="s">
        <v>13331</v>
      </c>
      <c r="D2694" s="12" t="s">
        <v>13322</v>
      </c>
      <c r="E2694" s="12" t="s">
        <v>13314</v>
      </c>
      <c r="F2694" s="12" t="s">
        <v>124</v>
      </c>
      <c r="G2694" s="12" t="s">
        <v>1171</v>
      </c>
      <c r="H2694" s="12" t="s">
        <v>125</v>
      </c>
      <c r="I2694" s="12" t="s">
        <v>126</v>
      </c>
      <c r="J2694" s="12" t="s">
        <v>13332</v>
      </c>
      <c r="K2694" s="12" t="s">
        <v>209</v>
      </c>
      <c r="L2694" s="12" t="s">
        <v>118</v>
      </c>
      <c r="M2694" s="12" t="s">
        <v>367</v>
      </c>
      <c r="N2694" s="12" t="s">
        <v>13333</v>
      </c>
      <c r="O2694" s="12" t="s">
        <v>13334</v>
      </c>
      <c r="P2694" s="12"/>
      <c r="Q2694" s="12" t="s">
        <v>13335</v>
      </c>
      <c r="R2694" s="12" t="s">
        <v>300</v>
      </c>
      <c r="S2694" s="12" t="s">
        <v>13330</v>
      </c>
      <c r="T2694" s="33" t="s">
        <v>95</v>
      </c>
      <c r="U2694" s="34" t="str">
        <f t="shared" si="42"/>
        <v>37 Tyler St JAHARIS 401, Boston, Massachusetts 02111, U.S.</v>
      </c>
    </row>
    <row r="2695" spans="1:21" ht="85.5" x14ac:dyDescent="0.45">
      <c r="A2695" s="12" t="s">
        <v>94</v>
      </c>
      <c r="B2695" s="12" t="s">
        <v>95</v>
      </c>
      <c r="C2695" s="12" t="s">
        <v>13336</v>
      </c>
      <c r="D2695" s="12" t="s">
        <v>13337</v>
      </c>
      <c r="E2695" s="12" t="s">
        <v>13338</v>
      </c>
      <c r="F2695" s="12"/>
      <c r="G2695" s="12" t="s">
        <v>3996</v>
      </c>
      <c r="H2695" s="12" t="s">
        <v>931</v>
      </c>
      <c r="I2695" s="12" t="s">
        <v>475</v>
      </c>
      <c r="J2695" s="12" t="s">
        <v>13339</v>
      </c>
      <c r="K2695" s="12" t="s">
        <v>168</v>
      </c>
      <c r="L2695" s="12" t="s">
        <v>118</v>
      </c>
      <c r="M2695" s="12" t="s">
        <v>1193</v>
      </c>
      <c r="N2695" s="12" t="s">
        <v>13340</v>
      </c>
      <c r="O2695" s="12" t="s">
        <v>13341</v>
      </c>
      <c r="P2695" s="12"/>
      <c r="Q2695" s="12" t="s">
        <v>13342</v>
      </c>
      <c r="R2695" s="12" t="s">
        <v>7476</v>
      </c>
      <c r="S2695" s="12" t="s">
        <v>7431</v>
      </c>
      <c r="T2695" s="33" t="s">
        <v>95</v>
      </c>
      <c r="U2695" s="34" t="str">
        <f t="shared" si="42"/>
        <v>LCRC; Rm 727 1700 Tulane Ave, New Orleans, Louisiana 70112, U.S.</v>
      </c>
    </row>
    <row r="2696" spans="1:21" ht="85.5" x14ac:dyDescent="0.45">
      <c r="A2696" s="12" t="s">
        <v>94</v>
      </c>
      <c r="B2696" s="12" t="s">
        <v>95</v>
      </c>
      <c r="C2696" s="12" t="s">
        <v>13343</v>
      </c>
      <c r="D2696" s="12" t="s">
        <v>13337</v>
      </c>
      <c r="E2696" s="12" t="s">
        <v>13338</v>
      </c>
      <c r="F2696" s="12"/>
      <c r="G2696" s="12" t="s">
        <v>3996</v>
      </c>
      <c r="H2696" s="12" t="s">
        <v>931</v>
      </c>
      <c r="I2696" s="12" t="s">
        <v>475</v>
      </c>
      <c r="J2696" s="12" t="s">
        <v>13344</v>
      </c>
      <c r="K2696" s="12" t="s">
        <v>168</v>
      </c>
      <c r="L2696" s="12" t="s">
        <v>118</v>
      </c>
      <c r="M2696" s="12" t="s">
        <v>169</v>
      </c>
      <c r="N2696" s="12" t="s">
        <v>13345</v>
      </c>
      <c r="O2696" s="12" t="s">
        <v>13346</v>
      </c>
      <c r="P2696" s="12"/>
      <c r="Q2696" s="12" t="s">
        <v>13347</v>
      </c>
      <c r="R2696" s="12" t="s">
        <v>7476</v>
      </c>
      <c r="S2696" s="12" t="s">
        <v>7431</v>
      </c>
      <c r="T2696" s="33" t="s">
        <v>95</v>
      </c>
      <c r="U2696" s="34" t="str">
        <f t="shared" si="42"/>
        <v>School of Medicine Microbiology 1430 Tulane Ave RM 5103, New Orleans, Louisiana 70112, U.S.</v>
      </c>
    </row>
    <row r="2697" spans="1:21" ht="85.5" x14ac:dyDescent="0.45">
      <c r="A2697" s="12" t="s">
        <v>94</v>
      </c>
      <c r="B2697" s="12" t="s">
        <v>95</v>
      </c>
      <c r="C2697" s="12" t="s">
        <v>13348</v>
      </c>
      <c r="D2697" s="12" t="s">
        <v>13337</v>
      </c>
      <c r="E2697" s="12" t="s">
        <v>13338</v>
      </c>
      <c r="F2697" s="12"/>
      <c r="G2697" s="12" t="s">
        <v>3996</v>
      </c>
      <c r="H2697" s="12" t="s">
        <v>931</v>
      </c>
      <c r="I2697" s="12" t="s">
        <v>475</v>
      </c>
      <c r="J2697" s="12"/>
      <c r="K2697" s="12"/>
      <c r="L2697" s="12"/>
      <c r="M2697" s="12" t="s">
        <v>138</v>
      </c>
      <c r="N2697" s="12"/>
      <c r="O2697" s="12"/>
      <c r="P2697" s="12"/>
      <c r="Q2697" s="12" t="s">
        <v>13349</v>
      </c>
      <c r="R2697" s="12" t="s">
        <v>7430</v>
      </c>
      <c r="S2697" s="12" t="s">
        <v>7431</v>
      </c>
      <c r="T2697" s="33" t="s">
        <v>95</v>
      </c>
      <c r="U2697" s="34" t="str">
        <f t="shared" si="42"/>
        <v>1700 PERDIDO ST RM 310 HLA LAB, NEW ORLEANS, Louisiana 70112, U.S.</v>
      </c>
    </row>
    <row r="2698" spans="1:21" ht="99.75" x14ac:dyDescent="0.45">
      <c r="A2698" s="12" t="s">
        <v>94</v>
      </c>
      <c r="B2698" s="12" t="s">
        <v>95</v>
      </c>
      <c r="C2698" s="12" t="s">
        <v>13350</v>
      </c>
      <c r="D2698" s="12" t="s">
        <v>13351</v>
      </c>
      <c r="E2698" s="12" t="s">
        <v>13352</v>
      </c>
      <c r="F2698" s="12" t="s">
        <v>762</v>
      </c>
      <c r="G2698" s="12" t="s">
        <v>1327</v>
      </c>
      <c r="H2698" s="12" t="s">
        <v>931</v>
      </c>
      <c r="I2698" s="12" t="s">
        <v>763</v>
      </c>
      <c r="J2698" s="12" t="s">
        <v>13353</v>
      </c>
      <c r="K2698" s="12" t="s">
        <v>209</v>
      </c>
      <c r="L2698" s="12" t="s">
        <v>118</v>
      </c>
      <c r="M2698" s="12" t="s">
        <v>210</v>
      </c>
      <c r="N2698" s="12" t="s">
        <v>13354</v>
      </c>
      <c r="O2698" s="12" t="s">
        <v>13355</v>
      </c>
      <c r="P2698" s="12"/>
      <c r="Q2698" s="12" t="s">
        <v>13356</v>
      </c>
      <c r="R2698" s="12" t="s">
        <v>13357</v>
      </c>
      <c r="S2698" s="12" t="s">
        <v>13358</v>
      </c>
      <c r="T2698" s="33" t="s">
        <v>95</v>
      </c>
      <c r="U2698" s="34" t="str">
        <f t="shared" si="42"/>
        <v>1200 West Montgomery Road, Tuskegee, Alabama 36088, U.S.</v>
      </c>
    </row>
    <row r="2699" spans="1:21" ht="57" x14ac:dyDescent="0.45">
      <c r="A2699" s="12" t="s">
        <v>94</v>
      </c>
      <c r="B2699" s="12" t="s">
        <v>95</v>
      </c>
      <c r="C2699" s="12" t="s">
        <v>13359</v>
      </c>
      <c r="D2699" s="12" t="s">
        <v>13360</v>
      </c>
      <c r="E2699" s="12" t="s">
        <v>13361</v>
      </c>
      <c r="F2699" s="12"/>
      <c r="G2699" s="12"/>
      <c r="H2699" s="12" t="s">
        <v>422</v>
      </c>
      <c r="I2699" s="12" t="s">
        <v>101</v>
      </c>
      <c r="J2699" s="12" t="s">
        <v>13362</v>
      </c>
      <c r="K2699" s="12" t="s">
        <v>1297</v>
      </c>
      <c r="L2699" s="12" t="s">
        <v>104</v>
      </c>
      <c r="M2699" s="12" t="s">
        <v>367</v>
      </c>
      <c r="N2699" s="12" t="s">
        <v>13363</v>
      </c>
      <c r="O2699" s="12" t="s">
        <v>13364</v>
      </c>
      <c r="P2699" s="12"/>
      <c r="Q2699" s="12" t="s">
        <v>13365</v>
      </c>
      <c r="R2699" s="12" t="s">
        <v>6404</v>
      </c>
      <c r="S2699" s="12" t="s">
        <v>13366</v>
      </c>
      <c r="T2699" s="33" t="s">
        <v>95</v>
      </c>
      <c r="U2699" s="34" t="str">
        <f t="shared" si="42"/>
        <v>1920 DAYTON AVE, AMES, Iowa 50010, U.S.</v>
      </c>
    </row>
    <row r="2700" spans="1:21" ht="57" x14ac:dyDescent="0.45">
      <c r="A2700" s="12" t="s">
        <v>94</v>
      </c>
      <c r="B2700" s="12" t="s">
        <v>95</v>
      </c>
      <c r="C2700" s="12" t="s">
        <v>13367</v>
      </c>
      <c r="D2700" s="12" t="s">
        <v>13360</v>
      </c>
      <c r="E2700" s="12" t="s">
        <v>13361</v>
      </c>
      <c r="F2700" s="12" t="s">
        <v>1340</v>
      </c>
      <c r="G2700" s="12"/>
      <c r="H2700" s="12" t="s">
        <v>422</v>
      </c>
      <c r="I2700" s="12" t="s">
        <v>101</v>
      </c>
      <c r="J2700" s="12"/>
      <c r="K2700" s="12"/>
      <c r="L2700" s="12"/>
      <c r="M2700" s="12" t="s">
        <v>954</v>
      </c>
      <c r="N2700" s="12" t="s">
        <v>13368</v>
      </c>
      <c r="O2700" s="12" t="s">
        <v>13369</v>
      </c>
      <c r="P2700" s="12"/>
      <c r="Q2700" s="12" t="s">
        <v>13370</v>
      </c>
      <c r="R2700" s="12" t="s">
        <v>13371</v>
      </c>
      <c r="S2700" s="12" t="s">
        <v>13372</v>
      </c>
      <c r="T2700" s="33" t="s">
        <v>95</v>
      </c>
      <c r="U2700" s="34" t="str">
        <f t="shared" si="42"/>
        <v>950 COLLEGE STATION RD, ATHENS, Georgia 30605, U.S.</v>
      </c>
    </row>
    <row r="2701" spans="1:21" ht="57" x14ac:dyDescent="0.45">
      <c r="A2701" s="12" t="s">
        <v>94</v>
      </c>
      <c r="B2701" s="12" t="s">
        <v>95</v>
      </c>
      <c r="C2701" s="12" t="s">
        <v>13373</v>
      </c>
      <c r="D2701" s="12" t="s">
        <v>13360</v>
      </c>
      <c r="E2701" s="12" t="s">
        <v>13361</v>
      </c>
      <c r="F2701" s="12" t="s">
        <v>762</v>
      </c>
      <c r="G2701" s="12"/>
      <c r="H2701" s="12" t="s">
        <v>422</v>
      </c>
      <c r="I2701" s="12" t="s">
        <v>101</v>
      </c>
      <c r="J2701" s="12"/>
      <c r="K2701" s="12"/>
      <c r="L2701" s="12"/>
      <c r="M2701" s="12" t="s">
        <v>572</v>
      </c>
      <c r="N2701" s="12" t="s">
        <v>13374</v>
      </c>
      <c r="O2701" s="12" t="s">
        <v>13375</v>
      </c>
      <c r="P2701" s="12"/>
      <c r="Q2701" s="12" t="s">
        <v>13376</v>
      </c>
      <c r="R2701" s="12" t="s">
        <v>1331</v>
      </c>
      <c r="S2701" s="12" t="s">
        <v>13377</v>
      </c>
      <c r="T2701" s="33" t="s">
        <v>95</v>
      </c>
      <c r="U2701" s="34" t="str">
        <f t="shared" si="42"/>
        <v>990 WIRE RD AQUATIC ANIMAL HEALTH RESEARCH UNIT, AUBURN, Alabama 36832, U.S.</v>
      </c>
    </row>
    <row r="2702" spans="1:21" ht="57" x14ac:dyDescent="0.45">
      <c r="A2702" s="12" t="s">
        <v>94</v>
      </c>
      <c r="B2702" s="12" t="s">
        <v>95</v>
      </c>
      <c r="C2702" s="12" t="s">
        <v>13378</v>
      </c>
      <c r="D2702" s="12" t="s">
        <v>13360</v>
      </c>
      <c r="E2702" s="12" t="s">
        <v>13361</v>
      </c>
      <c r="F2702" s="12" t="s">
        <v>1340</v>
      </c>
      <c r="G2702" s="12"/>
      <c r="H2702" s="12" t="s">
        <v>422</v>
      </c>
      <c r="I2702" s="12" t="s">
        <v>101</v>
      </c>
      <c r="J2702" s="12"/>
      <c r="K2702" s="12"/>
      <c r="L2702" s="12"/>
      <c r="M2702" s="12" t="s">
        <v>127</v>
      </c>
      <c r="N2702" s="12"/>
      <c r="O2702" s="12"/>
      <c r="P2702" s="12"/>
      <c r="Q2702" s="12" t="s">
        <v>13370</v>
      </c>
      <c r="R2702" s="12" t="s">
        <v>13371</v>
      </c>
      <c r="S2702" s="12" t="s">
        <v>13372</v>
      </c>
      <c r="T2702" s="33" t="s">
        <v>95</v>
      </c>
      <c r="U2702" s="34" t="str">
        <f t="shared" si="42"/>
        <v>950 COLLEGE STATION RD, ATHENS, Georgia 30605, U.S.</v>
      </c>
    </row>
    <row r="2703" spans="1:21" ht="57" x14ac:dyDescent="0.45">
      <c r="A2703" s="12" t="s">
        <v>94</v>
      </c>
      <c r="B2703" s="12" t="s">
        <v>95</v>
      </c>
      <c r="C2703" s="12" t="s">
        <v>13379</v>
      </c>
      <c r="D2703" s="12" t="s">
        <v>13360</v>
      </c>
      <c r="E2703" s="12" t="s">
        <v>13361</v>
      </c>
      <c r="F2703" s="12"/>
      <c r="G2703" s="12"/>
      <c r="H2703" s="12" t="s">
        <v>422</v>
      </c>
      <c r="I2703" s="12" t="s">
        <v>101</v>
      </c>
      <c r="J2703" s="12" t="s">
        <v>13380</v>
      </c>
      <c r="K2703" s="12" t="s">
        <v>1297</v>
      </c>
      <c r="L2703" s="12" t="s">
        <v>104</v>
      </c>
      <c r="M2703" s="12" t="s">
        <v>367</v>
      </c>
      <c r="N2703" s="12" t="s">
        <v>13381</v>
      </c>
      <c r="O2703" s="12" t="s">
        <v>13382</v>
      </c>
      <c r="P2703" s="12"/>
      <c r="Q2703" s="12" t="s">
        <v>13365</v>
      </c>
      <c r="R2703" s="12" t="s">
        <v>6404</v>
      </c>
      <c r="S2703" s="12" t="s">
        <v>13366</v>
      </c>
      <c r="T2703" s="33" t="s">
        <v>95</v>
      </c>
      <c r="U2703" s="34" t="str">
        <f t="shared" si="42"/>
        <v>1920 DAYTON AVE, AMES, Iowa 50010, U.S.</v>
      </c>
    </row>
    <row r="2704" spans="1:21" ht="57" x14ac:dyDescent="0.45">
      <c r="A2704" s="12" t="s">
        <v>94</v>
      </c>
      <c r="B2704" s="12" t="s">
        <v>95</v>
      </c>
      <c r="C2704" s="12" t="s">
        <v>13383</v>
      </c>
      <c r="D2704" s="12" t="s">
        <v>13360</v>
      </c>
      <c r="E2704" s="12" t="s">
        <v>13361</v>
      </c>
      <c r="F2704" s="12" t="s">
        <v>1063</v>
      </c>
      <c r="G2704" s="12"/>
      <c r="H2704" s="12" t="s">
        <v>422</v>
      </c>
      <c r="I2704" s="12" t="s">
        <v>101</v>
      </c>
      <c r="J2704" s="12"/>
      <c r="K2704" s="12"/>
      <c r="L2704" s="12"/>
      <c r="M2704" s="12" t="s">
        <v>367</v>
      </c>
      <c r="N2704" s="12"/>
      <c r="O2704" s="12"/>
      <c r="P2704" s="12"/>
      <c r="Q2704" s="12" t="s">
        <v>13384</v>
      </c>
      <c r="R2704" s="12" t="s">
        <v>13385</v>
      </c>
      <c r="S2704" s="12" t="s">
        <v>13386</v>
      </c>
      <c r="T2704" s="33" t="s">
        <v>95</v>
      </c>
      <c r="U2704" s="34" t="str">
        <f t="shared" si="42"/>
        <v>12990 HIGHWAY 441 N, CANAL POINT, Florida 33438, U.S.</v>
      </c>
    </row>
    <row r="2705" spans="1:21" ht="57" x14ac:dyDescent="0.45">
      <c r="A2705" s="12" t="s">
        <v>94</v>
      </c>
      <c r="B2705" s="12" t="s">
        <v>95</v>
      </c>
      <c r="C2705" s="12" t="s">
        <v>13387</v>
      </c>
      <c r="D2705" s="12" t="s">
        <v>13360</v>
      </c>
      <c r="E2705" s="12" t="s">
        <v>13361</v>
      </c>
      <c r="F2705" s="12" t="s">
        <v>99</v>
      </c>
      <c r="G2705" s="12"/>
      <c r="H2705" s="12" t="s">
        <v>422</v>
      </c>
      <c r="I2705" s="12" t="s">
        <v>101</v>
      </c>
      <c r="J2705" s="12"/>
      <c r="K2705" s="12"/>
      <c r="L2705" s="12"/>
      <c r="M2705" s="12" t="s">
        <v>367</v>
      </c>
      <c r="N2705" s="12" t="s">
        <v>13388</v>
      </c>
      <c r="O2705" s="12" t="s">
        <v>13389</v>
      </c>
      <c r="P2705" s="12"/>
      <c r="Q2705" s="12" t="s">
        <v>13390</v>
      </c>
      <c r="R2705" s="12" t="s">
        <v>2001</v>
      </c>
      <c r="S2705" s="12" t="s">
        <v>2886</v>
      </c>
      <c r="T2705" s="33" t="s">
        <v>95</v>
      </c>
      <c r="U2705" s="34" t="str">
        <f t="shared" si="42"/>
        <v>47215 LAKEVIEW BLVD, FREMONT, California 94538, U.S.</v>
      </c>
    </row>
    <row r="2706" spans="1:21" ht="85.5" x14ac:dyDescent="0.45">
      <c r="A2706" s="12" t="s">
        <v>94</v>
      </c>
      <c r="B2706" s="12" t="s">
        <v>95</v>
      </c>
      <c r="C2706" s="12" t="s">
        <v>13391</v>
      </c>
      <c r="D2706" s="12" t="s">
        <v>13360</v>
      </c>
      <c r="E2706" s="12" t="s">
        <v>13392</v>
      </c>
      <c r="F2706" s="12" t="s">
        <v>1253</v>
      </c>
      <c r="G2706" s="12"/>
      <c r="H2706" s="12" t="s">
        <v>422</v>
      </c>
      <c r="I2706" s="12" t="s">
        <v>101</v>
      </c>
      <c r="J2706" s="12"/>
      <c r="K2706" s="12"/>
      <c r="L2706" s="12"/>
      <c r="M2706" s="12" t="s">
        <v>138</v>
      </c>
      <c r="N2706" s="12"/>
      <c r="O2706" s="12"/>
      <c r="P2706" s="12"/>
      <c r="Q2706" s="12" t="s">
        <v>7358</v>
      </c>
      <c r="R2706" s="12" t="s">
        <v>7359</v>
      </c>
      <c r="S2706" s="12" t="s">
        <v>7360</v>
      </c>
      <c r="T2706" s="33" t="s">
        <v>95</v>
      </c>
      <c r="U2706" s="34" t="str">
        <f t="shared" si="42"/>
        <v>243 FORT KEOGH RD, MILES CITY, Montana 59301, U.S.</v>
      </c>
    </row>
    <row r="2707" spans="1:21" ht="85.5" x14ac:dyDescent="0.45">
      <c r="A2707" s="12" t="s">
        <v>94</v>
      </c>
      <c r="B2707" s="12"/>
      <c r="C2707" s="12" t="s">
        <v>13393</v>
      </c>
      <c r="D2707" s="12" t="s">
        <v>13360</v>
      </c>
      <c r="E2707" s="12" t="s">
        <v>13392</v>
      </c>
      <c r="F2707" s="12"/>
      <c r="G2707" s="12"/>
      <c r="H2707" s="12" t="s">
        <v>422</v>
      </c>
      <c r="I2707" s="12" t="s">
        <v>101</v>
      </c>
      <c r="J2707" s="12"/>
      <c r="K2707" s="12"/>
      <c r="L2707" s="12"/>
      <c r="M2707" s="12" t="s">
        <v>1471</v>
      </c>
      <c r="N2707" s="12" t="s">
        <v>13381</v>
      </c>
      <c r="O2707" s="12" t="s">
        <v>13382</v>
      </c>
      <c r="P2707" s="12"/>
      <c r="Q2707" s="12"/>
      <c r="R2707" s="12"/>
      <c r="S2707" s="12" t="s">
        <v>284</v>
      </c>
      <c r="T2707" s="33" t="s">
        <v>95</v>
      </c>
      <c r="U2707" s="34" t="str">
        <f t="shared" si="42"/>
        <v xml:space="preserve"> , U.S.</v>
      </c>
    </row>
    <row r="2708" spans="1:21" ht="57" x14ac:dyDescent="0.45">
      <c r="A2708" s="12" t="s">
        <v>94</v>
      </c>
      <c r="B2708" s="12"/>
      <c r="C2708" s="12" t="s">
        <v>13394</v>
      </c>
      <c r="D2708" s="12" t="s">
        <v>13360</v>
      </c>
      <c r="E2708" s="12" t="s">
        <v>13392</v>
      </c>
      <c r="F2708" s="12"/>
      <c r="G2708" s="12"/>
      <c r="H2708" s="12" t="s">
        <v>422</v>
      </c>
      <c r="I2708" s="12" t="s">
        <v>101</v>
      </c>
      <c r="J2708" s="12"/>
      <c r="K2708" s="12"/>
      <c r="L2708" s="12"/>
      <c r="M2708" s="12"/>
      <c r="N2708" s="12"/>
      <c r="O2708" s="12"/>
      <c r="P2708" s="12"/>
      <c r="Q2708" s="12"/>
      <c r="R2708" s="12"/>
      <c r="S2708" s="12" t="s">
        <v>284</v>
      </c>
      <c r="T2708" s="33"/>
      <c r="U2708" s="34" t="str">
        <f t="shared" si="42"/>
        <v xml:space="preserve"> </v>
      </c>
    </row>
    <row r="2709" spans="1:21" ht="85.5" x14ac:dyDescent="0.45">
      <c r="A2709" s="12" t="s">
        <v>94</v>
      </c>
      <c r="B2709" s="12" t="s">
        <v>95</v>
      </c>
      <c r="C2709" s="12" t="s">
        <v>13395</v>
      </c>
      <c r="D2709" s="12" t="s">
        <v>13396</v>
      </c>
      <c r="E2709" s="12" t="s">
        <v>13397</v>
      </c>
      <c r="F2709" s="12" t="s">
        <v>639</v>
      </c>
      <c r="G2709" s="12" t="s">
        <v>1131</v>
      </c>
      <c r="H2709" s="12" t="s">
        <v>422</v>
      </c>
      <c r="I2709" s="12" t="s">
        <v>763</v>
      </c>
      <c r="J2709" s="12" t="s">
        <v>13398</v>
      </c>
      <c r="K2709" s="12" t="s">
        <v>188</v>
      </c>
      <c r="L2709" s="12" t="s">
        <v>118</v>
      </c>
      <c r="M2709" s="12" t="s">
        <v>221</v>
      </c>
      <c r="N2709" s="12" t="s">
        <v>13399</v>
      </c>
      <c r="O2709" s="12" t="s">
        <v>13400</v>
      </c>
      <c r="P2709" s="12"/>
      <c r="Q2709" s="12" t="s">
        <v>13401</v>
      </c>
      <c r="R2709" s="12" t="s">
        <v>13402</v>
      </c>
      <c r="S2709" s="12" t="s">
        <v>1137</v>
      </c>
      <c r="T2709" s="33" t="s">
        <v>95</v>
      </c>
      <c r="U2709" s="34" t="str">
        <f t="shared" si="42"/>
        <v>Attn: (Robert Zucker) Chemical Services, Room E-178 Building E Loading Dock, 109 TW Alexander Drive, Research Triangle Park, North Carolina 27709, U.S.</v>
      </c>
    </row>
    <row r="2710" spans="1:21" ht="99.75" x14ac:dyDescent="0.45">
      <c r="A2710" s="12" t="s">
        <v>94</v>
      </c>
      <c r="B2710" s="12" t="s">
        <v>95</v>
      </c>
      <c r="C2710" s="12" t="s">
        <v>13403</v>
      </c>
      <c r="D2710" s="12" t="s">
        <v>13404</v>
      </c>
      <c r="E2710" s="12" t="s">
        <v>13405</v>
      </c>
      <c r="F2710" s="12" t="s">
        <v>420</v>
      </c>
      <c r="G2710" s="12"/>
      <c r="H2710" s="12"/>
      <c r="I2710" s="12" t="s">
        <v>387</v>
      </c>
      <c r="J2710" s="12"/>
      <c r="K2710" s="12"/>
      <c r="L2710" s="12"/>
      <c r="M2710" s="12" t="s">
        <v>551</v>
      </c>
      <c r="N2710" s="12" t="s">
        <v>13406</v>
      </c>
      <c r="O2710" s="12" t="s">
        <v>13407</v>
      </c>
      <c r="P2710" s="12"/>
      <c r="Q2710" s="12" t="s">
        <v>13408</v>
      </c>
      <c r="R2710" s="12" t="s">
        <v>5814</v>
      </c>
      <c r="S2710" s="12" t="s">
        <v>13409</v>
      </c>
      <c r="T2710" s="33" t="s">
        <v>95</v>
      </c>
      <c r="U2710" s="34" t="str">
        <f t="shared" si="42"/>
        <v>10903 NEW HAMPSHIRE AVE WHITE OAK CAMPUS BLDG 52, SILVER SPRING, Maryland 20993, U.S.</v>
      </c>
    </row>
    <row r="2711" spans="1:21" ht="99.75" x14ac:dyDescent="0.45">
      <c r="A2711" s="12" t="s">
        <v>94</v>
      </c>
      <c r="B2711" s="12" t="s">
        <v>95</v>
      </c>
      <c r="C2711" s="12" t="s">
        <v>13410</v>
      </c>
      <c r="D2711" s="12" t="s">
        <v>13404</v>
      </c>
      <c r="E2711" s="12" t="s">
        <v>13405</v>
      </c>
      <c r="F2711" s="12" t="s">
        <v>420</v>
      </c>
      <c r="G2711" s="12"/>
      <c r="H2711" s="12"/>
      <c r="I2711" s="12" t="s">
        <v>387</v>
      </c>
      <c r="J2711" s="12"/>
      <c r="K2711" s="12"/>
      <c r="L2711" s="12"/>
      <c r="M2711" s="12" t="s">
        <v>551</v>
      </c>
      <c r="N2711" s="12" t="s">
        <v>13411</v>
      </c>
      <c r="O2711" s="12" t="s">
        <v>13412</v>
      </c>
      <c r="P2711" s="12"/>
      <c r="Q2711" s="12" t="s">
        <v>13413</v>
      </c>
      <c r="R2711" s="12" t="s">
        <v>5814</v>
      </c>
      <c r="S2711" s="12" t="s">
        <v>13409</v>
      </c>
      <c r="T2711" s="33" t="s">
        <v>95</v>
      </c>
      <c r="U2711" s="34" t="str">
        <f t="shared" si="42"/>
        <v>10903 NEW HAMPSHIRE AVE BLDG 52 RM 1151 FDA CBER CDER FLOW CYTOMETRY CORE, SILVER SPRING, Maryland 20993, U.S.</v>
      </c>
    </row>
    <row r="2712" spans="1:21" ht="42.75" x14ac:dyDescent="0.45">
      <c r="A2712" s="12" t="s">
        <v>94</v>
      </c>
      <c r="B2712" s="12" t="s">
        <v>95</v>
      </c>
      <c r="C2712" s="12" t="s">
        <v>13414</v>
      </c>
      <c r="D2712" s="12" t="s">
        <v>13404</v>
      </c>
      <c r="E2712" s="12" t="s">
        <v>13405</v>
      </c>
      <c r="F2712" s="12" t="s">
        <v>420</v>
      </c>
      <c r="G2712" s="12"/>
      <c r="H2712" s="12"/>
      <c r="I2712" s="12" t="s">
        <v>387</v>
      </c>
      <c r="J2712" s="12"/>
      <c r="K2712" s="12"/>
      <c r="L2712" s="12"/>
      <c r="M2712" s="12" t="s">
        <v>628</v>
      </c>
      <c r="N2712" s="12"/>
      <c r="O2712" s="12"/>
      <c r="P2712" s="12"/>
      <c r="Q2712" s="12" t="s">
        <v>13415</v>
      </c>
      <c r="R2712" s="12" t="s">
        <v>5814</v>
      </c>
      <c r="S2712" s="12" t="s">
        <v>13416</v>
      </c>
      <c r="T2712" s="33" t="s">
        <v>95</v>
      </c>
      <c r="U2712" s="34" t="str">
        <f t="shared" si="42"/>
        <v>10903 NEW HAMPSHIRE AVE, SILVER SPRING, Maryland 20903, U.S.</v>
      </c>
    </row>
    <row r="2713" spans="1:21" ht="42.75" x14ac:dyDescent="0.45">
      <c r="A2713" s="12" t="s">
        <v>94</v>
      </c>
      <c r="B2713" s="12" t="s">
        <v>95</v>
      </c>
      <c r="C2713" s="12" t="s">
        <v>13417</v>
      </c>
      <c r="D2713" s="12" t="s">
        <v>13404</v>
      </c>
      <c r="E2713" s="12" t="s">
        <v>13405</v>
      </c>
      <c r="F2713" s="12" t="s">
        <v>420</v>
      </c>
      <c r="G2713" s="12"/>
      <c r="H2713" s="12"/>
      <c r="I2713" s="12" t="s">
        <v>387</v>
      </c>
      <c r="J2713" s="12"/>
      <c r="K2713" s="12"/>
      <c r="L2713" s="12"/>
      <c r="M2713" s="12" t="s">
        <v>127</v>
      </c>
      <c r="N2713" s="12" t="s">
        <v>13418</v>
      </c>
      <c r="O2713" s="12" t="s">
        <v>13419</v>
      </c>
      <c r="P2713" s="12"/>
      <c r="Q2713" s="12" t="s">
        <v>13420</v>
      </c>
      <c r="R2713" s="12" t="s">
        <v>13421</v>
      </c>
      <c r="S2713" s="12" t="s">
        <v>13422</v>
      </c>
      <c r="T2713" s="33" t="s">
        <v>95</v>
      </c>
      <c r="U2713" s="34" t="str">
        <f t="shared" si="42"/>
        <v>8301 MUIRKIRK RD, LAUREL, Maryland 20708, U.S.</v>
      </c>
    </row>
    <row r="2714" spans="1:21" ht="85.5" x14ac:dyDescent="0.45">
      <c r="A2714" s="12" t="s">
        <v>94</v>
      </c>
      <c r="B2714" s="12" t="s">
        <v>95</v>
      </c>
      <c r="C2714" s="12" t="s">
        <v>13423</v>
      </c>
      <c r="D2714" s="12" t="s">
        <v>13424</v>
      </c>
      <c r="E2714" s="12" t="s">
        <v>13405</v>
      </c>
      <c r="F2714" s="12" t="s">
        <v>420</v>
      </c>
      <c r="G2714" s="12" t="s">
        <v>421</v>
      </c>
      <c r="H2714" s="12" t="s">
        <v>455</v>
      </c>
      <c r="I2714" s="12" t="s">
        <v>387</v>
      </c>
      <c r="J2714" s="12" t="s">
        <v>13425</v>
      </c>
      <c r="K2714" s="12" t="s">
        <v>168</v>
      </c>
      <c r="L2714" s="12" t="s">
        <v>118</v>
      </c>
      <c r="M2714" s="12" t="s">
        <v>221</v>
      </c>
      <c r="N2714" s="12" t="s">
        <v>13426</v>
      </c>
      <c r="O2714" s="12" t="s">
        <v>13427</v>
      </c>
      <c r="P2714" s="12"/>
      <c r="Q2714" s="12" t="s">
        <v>13428</v>
      </c>
      <c r="R2714" s="12" t="s">
        <v>5796</v>
      </c>
      <c r="S2714" s="12" t="s">
        <v>13409</v>
      </c>
      <c r="T2714" s="33" t="s">
        <v>95</v>
      </c>
      <c r="U2714" s="34" t="str">
        <f t="shared" si="42"/>
        <v>White Oak Bldg. 52/72 Loading Dock, Building 52, Room 1-1151, 10903 New Hampshire Avenue, Silver Spring, Maryland 20993, U.S.</v>
      </c>
    </row>
    <row r="2715" spans="1:21" ht="85.5" x14ac:dyDescent="0.45">
      <c r="A2715" s="12" t="s">
        <v>94</v>
      </c>
      <c r="B2715" s="12" t="s">
        <v>95</v>
      </c>
      <c r="C2715" s="12" t="s">
        <v>13429</v>
      </c>
      <c r="D2715" s="12" t="s">
        <v>13424</v>
      </c>
      <c r="E2715" s="12" t="s">
        <v>13405</v>
      </c>
      <c r="F2715" s="12"/>
      <c r="G2715" s="12" t="s">
        <v>421</v>
      </c>
      <c r="H2715" s="12" t="s">
        <v>455</v>
      </c>
      <c r="I2715" s="12" t="s">
        <v>387</v>
      </c>
      <c r="J2715" s="12" t="s">
        <v>13430</v>
      </c>
      <c r="K2715" s="12" t="s">
        <v>168</v>
      </c>
      <c r="L2715" s="12" t="s">
        <v>104</v>
      </c>
      <c r="M2715" s="12" t="s">
        <v>221</v>
      </c>
      <c r="N2715" s="12" t="s">
        <v>13431</v>
      </c>
      <c r="O2715" s="12" t="s">
        <v>13432</v>
      </c>
      <c r="P2715" s="12"/>
      <c r="Q2715" s="12" t="s">
        <v>13433</v>
      </c>
      <c r="R2715" s="12" t="s">
        <v>13434</v>
      </c>
      <c r="S2715" s="12" t="s">
        <v>13435</v>
      </c>
      <c r="T2715" s="33" t="s">
        <v>95</v>
      </c>
      <c r="U2715" s="34" t="str">
        <f t="shared" si="42"/>
        <v>10903 New Hampshire Ave, Silver Springs, Maryland , U.S.</v>
      </c>
    </row>
    <row r="2716" spans="1:21" ht="85.5" x14ac:dyDescent="0.45">
      <c r="A2716" s="12" t="s">
        <v>94</v>
      </c>
      <c r="B2716" s="12" t="s">
        <v>95</v>
      </c>
      <c r="C2716" s="12" t="s">
        <v>13436</v>
      </c>
      <c r="D2716" s="12" t="s">
        <v>13424</v>
      </c>
      <c r="E2716" s="12" t="s">
        <v>13405</v>
      </c>
      <c r="F2716" s="12" t="s">
        <v>420</v>
      </c>
      <c r="G2716" s="12" t="s">
        <v>421</v>
      </c>
      <c r="H2716" s="12" t="s">
        <v>455</v>
      </c>
      <c r="I2716" s="12" t="s">
        <v>387</v>
      </c>
      <c r="J2716" s="12" t="s">
        <v>13437</v>
      </c>
      <c r="K2716" s="12" t="s">
        <v>168</v>
      </c>
      <c r="L2716" s="12" t="s">
        <v>104</v>
      </c>
      <c r="M2716" s="12" t="s">
        <v>221</v>
      </c>
      <c r="N2716" s="12" t="s">
        <v>13411</v>
      </c>
      <c r="O2716" s="12" t="s">
        <v>13412</v>
      </c>
      <c r="P2716" s="12"/>
      <c r="Q2716" s="12" t="s">
        <v>13433</v>
      </c>
      <c r="R2716" s="12" t="s">
        <v>13434</v>
      </c>
      <c r="S2716" s="12" t="s">
        <v>13409</v>
      </c>
      <c r="T2716" s="33" t="s">
        <v>95</v>
      </c>
      <c r="U2716" s="34" t="str">
        <f t="shared" si="42"/>
        <v>10903 New Hampshire Ave, Silver Springs, Maryland 20993, U.S.</v>
      </c>
    </row>
    <row r="2717" spans="1:21" ht="85.5" x14ac:dyDescent="0.45">
      <c r="A2717" s="12" t="s">
        <v>94</v>
      </c>
      <c r="B2717" s="12" t="s">
        <v>95</v>
      </c>
      <c r="C2717" s="12" t="s">
        <v>13438</v>
      </c>
      <c r="D2717" s="12" t="s">
        <v>13424</v>
      </c>
      <c r="E2717" s="12" t="s">
        <v>13405</v>
      </c>
      <c r="F2717" s="12" t="s">
        <v>420</v>
      </c>
      <c r="G2717" s="12" t="s">
        <v>421</v>
      </c>
      <c r="H2717" s="12" t="s">
        <v>455</v>
      </c>
      <c r="I2717" s="12" t="s">
        <v>387</v>
      </c>
      <c r="J2717" s="12" t="s">
        <v>13439</v>
      </c>
      <c r="K2717" s="12" t="s">
        <v>188</v>
      </c>
      <c r="L2717" s="12" t="s">
        <v>104</v>
      </c>
      <c r="M2717" s="12" t="s">
        <v>169</v>
      </c>
      <c r="N2717" s="12" t="s">
        <v>13440</v>
      </c>
      <c r="O2717" s="12" t="s">
        <v>13441</v>
      </c>
      <c r="P2717" s="12"/>
      <c r="Q2717" s="12" t="s">
        <v>13442</v>
      </c>
      <c r="R2717" s="12" t="s">
        <v>5796</v>
      </c>
      <c r="S2717" s="12" t="s">
        <v>13409</v>
      </c>
      <c r="T2717" s="33" t="s">
        <v>95</v>
      </c>
      <c r="U2717" s="34" t="str">
        <f t="shared" si="42"/>
        <v>10903 New Hampshire Ave, Bldg. 52/72, Room 4152, Silver Spring, Maryland 20993, U.S.</v>
      </c>
    </row>
    <row r="2718" spans="1:21" ht="99.75" x14ac:dyDescent="0.45">
      <c r="A2718" s="12" t="s">
        <v>94</v>
      </c>
      <c r="B2718" s="12" t="s">
        <v>95</v>
      </c>
      <c r="C2718" s="12" t="s">
        <v>13443</v>
      </c>
      <c r="D2718" s="12" t="s">
        <v>13424</v>
      </c>
      <c r="E2718" s="12" t="s">
        <v>13405</v>
      </c>
      <c r="F2718" s="12" t="s">
        <v>420</v>
      </c>
      <c r="G2718" s="12" t="s">
        <v>421</v>
      </c>
      <c r="H2718" s="12" t="s">
        <v>455</v>
      </c>
      <c r="I2718" s="12" t="s">
        <v>387</v>
      </c>
      <c r="J2718" s="12" t="s">
        <v>13444</v>
      </c>
      <c r="K2718" s="12" t="s">
        <v>168</v>
      </c>
      <c r="L2718" s="12" t="s">
        <v>104</v>
      </c>
      <c r="M2718" s="12" t="s">
        <v>210</v>
      </c>
      <c r="N2718" s="12" t="s">
        <v>13426</v>
      </c>
      <c r="O2718" s="12" t="s">
        <v>13427</v>
      </c>
      <c r="P2718" s="12"/>
      <c r="Q2718" s="12" t="s">
        <v>13445</v>
      </c>
      <c r="R2718" s="12" t="s">
        <v>13446</v>
      </c>
      <c r="S2718" s="12" t="s">
        <v>13409</v>
      </c>
      <c r="T2718" s="33" t="s">
        <v>95</v>
      </c>
      <c r="U2718" s="34" t="str">
        <f t="shared" si="42"/>
        <v>10903 New Hampshire Avenue Building 52, Rm. 1151, SILVER SPRINGS, Maryland 20993, U.S.</v>
      </c>
    </row>
    <row r="2719" spans="1:21" ht="99.75" x14ac:dyDescent="0.45">
      <c r="A2719" s="12" t="s">
        <v>94</v>
      </c>
      <c r="B2719" s="12" t="s">
        <v>95</v>
      </c>
      <c r="C2719" s="12" t="s">
        <v>13447</v>
      </c>
      <c r="D2719" s="12" t="s">
        <v>13424</v>
      </c>
      <c r="E2719" s="12" t="s">
        <v>13405</v>
      </c>
      <c r="F2719" s="12"/>
      <c r="G2719" s="12" t="s">
        <v>421</v>
      </c>
      <c r="H2719" s="12" t="s">
        <v>455</v>
      </c>
      <c r="I2719" s="12" t="s">
        <v>387</v>
      </c>
      <c r="J2719" s="12" t="s">
        <v>13448</v>
      </c>
      <c r="K2719" s="12" t="s">
        <v>268</v>
      </c>
      <c r="L2719" s="12" t="s">
        <v>118</v>
      </c>
      <c r="M2719" s="12" t="s">
        <v>210</v>
      </c>
      <c r="N2719" s="12" t="s">
        <v>13449</v>
      </c>
      <c r="O2719" s="12" t="s">
        <v>13450</v>
      </c>
      <c r="P2719" s="12"/>
      <c r="Q2719" s="12" t="s">
        <v>13451</v>
      </c>
      <c r="R2719" s="12" t="s">
        <v>5796</v>
      </c>
      <c r="S2719" s="12" t="s">
        <v>13452</v>
      </c>
      <c r="T2719" s="33" t="s">
        <v>95</v>
      </c>
      <c r="U2719" s="34" t="str">
        <f t="shared" si="42"/>
        <v>10903 New Hampshire Ave. Bldg. 72, Room G422, Silver Spring, Maryland 20993-0002, U.S.</v>
      </c>
    </row>
    <row r="2720" spans="1:21" ht="42.75" x14ac:dyDescent="0.45">
      <c r="A2720" s="12" t="s">
        <v>94</v>
      </c>
      <c r="B2720" s="12" t="s">
        <v>95</v>
      </c>
      <c r="C2720" s="12" t="s">
        <v>13453</v>
      </c>
      <c r="D2720" s="12" t="s">
        <v>13454</v>
      </c>
      <c r="E2720" s="12" t="s">
        <v>13455</v>
      </c>
      <c r="F2720" s="12"/>
      <c r="G2720" s="12"/>
      <c r="H2720" s="12" t="s">
        <v>422</v>
      </c>
      <c r="I2720" s="12" t="s">
        <v>146</v>
      </c>
      <c r="J2720" s="12" t="s">
        <v>13456</v>
      </c>
      <c r="K2720" s="12" t="s">
        <v>627</v>
      </c>
      <c r="L2720" s="12" t="s">
        <v>104</v>
      </c>
      <c r="M2720" s="12" t="s">
        <v>628</v>
      </c>
      <c r="N2720" s="12" t="s">
        <v>13457</v>
      </c>
      <c r="O2720" s="12" t="s">
        <v>13458</v>
      </c>
      <c r="P2720" s="12"/>
      <c r="Q2720" s="12" t="s">
        <v>13459</v>
      </c>
      <c r="R2720" s="12" t="s">
        <v>13460</v>
      </c>
      <c r="S2720" s="12" t="s">
        <v>13461</v>
      </c>
      <c r="T2720" s="33" t="s">
        <v>95</v>
      </c>
      <c r="U2720" s="34" t="str">
        <f t="shared" si="42"/>
        <v>11649 LEETOWN RD LSC FISH HEALTH LAB, KEARNEYSVILLE, West Virginia 25430-5526, U.S.</v>
      </c>
    </row>
    <row r="2721" spans="1:21" ht="85.5" x14ac:dyDescent="0.45">
      <c r="A2721" s="12" t="s">
        <v>94</v>
      </c>
      <c r="B2721" s="12" t="s">
        <v>95</v>
      </c>
      <c r="C2721" s="12" t="s">
        <v>13462</v>
      </c>
      <c r="D2721" s="12" t="s">
        <v>13463</v>
      </c>
      <c r="E2721" s="12" t="s">
        <v>13464</v>
      </c>
      <c r="F2721" s="12" t="s">
        <v>583</v>
      </c>
      <c r="G2721" s="12"/>
      <c r="H2721" s="12"/>
      <c r="I2721" s="12" t="s">
        <v>538</v>
      </c>
      <c r="J2721" s="12"/>
      <c r="K2721" s="12"/>
      <c r="L2721" s="12"/>
      <c r="M2721" s="12" t="s">
        <v>138</v>
      </c>
      <c r="N2721" s="12"/>
      <c r="O2721" s="12"/>
      <c r="P2721" s="12"/>
      <c r="Q2721" s="12" t="s">
        <v>13465</v>
      </c>
      <c r="R2721" s="12" t="s">
        <v>8560</v>
      </c>
      <c r="S2721" s="12" t="s">
        <v>13466</v>
      </c>
      <c r="T2721" s="33" t="s">
        <v>95</v>
      </c>
      <c r="U2721" s="34" t="str">
        <f t="shared" si="42"/>
        <v>917 WASHINGTON RD, WEST POINT, New York 10996, U.S.</v>
      </c>
    </row>
    <row r="2722" spans="1:21" ht="42.75" x14ac:dyDescent="0.45">
      <c r="A2722" s="12" t="s">
        <v>94</v>
      </c>
      <c r="B2722" s="12" t="s">
        <v>95</v>
      </c>
      <c r="C2722" s="12" t="s">
        <v>13467</v>
      </c>
      <c r="D2722" s="12" t="s">
        <v>13468</v>
      </c>
      <c r="E2722" s="12" t="s">
        <v>13469</v>
      </c>
      <c r="F2722" s="12" t="s">
        <v>420</v>
      </c>
      <c r="G2722" s="12"/>
      <c r="H2722" s="12" t="s">
        <v>455</v>
      </c>
      <c r="I2722" s="12" t="s">
        <v>312</v>
      </c>
      <c r="J2722" s="12" t="s">
        <v>13470</v>
      </c>
      <c r="K2722" s="12" t="s">
        <v>627</v>
      </c>
      <c r="L2722" s="12" t="s">
        <v>118</v>
      </c>
      <c r="M2722" s="12" t="s">
        <v>628</v>
      </c>
      <c r="N2722" s="12" t="s">
        <v>13471</v>
      </c>
      <c r="O2722" s="12" t="s">
        <v>13472</v>
      </c>
      <c r="P2722" s="12"/>
      <c r="Q2722" s="12" t="s">
        <v>13473</v>
      </c>
      <c r="R2722" s="12" t="s">
        <v>460</v>
      </c>
      <c r="S2722" s="12" t="s">
        <v>1111</v>
      </c>
      <c r="T2722" s="33" t="s">
        <v>95</v>
      </c>
      <c r="U2722" s="34" t="str">
        <f t="shared" si="42"/>
        <v>12601 TWINBROOK PKWY, ROCKVILLE, Maryland 20852, U.S.</v>
      </c>
    </row>
    <row r="2723" spans="1:21" ht="57" x14ac:dyDescent="0.45">
      <c r="A2723" s="12" t="s">
        <v>94</v>
      </c>
      <c r="B2723" s="12" t="s">
        <v>95</v>
      </c>
      <c r="C2723" s="12" t="s">
        <v>13474</v>
      </c>
      <c r="D2723" s="12" t="s">
        <v>13475</v>
      </c>
      <c r="E2723" s="12" t="s">
        <v>13476</v>
      </c>
      <c r="F2723" s="12" t="s">
        <v>206</v>
      </c>
      <c r="G2723" s="12" t="s">
        <v>164</v>
      </c>
      <c r="H2723" s="12" t="s">
        <v>165</v>
      </c>
      <c r="I2723" s="12" t="s">
        <v>137</v>
      </c>
      <c r="J2723" s="12" t="s">
        <v>13477</v>
      </c>
      <c r="K2723" s="12" t="s">
        <v>168</v>
      </c>
      <c r="L2723" s="12" t="s">
        <v>104</v>
      </c>
      <c r="M2723" s="12" t="s">
        <v>13478</v>
      </c>
      <c r="N2723" s="12" t="s">
        <v>13479</v>
      </c>
      <c r="O2723" s="12" t="s">
        <v>13480</v>
      </c>
      <c r="P2723" s="12"/>
      <c r="Q2723" s="12" t="s">
        <v>13481</v>
      </c>
      <c r="R2723" s="12" t="s">
        <v>13482</v>
      </c>
      <c r="S2723" s="12" t="s">
        <v>13483</v>
      </c>
      <c r="T2723" s="33" t="s">
        <v>95</v>
      </c>
      <c r="U2723" s="34" t="str">
        <f t="shared" si="42"/>
        <v>Oak Park Research Building; Room 2301 2700 Stockton Blvd, Sacramento, California 95817, U.S.</v>
      </c>
    </row>
    <row r="2724" spans="1:21" ht="42.75" x14ac:dyDescent="0.45">
      <c r="A2724" s="12" t="s">
        <v>94</v>
      </c>
      <c r="B2724" s="12" t="s">
        <v>95</v>
      </c>
      <c r="C2724" s="12" t="s">
        <v>13484</v>
      </c>
      <c r="D2724" s="12" t="s">
        <v>13485</v>
      </c>
      <c r="E2724" s="12" t="s">
        <v>13486</v>
      </c>
      <c r="F2724" s="12" t="s">
        <v>206</v>
      </c>
      <c r="G2724" s="12"/>
      <c r="H2724" s="12"/>
      <c r="I2724" s="12" t="s">
        <v>166</v>
      </c>
      <c r="J2724" s="12"/>
      <c r="K2724" s="12"/>
      <c r="L2724" s="12"/>
      <c r="M2724" s="12" t="s">
        <v>105</v>
      </c>
      <c r="N2724" s="12" t="s">
        <v>13487</v>
      </c>
      <c r="O2724" s="12" t="s">
        <v>13488</v>
      </c>
      <c r="P2724" s="12"/>
      <c r="Q2724" s="12" t="s">
        <v>13489</v>
      </c>
      <c r="R2724" s="12" t="s">
        <v>13490</v>
      </c>
      <c r="S2724" s="12" t="s">
        <v>13491</v>
      </c>
      <c r="T2724" s="33" t="s">
        <v>95</v>
      </c>
      <c r="U2724" s="34" t="str">
        <f t="shared" si="42"/>
        <v>2921 STOCKTON BLVD, SACRAMENTO, California 95820, U.S.</v>
      </c>
    </row>
    <row r="2725" spans="1:21" ht="57" x14ac:dyDescent="0.45">
      <c r="A2725" s="12" t="s">
        <v>94</v>
      </c>
      <c r="B2725" s="12" t="s">
        <v>95</v>
      </c>
      <c r="C2725" s="12" t="s">
        <v>13492</v>
      </c>
      <c r="D2725" s="12" t="s">
        <v>13493</v>
      </c>
      <c r="E2725" s="12" t="s">
        <v>13494</v>
      </c>
      <c r="F2725" s="12" t="s">
        <v>124</v>
      </c>
      <c r="G2725" s="12"/>
      <c r="H2725" s="12" t="s">
        <v>125</v>
      </c>
      <c r="I2725" s="12" t="s">
        <v>126</v>
      </c>
      <c r="J2725" s="12" t="s">
        <v>13495</v>
      </c>
      <c r="K2725" s="12" t="s">
        <v>103</v>
      </c>
      <c r="L2725" s="12" t="s">
        <v>118</v>
      </c>
      <c r="M2725" s="12" t="s">
        <v>1152</v>
      </c>
      <c r="N2725" s="12" t="s">
        <v>13496</v>
      </c>
      <c r="O2725" s="12" t="s">
        <v>13497</v>
      </c>
      <c r="P2725" s="12"/>
      <c r="Q2725" s="12" t="s">
        <v>13498</v>
      </c>
      <c r="R2725" s="12" t="s">
        <v>521</v>
      </c>
      <c r="S2725" s="12" t="s">
        <v>2195</v>
      </c>
      <c r="T2725" s="33" t="s">
        <v>95</v>
      </c>
      <c r="U2725" s="34" t="str">
        <f t="shared" si="42"/>
        <v>87 CAMBRIDGE PARK DR, CAMBRIDGE, Massachusetts 02140, U.S.</v>
      </c>
    </row>
    <row r="2726" spans="1:21" ht="42.75" x14ac:dyDescent="0.45">
      <c r="A2726" s="12" t="s">
        <v>94</v>
      </c>
      <c r="B2726" s="12" t="s">
        <v>95</v>
      </c>
      <c r="C2726" s="12" t="s">
        <v>13499</v>
      </c>
      <c r="D2726" s="12" t="s">
        <v>13493</v>
      </c>
      <c r="E2726" s="12" t="s">
        <v>13494</v>
      </c>
      <c r="F2726" s="12" t="s">
        <v>124</v>
      </c>
      <c r="G2726" s="12"/>
      <c r="H2726" s="12" t="s">
        <v>125</v>
      </c>
      <c r="I2726" s="12" t="s">
        <v>126</v>
      </c>
      <c r="J2726" s="12"/>
      <c r="K2726" s="12"/>
      <c r="L2726" s="12"/>
      <c r="M2726" s="12" t="s">
        <v>1008</v>
      </c>
      <c r="N2726" s="12" t="s">
        <v>13500</v>
      </c>
      <c r="O2726" s="12" t="s">
        <v>13501</v>
      </c>
      <c r="P2726" s="12"/>
      <c r="Q2726" s="12" t="s">
        <v>13502</v>
      </c>
      <c r="R2726" s="12" t="s">
        <v>8824</v>
      </c>
      <c r="S2726" s="12" t="s">
        <v>8825</v>
      </c>
      <c r="T2726" s="33" t="s">
        <v>95</v>
      </c>
      <c r="U2726" s="34" t="str">
        <f t="shared" si="42"/>
        <v>3 PRESTON CT, BEDFORD, Massachusetts 01730, U.S.</v>
      </c>
    </row>
    <row r="2727" spans="1:21" ht="57" x14ac:dyDescent="0.45">
      <c r="A2727" s="12" t="s">
        <v>94</v>
      </c>
      <c r="B2727" s="12" t="s">
        <v>95</v>
      </c>
      <c r="C2727" s="12" t="s">
        <v>13503</v>
      </c>
      <c r="D2727" s="12" t="s">
        <v>13493</v>
      </c>
      <c r="E2727" s="12" t="s">
        <v>13494</v>
      </c>
      <c r="F2727" s="12" t="s">
        <v>124</v>
      </c>
      <c r="G2727" s="12"/>
      <c r="H2727" s="12" t="s">
        <v>125</v>
      </c>
      <c r="I2727" s="12" t="s">
        <v>126</v>
      </c>
      <c r="J2727" s="12" t="s">
        <v>13504</v>
      </c>
      <c r="K2727" s="12" t="s">
        <v>103</v>
      </c>
      <c r="L2727" s="12" t="s">
        <v>104</v>
      </c>
      <c r="M2727" s="12" t="s">
        <v>355</v>
      </c>
      <c r="N2727" s="12" t="s">
        <v>13496</v>
      </c>
      <c r="O2727" s="12" t="s">
        <v>13497</v>
      </c>
      <c r="P2727" s="12"/>
      <c r="Q2727" s="12" t="s">
        <v>13498</v>
      </c>
      <c r="R2727" s="12" t="s">
        <v>521</v>
      </c>
      <c r="S2727" s="12" t="s">
        <v>2195</v>
      </c>
      <c r="T2727" s="33" t="s">
        <v>95</v>
      </c>
      <c r="U2727" s="34" t="str">
        <f t="shared" si="42"/>
        <v>87 CAMBRIDGE PARK DR, CAMBRIDGE, Massachusetts 02140, U.S.</v>
      </c>
    </row>
    <row r="2728" spans="1:21" ht="99.75" x14ac:dyDescent="0.45">
      <c r="A2728" s="12" t="s">
        <v>94</v>
      </c>
      <c r="B2728" s="12" t="s">
        <v>95</v>
      </c>
      <c r="C2728" s="12" t="s">
        <v>13505</v>
      </c>
      <c r="D2728" s="12" t="s">
        <v>13493</v>
      </c>
      <c r="E2728" s="12" t="s">
        <v>13494</v>
      </c>
      <c r="F2728" s="12" t="s">
        <v>124</v>
      </c>
      <c r="G2728" s="12"/>
      <c r="H2728" s="12" t="s">
        <v>125</v>
      </c>
      <c r="I2728" s="12" t="s">
        <v>126</v>
      </c>
      <c r="J2728" s="12"/>
      <c r="K2728" s="12"/>
      <c r="L2728" s="12"/>
      <c r="M2728" s="12" t="s">
        <v>1582</v>
      </c>
      <c r="N2728" s="12" t="s">
        <v>13506</v>
      </c>
      <c r="O2728" s="12" t="s">
        <v>13507</v>
      </c>
      <c r="P2728" s="12"/>
      <c r="Q2728" s="12" t="s">
        <v>13502</v>
      </c>
      <c r="R2728" s="12" t="s">
        <v>8824</v>
      </c>
      <c r="S2728" s="12" t="s">
        <v>8825</v>
      </c>
      <c r="T2728" s="33" t="s">
        <v>95</v>
      </c>
      <c r="U2728" s="34" t="str">
        <f t="shared" si="42"/>
        <v>3 PRESTON CT, BEDFORD, Massachusetts 01730, U.S.</v>
      </c>
    </row>
    <row r="2729" spans="1:21" ht="85.5" x14ac:dyDescent="0.45">
      <c r="A2729" s="12" t="s">
        <v>94</v>
      </c>
      <c r="B2729" s="12" t="s">
        <v>95</v>
      </c>
      <c r="C2729" s="12" t="s">
        <v>13508</v>
      </c>
      <c r="D2729" s="12" t="s">
        <v>13509</v>
      </c>
      <c r="E2729" s="12" t="s">
        <v>13510</v>
      </c>
      <c r="F2729" s="12"/>
      <c r="G2729" s="12" t="s">
        <v>812</v>
      </c>
      <c r="H2729" s="12" t="s">
        <v>311</v>
      </c>
      <c r="I2729" s="12" t="s">
        <v>673</v>
      </c>
      <c r="J2729" s="12" t="s">
        <v>13511</v>
      </c>
      <c r="K2729" s="12" t="s">
        <v>168</v>
      </c>
      <c r="L2729" s="12" t="s">
        <v>104</v>
      </c>
      <c r="M2729" s="12" t="s">
        <v>221</v>
      </c>
      <c r="N2729" s="12" t="s">
        <v>13512</v>
      </c>
      <c r="O2729" s="12" t="s">
        <v>13513</v>
      </c>
      <c r="P2729" s="12"/>
      <c r="Q2729" s="12" t="s">
        <v>13514</v>
      </c>
      <c r="R2729" s="12" t="s">
        <v>2729</v>
      </c>
      <c r="S2729" s="12" t="s">
        <v>13515</v>
      </c>
      <c r="T2729" s="33" t="s">
        <v>95</v>
      </c>
      <c r="U2729" s="34" t="str">
        <f t="shared" si="42"/>
        <v>University of California, Los Angeles Terasaki Life Science Bldg. Rm. 3045A2, Los Angeles, California 90095, U.S.</v>
      </c>
    </row>
    <row r="2730" spans="1:21" ht="85.5" x14ac:dyDescent="0.45">
      <c r="A2730" s="12" t="s">
        <v>94</v>
      </c>
      <c r="B2730" s="12" t="s">
        <v>95</v>
      </c>
      <c r="C2730" s="12" t="s">
        <v>13516</v>
      </c>
      <c r="D2730" s="12" t="s">
        <v>13509</v>
      </c>
      <c r="E2730" s="12" t="s">
        <v>13510</v>
      </c>
      <c r="F2730" s="12"/>
      <c r="G2730" s="12" t="s">
        <v>812</v>
      </c>
      <c r="H2730" s="12" t="s">
        <v>311</v>
      </c>
      <c r="I2730" s="12" t="s">
        <v>673</v>
      </c>
      <c r="J2730" s="12" t="s">
        <v>13517</v>
      </c>
      <c r="K2730" s="12" t="s">
        <v>168</v>
      </c>
      <c r="L2730" s="12" t="s">
        <v>104</v>
      </c>
      <c r="M2730" s="12" t="s">
        <v>221</v>
      </c>
      <c r="N2730" s="12" t="s">
        <v>13512</v>
      </c>
      <c r="O2730" s="12" t="s">
        <v>13513</v>
      </c>
      <c r="P2730" s="12"/>
      <c r="Q2730" s="12" t="s">
        <v>13514</v>
      </c>
      <c r="R2730" s="12" t="s">
        <v>2729</v>
      </c>
      <c r="S2730" s="12" t="s">
        <v>13515</v>
      </c>
      <c r="T2730" s="33" t="s">
        <v>95</v>
      </c>
      <c r="U2730" s="34" t="str">
        <f t="shared" si="42"/>
        <v>University of California, Los Angeles Terasaki Life Science Bldg. Rm. 3045A2, Los Angeles, California 90095, U.S.</v>
      </c>
    </row>
    <row r="2731" spans="1:21" ht="99.75" x14ac:dyDescent="0.45">
      <c r="A2731" s="12" t="s">
        <v>94</v>
      </c>
      <c r="B2731" s="12"/>
      <c r="C2731" s="12" t="s">
        <v>13518</v>
      </c>
      <c r="D2731" s="12" t="s">
        <v>13519</v>
      </c>
      <c r="E2731" s="12" t="s">
        <v>13520</v>
      </c>
      <c r="F2731" s="12" t="s">
        <v>743</v>
      </c>
      <c r="G2731" s="12"/>
      <c r="H2731" s="12" t="s">
        <v>311</v>
      </c>
      <c r="I2731" s="12" t="s">
        <v>673</v>
      </c>
      <c r="J2731" s="12" t="s">
        <v>13521</v>
      </c>
      <c r="K2731" s="12" t="s">
        <v>209</v>
      </c>
      <c r="L2731" s="12" t="s">
        <v>1157</v>
      </c>
      <c r="M2731" s="12" t="s">
        <v>221</v>
      </c>
      <c r="N2731" s="12" t="s">
        <v>13522</v>
      </c>
      <c r="O2731" s="12" t="s">
        <v>13523</v>
      </c>
      <c r="P2731" s="12"/>
      <c r="Q2731" s="12" t="s">
        <v>13524</v>
      </c>
      <c r="R2731" s="12" t="s">
        <v>1409</v>
      </c>
      <c r="S2731" s="12" t="s">
        <v>13525</v>
      </c>
      <c r="T2731" s="33" t="s">
        <v>95</v>
      </c>
      <c r="U2731" s="34" t="str">
        <f t="shared" si="42"/>
        <v>THE GOLDRATH LAB University of California, San Diego 5107 Natural Sciences Building 0377 9500 Gilman Drive, La Jolla, California 92093, U.S.</v>
      </c>
    </row>
    <row r="2732" spans="1:21" ht="85.5" x14ac:dyDescent="0.45">
      <c r="A2732" s="12" t="s">
        <v>94</v>
      </c>
      <c r="B2732" s="12" t="s">
        <v>95</v>
      </c>
      <c r="C2732" s="12" t="s">
        <v>13526</v>
      </c>
      <c r="D2732" s="12" t="s">
        <v>13527</v>
      </c>
      <c r="E2732" s="12" t="s">
        <v>13528</v>
      </c>
      <c r="F2732" s="12" t="s">
        <v>743</v>
      </c>
      <c r="G2732" s="12" t="s">
        <v>812</v>
      </c>
      <c r="H2732" s="12" t="s">
        <v>311</v>
      </c>
      <c r="I2732" s="12" t="s">
        <v>673</v>
      </c>
      <c r="J2732" s="12" t="s">
        <v>13529</v>
      </c>
      <c r="K2732" s="12" t="s">
        <v>268</v>
      </c>
      <c r="L2732" s="12" t="s">
        <v>104</v>
      </c>
      <c r="M2732" s="12" t="s">
        <v>221</v>
      </c>
      <c r="N2732" s="12" t="s">
        <v>13530</v>
      </c>
      <c r="O2732" s="12" t="s">
        <v>13531</v>
      </c>
      <c r="P2732" s="12"/>
      <c r="Q2732" s="12" t="s">
        <v>13532</v>
      </c>
      <c r="R2732" s="12" t="s">
        <v>1409</v>
      </c>
      <c r="S2732" s="12" t="s">
        <v>748</v>
      </c>
      <c r="T2732" s="33" t="s">
        <v>95</v>
      </c>
      <c r="U2732" s="34" t="str">
        <f t="shared" si="42"/>
        <v>9500 Gilman Dr., Second Floor RM 245, La Jolla, California 92037, U.S.</v>
      </c>
    </row>
    <row r="2733" spans="1:21" ht="85.5" x14ac:dyDescent="0.45">
      <c r="A2733" s="12" t="s">
        <v>94</v>
      </c>
      <c r="B2733" s="12" t="s">
        <v>95</v>
      </c>
      <c r="C2733" s="12" t="s">
        <v>13533</v>
      </c>
      <c r="D2733" s="12" t="s">
        <v>13534</v>
      </c>
      <c r="E2733" s="12" t="s">
        <v>13535</v>
      </c>
      <c r="F2733" s="12" t="s">
        <v>743</v>
      </c>
      <c r="G2733" s="12"/>
      <c r="H2733" s="12" t="s">
        <v>311</v>
      </c>
      <c r="I2733" s="12" t="s">
        <v>673</v>
      </c>
      <c r="J2733" s="12"/>
      <c r="K2733" s="12"/>
      <c r="L2733" s="12"/>
      <c r="M2733" s="12" t="s">
        <v>221</v>
      </c>
      <c r="N2733" s="12" t="s">
        <v>13536</v>
      </c>
      <c r="O2733" s="12" t="s">
        <v>13537</v>
      </c>
      <c r="P2733" s="12"/>
      <c r="Q2733" s="12" t="s">
        <v>13538</v>
      </c>
      <c r="R2733" s="12" t="s">
        <v>1409</v>
      </c>
      <c r="S2733" s="12" t="s">
        <v>748</v>
      </c>
      <c r="T2733" s="33" t="s">
        <v>95</v>
      </c>
      <c r="U2733" s="34" t="str">
        <f t="shared" si="42"/>
        <v>3855 Health Sciences Drive, Room 4317Q, La Jolla, California 92037, U.S.</v>
      </c>
    </row>
    <row r="2734" spans="1:21" ht="99.75" x14ac:dyDescent="0.45">
      <c r="A2734" s="12" t="s">
        <v>94</v>
      </c>
      <c r="B2734" s="12"/>
      <c r="C2734" s="12" t="s">
        <v>13539</v>
      </c>
      <c r="D2734" s="12" t="s">
        <v>13540</v>
      </c>
      <c r="E2734" s="12" t="s">
        <v>13541</v>
      </c>
      <c r="F2734" s="12" t="s">
        <v>743</v>
      </c>
      <c r="G2734" s="12"/>
      <c r="H2734" s="12" t="s">
        <v>311</v>
      </c>
      <c r="I2734" s="12" t="s">
        <v>673</v>
      </c>
      <c r="J2734" s="12" t="s">
        <v>13542</v>
      </c>
      <c r="K2734" s="12" t="s">
        <v>209</v>
      </c>
      <c r="L2734" s="12" t="s">
        <v>104</v>
      </c>
      <c r="M2734" s="12" t="s">
        <v>210</v>
      </c>
      <c r="N2734" s="12" t="s">
        <v>13543</v>
      </c>
      <c r="O2734" s="12" t="s">
        <v>13544</v>
      </c>
      <c r="P2734" s="12"/>
      <c r="Q2734" s="12" t="s">
        <v>13545</v>
      </c>
      <c r="R2734" s="12" t="s">
        <v>967</v>
      </c>
      <c r="S2734" s="12" t="s">
        <v>1082</v>
      </c>
      <c r="T2734" s="33" t="s">
        <v>95</v>
      </c>
      <c r="U2734" s="34" t="str">
        <f t="shared" si="42"/>
        <v>Dr. Saravanan Raju 7835 Trade Street, Suite 100 Biomedical Sciences Bldg. Rm. 1029, San Diego, California 92121, U.S.</v>
      </c>
    </row>
    <row r="2735" spans="1:21" ht="85.5" x14ac:dyDescent="0.45">
      <c r="A2735" s="12" t="s">
        <v>94</v>
      </c>
      <c r="B2735" s="12" t="s">
        <v>95</v>
      </c>
      <c r="C2735" s="12" t="s">
        <v>13546</v>
      </c>
      <c r="D2735" s="12" t="s">
        <v>13547</v>
      </c>
      <c r="E2735" s="12" t="s">
        <v>13548</v>
      </c>
      <c r="F2735" s="12" t="s">
        <v>136</v>
      </c>
      <c r="G2735" s="12" t="s">
        <v>207</v>
      </c>
      <c r="H2735" s="12" t="s">
        <v>165</v>
      </c>
      <c r="I2735" s="12" t="s">
        <v>166</v>
      </c>
      <c r="J2735" s="12" t="s">
        <v>13549</v>
      </c>
      <c r="K2735" s="12" t="s">
        <v>268</v>
      </c>
      <c r="L2735" s="12" t="s">
        <v>104</v>
      </c>
      <c r="M2735" s="12" t="s">
        <v>221</v>
      </c>
      <c r="N2735" s="12" t="s">
        <v>13550</v>
      </c>
      <c r="O2735" s="12" t="s">
        <v>13551</v>
      </c>
      <c r="P2735" s="12"/>
      <c r="Q2735" s="12" t="s">
        <v>13552</v>
      </c>
      <c r="R2735" s="12" t="s">
        <v>2840</v>
      </c>
      <c r="S2735" s="12" t="s">
        <v>13553</v>
      </c>
      <c r="T2735" s="33" t="s">
        <v>95</v>
      </c>
      <c r="U2735" s="34" t="str">
        <f t="shared" si="42"/>
        <v>2540 23rd street 2nd floor, room 2600, San Francisco, California 94110, U.S.</v>
      </c>
    </row>
    <row r="2736" spans="1:21" ht="85.5" x14ac:dyDescent="0.45">
      <c r="A2736" s="12" t="s">
        <v>94</v>
      </c>
      <c r="B2736" s="12" t="s">
        <v>95</v>
      </c>
      <c r="C2736" s="12" t="s">
        <v>13554</v>
      </c>
      <c r="D2736" s="12" t="s">
        <v>13555</v>
      </c>
      <c r="E2736" s="12" t="s">
        <v>13528</v>
      </c>
      <c r="F2736" s="12" t="s">
        <v>136</v>
      </c>
      <c r="G2736" s="12" t="s">
        <v>207</v>
      </c>
      <c r="H2736" s="12" t="s">
        <v>165</v>
      </c>
      <c r="I2736" s="12" t="s">
        <v>166</v>
      </c>
      <c r="J2736" s="12" t="s">
        <v>13556</v>
      </c>
      <c r="K2736" s="12" t="s">
        <v>168</v>
      </c>
      <c r="L2736" s="12" t="s">
        <v>104</v>
      </c>
      <c r="M2736" s="12" t="s">
        <v>1193</v>
      </c>
      <c r="N2736" s="12" t="s">
        <v>13557</v>
      </c>
      <c r="O2736" s="12" t="s">
        <v>13558</v>
      </c>
      <c r="P2736" s="12"/>
      <c r="Q2736" s="12" t="s">
        <v>13559</v>
      </c>
      <c r="R2736" s="12" t="s">
        <v>2840</v>
      </c>
      <c r="S2736" s="12" t="s">
        <v>5375</v>
      </c>
      <c r="T2736" s="33" t="s">
        <v>95</v>
      </c>
      <c r="U2736" s="34" t="str">
        <f t="shared" si="42"/>
        <v>Rock Hall 278 1550 4th Street, San Francisco, California 94158, U.S.</v>
      </c>
    </row>
    <row r="2737" spans="1:21" ht="85.5" x14ac:dyDescent="0.45">
      <c r="A2737" s="12" t="s">
        <v>94</v>
      </c>
      <c r="B2737" s="12" t="s">
        <v>95</v>
      </c>
      <c r="C2737" s="12" t="s">
        <v>13560</v>
      </c>
      <c r="D2737" s="12" t="s">
        <v>13561</v>
      </c>
      <c r="E2737" s="12" t="s">
        <v>13562</v>
      </c>
      <c r="F2737" s="12" t="s">
        <v>136</v>
      </c>
      <c r="G2737" s="12" t="s">
        <v>207</v>
      </c>
      <c r="H2737" s="12" t="s">
        <v>165</v>
      </c>
      <c r="I2737" s="12" t="s">
        <v>166</v>
      </c>
      <c r="J2737" s="12" t="s">
        <v>13563</v>
      </c>
      <c r="K2737" s="12" t="s">
        <v>188</v>
      </c>
      <c r="L2737" s="12" t="s">
        <v>104</v>
      </c>
      <c r="M2737" s="12" t="s">
        <v>169</v>
      </c>
      <c r="N2737" s="12" t="s">
        <v>13564</v>
      </c>
      <c r="O2737" s="12" t="s">
        <v>13565</v>
      </c>
      <c r="P2737" s="12"/>
      <c r="Q2737" s="12" t="s">
        <v>13566</v>
      </c>
      <c r="R2737" s="12" t="s">
        <v>2840</v>
      </c>
      <c r="S2737" s="12" t="s">
        <v>5375</v>
      </c>
      <c r="T2737" s="33" t="s">
        <v>95</v>
      </c>
      <c r="U2737" s="34" t="str">
        <f t="shared" si="42"/>
        <v>600 16th Street, Genentech Hall N514, San Francisco, California 94158, U.S.</v>
      </c>
    </row>
    <row r="2738" spans="1:21" ht="85.5" x14ac:dyDescent="0.45">
      <c r="A2738" s="12" t="s">
        <v>94</v>
      </c>
      <c r="B2738" s="12" t="s">
        <v>95</v>
      </c>
      <c r="C2738" s="12" t="s">
        <v>13567</v>
      </c>
      <c r="D2738" s="12" t="s">
        <v>13568</v>
      </c>
      <c r="E2738" s="12" t="s">
        <v>13569</v>
      </c>
      <c r="F2738" s="12" t="s">
        <v>1063</v>
      </c>
      <c r="G2738" s="12" t="s">
        <v>853</v>
      </c>
      <c r="H2738" s="12" t="s">
        <v>931</v>
      </c>
      <c r="I2738" s="12" t="s">
        <v>763</v>
      </c>
      <c r="J2738" s="12" t="s">
        <v>13570</v>
      </c>
      <c r="K2738" s="12" t="s">
        <v>268</v>
      </c>
      <c r="L2738" s="12" t="s">
        <v>104</v>
      </c>
      <c r="M2738" s="12" t="s">
        <v>221</v>
      </c>
      <c r="N2738" s="12" t="s">
        <v>13571</v>
      </c>
      <c r="O2738" s="12" t="s">
        <v>13572</v>
      </c>
      <c r="P2738" s="12"/>
      <c r="Q2738" s="12" t="s">
        <v>13573</v>
      </c>
      <c r="R2738" s="12" t="s">
        <v>13285</v>
      </c>
      <c r="S2738" s="12" t="s">
        <v>1421</v>
      </c>
      <c r="T2738" s="33" t="s">
        <v>95</v>
      </c>
      <c r="U2738" s="34" t="str">
        <f t="shared" si="42"/>
        <v>Rm: 2C1 130 Scripps Way, Jupiter, Florida 33458, U.S.</v>
      </c>
    </row>
    <row r="2739" spans="1:21" ht="42.75" x14ac:dyDescent="0.45">
      <c r="A2739" s="12" t="s">
        <v>94</v>
      </c>
      <c r="B2739" s="12" t="s">
        <v>95</v>
      </c>
      <c r="C2739" s="12" t="s">
        <v>13574</v>
      </c>
      <c r="D2739" s="12" t="s">
        <v>13575</v>
      </c>
      <c r="E2739" s="12" t="s">
        <v>13576</v>
      </c>
      <c r="F2739" s="12" t="s">
        <v>124</v>
      </c>
      <c r="G2739" s="12"/>
      <c r="H2739" s="12" t="s">
        <v>100</v>
      </c>
      <c r="I2739" s="12" t="s">
        <v>137</v>
      </c>
      <c r="J2739" s="12"/>
      <c r="K2739" s="12"/>
      <c r="L2739" s="12"/>
      <c r="M2739" s="12" t="s">
        <v>355</v>
      </c>
      <c r="N2739" s="12" t="s">
        <v>13577</v>
      </c>
      <c r="O2739" s="12" t="s">
        <v>13578</v>
      </c>
      <c r="P2739" s="12"/>
      <c r="Q2739" s="12" t="s">
        <v>13579</v>
      </c>
      <c r="R2739" s="12" t="s">
        <v>449</v>
      </c>
      <c r="S2739" s="12" t="s">
        <v>450</v>
      </c>
      <c r="T2739" s="33" t="s">
        <v>95</v>
      </c>
      <c r="U2739" s="34" t="str">
        <f t="shared" si="42"/>
        <v>19 PRESIDENTIAL WAY STE 202, WOBURN, Massachusetts 01801, U.S.</v>
      </c>
    </row>
    <row r="2740" spans="1:21" ht="85.5" x14ac:dyDescent="0.45">
      <c r="A2740" s="12" t="s">
        <v>94</v>
      </c>
      <c r="B2740" s="12" t="s">
        <v>95</v>
      </c>
      <c r="C2740" s="12" t="s">
        <v>13580</v>
      </c>
      <c r="D2740" s="12" t="s">
        <v>13581</v>
      </c>
      <c r="E2740" s="12" t="s">
        <v>13576</v>
      </c>
      <c r="F2740" s="12" t="s">
        <v>124</v>
      </c>
      <c r="G2740" s="12" t="s">
        <v>219</v>
      </c>
      <c r="H2740" s="12" t="s">
        <v>125</v>
      </c>
      <c r="I2740" s="12" t="s">
        <v>126</v>
      </c>
      <c r="J2740" s="12" t="s">
        <v>13582</v>
      </c>
      <c r="K2740" s="12" t="s">
        <v>188</v>
      </c>
      <c r="L2740" s="12" t="s">
        <v>104</v>
      </c>
      <c r="M2740" s="12" t="s">
        <v>221</v>
      </c>
      <c r="N2740" s="12" t="s">
        <v>13583</v>
      </c>
      <c r="O2740" s="12" t="s">
        <v>13584</v>
      </c>
      <c r="P2740" s="12"/>
      <c r="Q2740" s="12" t="s">
        <v>13585</v>
      </c>
      <c r="R2740" s="12" t="s">
        <v>4562</v>
      </c>
      <c r="S2740" s="12" t="s">
        <v>4563</v>
      </c>
      <c r="T2740" s="33" t="s">
        <v>95</v>
      </c>
      <c r="U2740" s="34" t="str">
        <f t="shared" si="42"/>
        <v>Ultragenyx Pharmaceutical, Inc. 100 Chestnut Street Suite 200, Somerville, Massachusetts 02143, U.S.</v>
      </c>
    </row>
    <row r="2741" spans="1:21" ht="85.5" x14ac:dyDescent="0.45">
      <c r="A2741" s="12" t="s">
        <v>94</v>
      </c>
      <c r="B2741" s="12" t="s">
        <v>95</v>
      </c>
      <c r="C2741" s="12" t="s">
        <v>13586</v>
      </c>
      <c r="D2741" s="12" t="s">
        <v>13587</v>
      </c>
      <c r="E2741" s="12" t="s">
        <v>13588</v>
      </c>
      <c r="F2741" s="12" t="s">
        <v>124</v>
      </c>
      <c r="G2741" s="12" t="s">
        <v>219</v>
      </c>
      <c r="H2741" s="12" t="s">
        <v>125</v>
      </c>
      <c r="I2741" s="12" t="s">
        <v>126</v>
      </c>
      <c r="J2741" s="12" t="s">
        <v>13589</v>
      </c>
      <c r="K2741" s="12" t="s">
        <v>168</v>
      </c>
      <c r="L2741" s="12" t="s">
        <v>104</v>
      </c>
      <c r="M2741" s="12" t="s">
        <v>221</v>
      </c>
      <c r="N2741" s="12" t="s">
        <v>13590</v>
      </c>
      <c r="O2741" s="12" t="s">
        <v>13591</v>
      </c>
      <c r="P2741" s="12"/>
      <c r="Q2741" s="12" t="s">
        <v>13592</v>
      </c>
      <c r="R2741" s="12" t="s">
        <v>225</v>
      </c>
      <c r="S2741" s="12" t="s">
        <v>13593</v>
      </c>
      <c r="T2741" s="33" t="s">
        <v>95</v>
      </c>
      <c r="U2741" s="34" t="str">
        <f t="shared" si="42"/>
        <v>55 Lake Avenue North, Worcester, Massachusetts 01655, U.S.</v>
      </c>
    </row>
    <row r="2742" spans="1:21" ht="85.5" x14ac:dyDescent="0.45">
      <c r="A2742" s="12" t="s">
        <v>94</v>
      </c>
      <c r="B2742" s="12" t="s">
        <v>95</v>
      </c>
      <c r="C2742" s="12" t="s">
        <v>13594</v>
      </c>
      <c r="D2742" s="12" t="s">
        <v>13587</v>
      </c>
      <c r="E2742" s="12" t="s">
        <v>13588</v>
      </c>
      <c r="F2742" s="12" t="s">
        <v>124</v>
      </c>
      <c r="G2742" s="12" t="s">
        <v>219</v>
      </c>
      <c r="H2742" s="12" t="s">
        <v>125</v>
      </c>
      <c r="I2742" s="12" t="s">
        <v>126</v>
      </c>
      <c r="J2742" s="12" t="s">
        <v>13595</v>
      </c>
      <c r="K2742" s="12" t="s">
        <v>168</v>
      </c>
      <c r="L2742" s="12" t="s">
        <v>104</v>
      </c>
      <c r="M2742" s="12" t="s">
        <v>221</v>
      </c>
      <c r="N2742" s="12" t="s">
        <v>13590</v>
      </c>
      <c r="O2742" s="12" t="s">
        <v>13591</v>
      </c>
      <c r="P2742" s="12"/>
      <c r="Q2742" s="12" t="s">
        <v>13592</v>
      </c>
      <c r="R2742" s="12" t="s">
        <v>225</v>
      </c>
      <c r="S2742" s="12" t="s">
        <v>13593</v>
      </c>
      <c r="T2742" s="33" t="s">
        <v>95</v>
      </c>
      <c r="U2742" s="34" t="str">
        <f t="shared" si="42"/>
        <v>55 Lake Avenue North, Worcester, Massachusetts 01655, U.S.</v>
      </c>
    </row>
    <row r="2743" spans="1:21" ht="85.5" x14ac:dyDescent="0.45">
      <c r="A2743" s="12" t="s">
        <v>94</v>
      </c>
      <c r="B2743" s="12" t="s">
        <v>95</v>
      </c>
      <c r="C2743" s="12" t="s">
        <v>13596</v>
      </c>
      <c r="D2743" s="12" t="s">
        <v>13587</v>
      </c>
      <c r="E2743" s="12" t="s">
        <v>13588</v>
      </c>
      <c r="F2743" s="12" t="s">
        <v>124</v>
      </c>
      <c r="G2743" s="12" t="s">
        <v>219</v>
      </c>
      <c r="H2743" s="12" t="s">
        <v>125</v>
      </c>
      <c r="I2743" s="12" t="s">
        <v>126</v>
      </c>
      <c r="J2743" s="12" t="s">
        <v>13597</v>
      </c>
      <c r="K2743" s="12" t="s">
        <v>168</v>
      </c>
      <c r="L2743" s="12" t="s">
        <v>104</v>
      </c>
      <c r="M2743" s="12" t="s">
        <v>221</v>
      </c>
      <c r="N2743" s="12" t="s">
        <v>13590</v>
      </c>
      <c r="O2743" s="12" t="s">
        <v>13591</v>
      </c>
      <c r="P2743" s="12"/>
      <c r="Q2743" s="12" t="s">
        <v>13592</v>
      </c>
      <c r="R2743" s="12" t="s">
        <v>225</v>
      </c>
      <c r="S2743" s="12" t="s">
        <v>13593</v>
      </c>
      <c r="T2743" s="33" t="s">
        <v>95</v>
      </c>
      <c r="U2743" s="34" t="str">
        <f t="shared" si="42"/>
        <v>55 Lake Avenue North, Worcester, Massachusetts 01655, U.S.</v>
      </c>
    </row>
    <row r="2744" spans="1:21" ht="99.75" x14ac:dyDescent="0.45">
      <c r="A2744" s="12" t="s">
        <v>94</v>
      </c>
      <c r="B2744" s="12" t="s">
        <v>95</v>
      </c>
      <c r="C2744" s="12" t="s">
        <v>13598</v>
      </c>
      <c r="D2744" s="12" t="s">
        <v>13587</v>
      </c>
      <c r="E2744" s="12" t="s">
        <v>13588</v>
      </c>
      <c r="F2744" s="12"/>
      <c r="G2744" s="12" t="s">
        <v>219</v>
      </c>
      <c r="H2744" s="12" t="s">
        <v>125</v>
      </c>
      <c r="I2744" s="12" t="s">
        <v>126</v>
      </c>
      <c r="J2744" s="12" t="s">
        <v>13599</v>
      </c>
      <c r="K2744" s="12" t="s">
        <v>233</v>
      </c>
      <c r="L2744" s="12" t="s">
        <v>104</v>
      </c>
      <c r="M2744" s="12" t="s">
        <v>551</v>
      </c>
      <c r="N2744" s="12" t="s">
        <v>13590</v>
      </c>
      <c r="O2744" s="12" t="s">
        <v>13591</v>
      </c>
      <c r="P2744" s="12"/>
      <c r="Q2744" s="12" t="s">
        <v>13600</v>
      </c>
      <c r="R2744" s="12" t="s">
        <v>225</v>
      </c>
      <c r="S2744" s="12" t="s">
        <v>13593</v>
      </c>
      <c r="T2744" s="33" t="s">
        <v>95</v>
      </c>
      <c r="U2744" s="34" t="str">
        <f t="shared" si="42"/>
        <v>University of Massachusetts Medical School 55 Lake Avenue North Rm/Fl/Ste: S5-322, Worcester, Massachusetts 01655, U.S.</v>
      </c>
    </row>
    <row r="2745" spans="1:21" ht="57" x14ac:dyDescent="0.45">
      <c r="A2745" s="12" t="s">
        <v>94</v>
      </c>
      <c r="B2745" s="12" t="s">
        <v>95</v>
      </c>
      <c r="C2745" s="12" t="s">
        <v>13601</v>
      </c>
      <c r="D2745" s="12" t="s">
        <v>13587</v>
      </c>
      <c r="E2745" s="12" t="s">
        <v>13588</v>
      </c>
      <c r="F2745" s="12" t="s">
        <v>124</v>
      </c>
      <c r="G2745" s="12" t="s">
        <v>219</v>
      </c>
      <c r="H2745" s="12" t="s">
        <v>125</v>
      </c>
      <c r="I2745" s="12" t="s">
        <v>126</v>
      </c>
      <c r="J2745" s="12" t="s">
        <v>13602</v>
      </c>
      <c r="K2745" s="12" t="s">
        <v>627</v>
      </c>
      <c r="L2745" s="12" t="s">
        <v>118</v>
      </c>
      <c r="M2745" s="12" t="s">
        <v>492</v>
      </c>
      <c r="N2745" s="12" t="s">
        <v>13603</v>
      </c>
      <c r="O2745" s="12" t="s">
        <v>13604</v>
      </c>
      <c r="P2745" s="12"/>
      <c r="Q2745" s="12" t="s">
        <v>13605</v>
      </c>
      <c r="R2745" s="12" t="s">
        <v>238</v>
      </c>
      <c r="S2745" s="12" t="s">
        <v>13593</v>
      </c>
      <c r="T2745" s="33" t="s">
        <v>95</v>
      </c>
      <c r="U2745" s="34" t="str">
        <f t="shared" si="42"/>
        <v>55 LAKE AVE N RM S5-322, WORCESTER, Massachusetts 01655, U.S.</v>
      </c>
    </row>
    <row r="2746" spans="1:21" ht="42.75" x14ac:dyDescent="0.45">
      <c r="A2746" s="12" t="s">
        <v>94</v>
      </c>
      <c r="B2746" s="12" t="s">
        <v>95</v>
      </c>
      <c r="C2746" s="12" t="s">
        <v>13606</v>
      </c>
      <c r="D2746" s="12" t="s">
        <v>13587</v>
      </c>
      <c r="E2746" s="12" t="s">
        <v>13588</v>
      </c>
      <c r="F2746" s="12" t="s">
        <v>124</v>
      </c>
      <c r="G2746" s="12" t="s">
        <v>219</v>
      </c>
      <c r="H2746" s="12" t="s">
        <v>125</v>
      </c>
      <c r="I2746" s="12" t="s">
        <v>126</v>
      </c>
      <c r="J2746" s="12" t="s">
        <v>13607</v>
      </c>
      <c r="K2746" s="12" t="s">
        <v>354</v>
      </c>
      <c r="L2746" s="12" t="s">
        <v>104</v>
      </c>
      <c r="M2746" s="12" t="s">
        <v>355</v>
      </c>
      <c r="N2746" s="12" t="s">
        <v>13608</v>
      </c>
      <c r="O2746" s="12" t="s">
        <v>13609</v>
      </c>
      <c r="P2746" s="12"/>
      <c r="Q2746" s="12" t="s">
        <v>13610</v>
      </c>
      <c r="R2746" s="12" t="s">
        <v>238</v>
      </c>
      <c r="S2746" s="12" t="s">
        <v>226</v>
      </c>
      <c r="T2746" s="33" t="s">
        <v>95</v>
      </c>
      <c r="U2746" s="34" t="str">
        <f t="shared" si="42"/>
        <v>364 PLANTATION ST LAZARE RESEARCH 9 FL RM 927, WORCESTER, Massachusetts 01605, U.S.</v>
      </c>
    </row>
    <row r="2747" spans="1:21" ht="85.5" x14ac:dyDescent="0.45">
      <c r="A2747" s="12" t="s">
        <v>94</v>
      </c>
      <c r="B2747" s="12" t="s">
        <v>95</v>
      </c>
      <c r="C2747" s="12" t="s">
        <v>13611</v>
      </c>
      <c r="D2747" s="12" t="s">
        <v>13587</v>
      </c>
      <c r="E2747" s="12" t="s">
        <v>13588</v>
      </c>
      <c r="F2747" s="12" t="s">
        <v>124</v>
      </c>
      <c r="G2747" s="12" t="s">
        <v>219</v>
      </c>
      <c r="H2747" s="12" t="s">
        <v>125</v>
      </c>
      <c r="I2747" s="12" t="s">
        <v>126</v>
      </c>
      <c r="J2747" s="12"/>
      <c r="K2747" s="12"/>
      <c r="L2747" s="12"/>
      <c r="M2747" s="12" t="s">
        <v>138</v>
      </c>
      <c r="N2747" s="12"/>
      <c r="O2747" s="12"/>
      <c r="P2747" s="12"/>
      <c r="Q2747" s="12" t="s">
        <v>13612</v>
      </c>
      <c r="R2747" s="12" t="s">
        <v>238</v>
      </c>
      <c r="S2747" s="12" t="s">
        <v>226</v>
      </c>
      <c r="T2747" s="33" t="s">
        <v>95</v>
      </c>
      <c r="U2747" s="34" t="str">
        <f t="shared" si="42"/>
        <v>368 PLANTATION ST GENE THERAPY CTR ALBERT SHERMAN BLDG, WORCESTER, Massachusetts 01605, U.S.</v>
      </c>
    </row>
    <row r="2748" spans="1:21" ht="71.25" x14ac:dyDescent="0.45">
      <c r="A2748" s="12" t="s">
        <v>94</v>
      </c>
      <c r="B2748" s="12" t="s">
        <v>95</v>
      </c>
      <c r="C2748" s="12" t="s">
        <v>13613</v>
      </c>
      <c r="D2748" s="12" t="s">
        <v>13587</v>
      </c>
      <c r="E2748" s="12" t="s">
        <v>13588</v>
      </c>
      <c r="F2748" s="12" t="s">
        <v>124</v>
      </c>
      <c r="G2748" s="12" t="s">
        <v>219</v>
      </c>
      <c r="H2748" s="12" t="s">
        <v>125</v>
      </c>
      <c r="I2748" s="12" t="s">
        <v>126</v>
      </c>
      <c r="J2748" s="12"/>
      <c r="K2748" s="12"/>
      <c r="L2748" s="12"/>
      <c r="M2748" s="12" t="s">
        <v>432</v>
      </c>
      <c r="N2748" s="12" t="s">
        <v>13614</v>
      </c>
      <c r="O2748" s="12" t="s">
        <v>13615</v>
      </c>
      <c r="P2748" s="12"/>
      <c r="Q2748" s="12" t="s">
        <v>13612</v>
      </c>
      <c r="R2748" s="12" t="s">
        <v>238</v>
      </c>
      <c r="S2748" s="12" t="s">
        <v>226</v>
      </c>
      <c r="T2748" s="33" t="s">
        <v>95</v>
      </c>
      <c r="U2748" s="34" t="str">
        <f t="shared" si="42"/>
        <v>368 PLANTATION ST GENE THERAPY CTR ALBERT SHERMAN BLDG, WORCESTER, Massachusetts 01605, U.S.</v>
      </c>
    </row>
    <row r="2749" spans="1:21" ht="71.25" x14ac:dyDescent="0.45">
      <c r="A2749" s="12" t="s">
        <v>94</v>
      </c>
      <c r="B2749" s="12" t="s">
        <v>95</v>
      </c>
      <c r="C2749" s="12" t="s">
        <v>13616</v>
      </c>
      <c r="D2749" s="12" t="s">
        <v>13587</v>
      </c>
      <c r="E2749" s="12" t="s">
        <v>13588</v>
      </c>
      <c r="F2749" s="12" t="s">
        <v>124</v>
      </c>
      <c r="G2749" s="12" t="s">
        <v>219</v>
      </c>
      <c r="H2749" s="12" t="s">
        <v>125</v>
      </c>
      <c r="I2749" s="12" t="s">
        <v>126</v>
      </c>
      <c r="J2749" s="12"/>
      <c r="K2749" s="12"/>
      <c r="L2749" s="12"/>
      <c r="M2749" s="12" t="s">
        <v>432</v>
      </c>
      <c r="N2749" s="12" t="s">
        <v>13617</v>
      </c>
      <c r="O2749" s="12" t="s">
        <v>13618</v>
      </c>
      <c r="P2749" s="12"/>
      <c r="Q2749" s="12" t="s">
        <v>13619</v>
      </c>
      <c r="R2749" s="12" t="s">
        <v>238</v>
      </c>
      <c r="S2749" s="12" t="s">
        <v>13593</v>
      </c>
      <c r="T2749" s="33" t="s">
        <v>95</v>
      </c>
      <c r="U2749" s="34" t="str">
        <f t="shared" si="42"/>
        <v>55 LAKE AVE N, WORCESTER, Massachusetts 01655, U.S.</v>
      </c>
    </row>
    <row r="2750" spans="1:21" ht="71.25" x14ac:dyDescent="0.45">
      <c r="A2750" s="12" t="s">
        <v>94</v>
      </c>
      <c r="B2750" s="12" t="s">
        <v>95</v>
      </c>
      <c r="C2750" s="12" t="s">
        <v>13620</v>
      </c>
      <c r="D2750" s="12" t="s">
        <v>13587</v>
      </c>
      <c r="E2750" s="12" t="s">
        <v>13588</v>
      </c>
      <c r="F2750" s="12" t="s">
        <v>124</v>
      </c>
      <c r="G2750" s="12" t="s">
        <v>219</v>
      </c>
      <c r="H2750" s="12" t="s">
        <v>125</v>
      </c>
      <c r="I2750" s="12" t="s">
        <v>126</v>
      </c>
      <c r="J2750" s="12"/>
      <c r="K2750" s="12"/>
      <c r="L2750" s="12"/>
      <c r="M2750" s="12" t="s">
        <v>432</v>
      </c>
      <c r="N2750" s="12" t="s">
        <v>13621</v>
      </c>
      <c r="O2750" s="12" t="s">
        <v>13622</v>
      </c>
      <c r="P2750" s="12"/>
      <c r="Q2750" s="12" t="s">
        <v>13623</v>
      </c>
      <c r="R2750" s="12" t="s">
        <v>13624</v>
      </c>
      <c r="S2750" s="12" t="s">
        <v>13625</v>
      </c>
      <c r="T2750" s="33" t="s">
        <v>95</v>
      </c>
      <c r="U2750" s="34" t="str">
        <f t="shared" si="42"/>
        <v>222 Maple Ave, Shrewsbury, Massachusetts 01545, U.S.</v>
      </c>
    </row>
    <row r="2751" spans="1:21" ht="42.75" x14ac:dyDescent="0.45">
      <c r="A2751" s="12" t="s">
        <v>94</v>
      </c>
      <c r="B2751" s="12" t="s">
        <v>95</v>
      </c>
      <c r="C2751" s="12" t="s">
        <v>13626</v>
      </c>
      <c r="D2751" s="12" t="s">
        <v>13587</v>
      </c>
      <c r="E2751" s="12" t="s">
        <v>13588</v>
      </c>
      <c r="F2751" s="12" t="s">
        <v>124</v>
      </c>
      <c r="G2751" s="12" t="s">
        <v>219</v>
      </c>
      <c r="H2751" s="12" t="s">
        <v>125</v>
      </c>
      <c r="I2751" s="12" t="s">
        <v>126</v>
      </c>
      <c r="J2751" s="12"/>
      <c r="K2751" s="12"/>
      <c r="L2751" s="12"/>
      <c r="M2751" s="12" t="s">
        <v>105</v>
      </c>
      <c r="N2751" s="12" t="s">
        <v>13627</v>
      </c>
      <c r="O2751" s="12" t="s">
        <v>13628</v>
      </c>
      <c r="P2751" s="12"/>
      <c r="Q2751" s="12" t="s">
        <v>13619</v>
      </c>
      <c r="R2751" s="12" t="s">
        <v>238</v>
      </c>
      <c r="S2751" s="12" t="s">
        <v>13593</v>
      </c>
      <c r="T2751" s="33" t="s">
        <v>95</v>
      </c>
      <c r="U2751" s="34" t="str">
        <f t="shared" si="42"/>
        <v>55 LAKE AVE N, WORCESTER, Massachusetts 01655, U.S.</v>
      </c>
    </row>
    <row r="2752" spans="1:21" ht="57" x14ac:dyDescent="0.45">
      <c r="A2752" s="12" t="s">
        <v>94</v>
      </c>
      <c r="B2752" s="12"/>
      <c r="C2752" s="12" t="s">
        <v>13629</v>
      </c>
      <c r="D2752" s="12" t="s">
        <v>13587</v>
      </c>
      <c r="E2752" s="12" t="s">
        <v>13588</v>
      </c>
      <c r="F2752" s="12" t="s">
        <v>124</v>
      </c>
      <c r="G2752" s="12" t="s">
        <v>219</v>
      </c>
      <c r="H2752" s="12" t="s">
        <v>125</v>
      </c>
      <c r="I2752" s="12" t="s">
        <v>126</v>
      </c>
      <c r="J2752" s="12" t="s">
        <v>13630</v>
      </c>
      <c r="K2752" s="12" t="s">
        <v>209</v>
      </c>
      <c r="L2752" s="12" t="s">
        <v>104</v>
      </c>
      <c r="M2752" s="12" t="s">
        <v>304</v>
      </c>
      <c r="N2752" s="12" t="s">
        <v>13590</v>
      </c>
      <c r="O2752" s="12" t="s">
        <v>13591</v>
      </c>
      <c r="P2752" s="12"/>
      <c r="Q2752" s="12" t="s">
        <v>13592</v>
      </c>
      <c r="R2752" s="12" t="s">
        <v>225</v>
      </c>
      <c r="S2752" s="12" t="s">
        <v>13593</v>
      </c>
      <c r="T2752" s="33" t="s">
        <v>95</v>
      </c>
      <c r="U2752" s="34" t="str">
        <f t="shared" si="42"/>
        <v>55 Lake Avenue North, Worcester, Massachusetts 01655, U.S.</v>
      </c>
    </row>
    <row r="2753" spans="1:21" ht="85.5" x14ac:dyDescent="0.45">
      <c r="A2753" s="12" t="s">
        <v>94</v>
      </c>
      <c r="B2753" s="12" t="s">
        <v>95</v>
      </c>
      <c r="C2753" s="12" t="s">
        <v>13631</v>
      </c>
      <c r="D2753" s="12" t="s">
        <v>13632</v>
      </c>
      <c r="E2753" s="12" t="s">
        <v>13633</v>
      </c>
      <c r="F2753" s="12"/>
      <c r="G2753" s="12" t="s">
        <v>980</v>
      </c>
      <c r="H2753" s="12" t="s">
        <v>406</v>
      </c>
      <c r="I2753" s="12" t="s">
        <v>166</v>
      </c>
      <c r="J2753" s="12" t="s">
        <v>13634</v>
      </c>
      <c r="K2753" s="12" t="s">
        <v>168</v>
      </c>
      <c r="L2753" s="12" t="s">
        <v>104</v>
      </c>
      <c r="M2753" s="12" t="s">
        <v>189</v>
      </c>
      <c r="N2753" s="12" t="s">
        <v>13635</v>
      </c>
      <c r="O2753" s="12" t="s">
        <v>13636</v>
      </c>
      <c r="P2753" s="12"/>
      <c r="Q2753" s="12" t="s">
        <v>13637</v>
      </c>
      <c r="R2753" s="12" t="s">
        <v>412</v>
      </c>
      <c r="S2753" s="12" t="s">
        <v>413</v>
      </c>
      <c r="T2753" s="33" t="s">
        <v>95</v>
      </c>
      <c r="U2753" s="34" t="str">
        <f t="shared" si="42"/>
        <v>1616 Eastlake Ave E Ste 550, Seattle, Washington 98102, U.S.</v>
      </c>
    </row>
    <row r="2754" spans="1:21" ht="85.5" x14ac:dyDescent="0.45">
      <c r="A2754" s="12" t="s">
        <v>94</v>
      </c>
      <c r="B2754" s="12" t="s">
        <v>95</v>
      </c>
      <c r="C2754" s="12" t="s">
        <v>13638</v>
      </c>
      <c r="D2754" s="12" t="s">
        <v>13639</v>
      </c>
      <c r="E2754" s="12" t="s">
        <v>13633</v>
      </c>
      <c r="F2754" s="12"/>
      <c r="G2754" s="12" t="s">
        <v>1092</v>
      </c>
      <c r="H2754" s="12" t="s">
        <v>693</v>
      </c>
      <c r="I2754" s="12" t="s">
        <v>475</v>
      </c>
      <c r="J2754" s="12" t="s">
        <v>13640</v>
      </c>
      <c r="K2754" s="12" t="s">
        <v>168</v>
      </c>
      <c r="L2754" s="12" t="s">
        <v>104</v>
      </c>
      <c r="M2754" s="12" t="s">
        <v>189</v>
      </c>
      <c r="N2754" s="12" t="s">
        <v>13641</v>
      </c>
      <c r="O2754" s="12" t="s">
        <v>13642</v>
      </c>
      <c r="P2754" s="12"/>
      <c r="Q2754" s="12" t="s">
        <v>13643</v>
      </c>
      <c r="R2754" s="12" t="s">
        <v>13644</v>
      </c>
      <c r="S2754" s="12" t="s">
        <v>13645</v>
      </c>
      <c r="T2754" s="33" t="s">
        <v>95</v>
      </c>
      <c r="U2754" s="34" t="str">
        <f t="shared" ref="U2754:U2817" si="43">_xlfn.TEXTJOIN(", ", TRUE, Q2754, R2754, S2754, T2754)</f>
        <v>4765 Walnut Street Suite A, Boulder, Colorado 8030, U.S.</v>
      </c>
    </row>
    <row r="2755" spans="1:21" ht="85.5" x14ac:dyDescent="0.45">
      <c r="A2755" s="12" t="s">
        <v>94</v>
      </c>
      <c r="B2755" s="12" t="s">
        <v>95</v>
      </c>
      <c r="C2755" s="12" t="s">
        <v>13646</v>
      </c>
      <c r="D2755" s="12" t="s">
        <v>13647</v>
      </c>
      <c r="E2755" s="12" t="s">
        <v>13648</v>
      </c>
      <c r="F2755" s="12" t="s">
        <v>420</v>
      </c>
      <c r="G2755" s="12" t="s">
        <v>421</v>
      </c>
      <c r="H2755" s="12" t="s">
        <v>455</v>
      </c>
      <c r="I2755" s="12" t="s">
        <v>387</v>
      </c>
      <c r="J2755" s="12" t="s">
        <v>13649</v>
      </c>
      <c r="K2755" s="12" t="s">
        <v>168</v>
      </c>
      <c r="L2755" s="12" t="s">
        <v>104</v>
      </c>
      <c r="M2755" s="12" t="s">
        <v>221</v>
      </c>
      <c r="N2755" s="12" t="s">
        <v>13650</v>
      </c>
      <c r="O2755" s="12" t="s">
        <v>13651</v>
      </c>
      <c r="P2755" s="12"/>
      <c r="Q2755" s="12" t="s">
        <v>13652</v>
      </c>
      <c r="R2755" s="12" t="s">
        <v>5477</v>
      </c>
      <c r="S2755" s="12" t="s">
        <v>9234</v>
      </c>
      <c r="T2755" s="33" t="s">
        <v>95</v>
      </c>
      <c r="U2755" s="34" t="str">
        <f t="shared" si="43"/>
        <v>4301 Jones Bridge Rd Rm G231, Bethesda, Maryland 20814, U.S.</v>
      </c>
    </row>
    <row r="2756" spans="1:21" ht="57" x14ac:dyDescent="0.45">
      <c r="A2756" s="12" t="s">
        <v>94</v>
      </c>
      <c r="B2756" s="12" t="s">
        <v>95</v>
      </c>
      <c r="C2756" s="12" t="s">
        <v>13653</v>
      </c>
      <c r="D2756" s="12" t="s">
        <v>13647</v>
      </c>
      <c r="E2756" s="12" t="s">
        <v>13648</v>
      </c>
      <c r="F2756" s="12" t="s">
        <v>420</v>
      </c>
      <c r="G2756" s="12" t="s">
        <v>421</v>
      </c>
      <c r="H2756" s="12" t="s">
        <v>455</v>
      </c>
      <c r="I2756" s="12" t="s">
        <v>387</v>
      </c>
      <c r="J2756" s="12"/>
      <c r="K2756" s="12"/>
      <c r="L2756" s="12"/>
      <c r="M2756" s="12" t="s">
        <v>234</v>
      </c>
      <c r="N2756" s="12" t="s">
        <v>13654</v>
      </c>
      <c r="O2756" s="12" t="s">
        <v>13651</v>
      </c>
      <c r="P2756" s="12"/>
      <c r="Q2756" s="12" t="s">
        <v>13655</v>
      </c>
      <c r="R2756" s="12" t="s">
        <v>5802</v>
      </c>
      <c r="S2756" s="12" t="s">
        <v>9234</v>
      </c>
      <c r="T2756" s="33" t="s">
        <v>95</v>
      </c>
      <c r="U2756" s="34" t="str">
        <f t="shared" si="43"/>
        <v>4301 JONES BRIDGE RD OF HEALTH SCIENCES RM G-235, BETHESDA, Maryland 20814, U.S.</v>
      </c>
    </row>
    <row r="2757" spans="1:21" ht="85.5" x14ac:dyDescent="0.45">
      <c r="A2757" s="12" t="s">
        <v>94</v>
      </c>
      <c r="B2757" s="12"/>
      <c r="C2757" s="12" t="s">
        <v>13656</v>
      </c>
      <c r="D2757" s="12" t="s">
        <v>13647</v>
      </c>
      <c r="E2757" s="12" t="s">
        <v>13648</v>
      </c>
      <c r="F2757" s="12"/>
      <c r="G2757" s="12" t="s">
        <v>421</v>
      </c>
      <c r="H2757" s="12" t="s">
        <v>455</v>
      </c>
      <c r="I2757" s="12" t="s">
        <v>387</v>
      </c>
      <c r="J2757" s="12" t="s">
        <v>13657</v>
      </c>
      <c r="K2757" s="12" t="s">
        <v>209</v>
      </c>
      <c r="L2757" s="12" t="s">
        <v>104</v>
      </c>
      <c r="M2757" s="12" t="s">
        <v>221</v>
      </c>
      <c r="N2757" s="12" t="s">
        <v>13650</v>
      </c>
      <c r="O2757" s="12" t="s">
        <v>13651</v>
      </c>
      <c r="P2757" s="12"/>
      <c r="Q2757" s="12" t="s">
        <v>13658</v>
      </c>
      <c r="R2757" s="12" t="s">
        <v>5477</v>
      </c>
      <c r="S2757" s="12" t="s">
        <v>9234</v>
      </c>
      <c r="T2757" s="33" t="s">
        <v>95</v>
      </c>
      <c r="U2757" s="34" t="str">
        <f t="shared" si="43"/>
        <v>Rm G235 4301 Jones Bridge Road, Bethesda, Maryland 20814, U.S.</v>
      </c>
    </row>
    <row r="2758" spans="1:21" ht="42.75" x14ac:dyDescent="0.45">
      <c r="A2758" s="12" t="s">
        <v>94</v>
      </c>
      <c r="B2758" s="12" t="s">
        <v>95</v>
      </c>
      <c r="C2758" s="12" t="s">
        <v>13659</v>
      </c>
      <c r="D2758" s="12" t="s">
        <v>13660</v>
      </c>
      <c r="E2758" s="12" t="s">
        <v>13661</v>
      </c>
      <c r="F2758" s="12" t="s">
        <v>537</v>
      </c>
      <c r="G2758" s="12"/>
      <c r="H2758" s="12"/>
      <c r="I2758" s="12" t="s">
        <v>538</v>
      </c>
      <c r="J2758" s="12"/>
      <c r="K2758" s="12"/>
      <c r="L2758" s="12"/>
      <c r="M2758" s="12" t="s">
        <v>388</v>
      </c>
      <c r="N2758" s="12" t="s">
        <v>13662</v>
      </c>
      <c r="O2758" s="12" t="s">
        <v>13663</v>
      </c>
      <c r="P2758" s="12"/>
      <c r="Q2758" s="12" t="s">
        <v>13664</v>
      </c>
      <c r="R2758" s="12" t="s">
        <v>13665</v>
      </c>
      <c r="S2758" s="12" t="s">
        <v>13666</v>
      </c>
      <c r="T2758" s="33" t="s">
        <v>95</v>
      </c>
      <c r="U2758" s="34" t="str">
        <f t="shared" si="43"/>
        <v>807 UNION ST BIOLOGY DEPT, SCHENECTADY, New York 12308, U.S.</v>
      </c>
    </row>
    <row r="2759" spans="1:21" ht="42.75" x14ac:dyDescent="0.45">
      <c r="A2759" s="12" t="s">
        <v>94</v>
      </c>
      <c r="B2759" s="12" t="s">
        <v>95</v>
      </c>
      <c r="C2759" s="12" t="s">
        <v>13667</v>
      </c>
      <c r="D2759" s="12" t="s">
        <v>13668</v>
      </c>
      <c r="E2759" s="12" t="s">
        <v>13669</v>
      </c>
      <c r="F2759" s="12"/>
      <c r="G2759" s="12"/>
      <c r="H2759" s="12" t="s">
        <v>406</v>
      </c>
      <c r="I2759" s="12" t="s">
        <v>166</v>
      </c>
      <c r="J2759" s="12" t="s">
        <v>13670</v>
      </c>
      <c r="K2759" s="12" t="s">
        <v>103</v>
      </c>
      <c r="L2759" s="12" t="s">
        <v>118</v>
      </c>
      <c r="M2759" s="12" t="s">
        <v>954</v>
      </c>
      <c r="N2759" s="12" t="s">
        <v>13671</v>
      </c>
      <c r="O2759" s="12" t="s">
        <v>13672</v>
      </c>
      <c r="P2759" s="12"/>
      <c r="Q2759" s="12" t="s">
        <v>13673</v>
      </c>
      <c r="R2759" s="12" t="s">
        <v>416</v>
      </c>
      <c r="S2759" s="12" t="s">
        <v>948</v>
      </c>
      <c r="T2759" s="33" t="s">
        <v>95</v>
      </c>
      <c r="U2759" s="34" t="str">
        <f t="shared" si="43"/>
        <v>3005 1ST AVE, SEATTLE, Washington 98121, U.S.</v>
      </c>
    </row>
    <row r="2760" spans="1:21" ht="57" x14ac:dyDescent="0.45">
      <c r="A2760" s="12" t="s">
        <v>94</v>
      </c>
      <c r="B2760" s="12" t="s">
        <v>3010</v>
      </c>
      <c r="C2760" s="12" t="s">
        <v>13674</v>
      </c>
      <c r="D2760" s="12" t="s">
        <v>13675</v>
      </c>
      <c r="E2760" s="12" t="s">
        <v>13676</v>
      </c>
      <c r="F2760" s="12"/>
      <c r="G2760" s="12"/>
      <c r="H2760" s="12"/>
      <c r="I2760" s="12" t="s">
        <v>1115</v>
      </c>
      <c r="J2760" s="12" t="s">
        <v>13677</v>
      </c>
      <c r="K2760" s="12" t="s">
        <v>103</v>
      </c>
      <c r="L2760" s="12" t="s">
        <v>104</v>
      </c>
      <c r="M2760" s="12" t="s">
        <v>388</v>
      </c>
      <c r="N2760" s="12" t="s">
        <v>13678</v>
      </c>
      <c r="O2760" s="12" t="s">
        <v>13679</v>
      </c>
      <c r="P2760" s="12"/>
      <c r="Q2760" s="12"/>
      <c r="R2760" s="12"/>
      <c r="S2760" s="12" t="s">
        <v>284</v>
      </c>
      <c r="T2760" s="33" t="s">
        <v>95</v>
      </c>
      <c r="U2760" s="34" t="str">
        <f t="shared" si="43"/>
        <v xml:space="preserve"> , U.S.</v>
      </c>
    </row>
    <row r="2761" spans="1:21" ht="42.75" x14ac:dyDescent="0.45">
      <c r="A2761" s="12" t="s">
        <v>94</v>
      </c>
      <c r="B2761" s="12" t="s">
        <v>3010</v>
      </c>
      <c r="C2761" s="12" t="s">
        <v>13680</v>
      </c>
      <c r="D2761" s="12" t="s">
        <v>13681</v>
      </c>
      <c r="E2761" s="12" t="s">
        <v>13682</v>
      </c>
      <c r="F2761" s="12"/>
      <c r="G2761" s="12"/>
      <c r="H2761" s="12"/>
      <c r="I2761" s="12" t="s">
        <v>3818</v>
      </c>
      <c r="J2761" s="12"/>
      <c r="K2761" s="12"/>
      <c r="L2761" s="12"/>
      <c r="M2761" s="12" t="s">
        <v>127</v>
      </c>
      <c r="N2761" s="12" t="s">
        <v>13683</v>
      </c>
      <c r="O2761" s="12" t="s">
        <v>13684</v>
      </c>
      <c r="P2761" s="12"/>
      <c r="Q2761" s="12"/>
      <c r="R2761" s="12"/>
      <c r="S2761" s="12" t="s">
        <v>284</v>
      </c>
      <c r="T2761" s="33" t="s">
        <v>95</v>
      </c>
      <c r="U2761" s="34" t="str">
        <f t="shared" si="43"/>
        <v xml:space="preserve"> , U.S.</v>
      </c>
    </row>
    <row r="2762" spans="1:21" ht="57" x14ac:dyDescent="0.45">
      <c r="A2762" s="12" t="s">
        <v>94</v>
      </c>
      <c r="B2762" s="12" t="s">
        <v>3010</v>
      </c>
      <c r="C2762" s="12" t="s">
        <v>13685</v>
      </c>
      <c r="D2762" s="12" t="s">
        <v>13686</v>
      </c>
      <c r="E2762" s="12" t="s">
        <v>13687</v>
      </c>
      <c r="F2762" s="12"/>
      <c r="G2762" s="12"/>
      <c r="H2762" s="12"/>
      <c r="I2762" s="12" t="s">
        <v>3818</v>
      </c>
      <c r="J2762" s="12"/>
      <c r="K2762" s="12"/>
      <c r="L2762" s="12"/>
      <c r="M2762" s="12" t="s">
        <v>367</v>
      </c>
      <c r="N2762" s="12" t="s">
        <v>13688</v>
      </c>
      <c r="O2762" s="12" t="s">
        <v>13689</v>
      </c>
      <c r="P2762" s="12"/>
      <c r="Q2762" s="12"/>
      <c r="R2762" s="12"/>
      <c r="S2762" s="12" t="s">
        <v>284</v>
      </c>
      <c r="T2762" s="33" t="s">
        <v>95</v>
      </c>
      <c r="U2762" s="34" t="str">
        <f t="shared" si="43"/>
        <v xml:space="preserve"> , U.S.</v>
      </c>
    </row>
    <row r="2763" spans="1:21" ht="57" x14ac:dyDescent="0.45">
      <c r="A2763" s="12" t="s">
        <v>94</v>
      </c>
      <c r="B2763" s="12" t="s">
        <v>3010</v>
      </c>
      <c r="C2763" s="12" t="s">
        <v>13690</v>
      </c>
      <c r="D2763" s="12" t="s">
        <v>13686</v>
      </c>
      <c r="E2763" s="12" t="s">
        <v>13687</v>
      </c>
      <c r="F2763" s="12"/>
      <c r="G2763" s="12"/>
      <c r="H2763" s="12"/>
      <c r="I2763" s="12" t="s">
        <v>3818</v>
      </c>
      <c r="J2763" s="12"/>
      <c r="K2763" s="12"/>
      <c r="L2763" s="12"/>
      <c r="M2763" s="12" t="s">
        <v>367</v>
      </c>
      <c r="N2763" s="12"/>
      <c r="O2763" s="12"/>
      <c r="P2763" s="12"/>
      <c r="Q2763" s="12"/>
      <c r="R2763" s="12"/>
      <c r="S2763" s="12" t="s">
        <v>284</v>
      </c>
      <c r="T2763" s="33" t="s">
        <v>95</v>
      </c>
      <c r="U2763" s="34" t="str">
        <f t="shared" si="43"/>
        <v xml:space="preserve"> , U.S.</v>
      </c>
    </row>
    <row r="2764" spans="1:21" ht="99.75" x14ac:dyDescent="0.45">
      <c r="A2764" s="12" t="s">
        <v>94</v>
      </c>
      <c r="B2764" s="12" t="s">
        <v>729</v>
      </c>
      <c r="C2764" s="12" t="s">
        <v>13691</v>
      </c>
      <c r="D2764" s="12" t="s">
        <v>13692</v>
      </c>
      <c r="E2764" s="12" t="s">
        <v>13693</v>
      </c>
      <c r="F2764" s="12" t="s">
        <v>952</v>
      </c>
      <c r="G2764" s="12" t="s">
        <v>773</v>
      </c>
      <c r="H2764" s="12" t="s">
        <v>125</v>
      </c>
      <c r="I2764" s="12" t="s">
        <v>953</v>
      </c>
      <c r="J2764" s="12" t="s">
        <v>13694</v>
      </c>
      <c r="K2764" s="12" t="s">
        <v>209</v>
      </c>
      <c r="L2764" s="12" t="s">
        <v>104</v>
      </c>
      <c r="M2764" s="12" t="s">
        <v>210</v>
      </c>
      <c r="N2764" s="12" t="s">
        <v>13695</v>
      </c>
      <c r="O2764" s="12" t="s">
        <v>13696</v>
      </c>
      <c r="P2764" s="12"/>
      <c r="Q2764" s="12" t="s">
        <v>13697</v>
      </c>
      <c r="R2764" s="12" t="s">
        <v>13698</v>
      </c>
      <c r="S2764" s="12" t="s">
        <v>13699</v>
      </c>
      <c r="T2764" s="33" t="s">
        <v>729</v>
      </c>
      <c r="U2764" s="34" t="str">
        <f t="shared" si="43"/>
        <v>UniversitÃ© de Moncton, Magasin Central, 18, avenue Antonine-Maillet,, Moncton, New Brunswick E1A 3E9, CA</v>
      </c>
    </row>
    <row r="2765" spans="1:21" ht="99.75" x14ac:dyDescent="0.45">
      <c r="A2765" s="12" t="s">
        <v>94</v>
      </c>
      <c r="B2765" s="12" t="s">
        <v>729</v>
      </c>
      <c r="C2765" s="12" t="s">
        <v>13700</v>
      </c>
      <c r="D2765" s="12" t="s">
        <v>13701</v>
      </c>
      <c r="E2765" s="12" t="s">
        <v>13702</v>
      </c>
      <c r="F2765" s="12" t="s">
        <v>952</v>
      </c>
      <c r="G2765" s="12" t="s">
        <v>773</v>
      </c>
      <c r="H2765" s="12" t="s">
        <v>125</v>
      </c>
      <c r="I2765" s="12" t="s">
        <v>953</v>
      </c>
      <c r="J2765" s="12" t="s">
        <v>13703</v>
      </c>
      <c r="K2765" s="12" t="s">
        <v>209</v>
      </c>
      <c r="L2765" s="12" t="s">
        <v>118</v>
      </c>
      <c r="M2765" s="12" t="s">
        <v>408</v>
      </c>
      <c r="N2765" s="12" t="s">
        <v>13704</v>
      </c>
      <c r="O2765" s="12" t="s">
        <v>13705</v>
      </c>
      <c r="P2765" s="12"/>
      <c r="Q2765" s="12" t="s">
        <v>13706</v>
      </c>
      <c r="R2765" s="12" t="s">
        <v>13707</v>
      </c>
      <c r="S2765" s="12" t="s">
        <v>13708</v>
      </c>
      <c r="T2765" s="33" t="s">
        <v>729</v>
      </c>
      <c r="U2765" s="34" t="str">
        <f t="shared" si="43"/>
        <v>A/S Veronique Blais 70110 FacultÃ© de MÃ©decine et des Sciences de la SantÃ© 3001, 12e Avenue Nord Porte 20, Z5-2036, Sherbrooke, Quebec J1H 5N4, CA</v>
      </c>
    </row>
    <row r="2766" spans="1:21" ht="114" x14ac:dyDescent="0.45">
      <c r="A2766" s="12" t="s">
        <v>94</v>
      </c>
      <c r="B2766" s="12" t="s">
        <v>1901</v>
      </c>
      <c r="C2766" s="12" t="s">
        <v>13709</v>
      </c>
      <c r="D2766" s="12" t="s">
        <v>13701</v>
      </c>
      <c r="E2766" s="12" t="s">
        <v>13702</v>
      </c>
      <c r="F2766" s="12" t="s">
        <v>952</v>
      </c>
      <c r="G2766" s="12" t="s">
        <v>773</v>
      </c>
      <c r="H2766" s="12" t="s">
        <v>125</v>
      </c>
      <c r="I2766" s="12" t="s">
        <v>953</v>
      </c>
      <c r="J2766" s="12" t="s">
        <v>13710</v>
      </c>
      <c r="K2766" s="12" t="s">
        <v>209</v>
      </c>
      <c r="L2766" s="12" t="s">
        <v>104</v>
      </c>
      <c r="M2766" s="12" t="s">
        <v>3642</v>
      </c>
      <c r="N2766" s="12" t="s">
        <v>13711</v>
      </c>
      <c r="O2766" s="12" t="s">
        <v>13712</v>
      </c>
      <c r="P2766" s="12"/>
      <c r="Q2766" s="12" t="s">
        <v>13713</v>
      </c>
      <c r="R2766" s="12" t="s">
        <v>13707</v>
      </c>
      <c r="S2766" s="12" t="s">
        <v>13714</v>
      </c>
      <c r="T2766" s="33" t="s">
        <v>729</v>
      </c>
      <c r="U2766" s="34" t="str">
        <f t="shared" si="43"/>
        <v>Département de Biologie, 2500, boulevard de l'Université, Sherbrooke, Quebec J1K 2R1, CA</v>
      </c>
    </row>
    <row r="2767" spans="1:21" ht="85.5" x14ac:dyDescent="0.45">
      <c r="A2767" s="12" t="s">
        <v>94</v>
      </c>
      <c r="B2767" s="12"/>
      <c r="C2767" s="12" t="s">
        <v>13715</v>
      </c>
      <c r="D2767" s="12" t="s">
        <v>13701</v>
      </c>
      <c r="E2767" s="12" t="s">
        <v>13702</v>
      </c>
      <c r="F2767" s="12" t="s">
        <v>952</v>
      </c>
      <c r="G2767" s="12" t="s">
        <v>773</v>
      </c>
      <c r="H2767" s="12" t="s">
        <v>125</v>
      </c>
      <c r="I2767" s="12" t="s">
        <v>953</v>
      </c>
      <c r="J2767" s="12" t="s">
        <v>13716</v>
      </c>
      <c r="K2767" s="12" t="s">
        <v>209</v>
      </c>
      <c r="L2767" s="12" t="s">
        <v>104</v>
      </c>
      <c r="M2767" s="12" t="s">
        <v>221</v>
      </c>
      <c r="N2767" s="12" t="s">
        <v>13717</v>
      </c>
      <c r="O2767" s="12" t="s">
        <v>13718</v>
      </c>
      <c r="P2767" s="12"/>
      <c r="Q2767" s="12" t="s">
        <v>13719</v>
      </c>
      <c r="R2767" s="12" t="s">
        <v>13707</v>
      </c>
      <c r="S2767" s="12" t="s">
        <v>13720</v>
      </c>
      <c r="T2767" s="33" t="s">
        <v>729</v>
      </c>
      <c r="U2767" s="34" t="str">
        <f t="shared" si="43"/>
        <v>Pavillon Recherche Appliquée Cancer, 3201, rue Jean-Mignault, (Porte Z8-8),, Sherbrooke, Quebec J1E 4K8, CA</v>
      </c>
    </row>
    <row r="2768" spans="1:21" ht="42.75" x14ac:dyDescent="0.45">
      <c r="A2768" s="12" t="s">
        <v>94</v>
      </c>
      <c r="B2768" s="12" t="s">
        <v>729</v>
      </c>
      <c r="C2768" s="12" t="s">
        <v>13721</v>
      </c>
      <c r="D2768" s="12" t="s">
        <v>13722</v>
      </c>
      <c r="E2768" s="12" t="s">
        <v>13723</v>
      </c>
      <c r="F2768" s="12" t="s">
        <v>952</v>
      </c>
      <c r="G2768" s="12"/>
      <c r="H2768" s="12" t="s">
        <v>125</v>
      </c>
      <c r="I2768" s="12" t="s">
        <v>953</v>
      </c>
      <c r="J2768" s="12"/>
      <c r="K2768" s="12"/>
      <c r="L2768" s="12"/>
      <c r="M2768" s="12" t="s">
        <v>1008</v>
      </c>
      <c r="N2768" s="12" t="s">
        <v>13724</v>
      </c>
      <c r="O2768" s="12" t="s">
        <v>13725</v>
      </c>
      <c r="P2768" s="12"/>
      <c r="Q2768" s="12"/>
      <c r="R2768" s="12"/>
      <c r="S2768" s="12" t="s">
        <v>284</v>
      </c>
      <c r="T2768" s="33" t="s">
        <v>729</v>
      </c>
      <c r="U2768" s="34" t="str">
        <f t="shared" si="43"/>
        <v xml:space="preserve"> , CA</v>
      </c>
    </row>
    <row r="2769" spans="1:21" ht="57" x14ac:dyDescent="0.45">
      <c r="A2769" s="12" t="s">
        <v>94</v>
      </c>
      <c r="B2769" s="12" t="s">
        <v>95</v>
      </c>
      <c r="C2769" s="12" t="s">
        <v>13726</v>
      </c>
      <c r="D2769" s="12" t="s">
        <v>13727</v>
      </c>
      <c r="E2769" s="12" t="s">
        <v>13728</v>
      </c>
      <c r="F2769" s="12" t="s">
        <v>537</v>
      </c>
      <c r="G2769" s="12"/>
      <c r="H2769" s="12" t="s">
        <v>548</v>
      </c>
      <c r="I2769" s="12" t="s">
        <v>538</v>
      </c>
      <c r="J2769" s="12" t="s">
        <v>13729</v>
      </c>
      <c r="K2769" s="12" t="s">
        <v>209</v>
      </c>
      <c r="L2769" s="12" t="s">
        <v>104</v>
      </c>
      <c r="M2769" s="12" t="s">
        <v>367</v>
      </c>
      <c r="N2769" s="12" t="s">
        <v>13730</v>
      </c>
      <c r="O2769" s="12" t="s">
        <v>13731</v>
      </c>
      <c r="P2769" s="12"/>
      <c r="Q2769" s="12" t="s">
        <v>13732</v>
      </c>
      <c r="R2769" s="12" t="s">
        <v>542</v>
      </c>
      <c r="S2769" s="12" t="s">
        <v>13733</v>
      </c>
      <c r="T2769" s="33" t="s">
        <v>95</v>
      </c>
      <c r="U2769" s="34" t="str">
        <f t="shared" si="43"/>
        <v>Life Sciences Research Bldg, ALBANY, New York 12206, U.S.</v>
      </c>
    </row>
    <row r="2770" spans="1:21" ht="57" x14ac:dyDescent="0.45">
      <c r="A2770" s="12" t="s">
        <v>94</v>
      </c>
      <c r="B2770" s="12" t="s">
        <v>95</v>
      </c>
      <c r="C2770" s="12" t="s">
        <v>13734</v>
      </c>
      <c r="D2770" s="12" t="s">
        <v>13727</v>
      </c>
      <c r="E2770" s="12" t="s">
        <v>13728</v>
      </c>
      <c r="F2770" s="12" t="s">
        <v>537</v>
      </c>
      <c r="G2770" s="12"/>
      <c r="H2770" s="12" t="s">
        <v>548</v>
      </c>
      <c r="I2770" s="12" t="s">
        <v>538</v>
      </c>
      <c r="J2770" s="12"/>
      <c r="K2770" s="12"/>
      <c r="L2770" s="12"/>
      <c r="M2770" s="12" t="s">
        <v>367</v>
      </c>
      <c r="N2770" s="12" t="s">
        <v>13735</v>
      </c>
      <c r="O2770" s="12" t="s">
        <v>13736</v>
      </c>
      <c r="P2770" s="12"/>
      <c r="Q2770" s="12" t="s">
        <v>11865</v>
      </c>
      <c r="R2770" s="12" t="s">
        <v>11204</v>
      </c>
      <c r="S2770" s="12" t="s">
        <v>11201</v>
      </c>
      <c r="T2770" s="33" t="s">
        <v>95</v>
      </c>
      <c r="U2770" s="34" t="str">
        <f t="shared" si="43"/>
        <v>1 DISCOVERY DR, RENSSELAER, New York 12144, U.S.</v>
      </c>
    </row>
    <row r="2771" spans="1:21" ht="85.5" x14ac:dyDescent="0.45">
      <c r="A2771" s="12" t="s">
        <v>94</v>
      </c>
      <c r="B2771" s="12"/>
      <c r="C2771" s="12" t="s">
        <v>13737</v>
      </c>
      <c r="D2771" s="12" t="s">
        <v>13738</v>
      </c>
      <c r="E2771" s="12" t="s">
        <v>13739</v>
      </c>
      <c r="F2771" s="12" t="s">
        <v>1741</v>
      </c>
      <c r="G2771" s="12"/>
      <c r="H2771" s="12" t="s">
        <v>564</v>
      </c>
      <c r="I2771" s="12" t="s">
        <v>538</v>
      </c>
      <c r="J2771" s="12" t="s">
        <v>13740</v>
      </c>
      <c r="K2771" s="12" t="s">
        <v>209</v>
      </c>
      <c r="L2771" s="12" t="s">
        <v>104</v>
      </c>
      <c r="M2771" s="12" t="s">
        <v>1193</v>
      </c>
      <c r="N2771" s="12" t="s">
        <v>13741</v>
      </c>
      <c r="O2771" s="12" t="s">
        <v>13742</v>
      </c>
      <c r="P2771" s="12"/>
      <c r="Q2771" s="12" t="s">
        <v>13743</v>
      </c>
      <c r="R2771" s="12" t="s">
        <v>7040</v>
      </c>
      <c r="S2771" s="12" t="s">
        <v>12616</v>
      </c>
      <c r="T2771" s="33" t="s">
        <v>95</v>
      </c>
      <c r="U2771" s="34" t="str">
        <f t="shared" si="43"/>
        <v>406 Biomedical Research Building South Campus 3435 Main Street, Buffalo, New York 14214, U.S.</v>
      </c>
    </row>
    <row r="2772" spans="1:21" ht="57" x14ac:dyDescent="0.45">
      <c r="A2772" s="12" t="s">
        <v>94</v>
      </c>
      <c r="B2772" s="12" t="s">
        <v>729</v>
      </c>
      <c r="C2772" s="12" t="s">
        <v>13744</v>
      </c>
      <c r="D2772" s="12" t="s">
        <v>13745</v>
      </c>
      <c r="E2772" s="12" t="s">
        <v>13746</v>
      </c>
      <c r="F2772" s="12" t="s">
        <v>2568</v>
      </c>
      <c r="G2772" s="12"/>
      <c r="H2772" s="12" t="s">
        <v>931</v>
      </c>
      <c r="I2772" s="12" t="s">
        <v>953</v>
      </c>
      <c r="J2772" s="12" t="s">
        <v>13747</v>
      </c>
      <c r="K2772" s="12" t="s">
        <v>233</v>
      </c>
      <c r="L2772" s="12" t="s">
        <v>104</v>
      </c>
      <c r="M2772" s="12" t="s">
        <v>234</v>
      </c>
      <c r="N2772" s="12" t="s">
        <v>13748</v>
      </c>
      <c r="O2772" s="12" t="s">
        <v>13749</v>
      </c>
      <c r="P2772" s="12"/>
      <c r="Q2772" s="12" t="s">
        <v>13750</v>
      </c>
      <c r="R2772" s="12" t="s">
        <v>2573</v>
      </c>
      <c r="S2772" s="12" t="s">
        <v>13751</v>
      </c>
      <c r="T2772" s="33" t="s">
        <v>729</v>
      </c>
      <c r="U2772" s="34" t="str">
        <f t="shared" si="43"/>
        <v>101 COLLEGE ST PMCRT RESEARCH, TORONTO, Ontario M5G 1L7, CA</v>
      </c>
    </row>
    <row r="2773" spans="1:21" ht="57" x14ac:dyDescent="0.45">
      <c r="A2773" s="12" t="s">
        <v>94</v>
      </c>
      <c r="B2773" s="12" t="s">
        <v>95</v>
      </c>
      <c r="C2773" s="12" t="s">
        <v>13752</v>
      </c>
      <c r="D2773" s="12" t="s">
        <v>13753</v>
      </c>
      <c r="E2773" s="12" t="s">
        <v>13754</v>
      </c>
      <c r="F2773" s="12" t="s">
        <v>1274</v>
      </c>
      <c r="G2773" s="12"/>
      <c r="H2773" s="12" t="s">
        <v>145</v>
      </c>
      <c r="I2773" s="12" t="s">
        <v>101</v>
      </c>
      <c r="J2773" s="12"/>
      <c r="K2773" s="12"/>
      <c r="L2773" s="12"/>
      <c r="M2773" s="12" t="s">
        <v>367</v>
      </c>
      <c r="N2773" s="12" t="s">
        <v>13755</v>
      </c>
      <c r="O2773" s="12" t="s">
        <v>13756</v>
      </c>
      <c r="P2773" s="12"/>
      <c r="Q2773" s="12" t="s">
        <v>13757</v>
      </c>
      <c r="R2773" s="12" t="s">
        <v>13758</v>
      </c>
      <c r="S2773" s="12" t="s">
        <v>13759</v>
      </c>
      <c r="T2773" s="33" t="s">
        <v>95</v>
      </c>
      <c r="U2773" s="34" t="str">
        <f t="shared" si="43"/>
        <v>185 E MILL ST, AKRON, Ohio 44325, U.S.</v>
      </c>
    </row>
    <row r="2774" spans="1:21" ht="99.75" x14ac:dyDescent="0.45">
      <c r="A2774" s="12" t="s">
        <v>94</v>
      </c>
      <c r="B2774" s="12" t="s">
        <v>95</v>
      </c>
      <c r="C2774" s="12" t="s">
        <v>13760</v>
      </c>
      <c r="D2774" s="12" t="s">
        <v>13761</v>
      </c>
      <c r="E2774" s="12" t="s">
        <v>13762</v>
      </c>
      <c r="F2774" s="12" t="s">
        <v>762</v>
      </c>
      <c r="G2774" s="12" t="s">
        <v>1327</v>
      </c>
      <c r="H2774" s="12" t="s">
        <v>931</v>
      </c>
      <c r="I2774" s="12" t="s">
        <v>763</v>
      </c>
      <c r="J2774" s="12" t="s">
        <v>13763</v>
      </c>
      <c r="K2774" s="12" t="s">
        <v>168</v>
      </c>
      <c r="L2774" s="12" t="s">
        <v>104</v>
      </c>
      <c r="M2774" s="12" t="s">
        <v>210</v>
      </c>
      <c r="N2774" s="12" t="s">
        <v>13764</v>
      </c>
      <c r="O2774" s="12" t="s">
        <v>13765</v>
      </c>
      <c r="P2774" s="12"/>
      <c r="Q2774" s="12" t="s">
        <v>13766</v>
      </c>
      <c r="R2774" s="12" t="s">
        <v>12228</v>
      </c>
      <c r="S2774" s="12" t="s">
        <v>13767</v>
      </c>
      <c r="T2774" s="33" t="s">
        <v>95</v>
      </c>
      <c r="U2774" s="34" t="str">
        <f t="shared" si="43"/>
        <v>University of Alabama - Birmingham 703 So 19th Street Zeigler Research Building Rm 915, Birmingham, Alabama 35294, U.S.</v>
      </c>
    </row>
    <row r="2775" spans="1:21" ht="99.75" x14ac:dyDescent="0.45">
      <c r="A2775" s="12" t="s">
        <v>94</v>
      </c>
      <c r="B2775" s="12" t="s">
        <v>95</v>
      </c>
      <c r="C2775" s="12" t="s">
        <v>13768</v>
      </c>
      <c r="D2775" s="12" t="s">
        <v>13761</v>
      </c>
      <c r="E2775" s="12" t="s">
        <v>13762</v>
      </c>
      <c r="F2775" s="12"/>
      <c r="G2775" s="12" t="s">
        <v>1327</v>
      </c>
      <c r="H2775" s="12" t="s">
        <v>931</v>
      </c>
      <c r="I2775" s="12" t="s">
        <v>763</v>
      </c>
      <c r="J2775" s="12" t="s">
        <v>13769</v>
      </c>
      <c r="K2775" s="12" t="s">
        <v>233</v>
      </c>
      <c r="L2775" s="12" t="s">
        <v>104</v>
      </c>
      <c r="M2775" s="12" t="s">
        <v>551</v>
      </c>
      <c r="N2775" s="12" t="s">
        <v>13770</v>
      </c>
      <c r="O2775" s="12" t="s">
        <v>13771</v>
      </c>
      <c r="P2775" s="12"/>
      <c r="Q2775" s="12" t="s">
        <v>13772</v>
      </c>
      <c r="R2775" s="12" t="s">
        <v>767</v>
      </c>
      <c r="S2775" s="12" t="s">
        <v>13773</v>
      </c>
      <c r="T2775" s="33" t="s">
        <v>95</v>
      </c>
      <c r="U2775" s="34" t="str">
        <f t="shared" si="43"/>
        <v>1825 UNIVERSITY BLVD SHELBY 231 FLOW CYT LAB, BIRMINGHAM, Alabama 35294-2182, U.S.</v>
      </c>
    </row>
    <row r="2776" spans="1:21" ht="42.75" x14ac:dyDescent="0.45">
      <c r="A2776" s="12" t="s">
        <v>94</v>
      </c>
      <c r="B2776" s="12" t="s">
        <v>95</v>
      </c>
      <c r="C2776" s="12" t="s">
        <v>13774</v>
      </c>
      <c r="D2776" s="12" t="s">
        <v>13761</v>
      </c>
      <c r="E2776" s="12" t="s">
        <v>13762</v>
      </c>
      <c r="F2776" s="12" t="s">
        <v>762</v>
      </c>
      <c r="G2776" s="12" t="s">
        <v>1327</v>
      </c>
      <c r="H2776" s="12" t="s">
        <v>931</v>
      </c>
      <c r="I2776" s="12" t="s">
        <v>763</v>
      </c>
      <c r="J2776" s="12"/>
      <c r="K2776" s="12"/>
      <c r="L2776" s="12"/>
      <c r="M2776" s="12" t="s">
        <v>954</v>
      </c>
      <c r="N2776" s="12" t="s">
        <v>13775</v>
      </c>
      <c r="O2776" s="12" t="s">
        <v>13776</v>
      </c>
      <c r="P2776" s="12"/>
      <c r="Q2776" s="12" t="s">
        <v>13777</v>
      </c>
      <c r="R2776" s="12" t="s">
        <v>767</v>
      </c>
      <c r="S2776" s="12" t="s">
        <v>5494</v>
      </c>
      <c r="T2776" s="33" t="s">
        <v>95</v>
      </c>
      <c r="U2776" s="34" t="str">
        <f t="shared" si="43"/>
        <v>506 10TH ST S CAMPBELL HALL RM 264, BIRMINGHAM, Alabama 35233, U.S.</v>
      </c>
    </row>
    <row r="2777" spans="1:21" ht="42.75" x14ac:dyDescent="0.45">
      <c r="A2777" s="12" t="s">
        <v>94</v>
      </c>
      <c r="B2777" s="12" t="s">
        <v>95</v>
      </c>
      <c r="C2777" s="12" t="s">
        <v>13778</v>
      </c>
      <c r="D2777" s="12" t="s">
        <v>13761</v>
      </c>
      <c r="E2777" s="12" t="s">
        <v>13762</v>
      </c>
      <c r="F2777" s="12" t="s">
        <v>762</v>
      </c>
      <c r="G2777" s="12" t="s">
        <v>1327</v>
      </c>
      <c r="H2777" s="12" t="s">
        <v>931</v>
      </c>
      <c r="I2777" s="12" t="s">
        <v>763</v>
      </c>
      <c r="J2777" s="12" t="s">
        <v>13779</v>
      </c>
      <c r="K2777" s="12" t="s">
        <v>103</v>
      </c>
      <c r="L2777" s="12" t="s">
        <v>104</v>
      </c>
      <c r="M2777" s="12" t="s">
        <v>1152</v>
      </c>
      <c r="N2777" s="12" t="s">
        <v>13780</v>
      </c>
      <c r="O2777" s="12" t="s">
        <v>13781</v>
      </c>
      <c r="P2777" s="12"/>
      <c r="Q2777" s="12" t="s">
        <v>13782</v>
      </c>
      <c r="R2777" s="12" t="s">
        <v>767</v>
      </c>
      <c r="S2777" s="12" t="s">
        <v>12242</v>
      </c>
      <c r="T2777" s="33" t="s">
        <v>95</v>
      </c>
      <c r="U2777" s="34" t="str">
        <f t="shared" si="43"/>
        <v>845 19TH ST S, BIRMINGHAM, Alabama 35205, U.S.</v>
      </c>
    </row>
    <row r="2778" spans="1:21" ht="42.75" x14ac:dyDescent="0.45">
      <c r="A2778" s="12" t="s">
        <v>94</v>
      </c>
      <c r="B2778" s="12" t="s">
        <v>95</v>
      </c>
      <c r="C2778" s="12" t="s">
        <v>13783</v>
      </c>
      <c r="D2778" s="12" t="s">
        <v>13761</v>
      </c>
      <c r="E2778" s="12" t="s">
        <v>13762</v>
      </c>
      <c r="F2778" s="12" t="s">
        <v>762</v>
      </c>
      <c r="G2778" s="12" t="s">
        <v>1327</v>
      </c>
      <c r="H2778" s="12" t="s">
        <v>931</v>
      </c>
      <c r="I2778" s="12" t="s">
        <v>763</v>
      </c>
      <c r="J2778" s="12"/>
      <c r="K2778" s="12"/>
      <c r="L2778" s="12"/>
      <c r="M2778" s="12" t="s">
        <v>388</v>
      </c>
      <c r="N2778" s="12" t="s">
        <v>13784</v>
      </c>
      <c r="O2778" s="12" t="s">
        <v>13785</v>
      </c>
      <c r="P2778" s="12"/>
      <c r="Q2778" s="12" t="s">
        <v>13786</v>
      </c>
      <c r="R2778" s="12" t="s">
        <v>767</v>
      </c>
      <c r="S2778" s="12" t="s">
        <v>13767</v>
      </c>
      <c r="T2778" s="33" t="s">
        <v>95</v>
      </c>
      <c r="U2778" s="34" t="str">
        <f t="shared" si="43"/>
        <v>720 20TH ST S, BIRMINGHAM, Alabama 35294, U.S.</v>
      </c>
    </row>
    <row r="2779" spans="1:21" ht="85.5" x14ac:dyDescent="0.45">
      <c r="A2779" s="12" t="s">
        <v>94</v>
      </c>
      <c r="B2779" s="12" t="s">
        <v>95</v>
      </c>
      <c r="C2779" s="12" t="s">
        <v>13787</v>
      </c>
      <c r="D2779" s="12" t="s">
        <v>13761</v>
      </c>
      <c r="E2779" s="12" t="s">
        <v>13762</v>
      </c>
      <c r="F2779" s="12" t="s">
        <v>762</v>
      </c>
      <c r="G2779" s="12" t="s">
        <v>1327</v>
      </c>
      <c r="H2779" s="12" t="s">
        <v>931</v>
      </c>
      <c r="I2779" s="12" t="s">
        <v>763</v>
      </c>
      <c r="J2779" s="12"/>
      <c r="K2779" s="12"/>
      <c r="L2779" s="12"/>
      <c r="M2779" s="12" t="s">
        <v>138</v>
      </c>
      <c r="N2779" s="12"/>
      <c r="O2779" s="12"/>
      <c r="P2779" s="12"/>
      <c r="Q2779" s="12" t="s">
        <v>13788</v>
      </c>
      <c r="R2779" s="12" t="s">
        <v>12228</v>
      </c>
      <c r="S2779" s="12" t="s">
        <v>5494</v>
      </c>
      <c r="T2779" s="33" t="s">
        <v>95</v>
      </c>
      <c r="U2779" s="34" t="str">
        <f t="shared" si="43"/>
        <v>1300 University Blvd, Birmingham, Alabama 35233, U.S.</v>
      </c>
    </row>
    <row r="2780" spans="1:21" ht="57" x14ac:dyDescent="0.45">
      <c r="A2780" s="12" t="s">
        <v>94</v>
      </c>
      <c r="B2780" s="12" t="s">
        <v>95</v>
      </c>
      <c r="C2780" s="12" t="s">
        <v>13789</v>
      </c>
      <c r="D2780" s="12" t="s">
        <v>13761</v>
      </c>
      <c r="E2780" s="12" t="s">
        <v>13762</v>
      </c>
      <c r="F2780" s="12"/>
      <c r="G2780" s="12" t="s">
        <v>1327</v>
      </c>
      <c r="H2780" s="12" t="s">
        <v>931</v>
      </c>
      <c r="I2780" s="12" t="s">
        <v>763</v>
      </c>
      <c r="J2780" s="12"/>
      <c r="K2780" s="12"/>
      <c r="L2780" s="12"/>
      <c r="M2780" s="12" t="s">
        <v>367</v>
      </c>
      <c r="N2780" s="12" t="s">
        <v>13790</v>
      </c>
      <c r="O2780" s="12" t="s">
        <v>13791</v>
      </c>
      <c r="P2780" s="12"/>
      <c r="Q2780" s="12" t="s">
        <v>13792</v>
      </c>
      <c r="R2780" s="12" t="s">
        <v>767</v>
      </c>
      <c r="S2780" s="12" t="s">
        <v>13773</v>
      </c>
      <c r="T2780" s="33" t="s">
        <v>95</v>
      </c>
      <c r="U2780" s="34" t="str">
        <f t="shared" si="43"/>
        <v>1825 UNIVERSITY BLVD SHELBY 271 FLOW CYT LAB, BIRMINGHAM, Alabama 35294-2182, U.S.</v>
      </c>
    </row>
    <row r="2781" spans="1:21" ht="57" x14ac:dyDescent="0.45">
      <c r="A2781" s="12" t="s">
        <v>94</v>
      </c>
      <c r="B2781" s="12" t="s">
        <v>95</v>
      </c>
      <c r="C2781" s="12" t="s">
        <v>13793</v>
      </c>
      <c r="D2781" s="12" t="s">
        <v>13794</v>
      </c>
      <c r="E2781" s="12" t="s">
        <v>13795</v>
      </c>
      <c r="F2781" s="12"/>
      <c r="G2781" s="12"/>
      <c r="H2781" s="12" t="s">
        <v>406</v>
      </c>
      <c r="I2781" s="12" t="s">
        <v>166</v>
      </c>
      <c r="J2781" s="12"/>
      <c r="K2781" s="12"/>
      <c r="L2781" s="12"/>
      <c r="M2781" s="12" t="s">
        <v>377</v>
      </c>
      <c r="N2781" s="12" t="s">
        <v>13796</v>
      </c>
      <c r="O2781" s="12" t="s">
        <v>13797</v>
      </c>
      <c r="P2781" s="12"/>
      <c r="Q2781" s="12" t="s">
        <v>13798</v>
      </c>
      <c r="R2781" s="12" t="s">
        <v>13799</v>
      </c>
      <c r="S2781" s="12" t="s">
        <v>13800</v>
      </c>
      <c r="T2781" s="33" t="s">
        <v>95</v>
      </c>
      <c r="U2781" s="34" t="str">
        <f t="shared" si="43"/>
        <v>1855 MARIKA RD COLLEGE OF FISHERIES AND OCEAN SCI, FAIRBANKS, Alaska 99709, U.S.</v>
      </c>
    </row>
    <row r="2782" spans="1:21" ht="57" x14ac:dyDescent="0.45">
      <c r="A2782" s="12" t="s">
        <v>94</v>
      </c>
      <c r="B2782" s="12" t="s">
        <v>95</v>
      </c>
      <c r="C2782" s="12" t="s">
        <v>13801</v>
      </c>
      <c r="D2782" s="12" t="s">
        <v>13794</v>
      </c>
      <c r="E2782" s="12" t="s">
        <v>13795</v>
      </c>
      <c r="F2782" s="12"/>
      <c r="G2782" s="12"/>
      <c r="H2782" s="12" t="s">
        <v>406</v>
      </c>
      <c r="I2782" s="12" t="s">
        <v>166</v>
      </c>
      <c r="J2782" s="12"/>
      <c r="K2782" s="12"/>
      <c r="L2782" s="12"/>
      <c r="M2782" s="12" t="s">
        <v>367</v>
      </c>
      <c r="N2782" s="12" t="s">
        <v>7145</v>
      </c>
      <c r="O2782" s="12" t="s">
        <v>13802</v>
      </c>
      <c r="P2782" s="12"/>
      <c r="Q2782" s="12" t="s">
        <v>13803</v>
      </c>
      <c r="R2782" s="12" t="s">
        <v>13799</v>
      </c>
      <c r="S2782" s="12" t="s">
        <v>13800</v>
      </c>
      <c r="T2782" s="33" t="s">
        <v>95</v>
      </c>
      <c r="U2782" s="34" t="str">
        <f t="shared" si="43"/>
        <v>1855 MARIKA RD, FAIRBANKS, Alaska 99709, U.S.</v>
      </c>
    </row>
    <row r="2783" spans="1:21" ht="85.5" x14ac:dyDescent="0.45">
      <c r="A2783" s="12" t="s">
        <v>94</v>
      </c>
      <c r="B2783" s="12" t="s">
        <v>729</v>
      </c>
      <c r="C2783" s="12" t="s">
        <v>13804</v>
      </c>
      <c r="D2783" s="12" t="s">
        <v>13805</v>
      </c>
      <c r="E2783" s="12" t="s">
        <v>13728</v>
      </c>
      <c r="F2783" s="12" t="s">
        <v>733</v>
      </c>
      <c r="G2783" s="12" t="s">
        <v>773</v>
      </c>
      <c r="H2783" s="12" t="s">
        <v>406</v>
      </c>
      <c r="I2783" s="12" t="s">
        <v>953</v>
      </c>
      <c r="J2783" s="12" t="s">
        <v>13806</v>
      </c>
      <c r="K2783" s="12" t="s">
        <v>168</v>
      </c>
      <c r="L2783" s="12" t="s">
        <v>104</v>
      </c>
      <c r="M2783" s="12" t="s">
        <v>221</v>
      </c>
      <c r="N2783" s="12" t="s">
        <v>13807</v>
      </c>
      <c r="O2783" s="12" t="s">
        <v>13808</v>
      </c>
      <c r="P2783" s="12"/>
      <c r="Q2783" s="12" t="s">
        <v>13809</v>
      </c>
      <c r="R2783" s="12" t="s">
        <v>13810</v>
      </c>
      <c r="S2783" s="12" t="s">
        <v>13811</v>
      </c>
      <c r="T2783" s="33" t="s">
        <v>729</v>
      </c>
      <c r="U2783" s="34" t="str">
        <f t="shared" si="43"/>
        <v>116St &amp; 85thAve FoMD 6-67 HMRC, Edmonton, Alberta T6G 2R3, CA</v>
      </c>
    </row>
    <row r="2784" spans="1:21" ht="99.75" x14ac:dyDescent="0.45">
      <c r="A2784" s="12" t="s">
        <v>94</v>
      </c>
      <c r="B2784" s="12" t="s">
        <v>729</v>
      </c>
      <c r="C2784" s="12" t="s">
        <v>13812</v>
      </c>
      <c r="D2784" s="12" t="s">
        <v>13805</v>
      </c>
      <c r="E2784" s="12" t="s">
        <v>13728</v>
      </c>
      <c r="F2784" s="12" t="s">
        <v>733</v>
      </c>
      <c r="G2784" s="12" t="s">
        <v>773</v>
      </c>
      <c r="H2784" s="12" t="s">
        <v>406</v>
      </c>
      <c r="I2784" s="12" t="s">
        <v>953</v>
      </c>
      <c r="J2784" s="12" t="s">
        <v>13813</v>
      </c>
      <c r="K2784" s="12" t="s">
        <v>168</v>
      </c>
      <c r="L2784" s="12" t="s">
        <v>104</v>
      </c>
      <c r="M2784" s="12" t="s">
        <v>210</v>
      </c>
      <c r="N2784" s="12" t="s">
        <v>13807</v>
      </c>
      <c r="O2784" s="12" t="s">
        <v>13808</v>
      </c>
      <c r="P2784" s="12"/>
      <c r="Q2784" s="12" t="s">
        <v>13814</v>
      </c>
      <c r="R2784" s="12" t="s">
        <v>13810</v>
      </c>
      <c r="S2784" s="12" t="s">
        <v>13811</v>
      </c>
      <c r="T2784" s="33" t="s">
        <v>729</v>
      </c>
      <c r="U2784" s="34" t="str">
        <f t="shared" si="43"/>
        <v>UofA Central Receiving 116St &amp; 85thAve FoMD Attn: Aja Rieger, 6-127 KatzCenter, Edmonton, Alberta T6G 2R3, CA</v>
      </c>
    </row>
    <row r="2785" spans="1:21" ht="99.75" x14ac:dyDescent="0.45">
      <c r="A2785" s="12" t="s">
        <v>94</v>
      </c>
      <c r="B2785" s="12" t="s">
        <v>729</v>
      </c>
      <c r="C2785" s="12" t="s">
        <v>13815</v>
      </c>
      <c r="D2785" s="12" t="s">
        <v>13805</v>
      </c>
      <c r="E2785" s="12" t="s">
        <v>13728</v>
      </c>
      <c r="F2785" s="12" t="s">
        <v>733</v>
      </c>
      <c r="G2785" s="12" t="s">
        <v>773</v>
      </c>
      <c r="H2785" s="12" t="s">
        <v>406</v>
      </c>
      <c r="I2785" s="12" t="s">
        <v>953</v>
      </c>
      <c r="J2785" s="12" t="s">
        <v>13816</v>
      </c>
      <c r="K2785" s="12" t="s">
        <v>233</v>
      </c>
      <c r="L2785" s="12" t="s">
        <v>104</v>
      </c>
      <c r="M2785" s="12" t="s">
        <v>551</v>
      </c>
      <c r="N2785" s="12" t="s">
        <v>13807</v>
      </c>
      <c r="O2785" s="12" t="s">
        <v>13808</v>
      </c>
      <c r="P2785" s="12"/>
      <c r="Q2785" s="12" t="s">
        <v>13817</v>
      </c>
      <c r="R2785" s="12" t="s">
        <v>13810</v>
      </c>
      <c r="S2785" s="12" t="s">
        <v>13811</v>
      </c>
      <c r="T2785" s="33" t="s">
        <v>729</v>
      </c>
      <c r="U2785" s="34" t="str">
        <f t="shared" si="43"/>
        <v>UofA Central Receiving116St &amp; 85thAve FoMD, Edmonton, Alberta T6G 2R3, CA</v>
      </c>
    </row>
    <row r="2786" spans="1:21" ht="99.75" x14ac:dyDescent="0.45">
      <c r="A2786" s="12" t="s">
        <v>94</v>
      </c>
      <c r="B2786" s="12" t="s">
        <v>729</v>
      </c>
      <c r="C2786" s="12" t="s">
        <v>13818</v>
      </c>
      <c r="D2786" s="12" t="s">
        <v>13805</v>
      </c>
      <c r="E2786" s="12" t="s">
        <v>13728</v>
      </c>
      <c r="F2786" s="12" t="s">
        <v>733</v>
      </c>
      <c r="G2786" s="12" t="s">
        <v>773</v>
      </c>
      <c r="H2786" s="12" t="s">
        <v>406</v>
      </c>
      <c r="I2786" s="12" t="s">
        <v>953</v>
      </c>
      <c r="J2786" s="12"/>
      <c r="K2786" s="12"/>
      <c r="L2786" s="12"/>
      <c r="M2786" s="12" t="s">
        <v>551</v>
      </c>
      <c r="N2786" s="12" t="s">
        <v>13819</v>
      </c>
      <c r="O2786" s="12" t="s">
        <v>13820</v>
      </c>
      <c r="P2786" s="12"/>
      <c r="Q2786" s="12" t="s">
        <v>13821</v>
      </c>
      <c r="R2786" s="12" t="s">
        <v>5772</v>
      </c>
      <c r="S2786" s="12" t="s">
        <v>13811</v>
      </c>
      <c r="T2786" s="33" t="s">
        <v>729</v>
      </c>
      <c r="U2786" s="34" t="str">
        <f t="shared" si="43"/>
        <v>87 AVE NW AND 112 ST NW FLOW CYTOMETRY CORE FACILITY RM 6-67 HERITAGE MEDICAL RESEARCH CTR, EDMONTON, Alberta T6G 2R3, CA</v>
      </c>
    </row>
    <row r="2787" spans="1:21" ht="99.75" x14ac:dyDescent="0.45">
      <c r="A2787" s="12" t="s">
        <v>94</v>
      </c>
      <c r="B2787" s="12" t="s">
        <v>729</v>
      </c>
      <c r="C2787" s="12" t="s">
        <v>13822</v>
      </c>
      <c r="D2787" s="12" t="s">
        <v>13805</v>
      </c>
      <c r="E2787" s="12" t="s">
        <v>13728</v>
      </c>
      <c r="F2787" s="12" t="s">
        <v>733</v>
      </c>
      <c r="G2787" s="12" t="s">
        <v>773</v>
      </c>
      <c r="H2787" s="12" t="s">
        <v>406</v>
      </c>
      <c r="I2787" s="12" t="s">
        <v>953</v>
      </c>
      <c r="J2787" s="12"/>
      <c r="K2787" s="12"/>
      <c r="L2787" s="12"/>
      <c r="M2787" s="12" t="s">
        <v>551</v>
      </c>
      <c r="N2787" s="12" t="s">
        <v>13823</v>
      </c>
      <c r="O2787" s="12" t="s">
        <v>13824</v>
      </c>
      <c r="P2787" s="12"/>
      <c r="Q2787" s="12" t="s">
        <v>13825</v>
      </c>
      <c r="R2787" s="12" t="s">
        <v>5772</v>
      </c>
      <c r="S2787" s="12" t="s">
        <v>13811</v>
      </c>
      <c r="T2787" s="33" t="s">
        <v>729</v>
      </c>
      <c r="U2787" s="34" t="str">
        <f t="shared" si="43"/>
        <v>116TH ST NW AND SASKATCHEWAN DR BIO SCIENCES CENTER CW-325, EDMONTON, Alberta T6G 2R3, CA</v>
      </c>
    </row>
    <row r="2788" spans="1:21" ht="57" x14ac:dyDescent="0.45">
      <c r="A2788" s="12" t="s">
        <v>94</v>
      </c>
      <c r="B2788" s="12" t="s">
        <v>729</v>
      </c>
      <c r="C2788" s="12" t="s">
        <v>13826</v>
      </c>
      <c r="D2788" s="12" t="s">
        <v>13805</v>
      </c>
      <c r="E2788" s="12" t="s">
        <v>13728</v>
      </c>
      <c r="F2788" s="12" t="s">
        <v>733</v>
      </c>
      <c r="G2788" s="12" t="s">
        <v>773</v>
      </c>
      <c r="H2788" s="12" t="s">
        <v>406</v>
      </c>
      <c r="I2788" s="12" t="s">
        <v>953</v>
      </c>
      <c r="J2788" s="12"/>
      <c r="K2788" s="12"/>
      <c r="L2788" s="12"/>
      <c r="M2788" s="12" t="s">
        <v>367</v>
      </c>
      <c r="N2788" s="12" t="s">
        <v>13827</v>
      </c>
      <c r="O2788" s="12" t="s">
        <v>13828</v>
      </c>
      <c r="P2788" s="12"/>
      <c r="Q2788" s="12" t="s">
        <v>13829</v>
      </c>
      <c r="R2788" s="12" t="s">
        <v>5772</v>
      </c>
      <c r="S2788" s="12" t="s">
        <v>13830</v>
      </c>
      <c r="T2788" s="33" t="s">
        <v>729</v>
      </c>
      <c r="U2788" s="34" t="str">
        <f t="shared" si="43"/>
        <v>8440 112TH ST NW, EDMONTON, Alberta T6G 2B7, CA</v>
      </c>
    </row>
    <row r="2789" spans="1:21" ht="85.5" x14ac:dyDescent="0.45">
      <c r="A2789" s="12" t="s">
        <v>94</v>
      </c>
      <c r="B2789" s="12" t="s">
        <v>95</v>
      </c>
      <c r="C2789" s="12" t="s">
        <v>13831</v>
      </c>
      <c r="D2789" s="12" t="s">
        <v>13832</v>
      </c>
      <c r="E2789" s="12" t="s">
        <v>13833</v>
      </c>
      <c r="F2789" s="12" t="s">
        <v>1007</v>
      </c>
      <c r="G2789" s="12" t="s">
        <v>812</v>
      </c>
      <c r="H2789" s="12" t="s">
        <v>311</v>
      </c>
      <c r="I2789" s="12" t="s">
        <v>673</v>
      </c>
      <c r="J2789" s="12" t="s">
        <v>13834</v>
      </c>
      <c r="K2789" s="12" t="s">
        <v>268</v>
      </c>
      <c r="L2789" s="12" t="s">
        <v>104</v>
      </c>
      <c r="M2789" s="12" t="s">
        <v>221</v>
      </c>
      <c r="N2789" s="12" t="s">
        <v>13835</v>
      </c>
      <c r="O2789" s="12" t="s">
        <v>13836</v>
      </c>
      <c r="P2789" s="12"/>
      <c r="Q2789" s="12" t="s">
        <v>13837</v>
      </c>
      <c r="R2789" s="12" t="s">
        <v>13838</v>
      </c>
      <c r="S2789" s="12" t="s">
        <v>13839</v>
      </c>
      <c r="T2789" s="33" t="s">
        <v>95</v>
      </c>
      <c r="U2789" s="34" t="str">
        <f t="shared" si="43"/>
        <v>1515 N Campbell Ave Rm 0913, Tucson, Arizona 85712, U.S.</v>
      </c>
    </row>
    <row r="2790" spans="1:21" ht="85.5" x14ac:dyDescent="0.45">
      <c r="A2790" s="12" t="s">
        <v>94</v>
      </c>
      <c r="B2790" s="12" t="s">
        <v>95</v>
      </c>
      <c r="C2790" s="12" t="s">
        <v>13840</v>
      </c>
      <c r="D2790" s="12" t="s">
        <v>13832</v>
      </c>
      <c r="E2790" s="12" t="s">
        <v>13833</v>
      </c>
      <c r="F2790" s="12" t="s">
        <v>1007</v>
      </c>
      <c r="G2790" s="12" t="s">
        <v>812</v>
      </c>
      <c r="H2790" s="12" t="s">
        <v>311</v>
      </c>
      <c r="I2790" s="12" t="s">
        <v>673</v>
      </c>
      <c r="J2790" s="12" t="s">
        <v>13841</v>
      </c>
      <c r="K2790" s="12" t="s">
        <v>268</v>
      </c>
      <c r="L2790" s="12" t="s">
        <v>104</v>
      </c>
      <c r="M2790" s="12" t="s">
        <v>221</v>
      </c>
      <c r="N2790" s="12" t="s">
        <v>13842</v>
      </c>
      <c r="O2790" s="12" t="s">
        <v>13843</v>
      </c>
      <c r="P2790" s="12"/>
      <c r="Q2790" s="12" t="s">
        <v>13844</v>
      </c>
      <c r="R2790" s="12" t="s">
        <v>13838</v>
      </c>
      <c r="S2790" s="12" t="s">
        <v>13845</v>
      </c>
      <c r="T2790" s="33" t="s">
        <v>95</v>
      </c>
      <c r="U2790" s="34" t="str">
        <f t="shared" si="43"/>
        <v>1657 E Helen St, Keating Bioresearch Building / Rm130, Tucson, Arizona 85719, U.S.</v>
      </c>
    </row>
    <row r="2791" spans="1:21" ht="57" x14ac:dyDescent="0.45">
      <c r="A2791" s="12" t="s">
        <v>94</v>
      </c>
      <c r="B2791" s="12" t="s">
        <v>95</v>
      </c>
      <c r="C2791" s="12" t="s">
        <v>13846</v>
      </c>
      <c r="D2791" s="12" t="s">
        <v>13832</v>
      </c>
      <c r="E2791" s="12" t="s">
        <v>13833</v>
      </c>
      <c r="F2791" s="12" t="s">
        <v>1007</v>
      </c>
      <c r="G2791" s="12" t="s">
        <v>812</v>
      </c>
      <c r="H2791" s="12" t="s">
        <v>311</v>
      </c>
      <c r="I2791" s="12" t="s">
        <v>673</v>
      </c>
      <c r="J2791" s="12" t="s">
        <v>13847</v>
      </c>
      <c r="K2791" s="12" t="s">
        <v>233</v>
      </c>
      <c r="L2791" s="12" t="s">
        <v>118</v>
      </c>
      <c r="M2791" s="12" t="s">
        <v>234</v>
      </c>
      <c r="N2791" s="12" t="s">
        <v>13848</v>
      </c>
      <c r="O2791" s="12" t="s">
        <v>13849</v>
      </c>
      <c r="P2791" s="12"/>
      <c r="Q2791" s="12" t="s">
        <v>13850</v>
      </c>
      <c r="R2791" s="12" t="s">
        <v>13851</v>
      </c>
      <c r="S2791" s="12" t="s">
        <v>13845</v>
      </c>
      <c r="T2791" s="33" t="s">
        <v>95</v>
      </c>
      <c r="U2791" s="34" t="str">
        <f t="shared" si="43"/>
        <v>1515 N CAMPBELL AVE LEVY CANCER CENTER RM 0935, TUCSON, Arizona 85719, U.S.</v>
      </c>
    </row>
    <row r="2792" spans="1:21" ht="71.25" x14ac:dyDescent="0.45">
      <c r="A2792" s="12" t="s">
        <v>94</v>
      </c>
      <c r="B2792" s="12" t="s">
        <v>95</v>
      </c>
      <c r="C2792" s="12" t="s">
        <v>13852</v>
      </c>
      <c r="D2792" s="12" t="s">
        <v>13832</v>
      </c>
      <c r="E2792" s="12" t="s">
        <v>13833</v>
      </c>
      <c r="F2792" s="12" t="s">
        <v>1007</v>
      </c>
      <c r="G2792" s="12" t="s">
        <v>812</v>
      </c>
      <c r="H2792" s="12" t="s">
        <v>311</v>
      </c>
      <c r="I2792" s="12" t="s">
        <v>673</v>
      </c>
      <c r="J2792" s="12"/>
      <c r="K2792" s="12"/>
      <c r="L2792" s="12"/>
      <c r="M2792" s="12" t="s">
        <v>388</v>
      </c>
      <c r="N2792" s="12" t="s">
        <v>13853</v>
      </c>
      <c r="O2792" s="12" t="s">
        <v>13854</v>
      </c>
      <c r="P2792" s="12"/>
      <c r="Q2792" s="12" t="s">
        <v>13855</v>
      </c>
      <c r="R2792" s="12" t="s">
        <v>13851</v>
      </c>
      <c r="S2792" s="12" t="s">
        <v>13845</v>
      </c>
      <c r="T2792" s="33" t="s">
        <v>95</v>
      </c>
      <c r="U2792" s="34" t="str">
        <f t="shared" si="43"/>
        <v>1657 E HELEN ST KEATING BIORESEARCH BLDG ROUTE CODE TC RM 130, TUCSON, Arizona 85719, U.S.</v>
      </c>
    </row>
    <row r="2793" spans="1:21" ht="42.75" x14ac:dyDescent="0.45">
      <c r="A2793" s="12" t="s">
        <v>94</v>
      </c>
      <c r="B2793" s="12" t="s">
        <v>95</v>
      </c>
      <c r="C2793" s="12" t="s">
        <v>13856</v>
      </c>
      <c r="D2793" s="12" t="s">
        <v>13832</v>
      </c>
      <c r="E2793" s="12" t="s">
        <v>13833</v>
      </c>
      <c r="F2793" s="12" t="s">
        <v>1007</v>
      </c>
      <c r="G2793" s="12" t="s">
        <v>812</v>
      </c>
      <c r="H2793" s="12" t="s">
        <v>311</v>
      </c>
      <c r="I2793" s="12" t="s">
        <v>673</v>
      </c>
      <c r="J2793" s="12"/>
      <c r="K2793" s="12"/>
      <c r="L2793" s="12"/>
      <c r="M2793" s="12" t="s">
        <v>127</v>
      </c>
      <c r="N2793" s="12" t="s">
        <v>13857</v>
      </c>
      <c r="O2793" s="12" t="s">
        <v>13858</v>
      </c>
      <c r="P2793" s="12"/>
      <c r="Q2793" s="12" t="s">
        <v>13859</v>
      </c>
      <c r="R2793" s="12" t="s">
        <v>3973</v>
      </c>
      <c r="S2793" s="12" t="s">
        <v>13860</v>
      </c>
      <c r="T2793" s="33" t="s">
        <v>95</v>
      </c>
      <c r="U2793" s="34" t="str">
        <f t="shared" si="43"/>
        <v>475 N 5TH ST RM 535, PHOENIX, Arizona 85004, U.S.</v>
      </c>
    </row>
    <row r="2794" spans="1:21" ht="71.25" x14ac:dyDescent="0.45">
      <c r="A2794" s="12" t="s">
        <v>94</v>
      </c>
      <c r="B2794" s="12" t="s">
        <v>95</v>
      </c>
      <c r="C2794" s="12" t="s">
        <v>13861</v>
      </c>
      <c r="D2794" s="12" t="s">
        <v>13832</v>
      </c>
      <c r="E2794" s="12" t="s">
        <v>13833</v>
      </c>
      <c r="F2794" s="12" t="s">
        <v>1007</v>
      </c>
      <c r="G2794" s="12" t="s">
        <v>812</v>
      </c>
      <c r="H2794" s="12" t="s">
        <v>311</v>
      </c>
      <c r="I2794" s="12" t="s">
        <v>673</v>
      </c>
      <c r="J2794" s="12"/>
      <c r="K2794" s="12"/>
      <c r="L2794" s="12"/>
      <c r="M2794" s="12" t="s">
        <v>954</v>
      </c>
      <c r="N2794" s="12" t="s">
        <v>13862</v>
      </c>
      <c r="O2794" s="12" t="s">
        <v>13863</v>
      </c>
      <c r="P2794" s="12"/>
      <c r="Q2794" s="12" t="s">
        <v>13855</v>
      </c>
      <c r="R2794" s="12" t="s">
        <v>13851</v>
      </c>
      <c r="S2794" s="12" t="s">
        <v>13845</v>
      </c>
      <c r="T2794" s="33" t="s">
        <v>95</v>
      </c>
      <c r="U2794" s="34" t="str">
        <f t="shared" si="43"/>
        <v>1657 E HELEN ST KEATING BIORESEARCH BLDG ROUTE CODE TC RM 130, TUCSON, Arizona 85719, U.S.</v>
      </c>
    </row>
    <row r="2795" spans="1:21" ht="85.5" x14ac:dyDescent="0.45">
      <c r="A2795" s="12" t="s">
        <v>94</v>
      </c>
      <c r="B2795" s="12" t="s">
        <v>95</v>
      </c>
      <c r="C2795" s="12" t="s">
        <v>13864</v>
      </c>
      <c r="D2795" s="12" t="s">
        <v>13832</v>
      </c>
      <c r="E2795" s="12" t="s">
        <v>13833</v>
      </c>
      <c r="F2795" s="12" t="s">
        <v>1007</v>
      </c>
      <c r="G2795" s="12" t="s">
        <v>812</v>
      </c>
      <c r="H2795" s="12" t="s">
        <v>311</v>
      </c>
      <c r="I2795" s="12" t="s">
        <v>673</v>
      </c>
      <c r="J2795" s="12"/>
      <c r="K2795" s="12"/>
      <c r="L2795" s="12"/>
      <c r="M2795" s="12" t="s">
        <v>138</v>
      </c>
      <c r="N2795" s="12"/>
      <c r="O2795" s="12"/>
      <c r="P2795" s="12"/>
      <c r="Q2795" s="12" t="s">
        <v>13865</v>
      </c>
      <c r="R2795" s="12" t="s">
        <v>13851</v>
      </c>
      <c r="S2795" s="12" t="s">
        <v>13866</v>
      </c>
      <c r="T2795" s="33" t="s">
        <v>95</v>
      </c>
      <c r="U2795" s="34" t="str">
        <f t="shared" si="43"/>
        <v>1515 N CAMPBELL, TUCSON, Arizona 85724, U.S.</v>
      </c>
    </row>
    <row r="2796" spans="1:21" ht="99.75" x14ac:dyDescent="0.45">
      <c r="A2796" s="12" t="s">
        <v>94</v>
      </c>
      <c r="B2796" s="12"/>
      <c r="C2796" s="12" t="s">
        <v>13867</v>
      </c>
      <c r="D2796" s="12" t="s">
        <v>13832</v>
      </c>
      <c r="E2796" s="12" t="s">
        <v>13833</v>
      </c>
      <c r="F2796" s="12" t="s">
        <v>1007</v>
      </c>
      <c r="G2796" s="12" t="s">
        <v>812</v>
      </c>
      <c r="H2796" s="12" t="s">
        <v>311</v>
      </c>
      <c r="I2796" s="12" t="s">
        <v>673</v>
      </c>
      <c r="J2796" s="12" t="s">
        <v>13868</v>
      </c>
      <c r="K2796" s="12" t="s">
        <v>209</v>
      </c>
      <c r="L2796" s="12" t="s">
        <v>104</v>
      </c>
      <c r="M2796" s="12" t="s">
        <v>210</v>
      </c>
      <c r="N2796" s="12" t="s">
        <v>13869</v>
      </c>
      <c r="O2796" s="12" t="s">
        <v>13870</v>
      </c>
      <c r="P2796" s="12"/>
      <c r="Q2796" s="12" t="s">
        <v>13871</v>
      </c>
      <c r="R2796" s="12" t="s">
        <v>13838</v>
      </c>
      <c r="S2796" s="12" t="s">
        <v>13866</v>
      </c>
      <c r="T2796" s="33" t="s">
        <v>95</v>
      </c>
      <c r="U2796" s="34" t="str">
        <f t="shared" si="43"/>
        <v>Arizona Health Sciences Center 6351, Tucson, Arizona 85724, U.S.</v>
      </c>
    </row>
    <row r="2797" spans="1:21" ht="71.25" x14ac:dyDescent="0.45">
      <c r="A2797" s="12" t="s">
        <v>94</v>
      </c>
      <c r="B2797" s="12"/>
      <c r="C2797" s="12" t="s">
        <v>13872</v>
      </c>
      <c r="D2797" s="12" t="s">
        <v>13832</v>
      </c>
      <c r="E2797" s="12" t="s">
        <v>13833</v>
      </c>
      <c r="F2797" s="12"/>
      <c r="G2797" s="12" t="s">
        <v>812</v>
      </c>
      <c r="H2797" s="12" t="s">
        <v>311</v>
      </c>
      <c r="I2797" s="12" t="s">
        <v>673</v>
      </c>
      <c r="J2797" s="12"/>
      <c r="K2797" s="12"/>
      <c r="L2797" s="12"/>
      <c r="M2797" s="12" t="s">
        <v>13873</v>
      </c>
      <c r="N2797" s="12"/>
      <c r="O2797" s="12"/>
      <c r="P2797" s="12"/>
      <c r="Q2797" s="12"/>
      <c r="R2797" s="12"/>
      <c r="S2797" s="12" t="s">
        <v>284</v>
      </c>
      <c r="T2797" s="33" t="s">
        <v>95</v>
      </c>
      <c r="U2797" s="34" t="str">
        <f t="shared" si="43"/>
        <v xml:space="preserve"> , U.S.</v>
      </c>
    </row>
    <row r="2798" spans="1:21" ht="99.75" x14ac:dyDescent="0.45">
      <c r="A2798" s="12" t="s">
        <v>94</v>
      </c>
      <c r="B2798" s="12" t="s">
        <v>8121</v>
      </c>
      <c r="C2798" s="12" t="s">
        <v>13874</v>
      </c>
      <c r="D2798" s="12" t="s">
        <v>13875</v>
      </c>
      <c r="E2798" s="12" t="s">
        <v>13876</v>
      </c>
      <c r="F2798" s="12" t="s">
        <v>1007</v>
      </c>
      <c r="G2798" s="12"/>
      <c r="H2798" s="12" t="s">
        <v>311</v>
      </c>
      <c r="I2798" s="12" t="s">
        <v>673</v>
      </c>
      <c r="J2798" s="12" t="s">
        <v>13877</v>
      </c>
      <c r="K2798" s="12" t="s">
        <v>209</v>
      </c>
      <c r="L2798" s="12" t="s">
        <v>104</v>
      </c>
      <c r="M2798" s="12" t="s">
        <v>210</v>
      </c>
      <c r="N2798" s="12" t="s">
        <v>13878</v>
      </c>
      <c r="O2798" s="12" t="s">
        <v>13879</v>
      </c>
      <c r="P2798" s="12"/>
      <c r="Q2798" s="12" t="s">
        <v>13880</v>
      </c>
      <c r="R2798" s="12" t="s">
        <v>13838</v>
      </c>
      <c r="S2798" s="12" t="s">
        <v>13881</v>
      </c>
      <c r="T2798" s="33" t="s">
        <v>95</v>
      </c>
      <c r="U2798" s="34" t="str">
        <f t="shared" si="43"/>
        <v>University of Arizona 1515 N. Campbell Ave., Tucson, Arizona 85721, U.S.</v>
      </c>
    </row>
    <row r="2799" spans="1:21" ht="85.5" x14ac:dyDescent="0.45">
      <c r="A2799" s="12" t="s">
        <v>94</v>
      </c>
      <c r="B2799" s="12"/>
      <c r="C2799" s="12" t="s">
        <v>13882</v>
      </c>
      <c r="D2799" s="12" t="s">
        <v>13875</v>
      </c>
      <c r="E2799" s="12" t="s">
        <v>13883</v>
      </c>
      <c r="F2799" s="12" t="s">
        <v>1007</v>
      </c>
      <c r="G2799" s="12"/>
      <c r="H2799" s="12" t="s">
        <v>311</v>
      </c>
      <c r="I2799" s="12" t="s">
        <v>673</v>
      </c>
      <c r="J2799" s="12" t="s">
        <v>13884</v>
      </c>
      <c r="K2799" s="12" t="s">
        <v>209</v>
      </c>
      <c r="L2799" s="12" t="s">
        <v>104</v>
      </c>
      <c r="M2799" s="12" t="s">
        <v>221</v>
      </c>
      <c r="N2799" s="12" t="s">
        <v>13878</v>
      </c>
      <c r="O2799" s="12" t="s">
        <v>13879</v>
      </c>
      <c r="P2799" s="12"/>
      <c r="Q2799" s="12" t="s">
        <v>13880</v>
      </c>
      <c r="R2799" s="12" t="s">
        <v>13838</v>
      </c>
      <c r="S2799" s="12" t="s">
        <v>13881</v>
      </c>
      <c r="T2799" s="33" t="s">
        <v>95</v>
      </c>
      <c r="U2799" s="34" t="str">
        <f t="shared" si="43"/>
        <v>University of Arizona 1515 N. Campbell Ave., Tucson, Arizona 85721, U.S.</v>
      </c>
    </row>
    <row r="2800" spans="1:21" ht="57" x14ac:dyDescent="0.45">
      <c r="A2800" s="12" t="s">
        <v>94</v>
      </c>
      <c r="B2800" s="12"/>
      <c r="C2800" s="12" t="s">
        <v>13885</v>
      </c>
      <c r="D2800" s="12" t="s">
        <v>13875</v>
      </c>
      <c r="E2800" s="12" t="s">
        <v>13883</v>
      </c>
      <c r="F2800" s="12" t="s">
        <v>1007</v>
      </c>
      <c r="G2800" s="12"/>
      <c r="H2800" s="12" t="s">
        <v>311</v>
      </c>
      <c r="I2800" s="12" t="s">
        <v>673</v>
      </c>
      <c r="J2800" s="12" t="s">
        <v>13886</v>
      </c>
      <c r="K2800" s="12" t="s">
        <v>209</v>
      </c>
      <c r="L2800" s="12" t="s">
        <v>104</v>
      </c>
      <c r="M2800" s="12" t="s">
        <v>304</v>
      </c>
      <c r="N2800" s="12" t="s">
        <v>13878</v>
      </c>
      <c r="O2800" s="12" t="s">
        <v>13879</v>
      </c>
      <c r="P2800" s="12"/>
      <c r="Q2800" s="12" t="s">
        <v>13880</v>
      </c>
      <c r="R2800" s="12" t="s">
        <v>13838</v>
      </c>
      <c r="S2800" s="12" t="s">
        <v>13881</v>
      </c>
      <c r="T2800" s="33" t="s">
        <v>95</v>
      </c>
      <c r="U2800" s="34" t="str">
        <f t="shared" si="43"/>
        <v>University of Arizona 1515 N. Campbell Ave., Tucson, Arizona 85721, U.S.</v>
      </c>
    </row>
    <row r="2801" spans="1:21" ht="57" x14ac:dyDescent="0.45">
      <c r="A2801" s="12" t="s">
        <v>94</v>
      </c>
      <c r="B2801" s="12"/>
      <c r="C2801" s="12" t="s">
        <v>13887</v>
      </c>
      <c r="D2801" s="12" t="s">
        <v>13875</v>
      </c>
      <c r="E2801" s="12" t="s">
        <v>13883</v>
      </c>
      <c r="F2801" s="12"/>
      <c r="G2801" s="12"/>
      <c r="H2801" s="12" t="s">
        <v>311</v>
      </c>
      <c r="I2801" s="12" t="s">
        <v>673</v>
      </c>
      <c r="J2801" s="12" t="s">
        <v>13888</v>
      </c>
      <c r="K2801" s="12" t="s">
        <v>209</v>
      </c>
      <c r="L2801" s="12" t="s">
        <v>104</v>
      </c>
      <c r="M2801" s="12" t="s">
        <v>304</v>
      </c>
      <c r="N2801" s="12" t="s">
        <v>13878</v>
      </c>
      <c r="O2801" s="12" t="s">
        <v>13879</v>
      </c>
      <c r="P2801" s="12"/>
      <c r="Q2801" s="12" t="s">
        <v>13889</v>
      </c>
      <c r="R2801" s="12" t="s">
        <v>13838</v>
      </c>
      <c r="S2801" s="12" t="s">
        <v>13866</v>
      </c>
      <c r="T2801" s="33" t="s">
        <v>95</v>
      </c>
      <c r="U2801" s="34" t="str">
        <f t="shared" si="43"/>
        <v>University of Arizona 1515 North Campbell Avenue, Tucson, Arizona 85724, U.S.</v>
      </c>
    </row>
    <row r="2802" spans="1:21" ht="99.75" x14ac:dyDescent="0.45">
      <c r="A2802" s="12" t="s">
        <v>94</v>
      </c>
      <c r="B2802" s="12"/>
      <c r="C2802" s="12" t="s">
        <v>13890</v>
      </c>
      <c r="D2802" s="12" t="s">
        <v>13875</v>
      </c>
      <c r="E2802" s="12" t="s">
        <v>13883</v>
      </c>
      <c r="F2802" s="12"/>
      <c r="G2802" s="12"/>
      <c r="H2802" s="12" t="s">
        <v>311</v>
      </c>
      <c r="I2802" s="12" t="s">
        <v>673</v>
      </c>
      <c r="J2802" s="12" t="s">
        <v>13891</v>
      </c>
      <c r="K2802" s="12" t="s">
        <v>209</v>
      </c>
      <c r="L2802" s="12" t="s">
        <v>104</v>
      </c>
      <c r="M2802" s="12" t="s">
        <v>210</v>
      </c>
      <c r="N2802" s="12" t="s">
        <v>13878</v>
      </c>
      <c r="O2802" s="12" t="s">
        <v>13879</v>
      </c>
      <c r="P2802" s="12"/>
      <c r="Q2802" s="12" t="s">
        <v>13880</v>
      </c>
      <c r="R2802" s="12" t="s">
        <v>13838</v>
      </c>
      <c r="S2802" s="12" t="s">
        <v>13881</v>
      </c>
      <c r="T2802" s="33" t="s">
        <v>95</v>
      </c>
      <c r="U2802" s="34" t="str">
        <f t="shared" si="43"/>
        <v>University of Arizona 1515 N. Campbell Ave., Tucson, Arizona 85721, U.S.</v>
      </c>
    </row>
    <row r="2803" spans="1:21" ht="42.75" x14ac:dyDescent="0.45">
      <c r="A2803" s="12" t="s">
        <v>94</v>
      </c>
      <c r="B2803" s="12" t="s">
        <v>95</v>
      </c>
      <c r="C2803" s="12" t="s">
        <v>13892</v>
      </c>
      <c r="D2803" s="12" t="s">
        <v>13893</v>
      </c>
      <c r="E2803" s="12" t="s">
        <v>13894</v>
      </c>
      <c r="F2803" s="12"/>
      <c r="G2803" s="12"/>
      <c r="H2803" s="12" t="s">
        <v>693</v>
      </c>
      <c r="I2803" s="12" t="s">
        <v>475</v>
      </c>
      <c r="J2803" s="12"/>
      <c r="K2803" s="12"/>
      <c r="L2803" s="12"/>
      <c r="M2803" s="12" t="s">
        <v>105</v>
      </c>
      <c r="N2803" s="12"/>
      <c r="O2803" s="12"/>
      <c r="P2803" s="12"/>
      <c r="Q2803" s="12" t="s">
        <v>13895</v>
      </c>
      <c r="R2803" s="12" t="s">
        <v>1027</v>
      </c>
      <c r="S2803" s="12" t="s">
        <v>13896</v>
      </c>
      <c r="T2803" s="33" t="s">
        <v>95</v>
      </c>
      <c r="U2803" s="34" t="str">
        <f t="shared" si="43"/>
        <v>800 MARSHALL ST HLA LAB MAIL SLOT 512-35, LITTLE ROCK, Arkansas 72202-3510, U.S.</v>
      </c>
    </row>
    <row r="2804" spans="1:21" ht="57" x14ac:dyDescent="0.45">
      <c r="A2804" s="12" t="s">
        <v>94</v>
      </c>
      <c r="B2804" s="12" t="s">
        <v>95</v>
      </c>
      <c r="C2804" s="12" t="s">
        <v>13897</v>
      </c>
      <c r="D2804" s="12" t="s">
        <v>13898</v>
      </c>
      <c r="E2804" s="12" t="s">
        <v>13899</v>
      </c>
      <c r="F2804" s="12"/>
      <c r="G2804" s="12" t="s">
        <v>3996</v>
      </c>
      <c r="H2804" s="12" t="s">
        <v>931</v>
      </c>
      <c r="I2804" s="12" t="s">
        <v>475</v>
      </c>
      <c r="J2804" s="12" t="s">
        <v>13900</v>
      </c>
      <c r="K2804" s="12" t="s">
        <v>168</v>
      </c>
      <c r="L2804" s="12" t="s">
        <v>104</v>
      </c>
      <c r="M2804" s="12" t="s">
        <v>1596</v>
      </c>
      <c r="N2804" s="12" t="s">
        <v>13901</v>
      </c>
      <c r="O2804" s="12" t="s">
        <v>13902</v>
      </c>
      <c r="P2804" s="12"/>
      <c r="Q2804" s="12" t="s">
        <v>13903</v>
      </c>
      <c r="R2804" s="12" t="s">
        <v>13904</v>
      </c>
      <c r="S2804" s="12" t="s">
        <v>13905</v>
      </c>
      <c r="T2804" s="33" t="s">
        <v>95</v>
      </c>
      <c r="U2804" s="34" t="str">
        <f t="shared" si="43"/>
        <v>325 Jack Stephens Drive BioMed bld 2, rm 321-2, Little Rock, Arkansas 72205, U.S.</v>
      </c>
    </row>
    <row r="2805" spans="1:21" ht="99.75" x14ac:dyDescent="0.45">
      <c r="A2805" s="12" t="s">
        <v>94</v>
      </c>
      <c r="B2805" s="12" t="s">
        <v>95</v>
      </c>
      <c r="C2805" s="12" t="s">
        <v>13906</v>
      </c>
      <c r="D2805" s="12" t="s">
        <v>13898</v>
      </c>
      <c r="E2805" s="12" t="s">
        <v>13899</v>
      </c>
      <c r="F2805" s="12"/>
      <c r="G2805" s="12" t="s">
        <v>3996</v>
      </c>
      <c r="H2805" s="12" t="s">
        <v>931</v>
      </c>
      <c r="I2805" s="12" t="s">
        <v>475</v>
      </c>
      <c r="J2805" s="12" t="s">
        <v>13907</v>
      </c>
      <c r="K2805" s="12" t="s">
        <v>209</v>
      </c>
      <c r="L2805" s="12" t="s">
        <v>104</v>
      </c>
      <c r="M2805" s="12" t="s">
        <v>210</v>
      </c>
      <c r="N2805" s="12" t="s">
        <v>13908</v>
      </c>
      <c r="O2805" s="12" t="s">
        <v>13909</v>
      </c>
      <c r="P2805" s="12"/>
      <c r="Q2805" s="12" t="s">
        <v>13910</v>
      </c>
      <c r="R2805" s="12" t="s">
        <v>13904</v>
      </c>
      <c r="S2805" s="12" t="s">
        <v>13905</v>
      </c>
      <c r="T2805" s="33" t="s">
        <v>95</v>
      </c>
      <c r="U2805" s="34" t="str">
        <f t="shared" si="43"/>
        <v>325 Jack Stephens Drive Biomedical Research Center-I, third floor, room B303, Little Rock, Arkansas 72205, U.S.</v>
      </c>
    </row>
    <row r="2806" spans="1:21" ht="99.75" x14ac:dyDescent="0.45">
      <c r="A2806" s="12" t="s">
        <v>94</v>
      </c>
      <c r="B2806" s="12" t="s">
        <v>95</v>
      </c>
      <c r="C2806" s="12" t="s">
        <v>13911</v>
      </c>
      <c r="D2806" s="12" t="s">
        <v>13898</v>
      </c>
      <c r="E2806" s="12" t="s">
        <v>13899</v>
      </c>
      <c r="F2806" s="12"/>
      <c r="G2806" s="12" t="s">
        <v>3996</v>
      </c>
      <c r="H2806" s="12" t="s">
        <v>931</v>
      </c>
      <c r="I2806" s="12" t="s">
        <v>475</v>
      </c>
      <c r="J2806" s="12" t="s">
        <v>13912</v>
      </c>
      <c r="K2806" s="12" t="s">
        <v>168</v>
      </c>
      <c r="L2806" s="12" t="s">
        <v>104</v>
      </c>
      <c r="M2806" s="12" t="s">
        <v>210</v>
      </c>
      <c r="N2806" s="12" t="s">
        <v>13913</v>
      </c>
      <c r="O2806" s="12" t="s">
        <v>13914</v>
      </c>
      <c r="P2806" s="12"/>
      <c r="Q2806" s="12" t="s">
        <v>13915</v>
      </c>
      <c r="R2806" s="12" t="s">
        <v>13904</v>
      </c>
      <c r="S2806" s="12" t="s">
        <v>13905</v>
      </c>
      <c r="T2806" s="33" t="s">
        <v>95</v>
      </c>
      <c r="U2806" s="34" t="str">
        <f t="shared" si="43"/>
        <v>325 Jack Stephens Drive BioMed Bldg 2; Room 321-2, Little Rock, Arkansas 72205, U.S.</v>
      </c>
    </row>
    <row r="2807" spans="1:21" ht="57" x14ac:dyDescent="0.45">
      <c r="A2807" s="12" t="s">
        <v>94</v>
      </c>
      <c r="B2807" s="12" t="s">
        <v>95</v>
      </c>
      <c r="C2807" s="12" t="s">
        <v>13916</v>
      </c>
      <c r="D2807" s="12" t="s">
        <v>13898</v>
      </c>
      <c r="E2807" s="12" t="s">
        <v>13899</v>
      </c>
      <c r="F2807" s="12"/>
      <c r="G2807" s="12" t="s">
        <v>3996</v>
      </c>
      <c r="H2807" s="12" t="s">
        <v>931</v>
      </c>
      <c r="I2807" s="12" t="s">
        <v>475</v>
      </c>
      <c r="J2807" s="12"/>
      <c r="K2807" s="12"/>
      <c r="L2807" s="12"/>
      <c r="M2807" s="12" t="s">
        <v>234</v>
      </c>
      <c r="N2807" s="12" t="s">
        <v>13917</v>
      </c>
      <c r="O2807" s="12" t="s">
        <v>13914</v>
      </c>
      <c r="P2807" s="12"/>
      <c r="Q2807" s="12" t="s">
        <v>13918</v>
      </c>
      <c r="R2807" s="12" t="s">
        <v>1027</v>
      </c>
      <c r="S2807" s="12" t="s">
        <v>13905</v>
      </c>
      <c r="T2807" s="33" t="s">
        <v>95</v>
      </c>
      <c r="U2807" s="34" t="str">
        <f t="shared" si="43"/>
        <v>325 JACK STEPHENS DR BIOMED 2 RM 321-2, LITTLE ROCK, Arkansas 72205, U.S.</v>
      </c>
    </row>
    <row r="2808" spans="1:21" ht="57" x14ac:dyDescent="0.45">
      <c r="A2808" s="12" t="s">
        <v>94</v>
      </c>
      <c r="B2808" s="12" t="s">
        <v>95</v>
      </c>
      <c r="C2808" s="12" t="s">
        <v>13919</v>
      </c>
      <c r="D2808" s="12" t="s">
        <v>13898</v>
      </c>
      <c r="E2808" s="12" t="s">
        <v>13899</v>
      </c>
      <c r="F2808" s="12"/>
      <c r="G2808" s="12" t="s">
        <v>3996</v>
      </c>
      <c r="H2808" s="12" t="s">
        <v>931</v>
      </c>
      <c r="I2808" s="12" t="s">
        <v>475</v>
      </c>
      <c r="J2808" s="12"/>
      <c r="K2808" s="12"/>
      <c r="L2808" s="12"/>
      <c r="M2808" s="12" t="s">
        <v>234</v>
      </c>
      <c r="N2808" s="12" t="s">
        <v>13920</v>
      </c>
      <c r="O2808" s="12" t="s">
        <v>13921</v>
      </c>
      <c r="P2808" s="12"/>
      <c r="Q2808" s="12" t="s">
        <v>13922</v>
      </c>
      <c r="R2808" s="12" t="s">
        <v>1027</v>
      </c>
      <c r="S2808" s="12" t="s">
        <v>13905</v>
      </c>
      <c r="T2808" s="33" t="s">
        <v>95</v>
      </c>
      <c r="U2808" s="34" t="str">
        <f t="shared" si="43"/>
        <v>4104 OUTPATIENT CIR WPRCI 316, LITTLE ROCK, Arkansas 72205, U.S.</v>
      </c>
    </row>
    <row r="2809" spans="1:21" ht="114" x14ac:dyDescent="0.45">
      <c r="A2809" s="12" t="s">
        <v>94</v>
      </c>
      <c r="B2809" s="12" t="s">
        <v>729</v>
      </c>
      <c r="C2809" s="12" t="s">
        <v>13923</v>
      </c>
      <c r="D2809" s="12" t="s">
        <v>13924</v>
      </c>
      <c r="E2809" s="12" t="s">
        <v>13925</v>
      </c>
      <c r="F2809" s="12" t="s">
        <v>772</v>
      </c>
      <c r="G2809" s="12" t="s">
        <v>773</v>
      </c>
      <c r="H2809" s="12" t="s">
        <v>406</v>
      </c>
      <c r="I2809" s="12" t="s">
        <v>166</v>
      </c>
      <c r="J2809" s="12" t="s">
        <v>13926</v>
      </c>
      <c r="K2809" s="12" t="s">
        <v>209</v>
      </c>
      <c r="L2809" s="12" t="s">
        <v>104</v>
      </c>
      <c r="M2809" s="12" t="s">
        <v>288</v>
      </c>
      <c r="N2809" s="12" t="s">
        <v>12528</v>
      </c>
      <c r="O2809" s="12" t="s">
        <v>13927</v>
      </c>
      <c r="P2809" s="12"/>
      <c r="Q2809" s="12" t="s">
        <v>13928</v>
      </c>
      <c r="R2809" s="12" t="s">
        <v>2060</v>
      </c>
      <c r="S2809" s="12" t="s">
        <v>13929</v>
      </c>
      <c r="T2809" s="33" t="s">
        <v>729</v>
      </c>
      <c r="U2809" s="34" t="str">
        <f t="shared" si="43"/>
        <v>2350 Health Sciences Mal, Vancouver, British Columbia V6T1Z3, CA</v>
      </c>
    </row>
    <row r="2810" spans="1:21" ht="57" x14ac:dyDescent="0.45">
      <c r="A2810" s="12" t="s">
        <v>94</v>
      </c>
      <c r="B2810" s="12" t="s">
        <v>729</v>
      </c>
      <c r="C2810" s="12" t="s">
        <v>13930</v>
      </c>
      <c r="D2810" s="12" t="s">
        <v>13924</v>
      </c>
      <c r="E2810" s="12" t="s">
        <v>13925</v>
      </c>
      <c r="F2810" s="12" t="s">
        <v>772</v>
      </c>
      <c r="G2810" s="12" t="s">
        <v>773</v>
      </c>
      <c r="H2810" s="12" t="s">
        <v>406</v>
      </c>
      <c r="I2810" s="12" t="s">
        <v>166</v>
      </c>
      <c r="J2810" s="12" t="s">
        <v>13931</v>
      </c>
      <c r="K2810" s="12" t="s">
        <v>168</v>
      </c>
      <c r="L2810" s="12" t="s">
        <v>104</v>
      </c>
      <c r="M2810" s="12" t="s">
        <v>304</v>
      </c>
      <c r="N2810" s="12" t="s">
        <v>13932</v>
      </c>
      <c r="O2810" s="12" t="s">
        <v>13933</v>
      </c>
      <c r="P2810" s="12"/>
      <c r="Q2810" s="12" t="s">
        <v>13934</v>
      </c>
      <c r="R2810" s="12" t="s">
        <v>2060</v>
      </c>
      <c r="S2810" s="12" t="s">
        <v>13935</v>
      </c>
      <c r="T2810" s="33" t="s">
        <v>729</v>
      </c>
      <c r="U2810" s="34" t="str">
        <f t="shared" si="43"/>
        <v>The University of British Columbia 2350 Health Sciences Mall Van, Vancouver, British Columbia V6T 1Z3, CA</v>
      </c>
    </row>
    <row r="2811" spans="1:21" ht="85.5" x14ac:dyDescent="0.45">
      <c r="A2811" s="12" t="s">
        <v>94</v>
      </c>
      <c r="B2811" s="12" t="s">
        <v>729</v>
      </c>
      <c r="C2811" s="12" t="s">
        <v>13936</v>
      </c>
      <c r="D2811" s="12" t="s">
        <v>13924</v>
      </c>
      <c r="E2811" s="12" t="s">
        <v>13925</v>
      </c>
      <c r="F2811" s="12" t="s">
        <v>772</v>
      </c>
      <c r="G2811" s="12" t="s">
        <v>773</v>
      </c>
      <c r="H2811" s="12" t="s">
        <v>406</v>
      </c>
      <c r="I2811" s="12" t="s">
        <v>166</v>
      </c>
      <c r="J2811" s="12" t="s">
        <v>13937</v>
      </c>
      <c r="K2811" s="12" t="s">
        <v>209</v>
      </c>
      <c r="L2811" s="12" t="s">
        <v>2395</v>
      </c>
      <c r="M2811" s="12" t="s">
        <v>3270</v>
      </c>
      <c r="N2811" s="12" t="s">
        <v>13938</v>
      </c>
      <c r="O2811" s="12" t="s">
        <v>13939</v>
      </c>
      <c r="P2811" s="12"/>
      <c r="Q2811" s="12" t="s">
        <v>13940</v>
      </c>
      <c r="R2811" s="12" t="s">
        <v>2060</v>
      </c>
      <c r="S2811" s="12" t="s">
        <v>13929</v>
      </c>
      <c r="T2811" s="33" t="s">
        <v>729</v>
      </c>
      <c r="U2811" s="34" t="str">
        <f t="shared" si="43"/>
        <v>2350 Health Sciences Mall, Vancouver, British Columbia V6T1Z3, CA</v>
      </c>
    </row>
    <row r="2812" spans="1:21" ht="85.5" x14ac:dyDescent="0.45">
      <c r="A2812" s="12" t="s">
        <v>94</v>
      </c>
      <c r="B2812" s="12" t="s">
        <v>729</v>
      </c>
      <c r="C2812" s="12" t="s">
        <v>13941</v>
      </c>
      <c r="D2812" s="12" t="s">
        <v>13924</v>
      </c>
      <c r="E2812" s="12" t="s">
        <v>13925</v>
      </c>
      <c r="F2812" s="12" t="s">
        <v>772</v>
      </c>
      <c r="G2812" s="12" t="s">
        <v>773</v>
      </c>
      <c r="H2812" s="12" t="s">
        <v>406</v>
      </c>
      <c r="I2812" s="12" t="s">
        <v>166</v>
      </c>
      <c r="J2812" s="12" t="s">
        <v>13942</v>
      </c>
      <c r="K2812" s="12" t="s">
        <v>168</v>
      </c>
      <c r="L2812" s="12" t="s">
        <v>104</v>
      </c>
      <c r="M2812" s="12" t="s">
        <v>3270</v>
      </c>
      <c r="N2812" s="12" t="s">
        <v>13938</v>
      </c>
      <c r="O2812" s="12" t="s">
        <v>13939</v>
      </c>
      <c r="P2812" s="12"/>
      <c r="Q2812" s="12" t="s">
        <v>13943</v>
      </c>
      <c r="R2812" s="12" t="s">
        <v>2060</v>
      </c>
      <c r="S2812" s="12" t="s">
        <v>13929</v>
      </c>
      <c r="T2812" s="33" t="s">
        <v>729</v>
      </c>
      <c r="U2812" s="34" t="str">
        <f t="shared" si="43"/>
        <v>2350 Health Sciences Mall Life Sciences Centre (Lsc); Dept Microbiology, Vancouver, British Columbia V6T1Z3, CA</v>
      </c>
    </row>
    <row r="2813" spans="1:21" ht="99.75" x14ac:dyDescent="0.45">
      <c r="A2813" s="12" t="s">
        <v>94</v>
      </c>
      <c r="B2813" s="12" t="s">
        <v>729</v>
      </c>
      <c r="C2813" s="12" t="s">
        <v>13944</v>
      </c>
      <c r="D2813" s="12" t="s">
        <v>13924</v>
      </c>
      <c r="E2813" s="12" t="s">
        <v>13925</v>
      </c>
      <c r="F2813" s="12" t="s">
        <v>772</v>
      </c>
      <c r="G2813" s="12" t="s">
        <v>773</v>
      </c>
      <c r="H2813" s="12" t="s">
        <v>406</v>
      </c>
      <c r="I2813" s="12" t="s">
        <v>166</v>
      </c>
      <c r="J2813" s="12" t="s">
        <v>13945</v>
      </c>
      <c r="K2813" s="12" t="s">
        <v>168</v>
      </c>
      <c r="L2813" s="12" t="s">
        <v>104</v>
      </c>
      <c r="M2813" s="12" t="s">
        <v>210</v>
      </c>
      <c r="N2813" s="12" t="s">
        <v>13932</v>
      </c>
      <c r="O2813" s="12" t="s">
        <v>13933</v>
      </c>
      <c r="P2813" s="12"/>
      <c r="Q2813" s="12" t="s">
        <v>13940</v>
      </c>
      <c r="R2813" s="12" t="s">
        <v>2060</v>
      </c>
      <c r="S2813" s="12" t="s">
        <v>13935</v>
      </c>
      <c r="T2813" s="33" t="s">
        <v>729</v>
      </c>
      <c r="U2813" s="34" t="str">
        <f t="shared" si="43"/>
        <v>2350 Health Sciences Mall, Vancouver, British Columbia V6T 1Z3, CA</v>
      </c>
    </row>
    <row r="2814" spans="1:21" ht="42.75" x14ac:dyDescent="0.45">
      <c r="A2814" s="12" t="s">
        <v>94</v>
      </c>
      <c r="B2814" s="12" t="s">
        <v>729</v>
      </c>
      <c r="C2814" s="12" t="s">
        <v>13946</v>
      </c>
      <c r="D2814" s="12" t="s">
        <v>13924</v>
      </c>
      <c r="E2814" s="12" t="s">
        <v>13925</v>
      </c>
      <c r="F2814" s="12" t="s">
        <v>772</v>
      </c>
      <c r="G2814" s="12" t="s">
        <v>773</v>
      </c>
      <c r="H2814" s="12" t="s">
        <v>406</v>
      </c>
      <c r="I2814" s="12" t="s">
        <v>166</v>
      </c>
      <c r="J2814" s="12"/>
      <c r="K2814" s="12"/>
      <c r="L2814" s="12"/>
      <c r="M2814" s="12" t="s">
        <v>13947</v>
      </c>
      <c r="N2814" s="12" t="s">
        <v>13948</v>
      </c>
      <c r="O2814" s="12" t="s">
        <v>13949</v>
      </c>
      <c r="P2814" s="12"/>
      <c r="Q2814" s="12" t="s">
        <v>13950</v>
      </c>
      <c r="R2814" s="12" t="s">
        <v>1639</v>
      </c>
      <c r="S2814" s="12" t="s">
        <v>13951</v>
      </c>
      <c r="T2814" s="33" t="s">
        <v>729</v>
      </c>
      <c r="U2814" s="34" t="str">
        <f t="shared" si="43"/>
        <v>2350 HEALTH SCIENCES MALL, VANCOUVER, Nova Scotia V6T 1Z3, CA</v>
      </c>
    </row>
    <row r="2815" spans="1:21" ht="42.75" x14ac:dyDescent="0.45">
      <c r="A2815" s="12" t="s">
        <v>94</v>
      </c>
      <c r="B2815" s="12" t="s">
        <v>729</v>
      </c>
      <c r="C2815" s="12" t="s">
        <v>13952</v>
      </c>
      <c r="D2815" s="12" t="s">
        <v>13924</v>
      </c>
      <c r="E2815" s="12" t="s">
        <v>13925</v>
      </c>
      <c r="F2815" s="12" t="s">
        <v>772</v>
      </c>
      <c r="G2815" s="12" t="s">
        <v>773</v>
      </c>
      <c r="H2815" s="12" t="s">
        <v>406</v>
      </c>
      <c r="I2815" s="12" t="s">
        <v>166</v>
      </c>
      <c r="J2815" s="12"/>
      <c r="K2815" s="12"/>
      <c r="L2815" s="12"/>
      <c r="M2815" s="12" t="s">
        <v>954</v>
      </c>
      <c r="N2815" s="12" t="s">
        <v>13953</v>
      </c>
      <c r="O2815" s="12" t="s">
        <v>13954</v>
      </c>
      <c r="P2815" s="12"/>
      <c r="Q2815" s="12" t="s">
        <v>13950</v>
      </c>
      <c r="R2815" s="12" t="s">
        <v>1639</v>
      </c>
      <c r="S2815" s="12" t="s">
        <v>13951</v>
      </c>
      <c r="T2815" s="33" t="s">
        <v>729</v>
      </c>
      <c r="U2815" s="34" t="str">
        <f t="shared" si="43"/>
        <v>2350 HEALTH SCIENCES MALL, VANCOUVER, Nova Scotia V6T 1Z3, CA</v>
      </c>
    </row>
    <row r="2816" spans="1:21" ht="57" x14ac:dyDescent="0.45">
      <c r="A2816" s="12" t="s">
        <v>94</v>
      </c>
      <c r="B2816" s="12" t="s">
        <v>729</v>
      </c>
      <c r="C2816" s="12" t="s">
        <v>13955</v>
      </c>
      <c r="D2816" s="12" t="s">
        <v>13924</v>
      </c>
      <c r="E2816" s="12" t="s">
        <v>13925</v>
      </c>
      <c r="F2816" s="12" t="s">
        <v>772</v>
      </c>
      <c r="G2816" s="12" t="s">
        <v>773</v>
      </c>
      <c r="H2816" s="12" t="s">
        <v>406</v>
      </c>
      <c r="I2816" s="12" t="s">
        <v>166</v>
      </c>
      <c r="J2816" s="12"/>
      <c r="K2816" s="12"/>
      <c r="L2816" s="12"/>
      <c r="M2816" s="12" t="s">
        <v>367</v>
      </c>
      <c r="N2816" s="12"/>
      <c r="O2816" s="12"/>
      <c r="P2816" s="12"/>
      <c r="Q2816" s="12" t="s">
        <v>13956</v>
      </c>
      <c r="R2816" s="12" t="s">
        <v>1639</v>
      </c>
      <c r="S2816" s="12" t="s">
        <v>13935</v>
      </c>
      <c r="T2816" s="33" t="s">
        <v>729</v>
      </c>
      <c r="U2816" s="34" t="str">
        <f t="shared" si="43"/>
        <v>2222 HEALTH SCIENCES MALL, VANCOUVER, British Columbia V6T 1Z3, CA</v>
      </c>
    </row>
    <row r="2817" spans="1:21" ht="85.5" x14ac:dyDescent="0.45">
      <c r="A2817" s="12" t="s">
        <v>94</v>
      </c>
      <c r="B2817" s="12"/>
      <c r="C2817" s="12" t="s">
        <v>13957</v>
      </c>
      <c r="D2817" s="12" t="s">
        <v>13924</v>
      </c>
      <c r="E2817" s="12" t="s">
        <v>13925</v>
      </c>
      <c r="F2817" s="12"/>
      <c r="G2817" s="12" t="s">
        <v>773</v>
      </c>
      <c r="H2817" s="12" t="s">
        <v>406</v>
      </c>
      <c r="I2817" s="12" t="s">
        <v>166</v>
      </c>
      <c r="J2817" s="12" t="s">
        <v>13958</v>
      </c>
      <c r="K2817" s="12" t="s">
        <v>209</v>
      </c>
      <c r="L2817" s="12" t="s">
        <v>104</v>
      </c>
      <c r="M2817" s="12" t="s">
        <v>221</v>
      </c>
      <c r="N2817" s="12" t="s">
        <v>13959</v>
      </c>
      <c r="O2817" s="12" t="s">
        <v>13960</v>
      </c>
      <c r="P2817" s="12"/>
      <c r="Q2817" s="12" t="s">
        <v>13940</v>
      </c>
      <c r="R2817" s="12" t="s">
        <v>2060</v>
      </c>
      <c r="S2817" s="12" t="s">
        <v>13935</v>
      </c>
      <c r="T2817" s="33" t="s">
        <v>729</v>
      </c>
      <c r="U2817" s="34" t="str">
        <f t="shared" si="43"/>
        <v>2350 Health Sciences Mall, Vancouver, British Columbia V6T 1Z3, CA</v>
      </c>
    </row>
    <row r="2818" spans="1:21" ht="57" x14ac:dyDescent="0.45">
      <c r="A2818" s="12" t="s">
        <v>94</v>
      </c>
      <c r="B2818" s="12"/>
      <c r="C2818" s="12" t="s">
        <v>13961</v>
      </c>
      <c r="D2818" s="12" t="s">
        <v>13924</v>
      </c>
      <c r="E2818" s="12" t="s">
        <v>13925</v>
      </c>
      <c r="F2818" s="12"/>
      <c r="G2818" s="12" t="s">
        <v>773</v>
      </c>
      <c r="H2818" s="12" t="s">
        <v>406</v>
      </c>
      <c r="I2818" s="12" t="s">
        <v>166</v>
      </c>
      <c r="J2818" s="12"/>
      <c r="K2818" s="12"/>
      <c r="L2818" s="12"/>
      <c r="M2818" s="12" t="s">
        <v>367</v>
      </c>
      <c r="N2818" s="12"/>
      <c r="O2818" s="12"/>
      <c r="P2818" s="12"/>
      <c r="Q2818" s="12"/>
      <c r="R2818" s="12"/>
      <c r="S2818" s="12" t="s">
        <v>284</v>
      </c>
      <c r="T2818" s="33" t="s">
        <v>729</v>
      </c>
      <c r="U2818" s="34" t="str">
        <f t="shared" ref="U2818:U2881" si="44">_xlfn.TEXTJOIN(", ", TRUE, Q2818, R2818, S2818, T2818)</f>
        <v xml:space="preserve"> , CA</v>
      </c>
    </row>
    <row r="2819" spans="1:21" ht="99.75" x14ac:dyDescent="0.45">
      <c r="A2819" s="12" t="s">
        <v>94</v>
      </c>
      <c r="B2819" s="12" t="s">
        <v>729</v>
      </c>
      <c r="C2819" s="12" t="s">
        <v>13962</v>
      </c>
      <c r="D2819" s="12" t="s">
        <v>13963</v>
      </c>
      <c r="E2819" s="12" t="s">
        <v>13964</v>
      </c>
      <c r="F2819" s="12" t="s">
        <v>772</v>
      </c>
      <c r="G2819" s="12" t="s">
        <v>773</v>
      </c>
      <c r="H2819" s="12" t="s">
        <v>406</v>
      </c>
      <c r="I2819" s="12" t="s">
        <v>166</v>
      </c>
      <c r="J2819" s="12" t="s">
        <v>13965</v>
      </c>
      <c r="K2819" s="12" t="s">
        <v>168</v>
      </c>
      <c r="L2819" s="12" t="s">
        <v>104</v>
      </c>
      <c r="M2819" s="12" t="s">
        <v>210</v>
      </c>
      <c r="N2819" s="12" t="s">
        <v>13966</v>
      </c>
      <c r="O2819" s="12" t="s">
        <v>13967</v>
      </c>
      <c r="P2819" s="12"/>
      <c r="Q2819" s="12" t="s">
        <v>13968</v>
      </c>
      <c r="R2819" s="12" t="s">
        <v>1639</v>
      </c>
      <c r="S2819" s="12" t="s">
        <v>13969</v>
      </c>
      <c r="T2819" s="33" t="s">
        <v>729</v>
      </c>
      <c r="U2819" s="34" t="str">
        <f t="shared" si="44"/>
        <v>950 West 28th Avenue RM 3094, VANCOUVER, British Columbia V5Z 4H4, CA</v>
      </c>
    </row>
    <row r="2820" spans="1:21" ht="85.5" x14ac:dyDescent="0.45">
      <c r="A2820" s="12" t="s">
        <v>94</v>
      </c>
      <c r="B2820" s="12"/>
      <c r="C2820" s="12" t="s">
        <v>13970</v>
      </c>
      <c r="D2820" s="12" t="s">
        <v>13963</v>
      </c>
      <c r="E2820" s="12" t="s">
        <v>13964</v>
      </c>
      <c r="F2820" s="12"/>
      <c r="G2820" s="12" t="s">
        <v>773</v>
      </c>
      <c r="H2820" s="12" t="s">
        <v>406</v>
      </c>
      <c r="I2820" s="12" t="s">
        <v>166</v>
      </c>
      <c r="J2820" s="12" t="s">
        <v>13971</v>
      </c>
      <c r="K2820" s="12" t="s">
        <v>209</v>
      </c>
      <c r="L2820" s="12" t="s">
        <v>104</v>
      </c>
      <c r="M2820" s="12" t="s">
        <v>221</v>
      </c>
      <c r="N2820" s="12" t="s">
        <v>13972</v>
      </c>
      <c r="O2820" s="12" t="s">
        <v>13973</v>
      </c>
      <c r="P2820" s="12"/>
      <c r="Q2820" s="12" t="s">
        <v>13974</v>
      </c>
      <c r="R2820" s="12" t="s">
        <v>2060</v>
      </c>
      <c r="S2820" s="12" t="s">
        <v>13969</v>
      </c>
      <c r="T2820" s="33" t="s">
        <v>729</v>
      </c>
      <c r="U2820" s="34" t="str">
        <f t="shared" si="44"/>
        <v>950 West 28th Avenue PO#PO-0000112293, Vancouver, British Columbia V5Z 4H4, CA</v>
      </c>
    </row>
    <row r="2821" spans="1:21" ht="57" x14ac:dyDescent="0.45">
      <c r="A2821" s="12" t="s">
        <v>94</v>
      </c>
      <c r="B2821" s="12"/>
      <c r="C2821" s="12" t="s">
        <v>13975</v>
      </c>
      <c r="D2821" s="12" t="s">
        <v>13963</v>
      </c>
      <c r="E2821" s="12" t="s">
        <v>13964</v>
      </c>
      <c r="F2821" s="12"/>
      <c r="G2821" s="12" t="s">
        <v>773</v>
      </c>
      <c r="H2821" s="12" t="s">
        <v>406</v>
      </c>
      <c r="I2821" s="12" t="s">
        <v>166</v>
      </c>
      <c r="J2821" s="12" t="s">
        <v>13976</v>
      </c>
      <c r="K2821" s="12" t="s">
        <v>209</v>
      </c>
      <c r="L2821" s="12" t="s">
        <v>104</v>
      </c>
      <c r="M2821" s="12" t="s">
        <v>304</v>
      </c>
      <c r="N2821" s="12" t="s">
        <v>13977</v>
      </c>
      <c r="O2821" s="12" t="s">
        <v>13978</v>
      </c>
      <c r="P2821" s="12"/>
      <c r="Q2821" s="12" t="s">
        <v>13979</v>
      </c>
      <c r="R2821" s="12" t="s">
        <v>2060</v>
      </c>
      <c r="S2821" s="12" t="s">
        <v>13969</v>
      </c>
      <c r="T2821" s="33" t="s">
        <v>729</v>
      </c>
      <c r="U2821" s="34" t="str">
        <f t="shared" si="44"/>
        <v>950 West 28th Avenue, Vancouver, British Columbia V5Z 4H4, CA</v>
      </c>
    </row>
    <row r="2822" spans="1:21" ht="85.5" x14ac:dyDescent="0.45">
      <c r="A2822" s="12" t="s">
        <v>94</v>
      </c>
      <c r="B2822" s="12" t="s">
        <v>95</v>
      </c>
      <c r="C2822" s="12" t="s">
        <v>13980</v>
      </c>
      <c r="D2822" s="12" t="s">
        <v>13981</v>
      </c>
      <c r="E2822" s="12" t="s">
        <v>13982</v>
      </c>
      <c r="F2822" s="12"/>
      <c r="G2822" s="12" t="s">
        <v>2342</v>
      </c>
      <c r="H2822" s="12" t="s">
        <v>548</v>
      </c>
      <c r="I2822" s="12" t="s">
        <v>312</v>
      </c>
      <c r="J2822" s="12" t="s">
        <v>13983</v>
      </c>
      <c r="K2822" s="12" t="s">
        <v>209</v>
      </c>
      <c r="L2822" s="12" t="s">
        <v>118</v>
      </c>
      <c r="M2822" s="12" t="s">
        <v>221</v>
      </c>
      <c r="N2822" s="12" t="s">
        <v>13984</v>
      </c>
      <c r="O2822" s="12" t="s">
        <v>13985</v>
      </c>
      <c r="P2822" s="12"/>
      <c r="Q2822" s="12" t="s">
        <v>13986</v>
      </c>
      <c r="R2822" s="12" t="s">
        <v>7040</v>
      </c>
      <c r="S2822" s="12" t="s">
        <v>11567</v>
      </c>
      <c r="T2822" s="33" t="s">
        <v>95</v>
      </c>
      <c r="U2822" s="34" t="str">
        <f t="shared" si="44"/>
        <v>Pathololgy and Anatomical Sciences Core Facilities Office 3134, Suite 3130/3135 University at Buffalo 955 Main St, Buffalo, New York 14203, U.S.</v>
      </c>
    </row>
    <row r="2823" spans="1:21" ht="85.5" x14ac:dyDescent="0.45">
      <c r="A2823" s="12" t="s">
        <v>94</v>
      </c>
      <c r="B2823" s="12"/>
      <c r="C2823" s="12" t="s">
        <v>13987</v>
      </c>
      <c r="D2823" s="12" t="s">
        <v>13981</v>
      </c>
      <c r="E2823" s="12" t="s">
        <v>13982</v>
      </c>
      <c r="F2823" s="12" t="s">
        <v>1741</v>
      </c>
      <c r="G2823" s="12" t="s">
        <v>2342</v>
      </c>
      <c r="H2823" s="12" t="s">
        <v>548</v>
      </c>
      <c r="I2823" s="12" t="s">
        <v>312</v>
      </c>
      <c r="J2823" s="12" t="s">
        <v>13988</v>
      </c>
      <c r="K2823" s="12" t="s">
        <v>209</v>
      </c>
      <c r="L2823" s="12" t="s">
        <v>104</v>
      </c>
      <c r="M2823" s="12" t="s">
        <v>221</v>
      </c>
      <c r="N2823" s="12" t="s">
        <v>13984</v>
      </c>
      <c r="O2823" s="12" t="s">
        <v>13985</v>
      </c>
      <c r="P2823" s="12"/>
      <c r="Q2823" s="12" t="s">
        <v>13989</v>
      </c>
      <c r="R2823" s="12" t="s">
        <v>7040</v>
      </c>
      <c r="S2823" s="12" t="s">
        <v>11567</v>
      </c>
      <c r="T2823" s="33" t="s">
        <v>95</v>
      </c>
      <c r="U2823" s="34" t="str">
        <f t="shared" si="44"/>
        <v>955 Main St Office 3134, Suite 3130/3135, Buffalo, New York 14203, U.S.</v>
      </c>
    </row>
    <row r="2824" spans="1:21" ht="85.5" x14ac:dyDescent="0.45">
      <c r="A2824" s="12" t="s">
        <v>94</v>
      </c>
      <c r="B2824" s="12" t="s">
        <v>729</v>
      </c>
      <c r="C2824" s="12" t="s">
        <v>13990</v>
      </c>
      <c r="D2824" s="12" t="s">
        <v>13991</v>
      </c>
      <c r="E2824" s="12" t="s">
        <v>13992</v>
      </c>
      <c r="F2824" s="12" t="s">
        <v>733</v>
      </c>
      <c r="G2824" s="12" t="s">
        <v>773</v>
      </c>
      <c r="H2824" s="12" t="s">
        <v>125</v>
      </c>
      <c r="I2824" s="12" t="s">
        <v>953</v>
      </c>
      <c r="J2824" s="12" t="s">
        <v>13993</v>
      </c>
      <c r="K2824" s="12" t="s">
        <v>168</v>
      </c>
      <c r="L2824" s="12" t="s">
        <v>104</v>
      </c>
      <c r="M2824" s="12" t="s">
        <v>221</v>
      </c>
      <c r="N2824" s="12" t="s">
        <v>13994</v>
      </c>
      <c r="O2824" s="12" t="s">
        <v>13995</v>
      </c>
      <c r="P2824" s="12"/>
      <c r="Q2824" s="12" t="s">
        <v>13996</v>
      </c>
      <c r="R2824" s="12" t="s">
        <v>13997</v>
      </c>
      <c r="S2824" s="12" t="s">
        <v>13998</v>
      </c>
      <c r="T2824" s="33" t="s">
        <v>729</v>
      </c>
      <c r="U2824" s="34" t="str">
        <f t="shared" si="44"/>
        <v>HS-2580 Health Science Building 2500 University Drive NW, Calgary, Alberta T2N 1N4, CA</v>
      </c>
    </row>
    <row r="2825" spans="1:21" ht="85.5" x14ac:dyDescent="0.45">
      <c r="A2825" s="12" t="s">
        <v>94</v>
      </c>
      <c r="B2825" s="12" t="s">
        <v>729</v>
      </c>
      <c r="C2825" s="12" t="s">
        <v>13999</v>
      </c>
      <c r="D2825" s="12" t="s">
        <v>13991</v>
      </c>
      <c r="E2825" s="12" t="s">
        <v>13992</v>
      </c>
      <c r="F2825" s="12" t="s">
        <v>733</v>
      </c>
      <c r="G2825" s="12" t="s">
        <v>773</v>
      </c>
      <c r="H2825" s="12" t="s">
        <v>125</v>
      </c>
      <c r="I2825" s="12" t="s">
        <v>953</v>
      </c>
      <c r="J2825" s="12" t="s">
        <v>14000</v>
      </c>
      <c r="K2825" s="12" t="s">
        <v>168</v>
      </c>
      <c r="L2825" s="12" t="s">
        <v>104</v>
      </c>
      <c r="M2825" s="12" t="s">
        <v>221</v>
      </c>
      <c r="N2825" s="12" t="s">
        <v>14001</v>
      </c>
      <c r="O2825" s="12" t="s">
        <v>14002</v>
      </c>
      <c r="P2825" s="12"/>
      <c r="Q2825" s="12" t="s">
        <v>14003</v>
      </c>
      <c r="R2825" s="12" t="s">
        <v>13997</v>
      </c>
      <c r="S2825" s="12" t="s">
        <v>13998</v>
      </c>
      <c r="T2825" s="33" t="s">
        <v>729</v>
      </c>
      <c r="U2825" s="34" t="str">
        <f t="shared" si="44"/>
        <v>Flow Cytometry Core Facility HSC Room B016 2500 University Drive NW, Calgary, Alberta T2N 1N4, CA</v>
      </c>
    </row>
    <row r="2826" spans="1:21" ht="85.5" x14ac:dyDescent="0.45">
      <c r="A2826" s="12" t="s">
        <v>94</v>
      </c>
      <c r="B2826" s="12" t="s">
        <v>729</v>
      </c>
      <c r="C2826" s="12" t="s">
        <v>14004</v>
      </c>
      <c r="D2826" s="12" t="s">
        <v>13991</v>
      </c>
      <c r="E2826" s="12" t="s">
        <v>13992</v>
      </c>
      <c r="F2826" s="12" t="s">
        <v>733</v>
      </c>
      <c r="G2826" s="12" t="s">
        <v>773</v>
      </c>
      <c r="H2826" s="12" t="s">
        <v>125</v>
      </c>
      <c r="I2826" s="12" t="s">
        <v>953</v>
      </c>
      <c r="J2826" s="12" t="s">
        <v>14005</v>
      </c>
      <c r="K2826" s="12" t="s">
        <v>168</v>
      </c>
      <c r="L2826" s="12" t="s">
        <v>104</v>
      </c>
      <c r="M2826" s="12" t="s">
        <v>221</v>
      </c>
      <c r="N2826" s="12" t="s">
        <v>14006</v>
      </c>
      <c r="O2826" s="12" t="s">
        <v>14007</v>
      </c>
      <c r="P2826" s="12"/>
      <c r="Q2826" s="12" t="s">
        <v>14008</v>
      </c>
      <c r="R2826" s="12" t="s">
        <v>13997</v>
      </c>
      <c r="S2826" s="12" t="s">
        <v>13998</v>
      </c>
      <c r="T2826" s="33" t="s">
        <v>729</v>
      </c>
      <c r="U2826" s="34" t="str">
        <f t="shared" si="44"/>
        <v>Core Facility HSC Room B016 2500 University Drive NW, Calgary, Alberta T2N 1N4, CA</v>
      </c>
    </row>
    <row r="2827" spans="1:21" ht="85.5" x14ac:dyDescent="0.45">
      <c r="A2827" s="12" t="s">
        <v>94</v>
      </c>
      <c r="B2827" s="12" t="s">
        <v>729</v>
      </c>
      <c r="C2827" s="12" t="s">
        <v>14009</v>
      </c>
      <c r="D2827" s="12" t="s">
        <v>13991</v>
      </c>
      <c r="E2827" s="12" t="s">
        <v>13992</v>
      </c>
      <c r="F2827" s="12"/>
      <c r="G2827" s="12" t="s">
        <v>773</v>
      </c>
      <c r="H2827" s="12" t="s">
        <v>125</v>
      </c>
      <c r="I2827" s="12" t="s">
        <v>953</v>
      </c>
      <c r="J2827" s="12" t="s">
        <v>14010</v>
      </c>
      <c r="K2827" s="12" t="s">
        <v>168</v>
      </c>
      <c r="L2827" s="12" t="s">
        <v>104</v>
      </c>
      <c r="M2827" s="12" t="s">
        <v>221</v>
      </c>
      <c r="N2827" s="12" t="s">
        <v>14011</v>
      </c>
      <c r="O2827" s="12" t="s">
        <v>14012</v>
      </c>
      <c r="P2827" s="12"/>
      <c r="Q2827" s="12"/>
      <c r="R2827" s="12" t="s">
        <v>13997</v>
      </c>
      <c r="S2827" s="12" t="s">
        <v>14013</v>
      </c>
      <c r="T2827" s="33" t="s">
        <v>729</v>
      </c>
      <c r="U2827" s="34" t="str">
        <f t="shared" si="44"/>
        <v>Calgary, Alberta , CA</v>
      </c>
    </row>
    <row r="2828" spans="1:21" ht="57" x14ac:dyDescent="0.45">
      <c r="A2828" s="12" t="s">
        <v>94</v>
      </c>
      <c r="B2828" s="12" t="s">
        <v>729</v>
      </c>
      <c r="C2828" s="12" t="s">
        <v>14014</v>
      </c>
      <c r="D2828" s="12" t="s">
        <v>13991</v>
      </c>
      <c r="E2828" s="12" t="s">
        <v>13992</v>
      </c>
      <c r="F2828" s="12" t="s">
        <v>733</v>
      </c>
      <c r="G2828" s="12" t="s">
        <v>773</v>
      </c>
      <c r="H2828" s="12" t="s">
        <v>125</v>
      </c>
      <c r="I2828" s="12" t="s">
        <v>953</v>
      </c>
      <c r="J2828" s="12" t="s">
        <v>14015</v>
      </c>
      <c r="K2828" s="12" t="s">
        <v>168</v>
      </c>
      <c r="L2828" s="12" t="s">
        <v>104</v>
      </c>
      <c r="M2828" s="12" t="s">
        <v>304</v>
      </c>
      <c r="N2828" s="12" t="s">
        <v>14006</v>
      </c>
      <c r="O2828" s="12" t="s">
        <v>14007</v>
      </c>
      <c r="P2828" s="12"/>
      <c r="Q2828" s="12" t="s">
        <v>14003</v>
      </c>
      <c r="R2828" s="12" t="s">
        <v>13997</v>
      </c>
      <c r="S2828" s="12" t="s">
        <v>13998</v>
      </c>
      <c r="T2828" s="33" t="s">
        <v>729</v>
      </c>
      <c r="U2828" s="34" t="str">
        <f t="shared" si="44"/>
        <v>Flow Cytometry Core Facility HSC Room B016 2500 University Drive NW, Calgary, Alberta T2N 1N4, CA</v>
      </c>
    </row>
    <row r="2829" spans="1:21" ht="85.5" x14ac:dyDescent="0.45">
      <c r="A2829" s="12" t="s">
        <v>94</v>
      </c>
      <c r="B2829" s="12" t="s">
        <v>729</v>
      </c>
      <c r="C2829" s="12" t="s">
        <v>14016</v>
      </c>
      <c r="D2829" s="12" t="s">
        <v>13991</v>
      </c>
      <c r="E2829" s="12" t="s">
        <v>13992</v>
      </c>
      <c r="F2829" s="12" t="s">
        <v>733</v>
      </c>
      <c r="G2829" s="12" t="s">
        <v>773</v>
      </c>
      <c r="H2829" s="12" t="s">
        <v>125</v>
      </c>
      <c r="I2829" s="12" t="s">
        <v>953</v>
      </c>
      <c r="J2829" s="12" t="s">
        <v>14017</v>
      </c>
      <c r="K2829" s="12" t="s">
        <v>103</v>
      </c>
      <c r="L2829" s="12" t="s">
        <v>118</v>
      </c>
      <c r="M2829" s="12" t="s">
        <v>138</v>
      </c>
      <c r="N2829" s="12" t="s">
        <v>14018</v>
      </c>
      <c r="O2829" s="12" t="s">
        <v>14019</v>
      </c>
      <c r="P2829" s="12"/>
      <c r="Q2829" s="12" t="s">
        <v>14020</v>
      </c>
      <c r="R2829" s="12" t="s">
        <v>14021</v>
      </c>
      <c r="S2829" s="12" t="s">
        <v>13998</v>
      </c>
      <c r="T2829" s="33" t="s">
        <v>729</v>
      </c>
      <c r="U2829" s="34" t="str">
        <f t="shared" si="44"/>
        <v>2500 UNIVERSITY DR NW, CALGARY, Alberta T2N 1N4, CA</v>
      </c>
    </row>
    <row r="2830" spans="1:21" ht="99.75" x14ac:dyDescent="0.45">
      <c r="A2830" s="12" t="s">
        <v>94</v>
      </c>
      <c r="B2830" s="12"/>
      <c r="C2830" s="12" t="s">
        <v>14022</v>
      </c>
      <c r="D2830" s="12" t="s">
        <v>13991</v>
      </c>
      <c r="E2830" s="12" t="s">
        <v>13992</v>
      </c>
      <c r="F2830" s="12"/>
      <c r="G2830" s="12" t="s">
        <v>773</v>
      </c>
      <c r="H2830" s="12" t="s">
        <v>125</v>
      </c>
      <c r="I2830" s="12" t="s">
        <v>953</v>
      </c>
      <c r="J2830" s="12" t="s">
        <v>14023</v>
      </c>
      <c r="K2830" s="12" t="s">
        <v>209</v>
      </c>
      <c r="L2830" s="12" t="s">
        <v>104</v>
      </c>
      <c r="M2830" s="12" t="s">
        <v>551</v>
      </c>
      <c r="N2830" s="12" t="s">
        <v>14011</v>
      </c>
      <c r="O2830" s="12" t="s">
        <v>14012</v>
      </c>
      <c r="P2830" s="12"/>
      <c r="Q2830" s="12" t="s">
        <v>14024</v>
      </c>
      <c r="R2830" s="12" t="s">
        <v>13997</v>
      </c>
      <c r="S2830" s="12" t="s">
        <v>14025</v>
      </c>
      <c r="T2830" s="33" t="s">
        <v>729</v>
      </c>
      <c r="U2830" s="34" t="str">
        <f t="shared" si="44"/>
        <v>Health Science Centre B016 2500 University Drive NW, Calgary, Alberta T2N 1N4 AB, CA</v>
      </c>
    </row>
    <row r="2831" spans="1:21" ht="85.5" x14ac:dyDescent="0.45">
      <c r="A2831" s="12" t="s">
        <v>94</v>
      </c>
      <c r="B2831" s="12" t="s">
        <v>729</v>
      </c>
      <c r="C2831" s="12" t="s">
        <v>14026</v>
      </c>
      <c r="D2831" s="12" t="s">
        <v>14027</v>
      </c>
      <c r="E2831" s="12" t="s">
        <v>14028</v>
      </c>
      <c r="F2831" s="12" t="s">
        <v>733</v>
      </c>
      <c r="G2831" s="12" t="s">
        <v>773</v>
      </c>
      <c r="H2831" s="12" t="s">
        <v>406</v>
      </c>
      <c r="I2831" s="12" t="s">
        <v>953</v>
      </c>
      <c r="J2831" s="12" t="s">
        <v>14029</v>
      </c>
      <c r="K2831" s="12" t="s">
        <v>168</v>
      </c>
      <c r="L2831" s="12" t="s">
        <v>104</v>
      </c>
      <c r="M2831" s="12" t="s">
        <v>221</v>
      </c>
      <c r="N2831" s="12" t="s">
        <v>14030</v>
      </c>
      <c r="O2831" s="12" t="s">
        <v>14031</v>
      </c>
      <c r="P2831" s="12"/>
      <c r="Q2831" s="12" t="s">
        <v>14032</v>
      </c>
      <c r="R2831" s="12" t="s">
        <v>13997</v>
      </c>
      <c r="S2831" s="12" t="s">
        <v>14033</v>
      </c>
      <c r="T2831" s="33" t="s">
        <v>729</v>
      </c>
      <c r="U2831" s="34" t="str">
        <f t="shared" si="44"/>
        <v>Health Sciences Centre (HSC) 2580 2500 University Drive NW, Calgary, Alberta T2N1N4, CA</v>
      </c>
    </row>
    <row r="2832" spans="1:21" ht="85.5" x14ac:dyDescent="0.45">
      <c r="A2832" s="12" t="s">
        <v>94</v>
      </c>
      <c r="B2832" s="12" t="s">
        <v>729</v>
      </c>
      <c r="C2832" s="12" t="s">
        <v>14034</v>
      </c>
      <c r="D2832" s="12" t="s">
        <v>14027</v>
      </c>
      <c r="E2832" s="12" t="s">
        <v>14028</v>
      </c>
      <c r="F2832" s="12" t="s">
        <v>733</v>
      </c>
      <c r="G2832" s="12" t="s">
        <v>773</v>
      </c>
      <c r="H2832" s="12" t="s">
        <v>406</v>
      </c>
      <c r="I2832" s="12" t="s">
        <v>953</v>
      </c>
      <c r="J2832" s="12" t="s">
        <v>14035</v>
      </c>
      <c r="K2832" s="12" t="s">
        <v>168</v>
      </c>
      <c r="L2832" s="12" t="s">
        <v>104</v>
      </c>
      <c r="M2832" s="12" t="s">
        <v>221</v>
      </c>
      <c r="N2832" s="12" t="s">
        <v>14030</v>
      </c>
      <c r="O2832" s="12" t="s">
        <v>14031</v>
      </c>
      <c r="P2832" s="12"/>
      <c r="Q2832" s="12" t="s">
        <v>14036</v>
      </c>
      <c r="R2832" s="12" t="s">
        <v>13997</v>
      </c>
      <c r="S2832" s="12" t="s">
        <v>14037</v>
      </c>
      <c r="T2832" s="33" t="s">
        <v>729</v>
      </c>
      <c r="U2832" s="34" t="str">
        <f t="shared" si="44"/>
        <v>11481 85th Street NW, Calgary, Alberta T3R 1J3, CA</v>
      </c>
    </row>
    <row r="2833" spans="1:21" ht="114" x14ac:dyDescent="0.45">
      <c r="A2833" s="12" t="s">
        <v>94</v>
      </c>
      <c r="B2833" s="12" t="s">
        <v>729</v>
      </c>
      <c r="C2833" s="12" t="s">
        <v>14038</v>
      </c>
      <c r="D2833" s="12" t="s">
        <v>14027</v>
      </c>
      <c r="E2833" s="12" t="s">
        <v>14028</v>
      </c>
      <c r="F2833" s="12" t="s">
        <v>733</v>
      </c>
      <c r="G2833" s="12" t="s">
        <v>773</v>
      </c>
      <c r="H2833" s="12" t="s">
        <v>406</v>
      </c>
      <c r="I2833" s="12" t="s">
        <v>953</v>
      </c>
      <c r="J2833" s="12" t="s">
        <v>14039</v>
      </c>
      <c r="K2833" s="12" t="s">
        <v>168</v>
      </c>
      <c r="L2833" s="12" t="s">
        <v>104</v>
      </c>
      <c r="M2833" s="12" t="s">
        <v>1596</v>
      </c>
      <c r="N2833" s="12" t="s">
        <v>14030</v>
      </c>
      <c r="O2833" s="12" t="s">
        <v>14031</v>
      </c>
      <c r="P2833" s="12"/>
      <c r="Q2833" s="12" t="s">
        <v>14040</v>
      </c>
      <c r="R2833" s="12" t="s">
        <v>13997</v>
      </c>
      <c r="S2833" s="12" t="s">
        <v>14037</v>
      </c>
      <c r="T2833" s="33" t="s">
        <v>729</v>
      </c>
      <c r="U2833" s="34" t="str">
        <f t="shared" si="44"/>
        <v>ATTN: KATRINA ELLESTAD , VSRS-115 c/o Dr. Kathy McCoy University of Calgary - Spy Hill Veterinary Science Research Station 11481 85th Street NW, Calgary, Alberta T3R 1J3, CA</v>
      </c>
    </row>
    <row r="2834" spans="1:21" ht="114" x14ac:dyDescent="0.45">
      <c r="A2834" s="12" t="s">
        <v>94</v>
      </c>
      <c r="B2834" s="12" t="s">
        <v>729</v>
      </c>
      <c r="C2834" s="12" t="s">
        <v>14041</v>
      </c>
      <c r="D2834" s="12" t="s">
        <v>14027</v>
      </c>
      <c r="E2834" s="12" t="s">
        <v>14028</v>
      </c>
      <c r="F2834" s="12" t="s">
        <v>733</v>
      </c>
      <c r="G2834" s="12" t="s">
        <v>773</v>
      </c>
      <c r="H2834" s="12" t="s">
        <v>406</v>
      </c>
      <c r="I2834" s="12" t="s">
        <v>953</v>
      </c>
      <c r="J2834" s="12" t="s">
        <v>14042</v>
      </c>
      <c r="K2834" s="12" t="s">
        <v>209</v>
      </c>
      <c r="L2834" s="12" t="s">
        <v>118</v>
      </c>
      <c r="M2834" s="12" t="s">
        <v>367</v>
      </c>
      <c r="N2834" s="12" t="s">
        <v>14030</v>
      </c>
      <c r="O2834" s="12" t="s">
        <v>14031</v>
      </c>
      <c r="P2834" s="12"/>
      <c r="Q2834" s="12" t="s">
        <v>14040</v>
      </c>
      <c r="R2834" s="12" t="s">
        <v>13997</v>
      </c>
      <c r="S2834" s="12" t="s">
        <v>14037</v>
      </c>
      <c r="T2834" s="33" t="s">
        <v>729</v>
      </c>
      <c r="U2834" s="34" t="str">
        <f t="shared" si="44"/>
        <v>ATTN: KATRINA ELLESTAD , VSRS-115 c/o Dr. Kathy McCoy University of Calgary - Spy Hill Veterinary Science Research Station 11481 85th Street NW, Calgary, Alberta T3R 1J3, CA</v>
      </c>
    </row>
    <row r="2835" spans="1:21" ht="57" x14ac:dyDescent="0.45">
      <c r="A2835" s="12" t="s">
        <v>94</v>
      </c>
      <c r="B2835" s="12" t="s">
        <v>729</v>
      </c>
      <c r="C2835" s="12" t="s">
        <v>14043</v>
      </c>
      <c r="D2835" s="12" t="s">
        <v>14027</v>
      </c>
      <c r="E2835" s="12" t="s">
        <v>14028</v>
      </c>
      <c r="F2835" s="12" t="s">
        <v>733</v>
      </c>
      <c r="G2835" s="12" t="s">
        <v>773</v>
      </c>
      <c r="H2835" s="12" t="s">
        <v>406</v>
      </c>
      <c r="I2835" s="12" t="s">
        <v>953</v>
      </c>
      <c r="J2835" s="12" t="s">
        <v>14044</v>
      </c>
      <c r="K2835" s="12" t="s">
        <v>209</v>
      </c>
      <c r="L2835" s="12" t="s">
        <v>118</v>
      </c>
      <c r="M2835" s="12" t="s">
        <v>367</v>
      </c>
      <c r="N2835" s="12" t="s">
        <v>14045</v>
      </c>
      <c r="O2835" s="12" t="s">
        <v>14046</v>
      </c>
      <c r="P2835" s="12"/>
      <c r="Q2835" s="12" t="s">
        <v>14047</v>
      </c>
      <c r="R2835" s="12" t="s">
        <v>13997</v>
      </c>
      <c r="S2835" s="12" t="s">
        <v>14037</v>
      </c>
      <c r="T2835" s="33" t="s">
        <v>729</v>
      </c>
      <c r="U2835" s="34" t="str">
        <f t="shared" si="44"/>
        <v>Veterinary Science Research Station 11481 85th Street NW, Calgary, Alberta T3R 1J3, CA</v>
      </c>
    </row>
    <row r="2836" spans="1:21" ht="85.5" x14ac:dyDescent="0.45">
      <c r="A2836" s="12" t="s">
        <v>94</v>
      </c>
      <c r="B2836" s="12" t="s">
        <v>95</v>
      </c>
      <c r="C2836" s="12" t="s">
        <v>14048</v>
      </c>
      <c r="D2836" s="12" t="s">
        <v>14049</v>
      </c>
      <c r="E2836" s="12" t="s">
        <v>14050</v>
      </c>
      <c r="F2836" s="12" t="s">
        <v>99</v>
      </c>
      <c r="G2836" s="12" t="s">
        <v>164</v>
      </c>
      <c r="H2836" s="12" t="s">
        <v>165</v>
      </c>
      <c r="I2836" s="12" t="s">
        <v>14051</v>
      </c>
      <c r="J2836" s="12" t="s">
        <v>14052</v>
      </c>
      <c r="K2836" s="12" t="s">
        <v>168</v>
      </c>
      <c r="L2836" s="12" t="s">
        <v>104</v>
      </c>
      <c r="M2836" s="12" t="s">
        <v>221</v>
      </c>
      <c r="N2836" s="12" t="s">
        <v>14053</v>
      </c>
      <c r="O2836" s="12" t="s">
        <v>14054</v>
      </c>
      <c r="P2836" s="12"/>
      <c r="Q2836" s="12" t="s">
        <v>14055</v>
      </c>
      <c r="R2836" s="12" t="s">
        <v>2631</v>
      </c>
      <c r="S2836" s="12" t="s">
        <v>14056</v>
      </c>
      <c r="T2836" s="33" t="s">
        <v>95</v>
      </c>
      <c r="U2836" s="34" t="str">
        <f t="shared" si="44"/>
        <v>491 Life Sci Addition (LSA), Berkeley, California 94720, U.S.</v>
      </c>
    </row>
    <row r="2837" spans="1:21" ht="42.75" x14ac:dyDescent="0.45">
      <c r="A2837" s="12" t="s">
        <v>94</v>
      </c>
      <c r="B2837" s="12" t="s">
        <v>95</v>
      </c>
      <c r="C2837" s="12" t="s">
        <v>14057</v>
      </c>
      <c r="D2837" s="12" t="s">
        <v>14049</v>
      </c>
      <c r="E2837" s="12" t="s">
        <v>14050</v>
      </c>
      <c r="F2837" s="12" t="s">
        <v>99</v>
      </c>
      <c r="G2837" s="12" t="s">
        <v>164</v>
      </c>
      <c r="H2837" s="12" t="s">
        <v>165</v>
      </c>
      <c r="I2837" s="12" t="s">
        <v>14051</v>
      </c>
      <c r="J2837" s="12" t="s">
        <v>14058</v>
      </c>
      <c r="K2837" s="12" t="s">
        <v>168</v>
      </c>
      <c r="L2837" s="12" t="s">
        <v>104</v>
      </c>
      <c r="M2837" s="12" t="s">
        <v>304</v>
      </c>
      <c r="N2837" s="12" t="s">
        <v>14059</v>
      </c>
      <c r="O2837" s="12" t="s">
        <v>14060</v>
      </c>
      <c r="P2837" s="12"/>
      <c r="Q2837" s="12" t="s">
        <v>14061</v>
      </c>
      <c r="R2837" s="12" t="s">
        <v>2631</v>
      </c>
      <c r="S2837" s="12" t="s">
        <v>14056</v>
      </c>
      <c r="T2837" s="33" t="s">
        <v>95</v>
      </c>
      <c r="U2837" s="34" t="str">
        <f t="shared" si="44"/>
        <v>142 Weill Hal MC 3220, Berkeley, California 94720, U.S.</v>
      </c>
    </row>
    <row r="2838" spans="1:21" ht="85.5" x14ac:dyDescent="0.45">
      <c r="A2838" s="12" t="s">
        <v>94</v>
      </c>
      <c r="B2838" s="12" t="s">
        <v>95</v>
      </c>
      <c r="C2838" s="12" t="s">
        <v>14062</v>
      </c>
      <c r="D2838" s="12" t="s">
        <v>14049</v>
      </c>
      <c r="E2838" s="12" t="s">
        <v>14050</v>
      </c>
      <c r="F2838" s="12" t="s">
        <v>99</v>
      </c>
      <c r="G2838" s="12" t="s">
        <v>164</v>
      </c>
      <c r="H2838" s="12" t="s">
        <v>165</v>
      </c>
      <c r="I2838" s="12" t="s">
        <v>14051</v>
      </c>
      <c r="J2838" s="12"/>
      <c r="K2838" s="12"/>
      <c r="L2838" s="12"/>
      <c r="M2838" s="12" t="s">
        <v>138</v>
      </c>
      <c r="N2838" s="12"/>
      <c r="O2838" s="12"/>
      <c r="P2838" s="12"/>
      <c r="Q2838" s="12" t="s">
        <v>14063</v>
      </c>
      <c r="R2838" s="12" t="s">
        <v>14064</v>
      </c>
      <c r="S2838" s="12" t="s">
        <v>14056</v>
      </c>
      <c r="T2838" s="33" t="s">
        <v>95</v>
      </c>
      <c r="U2838" s="34" t="str">
        <f t="shared" si="44"/>
        <v>1951 OXFORD ST, BERKELEY, California 94720, U.S.</v>
      </c>
    </row>
    <row r="2839" spans="1:21" ht="28.5" x14ac:dyDescent="0.45">
      <c r="A2839" s="12" t="s">
        <v>94</v>
      </c>
      <c r="B2839" s="12"/>
      <c r="C2839" s="12" t="s">
        <v>14065</v>
      </c>
      <c r="D2839" s="12" t="s">
        <v>14049</v>
      </c>
      <c r="E2839" s="12" t="s">
        <v>14050</v>
      </c>
      <c r="F2839" s="12"/>
      <c r="G2839" s="12" t="s">
        <v>164</v>
      </c>
      <c r="H2839" s="12" t="s">
        <v>165</v>
      </c>
      <c r="I2839" s="12" t="s">
        <v>14051</v>
      </c>
      <c r="J2839" s="12"/>
      <c r="K2839" s="12"/>
      <c r="L2839" s="12"/>
      <c r="M2839" s="12"/>
      <c r="N2839" s="12" t="s">
        <v>14066</v>
      </c>
      <c r="O2839" s="12" t="s">
        <v>14067</v>
      </c>
      <c r="P2839" s="12"/>
      <c r="Q2839" s="12"/>
      <c r="R2839" s="12"/>
      <c r="S2839" s="12" t="s">
        <v>284</v>
      </c>
      <c r="T2839" s="33"/>
      <c r="U2839" s="34" t="str">
        <f t="shared" si="44"/>
        <v xml:space="preserve"> </v>
      </c>
    </row>
    <row r="2840" spans="1:21" ht="42.75" x14ac:dyDescent="0.45">
      <c r="A2840" s="12" t="s">
        <v>94</v>
      </c>
      <c r="B2840" s="12"/>
      <c r="C2840" s="12" t="s">
        <v>14068</v>
      </c>
      <c r="D2840" s="12" t="s">
        <v>14049</v>
      </c>
      <c r="E2840" s="12" t="s">
        <v>14050</v>
      </c>
      <c r="F2840" s="12"/>
      <c r="G2840" s="12" t="s">
        <v>164</v>
      </c>
      <c r="H2840" s="12" t="s">
        <v>165</v>
      </c>
      <c r="I2840" s="12" t="s">
        <v>14051</v>
      </c>
      <c r="J2840" s="12"/>
      <c r="K2840" s="12"/>
      <c r="L2840" s="12"/>
      <c r="M2840" s="12" t="s">
        <v>105</v>
      </c>
      <c r="N2840" s="12" t="s">
        <v>14069</v>
      </c>
      <c r="O2840" s="12" t="s">
        <v>14070</v>
      </c>
      <c r="P2840" s="12"/>
      <c r="Q2840" s="12"/>
      <c r="R2840" s="12"/>
      <c r="S2840" s="12" t="s">
        <v>284</v>
      </c>
      <c r="T2840" s="33" t="s">
        <v>95</v>
      </c>
      <c r="U2840" s="34" t="str">
        <f t="shared" si="44"/>
        <v xml:space="preserve"> , U.S.</v>
      </c>
    </row>
    <row r="2841" spans="1:21" ht="42.75" x14ac:dyDescent="0.45">
      <c r="A2841" s="12" t="s">
        <v>94</v>
      </c>
      <c r="B2841" s="12"/>
      <c r="C2841" s="12" t="s">
        <v>14071</v>
      </c>
      <c r="D2841" s="12" t="s">
        <v>14049</v>
      </c>
      <c r="E2841" s="12" t="s">
        <v>14050</v>
      </c>
      <c r="F2841" s="12"/>
      <c r="G2841" s="12" t="s">
        <v>164</v>
      </c>
      <c r="H2841" s="12" t="s">
        <v>165</v>
      </c>
      <c r="I2841" s="12" t="s">
        <v>14051</v>
      </c>
      <c r="J2841" s="12"/>
      <c r="K2841" s="12"/>
      <c r="L2841" s="12"/>
      <c r="M2841" s="12"/>
      <c r="N2841" s="12" t="s">
        <v>14072</v>
      </c>
      <c r="O2841" s="12" t="s">
        <v>14073</v>
      </c>
      <c r="P2841" s="12"/>
      <c r="Q2841" s="12"/>
      <c r="R2841" s="12"/>
      <c r="S2841" s="12" t="s">
        <v>284</v>
      </c>
      <c r="T2841" s="33"/>
      <c r="U2841" s="34" t="str">
        <f t="shared" si="44"/>
        <v xml:space="preserve"> </v>
      </c>
    </row>
    <row r="2842" spans="1:21" ht="85.5" x14ac:dyDescent="0.45">
      <c r="A2842" s="12" t="s">
        <v>94</v>
      </c>
      <c r="B2842" s="12" t="s">
        <v>95</v>
      </c>
      <c r="C2842" s="12" t="s">
        <v>14074</v>
      </c>
      <c r="D2842" s="12" t="s">
        <v>14075</v>
      </c>
      <c r="E2842" s="12" t="s">
        <v>14076</v>
      </c>
      <c r="F2842" s="12" t="s">
        <v>206</v>
      </c>
      <c r="G2842" s="12" t="s">
        <v>164</v>
      </c>
      <c r="H2842" s="12" t="s">
        <v>165</v>
      </c>
      <c r="I2842" s="12" t="s">
        <v>166</v>
      </c>
      <c r="J2842" s="12" t="s">
        <v>14077</v>
      </c>
      <c r="K2842" s="12" t="s">
        <v>168</v>
      </c>
      <c r="L2842" s="12" t="s">
        <v>104</v>
      </c>
      <c r="M2842" s="12" t="s">
        <v>221</v>
      </c>
      <c r="N2842" s="12" t="s">
        <v>14078</v>
      </c>
      <c r="O2842" s="12" t="s">
        <v>14079</v>
      </c>
      <c r="P2842" s="12"/>
      <c r="Q2842" s="12" t="s">
        <v>14080</v>
      </c>
      <c r="R2842" s="12" t="s">
        <v>14081</v>
      </c>
      <c r="S2842" s="12" t="s">
        <v>14082</v>
      </c>
      <c r="T2842" s="33" t="s">
        <v>95</v>
      </c>
      <c r="U2842" s="34" t="str">
        <f t="shared" si="44"/>
        <v>3425 Tupper Hall, Davis, California 95616, U.S.</v>
      </c>
    </row>
    <row r="2843" spans="1:21" ht="71.25" x14ac:dyDescent="0.45">
      <c r="A2843" s="12" t="s">
        <v>94</v>
      </c>
      <c r="B2843" s="12" t="s">
        <v>95</v>
      </c>
      <c r="C2843" s="12" t="s">
        <v>14083</v>
      </c>
      <c r="D2843" s="12" t="s">
        <v>14075</v>
      </c>
      <c r="E2843" s="12" t="s">
        <v>14076</v>
      </c>
      <c r="F2843" s="12"/>
      <c r="G2843" s="12" t="s">
        <v>164</v>
      </c>
      <c r="H2843" s="12" t="s">
        <v>165</v>
      </c>
      <c r="I2843" s="12" t="s">
        <v>166</v>
      </c>
      <c r="J2843" s="12"/>
      <c r="K2843" s="12"/>
      <c r="L2843" s="12"/>
      <c r="M2843" s="12" t="s">
        <v>367</v>
      </c>
      <c r="N2843" s="12" t="s">
        <v>14084</v>
      </c>
      <c r="O2843" s="12" t="s">
        <v>14085</v>
      </c>
      <c r="P2843" s="12"/>
      <c r="Q2843" s="12" t="s">
        <v>14086</v>
      </c>
      <c r="R2843" s="12" t="s">
        <v>4752</v>
      </c>
      <c r="S2843" s="12" t="s">
        <v>14087</v>
      </c>
      <c r="T2843" s="33" t="s">
        <v>95</v>
      </c>
      <c r="U2843" s="34" t="str">
        <f t="shared" si="44"/>
        <v>1089 VETERINARY MEDICINE DR MOLECULAR BIOSCIENCES 1020 VM3B, DAVIS, California 95616-5270, U.S.</v>
      </c>
    </row>
    <row r="2844" spans="1:21" ht="99.75" x14ac:dyDescent="0.45">
      <c r="A2844" s="12" t="s">
        <v>94</v>
      </c>
      <c r="B2844" s="12" t="s">
        <v>95</v>
      </c>
      <c r="C2844" s="12" t="s">
        <v>14088</v>
      </c>
      <c r="D2844" s="12" t="s">
        <v>14075</v>
      </c>
      <c r="E2844" s="12" t="s">
        <v>14076</v>
      </c>
      <c r="F2844" s="12" t="s">
        <v>206</v>
      </c>
      <c r="G2844" s="12" t="s">
        <v>164</v>
      </c>
      <c r="H2844" s="12" t="s">
        <v>165</v>
      </c>
      <c r="I2844" s="12" t="s">
        <v>166</v>
      </c>
      <c r="J2844" s="12" t="s">
        <v>14089</v>
      </c>
      <c r="K2844" s="12" t="s">
        <v>233</v>
      </c>
      <c r="L2844" s="12" t="s">
        <v>104</v>
      </c>
      <c r="M2844" s="12" t="s">
        <v>551</v>
      </c>
      <c r="N2844" s="12" t="s">
        <v>14090</v>
      </c>
      <c r="O2844" s="12" t="s">
        <v>14091</v>
      </c>
      <c r="P2844" s="12"/>
      <c r="Q2844" s="12" t="s">
        <v>14092</v>
      </c>
      <c r="R2844" s="12" t="s">
        <v>4752</v>
      </c>
      <c r="S2844" s="12" t="s">
        <v>14082</v>
      </c>
      <c r="T2844" s="33" t="s">
        <v>95</v>
      </c>
      <c r="U2844" s="34" t="str">
        <f t="shared" si="44"/>
        <v>1241 Green Hall, DAVIS, California 95616, U.S.</v>
      </c>
    </row>
    <row r="2845" spans="1:21" ht="57" x14ac:dyDescent="0.45">
      <c r="A2845" s="12" t="s">
        <v>94</v>
      </c>
      <c r="B2845" s="12" t="s">
        <v>95</v>
      </c>
      <c r="C2845" s="12" t="s">
        <v>14093</v>
      </c>
      <c r="D2845" s="12" t="s">
        <v>14075</v>
      </c>
      <c r="E2845" s="12" t="s">
        <v>14076</v>
      </c>
      <c r="F2845" s="12" t="s">
        <v>206</v>
      </c>
      <c r="G2845" s="12" t="s">
        <v>164</v>
      </c>
      <c r="H2845" s="12" t="s">
        <v>165</v>
      </c>
      <c r="I2845" s="12" t="s">
        <v>166</v>
      </c>
      <c r="J2845" s="12"/>
      <c r="K2845" s="12"/>
      <c r="L2845" s="12"/>
      <c r="M2845" s="12" t="s">
        <v>367</v>
      </c>
      <c r="N2845" s="12" t="s">
        <v>14094</v>
      </c>
      <c r="O2845" s="12" t="s">
        <v>14095</v>
      </c>
      <c r="P2845" s="12"/>
      <c r="Q2845" s="12" t="s">
        <v>14096</v>
      </c>
      <c r="R2845" s="12" t="s">
        <v>4752</v>
      </c>
      <c r="S2845" s="12" t="s">
        <v>14082</v>
      </c>
      <c r="T2845" s="33" t="s">
        <v>95</v>
      </c>
      <c r="U2845" s="34" t="str">
        <f t="shared" si="44"/>
        <v>1285 VETERINARY DR, DAVIS, California 95616, U.S.</v>
      </c>
    </row>
    <row r="2846" spans="1:21" ht="57" x14ac:dyDescent="0.45">
      <c r="A2846" s="12" t="s">
        <v>94</v>
      </c>
      <c r="B2846" s="12" t="s">
        <v>95</v>
      </c>
      <c r="C2846" s="12" t="s">
        <v>14097</v>
      </c>
      <c r="D2846" s="12" t="s">
        <v>14075</v>
      </c>
      <c r="E2846" s="12" t="s">
        <v>14076</v>
      </c>
      <c r="F2846" s="12"/>
      <c r="G2846" s="12" t="s">
        <v>164</v>
      </c>
      <c r="H2846" s="12" t="s">
        <v>165</v>
      </c>
      <c r="I2846" s="12" t="s">
        <v>166</v>
      </c>
      <c r="J2846" s="12"/>
      <c r="K2846" s="12"/>
      <c r="L2846" s="12"/>
      <c r="M2846" s="12" t="s">
        <v>367</v>
      </c>
      <c r="N2846" s="12" t="s">
        <v>14098</v>
      </c>
      <c r="O2846" s="12" t="s">
        <v>14099</v>
      </c>
      <c r="P2846" s="12"/>
      <c r="Q2846" s="12" t="s">
        <v>14100</v>
      </c>
      <c r="R2846" s="12" t="s">
        <v>4752</v>
      </c>
      <c r="S2846" s="12" t="s">
        <v>14087</v>
      </c>
      <c r="T2846" s="33" t="s">
        <v>95</v>
      </c>
      <c r="U2846" s="34" t="str">
        <f t="shared" si="44"/>
        <v>1 SHIELDS AVE 145 BRIGGS HALL MCB, DAVIS, California 95616-5270, U.S.</v>
      </c>
    </row>
    <row r="2847" spans="1:21" ht="57" x14ac:dyDescent="0.45">
      <c r="A2847" s="12" t="s">
        <v>94</v>
      </c>
      <c r="B2847" s="12" t="s">
        <v>95</v>
      </c>
      <c r="C2847" s="12" t="s">
        <v>14101</v>
      </c>
      <c r="D2847" s="12" t="s">
        <v>14075</v>
      </c>
      <c r="E2847" s="12" t="s">
        <v>14076</v>
      </c>
      <c r="F2847" s="12" t="s">
        <v>206</v>
      </c>
      <c r="G2847" s="12" t="s">
        <v>164</v>
      </c>
      <c r="H2847" s="12" t="s">
        <v>165</v>
      </c>
      <c r="I2847" s="12" t="s">
        <v>166</v>
      </c>
      <c r="J2847" s="12"/>
      <c r="K2847" s="12"/>
      <c r="L2847" s="12"/>
      <c r="M2847" s="12" t="s">
        <v>367</v>
      </c>
      <c r="N2847" s="12"/>
      <c r="O2847" s="12"/>
      <c r="P2847" s="12"/>
      <c r="Q2847" s="12" t="s">
        <v>14102</v>
      </c>
      <c r="R2847" s="12" t="s">
        <v>4752</v>
      </c>
      <c r="S2847" s="12" t="s">
        <v>14082</v>
      </c>
      <c r="T2847" s="33" t="s">
        <v>95</v>
      </c>
      <c r="U2847" s="34" t="str">
        <f t="shared" si="44"/>
        <v>FC - 1 SHIELDS AVE, DAVIS, California 95616, U.S.</v>
      </c>
    </row>
    <row r="2848" spans="1:21" ht="57" x14ac:dyDescent="0.45">
      <c r="A2848" s="12" t="s">
        <v>94</v>
      </c>
      <c r="B2848" s="12" t="s">
        <v>95</v>
      </c>
      <c r="C2848" s="12" t="s">
        <v>14103</v>
      </c>
      <c r="D2848" s="12" t="s">
        <v>14075</v>
      </c>
      <c r="E2848" s="12" t="s">
        <v>14076</v>
      </c>
      <c r="F2848" s="12" t="s">
        <v>1396</v>
      </c>
      <c r="G2848" s="12" t="s">
        <v>164</v>
      </c>
      <c r="H2848" s="12" t="s">
        <v>165</v>
      </c>
      <c r="I2848" s="12" t="s">
        <v>166</v>
      </c>
      <c r="J2848" s="12"/>
      <c r="K2848" s="12"/>
      <c r="L2848" s="12"/>
      <c r="M2848" s="12" t="s">
        <v>367</v>
      </c>
      <c r="N2848" s="12"/>
      <c r="O2848" s="12"/>
      <c r="P2848" s="12"/>
      <c r="Q2848" s="12" t="s">
        <v>14104</v>
      </c>
      <c r="R2848" s="12" t="s">
        <v>13490</v>
      </c>
      <c r="S2848" s="12" t="s">
        <v>14105</v>
      </c>
      <c r="T2848" s="33" t="s">
        <v>95</v>
      </c>
      <c r="U2848" s="34" t="str">
        <f t="shared" si="44"/>
        <v>4645 2ND AVE, SACRAMENTO, California 75246, U.S.</v>
      </c>
    </row>
    <row r="2849" spans="1:21" ht="42.75" x14ac:dyDescent="0.45">
      <c r="A2849" s="12" t="s">
        <v>94</v>
      </c>
      <c r="B2849" s="12"/>
      <c r="C2849" s="12" t="s">
        <v>14106</v>
      </c>
      <c r="D2849" s="12" t="s">
        <v>14075</v>
      </c>
      <c r="E2849" s="12" t="s">
        <v>14076</v>
      </c>
      <c r="F2849" s="12"/>
      <c r="G2849" s="12" t="s">
        <v>164</v>
      </c>
      <c r="H2849" s="12" t="s">
        <v>165</v>
      </c>
      <c r="I2849" s="12" t="s">
        <v>166</v>
      </c>
      <c r="J2849" s="12"/>
      <c r="K2849" s="12"/>
      <c r="L2849" s="12"/>
      <c r="M2849" s="12" t="s">
        <v>377</v>
      </c>
      <c r="N2849" s="12" t="s">
        <v>14107</v>
      </c>
      <c r="O2849" s="12" t="s">
        <v>14108</v>
      </c>
      <c r="P2849" s="12"/>
      <c r="Q2849" s="12"/>
      <c r="R2849" s="12"/>
      <c r="S2849" s="12" t="s">
        <v>284</v>
      </c>
      <c r="T2849" s="33" t="s">
        <v>95</v>
      </c>
      <c r="U2849" s="34" t="str">
        <f t="shared" si="44"/>
        <v xml:space="preserve"> , U.S.</v>
      </c>
    </row>
    <row r="2850" spans="1:21" ht="85.5" x14ac:dyDescent="0.45">
      <c r="A2850" s="12" t="s">
        <v>94</v>
      </c>
      <c r="B2850" s="12" t="s">
        <v>95</v>
      </c>
      <c r="C2850" s="12" t="s">
        <v>14109</v>
      </c>
      <c r="D2850" s="12" t="s">
        <v>14110</v>
      </c>
      <c r="E2850" s="12" t="s">
        <v>14111</v>
      </c>
      <c r="F2850" s="12" t="s">
        <v>310</v>
      </c>
      <c r="G2850" s="12" t="s">
        <v>672</v>
      </c>
      <c r="H2850" s="12" t="s">
        <v>311</v>
      </c>
      <c r="I2850" s="12" t="s">
        <v>673</v>
      </c>
      <c r="J2850" s="12" t="s">
        <v>14112</v>
      </c>
      <c r="K2850" s="12" t="s">
        <v>209</v>
      </c>
      <c r="L2850" s="12" t="s">
        <v>104</v>
      </c>
      <c r="M2850" s="12" t="s">
        <v>1193</v>
      </c>
      <c r="N2850" s="12" t="s">
        <v>14113</v>
      </c>
      <c r="O2850" s="12" t="s">
        <v>14114</v>
      </c>
      <c r="P2850" s="12"/>
      <c r="Q2850" s="12" t="s">
        <v>14115</v>
      </c>
      <c r="R2850" s="12" t="s">
        <v>317</v>
      </c>
      <c r="S2850" s="12" t="s">
        <v>14116</v>
      </c>
      <c r="T2850" s="33" t="s">
        <v>95</v>
      </c>
      <c r="U2850" s="34" t="str">
        <f t="shared" si="44"/>
        <v>UC Irvine 812 Medical Plaza Dr, Irvine, California 92617, U.S.</v>
      </c>
    </row>
    <row r="2851" spans="1:21" ht="114" x14ac:dyDescent="0.45">
      <c r="A2851" s="12" t="s">
        <v>94</v>
      </c>
      <c r="B2851" s="12" t="s">
        <v>95</v>
      </c>
      <c r="C2851" s="12" t="s">
        <v>14117</v>
      </c>
      <c r="D2851" s="12" t="s">
        <v>14110</v>
      </c>
      <c r="E2851" s="12" t="s">
        <v>14111</v>
      </c>
      <c r="F2851" s="12" t="s">
        <v>310</v>
      </c>
      <c r="G2851" s="12" t="s">
        <v>672</v>
      </c>
      <c r="H2851" s="12" t="s">
        <v>311</v>
      </c>
      <c r="I2851" s="12" t="s">
        <v>673</v>
      </c>
      <c r="J2851" s="12" t="s">
        <v>14118</v>
      </c>
      <c r="K2851" s="12" t="s">
        <v>188</v>
      </c>
      <c r="L2851" s="12" t="s">
        <v>104</v>
      </c>
      <c r="M2851" s="12" t="s">
        <v>288</v>
      </c>
      <c r="N2851" s="12" t="s">
        <v>14119</v>
      </c>
      <c r="O2851" s="12" t="s">
        <v>14120</v>
      </c>
      <c r="P2851" s="12"/>
      <c r="Q2851" s="12" t="s">
        <v>14121</v>
      </c>
      <c r="R2851" s="12" t="s">
        <v>317</v>
      </c>
      <c r="S2851" s="12" t="s">
        <v>14122</v>
      </c>
      <c r="T2851" s="33" t="s">
        <v>95</v>
      </c>
      <c r="U2851" s="34" t="str">
        <f t="shared" si="44"/>
        <v>Med Surge 2 Vaccine R&amp;D Center 376 / 812 Medical Plaza Dr.,, Irvine, California 92697, U.S.</v>
      </c>
    </row>
    <row r="2852" spans="1:21" ht="99.75" x14ac:dyDescent="0.45">
      <c r="A2852" s="12" t="s">
        <v>94</v>
      </c>
      <c r="B2852" s="12" t="s">
        <v>95</v>
      </c>
      <c r="C2852" s="12" t="s">
        <v>14123</v>
      </c>
      <c r="D2852" s="12" t="s">
        <v>14110</v>
      </c>
      <c r="E2852" s="12" t="s">
        <v>14111</v>
      </c>
      <c r="F2852" s="12" t="s">
        <v>310</v>
      </c>
      <c r="G2852" s="12" t="s">
        <v>672</v>
      </c>
      <c r="H2852" s="12" t="s">
        <v>311</v>
      </c>
      <c r="I2852" s="12" t="s">
        <v>673</v>
      </c>
      <c r="J2852" s="12" t="s">
        <v>14124</v>
      </c>
      <c r="K2852" s="12" t="s">
        <v>168</v>
      </c>
      <c r="L2852" s="12" t="s">
        <v>104</v>
      </c>
      <c r="M2852" s="12" t="s">
        <v>210</v>
      </c>
      <c r="N2852" s="12" t="s">
        <v>14125</v>
      </c>
      <c r="O2852" s="12" t="s">
        <v>14126</v>
      </c>
      <c r="P2852" s="12"/>
      <c r="Q2852" s="12" t="s">
        <v>14127</v>
      </c>
      <c r="R2852" s="12" t="s">
        <v>317</v>
      </c>
      <c r="S2852" s="12" t="s">
        <v>14122</v>
      </c>
      <c r="T2852" s="33" t="s">
        <v>95</v>
      </c>
      <c r="U2852" s="34" t="str">
        <f t="shared" si="44"/>
        <v>McGaugh Hall, Rm 3140 3140 Mcgaugh Hall UCI, Irvine, California 92697, U.S.</v>
      </c>
    </row>
    <row r="2853" spans="1:21" ht="57" x14ac:dyDescent="0.45">
      <c r="A2853" s="12" t="s">
        <v>94</v>
      </c>
      <c r="B2853" s="12" t="s">
        <v>95</v>
      </c>
      <c r="C2853" s="12" t="s">
        <v>14128</v>
      </c>
      <c r="D2853" s="12" t="s">
        <v>14110</v>
      </c>
      <c r="E2853" s="12" t="s">
        <v>14111</v>
      </c>
      <c r="F2853" s="12" t="s">
        <v>310</v>
      </c>
      <c r="G2853" s="12" t="s">
        <v>672</v>
      </c>
      <c r="H2853" s="12" t="s">
        <v>311</v>
      </c>
      <c r="I2853" s="12" t="s">
        <v>673</v>
      </c>
      <c r="J2853" s="12"/>
      <c r="K2853" s="12"/>
      <c r="L2853" s="12"/>
      <c r="M2853" s="12" t="s">
        <v>234</v>
      </c>
      <c r="N2853" s="12" t="s">
        <v>14129</v>
      </c>
      <c r="O2853" s="12" t="s">
        <v>14130</v>
      </c>
      <c r="P2853" s="12"/>
      <c r="Q2853" s="12" t="s">
        <v>14131</v>
      </c>
      <c r="R2853" s="12" t="s">
        <v>684</v>
      </c>
      <c r="S2853" s="12" t="s">
        <v>14122</v>
      </c>
      <c r="T2853" s="33" t="s">
        <v>95</v>
      </c>
      <c r="U2853" s="34" t="str">
        <f t="shared" si="44"/>
        <v>843 HEALTH SCIENCES RD, IRVINE, California 92697, U.S.</v>
      </c>
    </row>
    <row r="2854" spans="1:21" ht="42.75" x14ac:dyDescent="0.45">
      <c r="A2854" s="12" t="s">
        <v>94</v>
      </c>
      <c r="B2854" s="12" t="s">
        <v>95</v>
      </c>
      <c r="C2854" s="12" t="s">
        <v>14132</v>
      </c>
      <c r="D2854" s="12" t="s">
        <v>14110</v>
      </c>
      <c r="E2854" s="12" t="s">
        <v>14111</v>
      </c>
      <c r="F2854" s="12" t="s">
        <v>310</v>
      </c>
      <c r="G2854" s="12" t="s">
        <v>672</v>
      </c>
      <c r="H2854" s="12" t="s">
        <v>311</v>
      </c>
      <c r="I2854" s="12" t="s">
        <v>673</v>
      </c>
      <c r="J2854" s="12"/>
      <c r="K2854" s="12"/>
      <c r="L2854" s="12"/>
      <c r="M2854" s="12" t="s">
        <v>127</v>
      </c>
      <c r="N2854" s="12" t="s">
        <v>14133</v>
      </c>
      <c r="O2854" s="12" t="s">
        <v>14134</v>
      </c>
      <c r="P2854" s="12"/>
      <c r="Q2854" s="12" t="s">
        <v>14135</v>
      </c>
      <c r="R2854" s="12" t="s">
        <v>684</v>
      </c>
      <c r="S2854" s="12" t="s">
        <v>14122</v>
      </c>
      <c r="T2854" s="33" t="s">
        <v>95</v>
      </c>
      <c r="U2854" s="34" t="str">
        <f t="shared" si="44"/>
        <v>3300 BIOLOGICAL SCIENCES 3, IRVINE, California 92697, U.S.</v>
      </c>
    </row>
    <row r="2855" spans="1:21" ht="85.5" x14ac:dyDescent="0.45">
      <c r="A2855" s="12" t="s">
        <v>94</v>
      </c>
      <c r="B2855" s="12" t="s">
        <v>95</v>
      </c>
      <c r="C2855" s="12" t="s">
        <v>14136</v>
      </c>
      <c r="D2855" s="12" t="s">
        <v>14137</v>
      </c>
      <c r="E2855" s="12" t="s">
        <v>14138</v>
      </c>
      <c r="F2855" s="12"/>
      <c r="G2855" s="12" t="s">
        <v>812</v>
      </c>
      <c r="H2855" s="12" t="s">
        <v>311</v>
      </c>
      <c r="I2855" s="12" t="s">
        <v>673</v>
      </c>
      <c r="J2855" s="12" t="s">
        <v>14139</v>
      </c>
      <c r="K2855" s="12" t="s">
        <v>168</v>
      </c>
      <c r="L2855" s="12" t="s">
        <v>118</v>
      </c>
      <c r="M2855" s="12" t="s">
        <v>3542</v>
      </c>
      <c r="N2855" s="12" t="s">
        <v>14140</v>
      </c>
      <c r="O2855" s="12" t="s">
        <v>14141</v>
      </c>
      <c r="P2855" s="12"/>
      <c r="Q2855" s="12" t="s">
        <v>14142</v>
      </c>
      <c r="R2855" s="12" t="s">
        <v>2729</v>
      </c>
      <c r="S2855" s="12" t="s">
        <v>14143</v>
      </c>
      <c r="T2855" s="33" t="s">
        <v>95</v>
      </c>
      <c r="U2855" s="34" t="str">
        <f t="shared" si="44"/>
        <v>10833 Le Conte Avenue, CHS B3-088, Los Angeles, California 90095-1668, U.S.</v>
      </c>
    </row>
    <row r="2856" spans="1:21" ht="85.5" x14ac:dyDescent="0.45">
      <c r="A2856" s="12" t="s">
        <v>94</v>
      </c>
      <c r="B2856" s="12" t="s">
        <v>95</v>
      </c>
      <c r="C2856" s="12" t="s">
        <v>14144</v>
      </c>
      <c r="D2856" s="12" t="s">
        <v>14137</v>
      </c>
      <c r="E2856" s="12" t="s">
        <v>14138</v>
      </c>
      <c r="F2856" s="12"/>
      <c r="G2856" s="12" t="s">
        <v>812</v>
      </c>
      <c r="H2856" s="12" t="s">
        <v>311</v>
      </c>
      <c r="I2856" s="12" t="s">
        <v>673</v>
      </c>
      <c r="J2856" s="12" t="s">
        <v>14145</v>
      </c>
      <c r="K2856" s="12" t="s">
        <v>209</v>
      </c>
      <c r="L2856" s="12" t="s">
        <v>118</v>
      </c>
      <c r="M2856" s="12" t="s">
        <v>695</v>
      </c>
      <c r="N2856" s="12" t="s">
        <v>14146</v>
      </c>
      <c r="O2856" s="12" t="s">
        <v>14147</v>
      </c>
      <c r="P2856" s="12"/>
      <c r="Q2856" s="12" t="s">
        <v>14148</v>
      </c>
      <c r="R2856" s="12" t="s">
        <v>2729</v>
      </c>
      <c r="S2856" s="12" t="s">
        <v>13515</v>
      </c>
      <c r="T2856" s="33" t="s">
        <v>95</v>
      </c>
      <c r="U2856" s="34" t="str">
        <f t="shared" si="44"/>
        <v>UCLA MED-INFECTIOUS DISEASE 650 Charles E. Young Dr S Rm 47-100B Dr. Kelesidis, Los Angeles, California 90095, U.S.</v>
      </c>
    </row>
    <row r="2857" spans="1:21" ht="57" x14ac:dyDescent="0.45">
      <c r="A2857" s="12" t="s">
        <v>94</v>
      </c>
      <c r="B2857" s="12" t="s">
        <v>95</v>
      </c>
      <c r="C2857" s="12" t="s">
        <v>14149</v>
      </c>
      <c r="D2857" s="12" t="s">
        <v>14137</v>
      </c>
      <c r="E2857" s="12" t="s">
        <v>14138</v>
      </c>
      <c r="F2857" s="12"/>
      <c r="G2857" s="12" t="s">
        <v>812</v>
      </c>
      <c r="H2857" s="12" t="s">
        <v>311</v>
      </c>
      <c r="I2857" s="12" t="s">
        <v>673</v>
      </c>
      <c r="J2857" s="12" t="s">
        <v>14150</v>
      </c>
      <c r="K2857" s="12" t="s">
        <v>233</v>
      </c>
      <c r="L2857" s="12" t="s">
        <v>104</v>
      </c>
      <c r="M2857" s="12" t="s">
        <v>234</v>
      </c>
      <c r="N2857" s="12" t="s">
        <v>14151</v>
      </c>
      <c r="O2857" s="12" t="s">
        <v>14152</v>
      </c>
      <c r="P2857" s="12"/>
      <c r="Q2857" s="12" t="s">
        <v>14153</v>
      </c>
      <c r="R2857" s="12" t="s">
        <v>3100</v>
      </c>
      <c r="S2857" s="12" t="s">
        <v>13515</v>
      </c>
      <c r="T2857" s="33" t="s">
        <v>95</v>
      </c>
      <c r="U2857" s="34" t="str">
        <f t="shared" si="44"/>
        <v>650 CHARLES E YOUNG DR S, LOS ANGELES, California 90095, U.S.</v>
      </c>
    </row>
    <row r="2858" spans="1:21" ht="42.75" x14ac:dyDescent="0.45">
      <c r="A2858" s="12" t="s">
        <v>94</v>
      </c>
      <c r="B2858" s="12" t="s">
        <v>95</v>
      </c>
      <c r="C2858" s="12" t="s">
        <v>14154</v>
      </c>
      <c r="D2858" s="12" t="s">
        <v>14137</v>
      </c>
      <c r="E2858" s="12" t="s">
        <v>14138</v>
      </c>
      <c r="F2858" s="12"/>
      <c r="G2858" s="12" t="s">
        <v>812</v>
      </c>
      <c r="H2858" s="12" t="s">
        <v>311</v>
      </c>
      <c r="I2858" s="12" t="s">
        <v>673</v>
      </c>
      <c r="J2858" s="12" t="s">
        <v>14155</v>
      </c>
      <c r="K2858" s="12" t="s">
        <v>103</v>
      </c>
      <c r="L2858" s="12" t="s">
        <v>104</v>
      </c>
      <c r="M2858" s="12" t="s">
        <v>8608</v>
      </c>
      <c r="N2858" s="12" t="s">
        <v>14156</v>
      </c>
      <c r="O2858" s="12" t="s">
        <v>14157</v>
      </c>
      <c r="P2858" s="12"/>
      <c r="Q2858" s="12" t="s">
        <v>14158</v>
      </c>
      <c r="R2858" s="12" t="s">
        <v>3100</v>
      </c>
      <c r="S2858" s="12" t="s">
        <v>13515</v>
      </c>
      <c r="T2858" s="33" t="s">
        <v>95</v>
      </c>
      <c r="U2858" s="34" t="str">
        <f t="shared" si="44"/>
        <v>410 WESTWOOD PLZ, ENGINEERING VI, RM 430, LOS ANGELES, California 90095, U.S.</v>
      </c>
    </row>
    <row r="2859" spans="1:21" ht="85.5" x14ac:dyDescent="0.45">
      <c r="A2859" s="12" t="s">
        <v>94</v>
      </c>
      <c r="B2859" s="12" t="s">
        <v>95</v>
      </c>
      <c r="C2859" s="12" t="s">
        <v>14159</v>
      </c>
      <c r="D2859" s="12" t="s">
        <v>14137</v>
      </c>
      <c r="E2859" s="12" t="s">
        <v>14138</v>
      </c>
      <c r="F2859" s="12"/>
      <c r="G2859" s="12" t="s">
        <v>812</v>
      </c>
      <c r="H2859" s="12" t="s">
        <v>311</v>
      </c>
      <c r="I2859" s="12" t="s">
        <v>673</v>
      </c>
      <c r="J2859" s="12"/>
      <c r="K2859" s="12"/>
      <c r="L2859" s="12"/>
      <c r="M2859" s="12" t="s">
        <v>138</v>
      </c>
      <c r="N2859" s="12"/>
      <c r="O2859" s="12"/>
      <c r="P2859" s="12"/>
      <c r="Q2859" s="12" t="s">
        <v>14160</v>
      </c>
      <c r="R2859" s="12" t="s">
        <v>3100</v>
      </c>
      <c r="S2859" s="12" t="s">
        <v>13515</v>
      </c>
      <c r="T2859" s="33" t="s">
        <v>95</v>
      </c>
      <c r="U2859" s="34" t="str">
        <f t="shared" si="44"/>
        <v>615 CHARLES E YOUNG DR S, LOS ANGELES, California 90095, U.S.</v>
      </c>
    </row>
    <row r="2860" spans="1:21" ht="57" x14ac:dyDescent="0.45">
      <c r="A2860" s="12" t="s">
        <v>94</v>
      </c>
      <c r="B2860" s="12" t="s">
        <v>95</v>
      </c>
      <c r="C2860" s="12" t="s">
        <v>14161</v>
      </c>
      <c r="D2860" s="12" t="s">
        <v>14137</v>
      </c>
      <c r="E2860" s="12" t="s">
        <v>14138</v>
      </c>
      <c r="F2860" s="12"/>
      <c r="G2860" s="12" t="s">
        <v>812</v>
      </c>
      <c r="H2860" s="12" t="s">
        <v>311</v>
      </c>
      <c r="I2860" s="12" t="s">
        <v>673</v>
      </c>
      <c r="J2860" s="12"/>
      <c r="K2860" s="12"/>
      <c r="L2860" s="12"/>
      <c r="M2860" s="12" t="s">
        <v>367</v>
      </c>
      <c r="N2860" s="12" t="s">
        <v>14162</v>
      </c>
      <c r="O2860" s="12" t="s">
        <v>14163</v>
      </c>
      <c r="P2860" s="12"/>
      <c r="Q2860" s="12" t="s">
        <v>14160</v>
      </c>
      <c r="R2860" s="12" t="s">
        <v>3100</v>
      </c>
      <c r="S2860" s="12" t="s">
        <v>13515</v>
      </c>
      <c r="T2860" s="33" t="s">
        <v>95</v>
      </c>
      <c r="U2860" s="34" t="str">
        <f t="shared" si="44"/>
        <v>615 CHARLES E YOUNG DR S, LOS ANGELES, California 90095, U.S.</v>
      </c>
    </row>
    <row r="2861" spans="1:21" ht="57" x14ac:dyDescent="0.45">
      <c r="A2861" s="12" t="s">
        <v>94</v>
      </c>
      <c r="B2861" s="12" t="s">
        <v>95</v>
      </c>
      <c r="C2861" s="12" t="s">
        <v>14164</v>
      </c>
      <c r="D2861" s="12" t="s">
        <v>14137</v>
      </c>
      <c r="E2861" s="12" t="s">
        <v>14138</v>
      </c>
      <c r="F2861" s="12"/>
      <c r="G2861" s="12" t="s">
        <v>812</v>
      </c>
      <c r="H2861" s="12" t="s">
        <v>311</v>
      </c>
      <c r="I2861" s="12" t="s">
        <v>673</v>
      </c>
      <c r="J2861" s="12"/>
      <c r="K2861" s="12"/>
      <c r="L2861" s="12"/>
      <c r="M2861" s="12" t="s">
        <v>367</v>
      </c>
      <c r="N2861" s="12" t="s">
        <v>14165</v>
      </c>
      <c r="O2861" s="12" t="s">
        <v>14166</v>
      </c>
      <c r="P2861" s="12"/>
      <c r="Q2861" s="12" t="s">
        <v>14167</v>
      </c>
      <c r="R2861" s="12" t="s">
        <v>3100</v>
      </c>
      <c r="S2861" s="12" t="s">
        <v>13515</v>
      </c>
      <c r="T2861" s="33" t="s">
        <v>95</v>
      </c>
      <c r="U2861" s="34" t="str">
        <f t="shared" si="44"/>
        <v>611 CHARLES E YOUNG DR E, LOS ANGELES, California 90095, U.S.</v>
      </c>
    </row>
    <row r="2862" spans="1:21" ht="57" x14ac:dyDescent="0.45">
      <c r="A2862" s="12" t="s">
        <v>94</v>
      </c>
      <c r="B2862" s="12" t="s">
        <v>95</v>
      </c>
      <c r="C2862" s="12" t="s">
        <v>14168</v>
      </c>
      <c r="D2862" s="12" t="s">
        <v>14137</v>
      </c>
      <c r="E2862" s="12" t="s">
        <v>14138</v>
      </c>
      <c r="F2862" s="12"/>
      <c r="G2862" s="12" t="s">
        <v>812</v>
      </c>
      <c r="H2862" s="12" t="s">
        <v>311</v>
      </c>
      <c r="I2862" s="12" t="s">
        <v>673</v>
      </c>
      <c r="J2862" s="12"/>
      <c r="K2862" s="12"/>
      <c r="L2862" s="12"/>
      <c r="M2862" s="12" t="s">
        <v>367</v>
      </c>
      <c r="N2862" s="12"/>
      <c r="O2862" s="12"/>
      <c r="P2862" s="12"/>
      <c r="Q2862" s="12" t="s">
        <v>14169</v>
      </c>
      <c r="R2862" s="12" t="s">
        <v>3100</v>
      </c>
      <c r="S2862" s="12" t="s">
        <v>13515</v>
      </c>
      <c r="T2862" s="33" t="s">
        <v>95</v>
      </c>
      <c r="U2862" s="34" t="str">
        <f t="shared" si="44"/>
        <v>CHS BH521 ANESTHESIOLOGY DEPT 650 CHARLES YOUNG DR, LOS ANGELES, California 90095, U.S.</v>
      </c>
    </row>
    <row r="2863" spans="1:21" ht="85.5" x14ac:dyDescent="0.45">
      <c r="A2863" s="12" t="s">
        <v>94</v>
      </c>
      <c r="B2863" s="12"/>
      <c r="C2863" s="12" t="s">
        <v>14170</v>
      </c>
      <c r="D2863" s="12" t="s">
        <v>14171</v>
      </c>
      <c r="E2863" s="12" t="s">
        <v>14172</v>
      </c>
      <c r="F2863" s="12" t="s">
        <v>206</v>
      </c>
      <c r="G2863" s="12" t="s">
        <v>164</v>
      </c>
      <c r="H2863" s="12" t="s">
        <v>406</v>
      </c>
      <c r="I2863" s="12" t="s">
        <v>166</v>
      </c>
      <c r="J2863" s="12" t="s">
        <v>14173</v>
      </c>
      <c r="K2863" s="12" t="s">
        <v>209</v>
      </c>
      <c r="L2863" s="12" t="s">
        <v>104</v>
      </c>
      <c r="M2863" s="12" t="s">
        <v>1193</v>
      </c>
      <c r="N2863" s="12" t="s">
        <v>14174</v>
      </c>
      <c r="O2863" s="12" t="s">
        <v>14175</v>
      </c>
      <c r="P2863" s="12"/>
      <c r="Q2863" s="12" t="s">
        <v>14176</v>
      </c>
      <c r="R2863" s="12" t="s">
        <v>14177</v>
      </c>
      <c r="S2863" s="12" t="s">
        <v>14178</v>
      </c>
      <c r="T2863" s="33" t="s">
        <v>95</v>
      </c>
      <c r="U2863" s="34" t="str">
        <f t="shared" si="44"/>
        <v>5200 Lake Rd Science and Engineering Room 153, Merced, California 95343, U.S.</v>
      </c>
    </row>
    <row r="2864" spans="1:21" ht="99.75" x14ac:dyDescent="0.45">
      <c r="A2864" s="12" t="s">
        <v>94</v>
      </c>
      <c r="B2864" s="12" t="s">
        <v>8121</v>
      </c>
      <c r="C2864" s="12" t="s">
        <v>14179</v>
      </c>
      <c r="D2864" s="12" t="s">
        <v>14180</v>
      </c>
      <c r="E2864" s="12" t="s">
        <v>14181</v>
      </c>
      <c r="F2864" s="12" t="s">
        <v>743</v>
      </c>
      <c r="G2864" s="12"/>
      <c r="H2864" s="12" t="s">
        <v>311</v>
      </c>
      <c r="I2864" s="12" t="s">
        <v>673</v>
      </c>
      <c r="J2864" s="12" t="s">
        <v>14182</v>
      </c>
      <c r="K2864" s="12" t="s">
        <v>209</v>
      </c>
      <c r="L2864" s="12" t="s">
        <v>104</v>
      </c>
      <c r="M2864" s="12" t="s">
        <v>210</v>
      </c>
      <c r="N2864" s="12" t="s">
        <v>14183</v>
      </c>
      <c r="O2864" s="12" t="s">
        <v>14184</v>
      </c>
      <c r="P2864" s="12"/>
      <c r="Q2864" s="12" t="s">
        <v>14185</v>
      </c>
      <c r="R2864" s="12" t="s">
        <v>747</v>
      </c>
      <c r="S2864" s="12" t="s">
        <v>748</v>
      </c>
      <c r="T2864" s="33" t="s">
        <v>95</v>
      </c>
      <c r="U2864" s="34" t="str">
        <f t="shared" si="44"/>
        <v>UCSD Moores Cancer Center 3855 Health Sciences Dr., LA JOLLA, California 92037, U.S.</v>
      </c>
    </row>
    <row r="2865" spans="1:21" ht="57" x14ac:dyDescent="0.45">
      <c r="A2865" s="12" t="s">
        <v>94</v>
      </c>
      <c r="B2865" s="12" t="s">
        <v>95</v>
      </c>
      <c r="C2865" s="12" t="s">
        <v>14186</v>
      </c>
      <c r="D2865" s="12" t="s">
        <v>14180</v>
      </c>
      <c r="E2865" s="12" t="s">
        <v>14181</v>
      </c>
      <c r="F2865" s="12" t="s">
        <v>743</v>
      </c>
      <c r="G2865" s="12"/>
      <c r="H2865" s="12" t="s">
        <v>311</v>
      </c>
      <c r="I2865" s="12" t="s">
        <v>673</v>
      </c>
      <c r="J2865" s="12"/>
      <c r="K2865" s="12"/>
      <c r="L2865" s="12"/>
      <c r="M2865" s="12" t="s">
        <v>367</v>
      </c>
      <c r="N2865" s="12" t="s">
        <v>14187</v>
      </c>
      <c r="O2865" s="12" t="s">
        <v>14188</v>
      </c>
      <c r="P2865" s="12"/>
      <c r="Q2865" s="12" t="s">
        <v>14189</v>
      </c>
      <c r="R2865" s="12" t="s">
        <v>1923</v>
      </c>
      <c r="S2865" s="12" t="s">
        <v>1082</v>
      </c>
      <c r="T2865" s="33" t="s">
        <v>95</v>
      </c>
      <c r="U2865" s="34" t="str">
        <f t="shared" si="44"/>
        <v>7835 TRADE ST STE 100 STRUCTURAL AND MATERIALS ENG BLDG RM SME 206, SAN DIEGO, California 92121, U.S.</v>
      </c>
    </row>
    <row r="2866" spans="1:21" ht="99.75" x14ac:dyDescent="0.45">
      <c r="A2866" s="12" t="s">
        <v>94</v>
      </c>
      <c r="B2866" s="12" t="s">
        <v>95</v>
      </c>
      <c r="C2866" s="12" t="s">
        <v>14190</v>
      </c>
      <c r="D2866" s="12" t="s">
        <v>14180</v>
      </c>
      <c r="E2866" s="12" t="s">
        <v>14181</v>
      </c>
      <c r="F2866" s="12" t="s">
        <v>743</v>
      </c>
      <c r="G2866" s="12"/>
      <c r="H2866" s="12" t="s">
        <v>311</v>
      </c>
      <c r="I2866" s="12" t="s">
        <v>673</v>
      </c>
      <c r="J2866" s="12"/>
      <c r="K2866" s="12"/>
      <c r="L2866" s="12"/>
      <c r="M2866" s="12" t="s">
        <v>1506</v>
      </c>
      <c r="N2866" s="12" t="s">
        <v>14191</v>
      </c>
      <c r="O2866" s="12" t="s">
        <v>14192</v>
      </c>
      <c r="P2866" s="12"/>
      <c r="Q2866" s="12" t="s">
        <v>14193</v>
      </c>
      <c r="R2866" s="12" t="s">
        <v>747</v>
      </c>
      <c r="S2866" s="12" t="s">
        <v>13525</v>
      </c>
      <c r="T2866" s="33" t="s">
        <v>95</v>
      </c>
      <c r="U2866" s="34" t="str">
        <f t="shared" si="44"/>
        <v>8750 BIOLOGICAL GRADE HUBBS HALL RM 3365, LA JOLLA, California 92093, U.S.</v>
      </c>
    </row>
    <row r="2867" spans="1:21" ht="42.75" x14ac:dyDescent="0.45">
      <c r="A2867" s="12" t="s">
        <v>94</v>
      </c>
      <c r="B2867" s="12" t="s">
        <v>95</v>
      </c>
      <c r="C2867" s="12" t="s">
        <v>14194</v>
      </c>
      <c r="D2867" s="12" t="s">
        <v>14180</v>
      </c>
      <c r="E2867" s="12" t="s">
        <v>14181</v>
      </c>
      <c r="F2867" s="12"/>
      <c r="G2867" s="12"/>
      <c r="H2867" s="12" t="s">
        <v>311</v>
      </c>
      <c r="I2867" s="12" t="s">
        <v>673</v>
      </c>
      <c r="J2867" s="12"/>
      <c r="K2867" s="12"/>
      <c r="L2867" s="12"/>
      <c r="M2867" s="12" t="s">
        <v>388</v>
      </c>
      <c r="N2867" s="12" t="s">
        <v>14195</v>
      </c>
      <c r="O2867" s="12" t="s">
        <v>14196</v>
      </c>
      <c r="P2867" s="12"/>
      <c r="Q2867" s="12" t="s">
        <v>5935</v>
      </c>
      <c r="R2867" s="12" t="s">
        <v>747</v>
      </c>
      <c r="S2867" s="12" t="s">
        <v>14197</v>
      </c>
      <c r="T2867" s="33" t="s">
        <v>95</v>
      </c>
      <c r="U2867" s="34" t="str">
        <f t="shared" si="44"/>
        <v>9500 GILMAN DR, LA JOLLA, California 92093-5004, U.S.</v>
      </c>
    </row>
    <row r="2868" spans="1:21" ht="42.75" x14ac:dyDescent="0.45">
      <c r="A2868" s="12" t="s">
        <v>94</v>
      </c>
      <c r="B2868" s="12" t="s">
        <v>95</v>
      </c>
      <c r="C2868" s="12" t="s">
        <v>14198</v>
      </c>
      <c r="D2868" s="12" t="s">
        <v>14180</v>
      </c>
      <c r="E2868" s="12" t="s">
        <v>14181</v>
      </c>
      <c r="F2868" s="12" t="s">
        <v>743</v>
      </c>
      <c r="G2868" s="12"/>
      <c r="H2868" s="12" t="s">
        <v>311</v>
      </c>
      <c r="I2868" s="12" t="s">
        <v>673</v>
      </c>
      <c r="J2868" s="12"/>
      <c r="K2868" s="12"/>
      <c r="L2868" s="12"/>
      <c r="M2868" s="12" t="s">
        <v>377</v>
      </c>
      <c r="N2868" s="12" t="s">
        <v>14199</v>
      </c>
      <c r="O2868" s="12" t="s">
        <v>14200</v>
      </c>
      <c r="P2868" s="12"/>
      <c r="Q2868" s="12" t="s">
        <v>14201</v>
      </c>
      <c r="R2868" s="12" t="s">
        <v>1923</v>
      </c>
      <c r="S2868" s="12" t="s">
        <v>1082</v>
      </c>
      <c r="T2868" s="33" t="s">
        <v>95</v>
      </c>
      <c r="U2868" s="34" t="str">
        <f t="shared" si="44"/>
        <v>7835 TRADE ST STE 100, SAN DIEGO, California 92121, U.S.</v>
      </c>
    </row>
    <row r="2869" spans="1:21" ht="42.75" x14ac:dyDescent="0.45">
      <c r="A2869" s="12" t="s">
        <v>94</v>
      </c>
      <c r="B2869" s="12" t="s">
        <v>95</v>
      </c>
      <c r="C2869" s="12" t="s">
        <v>14202</v>
      </c>
      <c r="D2869" s="12" t="s">
        <v>14180</v>
      </c>
      <c r="E2869" s="12" t="s">
        <v>14181</v>
      </c>
      <c r="F2869" s="12" t="s">
        <v>743</v>
      </c>
      <c r="G2869" s="12"/>
      <c r="H2869" s="12" t="s">
        <v>311</v>
      </c>
      <c r="I2869" s="12" t="s">
        <v>673</v>
      </c>
      <c r="J2869" s="12" t="s">
        <v>14203</v>
      </c>
      <c r="K2869" s="12" t="s">
        <v>354</v>
      </c>
      <c r="L2869" s="12" t="s">
        <v>118</v>
      </c>
      <c r="M2869" s="12" t="s">
        <v>954</v>
      </c>
      <c r="N2869" s="12" t="s">
        <v>14204</v>
      </c>
      <c r="O2869" s="12" t="s">
        <v>14205</v>
      </c>
      <c r="P2869" s="12"/>
      <c r="Q2869" s="12" t="s">
        <v>14206</v>
      </c>
      <c r="R2869" s="12" t="s">
        <v>1923</v>
      </c>
      <c r="S2869" s="12" t="s">
        <v>1082</v>
      </c>
      <c r="T2869" s="33" t="s">
        <v>95</v>
      </c>
      <c r="U2869" s="34" t="str">
        <f t="shared" si="44"/>
        <v>7835 TRADE ST STE 100 SVERDRUP HALL RM 1212, SAN DIEGO, California 92121, U.S.</v>
      </c>
    </row>
    <row r="2870" spans="1:21" ht="42.75" x14ac:dyDescent="0.45">
      <c r="A2870" s="12" t="s">
        <v>94</v>
      </c>
      <c r="B2870" s="12" t="s">
        <v>95</v>
      </c>
      <c r="C2870" s="12" t="s">
        <v>14207</v>
      </c>
      <c r="D2870" s="12" t="s">
        <v>14180</v>
      </c>
      <c r="E2870" s="12" t="s">
        <v>14181</v>
      </c>
      <c r="F2870" s="12" t="s">
        <v>743</v>
      </c>
      <c r="G2870" s="12"/>
      <c r="H2870" s="12" t="s">
        <v>311</v>
      </c>
      <c r="I2870" s="12" t="s">
        <v>673</v>
      </c>
      <c r="J2870" s="12" t="s">
        <v>14208</v>
      </c>
      <c r="K2870" s="12" t="s">
        <v>354</v>
      </c>
      <c r="L2870" s="12" t="s">
        <v>118</v>
      </c>
      <c r="M2870" s="12" t="s">
        <v>178</v>
      </c>
      <c r="N2870" s="12" t="s">
        <v>14209</v>
      </c>
      <c r="O2870" s="12" t="s">
        <v>14210</v>
      </c>
      <c r="P2870" s="12"/>
      <c r="Q2870" s="12" t="s">
        <v>14211</v>
      </c>
      <c r="R2870" s="12" t="s">
        <v>1409</v>
      </c>
      <c r="S2870" s="12" t="s">
        <v>748</v>
      </c>
      <c r="T2870" s="33" t="s">
        <v>95</v>
      </c>
      <c r="U2870" s="34" t="str">
        <f t="shared" si="44"/>
        <v>8615 Kennel Way, Sverdrup Hall, La Jolla, California 92037, U.S.</v>
      </c>
    </row>
    <row r="2871" spans="1:21" ht="85.5" x14ac:dyDescent="0.45">
      <c r="A2871" s="12" t="s">
        <v>94</v>
      </c>
      <c r="B2871" s="12" t="s">
        <v>95</v>
      </c>
      <c r="C2871" s="12" t="s">
        <v>14212</v>
      </c>
      <c r="D2871" s="12" t="s">
        <v>14180</v>
      </c>
      <c r="E2871" s="12" t="s">
        <v>14181</v>
      </c>
      <c r="F2871" s="12"/>
      <c r="G2871" s="12"/>
      <c r="H2871" s="12" t="s">
        <v>311</v>
      </c>
      <c r="I2871" s="12" t="s">
        <v>673</v>
      </c>
      <c r="J2871" s="12"/>
      <c r="K2871" s="12"/>
      <c r="L2871" s="12"/>
      <c r="M2871" s="12" t="s">
        <v>138</v>
      </c>
      <c r="N2871" s="12"/>
      <c r="O2871" s="12"/>
      <c r="P2871" s="12"/>
      <c r="Q2871" s="12" t="s">
        <v>5935</v>
      </c>
      <c r="R2871" s="12" t="s">
        <v>747</v>
      </c>
      <c r="S2871" s="12" t="s">
        <v>14197</v>
      </c>
      <c r="T2871" s="33" t="s">
        <v>95</v>
      </c>
      <c r="U2871" s="34" t="str">
        <f t="shared" si="44"/>
        <v>9500 GILMAN DR, LA JOLLA, California 92093-5004, U.S.</v>
      </c>
    </row>
    <row r="2872" spans="1:21" ht="57" x14ac:dyDescent="0.45">
      <c r="A2872" s="12" t="s">
        <v>94</v>
      </c>
      <c r="B2872" s="12" t="s">
        <v>95</v>
      </c>
      <c r="C2872" s="12" t="s">
        <v>14213</v>
      </c>
      <c r="D2872" s="12" t="s">
        <v>14180</v>
      </c>
      <c r="E2872" s="12" t="s">
        <v>14181</v>
      </c>
      <c r="F2872" s="12" t="s">
        <v>743</v>
      </c>
      <c r="G2872" s="12"/>
      <c r="H2872" s="12" t="s">
        <v>311</v>
      </c>
      <c r="I2872" s="12" t="s">
        <v>673</v>
      </c>
      <c r="J2872" s="12"/>
      <c r="K2872" s="12"/>
      <c r="L2872" s="12"/>
      <c r="M2872" s="12" t="s">
        <v>367</v>
      </c>
      <c r="N2872" s="12" t="s">
        <v>14191</v>
      </c>
      <c r="O2872" s="12" t="s">
        <v>14192</v>
      </c>
      <c r="P2872" s="12"/>
      <c r="Q2872" s="12" t="s">
        <v>14214</v>
      </c>
      <c r="R2872" s="12" t="s">
        <v>747</v>
      </c>
      <c r="S2872" s="12" t="s">
        <v>13525</v>
      </c>
      <c r="T2872" s="33" t="s">
        <v>95</v>
      </c>
      <c r="U2872" s="34" t="str">
        <f t="shared" si="44"/>
        <v>8750 BIOLOGICAL GRADE, LA JOLLA, California 92093, U.S.</v>
      </c>
    </row>
    <row r="2873" spans="1:21" ht="57" x14ac:dyDescent="0.45">
      <c r="A2873" s="12" t="s">
        <v>94</v>
      </c>
      <c r="B2873" s="12" t="s">
        <v>95</v>
      </c>
      <c r="C2873" s="12" t="s">
        <v>14215</v>
      </c>
      <c r="D2873" s="12" t="s">
        <v>14180</v>
      </c>
      <c r="E2873" s="12" t="s">
        <v>14181</v>
      </c>
      <c r="F2873" s="12" t="s">
        <v>743</v>
      </c>
      <c r="G2873" s="12"/>
      <c r="H2873" s="12" t="s">
        <v>311</v>
      </c>
      <c r="I2873" s="12" t="s">
        <v>673</v>
      </c>
      <c r="J2873" s="12"/>
      <c r="K2873" s="12"/>
      <c r="L2873" s="12"/>
      <c r="M2873" s="12" t="s">
        <v>367</v>
      </c>
      <c r="N2873" s="12"/>
      <c r="O2873" s="12"/>
      <c r="P2873" s="12"/>
      <c r="Q2873" s="12" t="s">
        <v>14216</v>
      </c>
      <c r="R2873" s="12" t="s">
        <v>747</v>
      </c>
      <c r="S2873" s="12" t="s">
        <v>13525</v>
      </c>
      <c r="T2873" s="33" t="s">
        <v>95</v>
      </c>
      <c r="U2873" s="34" t="str">
        <f t="shared" si="44"/>
        <v>3855 HEALTH SCIENCES DR, LA JOLLA, California 92093, U.S.</v>
      </c>
    </row>
    <row r="2874" spans="1:21" ht="71.25" x14ac:dyDescent="0.45">
      <c r="A2874" s="12" t="s">
        <v>94</v>
      </c>
      <c r="B2874" s="12" t="s">
        <v>95</v>
      </c>
      <c r="C2874" s="12" t="s">
        <v>14217</v>
      </c>
      <c r="D2874" s="12" t="s">
        <v>14180</v>
      </c>
      <c r="E2874" s="12" t="s">
        <v>14181</v>
      </c>
      <c r="F2874" s="12" t="s">
        <v>743</v>
      </c>
      <c r="G2874" s="12"/>
      <c r="H2874" s="12" t="s">
        <v>311</v>
      </c>
      <c r="I2874" s="12" t="s">
        <v>673</v>
      </c>
      <c r="J2874" s="12"/>
      <c r="K2874" s="12"/>
      <c r="L2874" s="12"/>
      <c r="M2874" s="12" t="s">
        <v>127</v>
      </c>
      <c r="N2874" s="12" t="s">
        <v>14218</v>
      </c>
      <c r="O2874" s="12" t="s">
        <v>14219</v>
      </c>
      <c r="P2874" s="12"/>
      <c r="Q2874" s="12" t="s">
        <v>14220</v>
      </c>
      <c r="R2874" s="12" t="s">
        <v>967</v>
      </c>
      <c r="S2874" s="12" t="s">
        <v>14221</v>
      </c>
      <c r="T2874" s="33" t="s">
        <v>95</v>
      </c>
      <c r="U2874" s="34" t="str">
        <f t="shared" si="44"/>
        <v>9500 Gilman Drive Skaggs School of Pharmacy and Pharmaceutical sciences Room 3131, San Diego, California 92023, U.S.</v>
      </c>
    </row>
    <row r="2875" spans="1:21" ht="57" x14ac:dyDescent="0.45">
      <c r="A2875" s="12" t="s">
        <v>94</v>
      </c>
      <c r="B2875" s="12"/>
      <c r="C2875" s="12" t="s">
        <v>14222</v>
      </c>
      <c r="D2875" s="12" t="s">
        <v>14180</v>
      </c>
      <c r="E2875" s="12" t="s">
        <v>14181</v>
      </c>
      <c r="F2875" s="12" t="s">
        <v>743</v>
      </c>
      <c r="G2875" s="12"/>
      <c r="H2875" s="12" t="s">
        <v>311</v>
      </c>
      <c r="I2875" s="12" t="s">
        <v>673</v>
      </c>
      <c r="J2875" s="12" t="s">
        <v>14223</v>
      </c>
      <c r="K2875" s="12" t="s">
        <v>209</v>
      </c>
      <c r="L2875" s="12" t="s">
        <v>104</v>
      </c>
      <c r="M2875" s="12" t="s">
        <v>675</v>
      </c>
      <c r="N2875" s="12" t="s">
        <v>14224</v>
      </c>
      <c r="O2875" s="12" t="s">
        <v>14225</v>
      </c>
      <c r="P2875" s="12"/>
      <c r="Q2875" s="12" t="s">
        <v>14226</v>
      </c>
      <c r="R2875" s="12" t="s">
        <v>1409</v>
      </c>
      <c r="S2875" s="12" t="s">
        <v>13525</v>
      </c>
      <c r="T2875" s="33" t="s">
        <v>95</v>
      </c>
      <c r="U2875" s="34" t="str">
        <f t="shared" si="44"/>
        <v>University of California, San Diego The HIV Institute 9500 Gilman Drive, La Jolla, California 92093, U.S.</v>
      </c>
    </row>
    <row r="2876" spans="1:21" ht="85.5" x14ac:dyDescent="0.45">
      <c r="A2876" s="12" t="s">
        <v>94</v>
      </c>
      <c r="B2876" s="12"/>
      <c r="C2876" s="12" t="s">
        <v>14227</v>
      </c>
      <c r="D2876" s="12" t="s">
        <v>14180</v>
      </c>
      <c r="E2876" s="12" t="s">
        <v>14181</v>
      </c>
      <c r="F2876" s="12"/>
      <c r="G2876" s="12"/>
      <c r="H2876" s="12" t="s">
        <v>311</v>
      </c>
      <c r="I2876" s="12" t="s">
        <v>673</v>
      </c>
      <c r="J2876" s="12"/>
      <c r="K2876" s="12"/>
      <c r="L2876" s="12"/>
      <c r="M2876" s="12" t="s">
        <v>14228</v>
      </c>
      <c r="N2876" s="12" t="s">
        <v>14204</v>
      </c>
      <c r="O2876" s="12" t="s">
        <v>14205</v>
      </c>
      <c r="P2876" s="12"/>
      <c r="Q2876" s="12"/>
      <c r="R2876" s="12"/>
      <c r="S2876" s="12" t="s">
        <v>284</v>
      </c>
      <c r="T2876" s="33"/>
      <c r="U2876" s="34" t="str">
        <f t="shared" si="44"/>
        <v xml:space="preserve"> </v>
      </c>
    </row>
    <row r="2877" spans="1:21" ht="114" x14ac:dyDescent="0.45">
      <c r="A2877" s="12" t="s">
        <v>94</v>
      </c>
      <c r="B2877" s="12" t="s">
        <v>95</v>
      </c>
      <c r="C2877" s="12" t="s">
        <v>14229</v>
      </c>
      <c r="D2877" s="12" t="s">
        <v>14230</v>
      </c>
      <c r="E2877" s="12" t="s">
        <v>14231</v>
      </c>
      <c r="F2877" s="12" t="s">
        <v>136</v>
      </c>
      <c r="G2877" s="12" t="s">
        <v>207</v>
      </c>
      <c r="H2877" s="12" t="s">
        <v>165</v>
      </c>
      <c r="I2877" s="12" t="s">
        <v>166</v>
      </c>
      <c r="J2877" s="12" t="s">
        <v>14232</v>
      </c>
      <c r="K2877" s="12" t="s">
        <v>168</v>
      </c>
      <c r="L2877" s="12" t="s">
        <v>104</v>
      </c>
      <c r="M2877" s="12" t="s">
        <v>3642</v>
      </c>
      <c r="N2877" s="12" t="s">
        <v>14233</v>
      </c>
      <c r="O2877" s="12" t="s">
        <v>14234</v>
      </c>
      <c r="P2877" s="12"/>
      <c r="Q2877" s="12" t="s">
        <v>14235</v>
      </c>
      <c r="R2877" s="12" t="s">
        <v>2840</v>
      </c>
      <c r="S2877" s="12" t="s">
        <v>14236</v>
      </c>
      <c r="T2877" s="33" t="s">
        <v>95</v>
      </c>
      <c r="U2877" s="34" t="str">
        <f t="shared" si="44"/>
        <v>513 Parnassus Ave. HSW Rm 1330., San Francisco, California 94143, U.S.</v>
      </c>
    </row>
    <row r="2878" spans="1:21" ht="114" x14ac:dyDescent="0.45">
      <c r="A2878" s="12" t="s">
        <v>94</v>
      </c>
      <c r="B2878" s="12" t="s">
        <v>95</v>
      </c>
      <c r="C2878" s="12" t="s">
        <v>14237</v>
      </c>
      <c r="D2878" s="12" t="s">
        <v>14230</v>
      </c>
      <c r="E2878" s="12" t="s">
        <v>14231</v>
      </c>
      <c r="F2878" s="12" t="s">
        <v>136</v>
      </c>
      <c r="G2878" s="12" t="s">
        <v>207</v>
      </c>
      <c r="H2878" s="12" t="s">
        <v>165</v>
      </c>
      <c r="I2878" s="12" t="s">
        <v>166</v>
      </c>
      <c r="J2878" s="12" t="s">
        <v>14238</v>
      </c>
      <c r="K2878" s="12" t="s">
        <v>168</v>
      </c>
      <c r="L2878" s="12" t="s">
        <v>104</v>
      </c>
      <c r="M2878" s="12" t="s">
        <v>288</v>
      </c>
      <c r="N2878" s="12" t="s">
        <v>14239</v>
      </c>
      <c r="O2878" s="12" t="s">
        <v>14240</v>
      </c>
      <c r="P2878" s="12"/>
      <c r="Q2878" s="12" t="s">
        <v>14241</v>
      </c>
      <c r="R2878" s="12" t="s">
        <v>2840</v>
      </c>
      <c r="S2878" s="12" t="s">
        <v>14236</v>
      </c>
      <c r="T2878" s="33" t="s">
        <v>95</v>
      </c>
      <c r="U2878" s="34" t="str">
        <f t="shared" si="44"/>
        <v>513 Parnassus Ave, HSE-1001A, San Francisco, California 94143, U.S.</v>
      </c>
    </row>
    <row r="2879" spans="1:21" ht="85.5" x14ac:dyDescent="0.45">
      <c r="A2879" s="12" t="s">
        <v>94</v>
      </c>
      <c r="B2879" s="12" t="s">
        <v>95</v>
      </c>
      <c r="C2879" s="12" t="s">
        <v>14242</v>
      </c>
      <c r="D2879" s="12" t="s">
        <v>14230</v>
      </c>
      <c r="E2879" s="12" t="s">
        <v>14231</v>
      </c>
      <c r="F2879" s="12" t="s">
        <v>136</v>
      </c>
      <c r="G2879" s="12" t="s">
        <v>207</v>
      </c>
      <c r="H2879" s="12" t="s">
        <v>165</v>
      </c>
      <c r="I2879" s="12" t="s">
        <v>166</v>
      </c>
      <c r="J2879" s="12" t="s">
        <v>14243</v>
      </c>
      <c r="K2879" s="12" t="s">
        <v>209</v>
      </c>
      <c r="L2879" s="12" t="s">
        <v>104</v>
      </c>
      <c r="M2879" s="12" t="s">
        <v>221</v>
      </c>
      <c r="N2879" s="12" t="s">
        <v>14244</v>
      </c>
      <c r="O2879" s="12" t="s">
        <v>14245</v>
      </c>
      <c r="P2879" s="12"/>
      <c r="Q2879" s="12" t="s">
        <v>14246</v>
      </c>
      <c r="R2879" s="12" t="s">
        <v>2840</v>
      </c>
      <c r="S2879" s="12" t="s">
        <v>6397</v>
      </c>
      <c r="T2879" s="33" t="s">
        <v>95</v>
      </c>
      <c r="U2879" s="34" t="str">
        <f t="shared" si="44"/>
        <v>Room 2210 185 Berry Street, Suite 290, San Francisco, California 94107, U.S.</v>
      </c>
    </row>
    <row r="2880" spans="1:21" ht="85.5" x14ac:dyDescent="0.45">
      <c r="A2880" s="12" t="s">
        <v>94</v>
      </c>
      <c r="B2880" s="12" t="s">
        <v>95</v>
      </c>
      <c r="C2880" s="12" t="s">
        <v>14247</v>
      </c>
      <c r="D2880" s="12" t="s">
        <v>14230</v>
      </c>
      <c r="E2880" s="12" t="s">
        <v>14231</v>
      </c>
      <c r="F2880" s="12" t="s">
        <v>136</v>
      </c>
      <c r="G2880" s="12" t="s">
        <v>207</v>
      </c>
      <c r="H2880" s="12" t="s">
        <v>165</v>
      </c>
      <c r="I2880" s="12" t="s">
        <v>166</v>
      </c>
      <c r="J2880" s="12" t="s">
        <v>14248</v>
      </c>
      <c r="K2880" s="12" t="s">
        <v>209</v>
      </c>
      <c r="L2880" s="12" t="s">
        <v>104</v>
      </c>
      <c r="M2880" s="12" t="s">
        <v>221</v>
      </c>
      <c r="N2880" s="12" t="s">
        <v>14244</v>
      </c>
      <c r="O2880" s="12" t="s">
        <v>14245</v>
      </c>
      <c r="P2880" s="12"/>
      <c r="Q2880" s="12" t="s">
        <v>14246</v>
      </c>
      <c r="R2880" s="12" t="s">
        <v>2840</v>
      </c>
      <c r="S2880" s="12" t="s">
        <v>6397</v>
      </c>
      <c r="T2880" s="33" t="s">
        <v>95</v>
      </c>
      <c r="U2880" s="34" t="str">
        <f t="shared" si="44"/>
        <v>Room 2210 185 Berry Street, Suite 290, San Francisco, California 94107, U.S.</v>
      </c>
    </row>
    <row r="2881" spans="1:21" ht="85.5" x14ac:dyDescent="0.45">
      <c r="A2881" s="12" t="s">
        <v>94</v>
      </c>
      <c r="B2881" s="12" t="s">
        <v>95</v>
      </c>
      <c r="C2881" s="12" t="s">
        <v>14249</v>
      </c>
      <c r="D2881" s="12" t="s">
        <v>14230</v>
      </c>
      <c r="E2881" s="12" t="s">
        <v>14231</v>
      </c>
      <c r="F2881" s="12" t="s">
        <v>136</v>
      </c>
      <c r="G2881" s="12" t="s">
        <v>207</v>
      </c>
      <c r="H2881" s="12" t="s">
        <v>165</v>
      </c>
      <c r="I2881" s="12" t="s">
        <v>166</v>
      </c>
      <c r="J2881" s="12" t="s">
        <v>14250</v>
      </c>
      <c r="K2881" s="12" t="s">
        <v>168</v>
      </c>
      <c r="L2881" s="12" t="s">
        <v>104</v>
      </c>
      <c r="M2881" s="12" t="s">
        <v>221</v>
      </c>
      <c r="N2881" s="12" t="s">
        <v>14251</v>
      </c>
      <c r="O2881" s="12" t="s">
        <v>14252</v>
      </c>
      <c r="P2881" s="12"/>
      <c r="Q2881" s="12" t="s">
        <v>14253</v>
      </c>
      <c r="R2881" s="12" t="s">
        <v>2840</v>
      </c>
      <c r="S2881" s="12" t="s">
        <v>14236</v>
      </c>
      <c r="T2881" s="33" t="s">
        <v>95</v>
      </c>
      <c r="U2881" s="34" t="str">
        <f t="shared" si="44"/>
        <v>513 Parnassus Ave, San Francisco, California 94143, U.S.</v>
      </c>
    </row>
    <row r="2882" spans="1:21" ht="85.5" x14ac:dyDescent="0.45">
      <c r="A2882" s="12" t="s">
        <v>94</v>
      </c>
      <c r="B2882" s="12" t="s">
        <v>95</v>
      </c>
      <c r="C2882" s="12" t="s">
        <v>14254</v>
      </c>
      <c r="D2882" s="12" t="s">
        <v>14230</v>
      </c>
      <c r="E2882" s="12" t="s">
        <v>14255</v>
      </c>
      <c r="F2882" s="12" t="s">
        <v>136</v>
      </c>
      <c r="G2882" s="12" t="s">
        <v>207</v>
      </c>
      <c r="H2882" s="12" t="s">
        <v>165</v>
      </c>
      <c r="I2882" s="12" t="s">
        <v>166</v>
      </c>
      <c r="J2882" s="12" t="s">
        <v>14256</v>
      </c>
      <c r="K2882" s="12" t="s">
        <v>168</v>
      </c>
      <c r="L2882" s="12" t="s">
        <v>104</v>
      </c>
      <c r="M2882" s="12" t="s">
        <v>221</v>
      </c>
      <c r="N2882" s="12" t="s">
        <v>14251</v>
      </c>
      <c r="O2882" s="12" t="s">
        <v>14252</v>
      </c>
      <c r="P2882" s="12"/>
      <c r="Q2882" s="12" t="s">
        <v>14257</v>
      </c>
      <c r="R2882" s="12" t="s">
        <v>2840</v>
      </c>
      <c r="S2882" s="12" t="s">
        <v>14236</v>
      </c>
      <c r="T2882" s="33" t="s">
        <v>95</v>
      </c>
      <c r="U2882" s="34" t="str">
        <f t="shared" ref="U2882:U2945" si="45">_xlfn.TEXTJOIN(", ", TRUE, Q2882, R2882, S2882, T2882)</f>
        <v>Room HSE301 513 Parnassus Ave., San Francisco, California 94143, U.S.</v>
      </c>
    </row>
    <row r="2883" spans="1:21" ht="85.5" x14ac:dyDescent="0.45">
      <c r="A2883" s="12" t="s">
        <v>94</v>
      </c>
      <c r="B2883" s="12" t="s">
        <v>95</v>
      </c>
      <c r="C2883" s="12" t="s">
        <v>14258</v>
      </c>
      <c r="D2883" s="12" t="s">
        <v>14230</v>
      </c>
      <c r="E2883" s="12" t="s">
        <v>14231</v>
      </c>
      <c r="F2883" s="12" t="s">
        <v>136</v>
      </c>
      <c r="G2883" s="12" t="s">
        <v>207</v>
      </c>
      <c r="H2883" s="12" t="s">
        <v>165</v>
      </c>
      <c r="I2883" s="12" t="s">
        <v>166</v>
      </c>
      <c r="J2883" s="12" t="s">
        <v>14259</v>
      </c>
      <c r="K2883" s="12" t="s">
        <v>268</v>
      </c>
      <c r="L2883" s="12" t="s">
        <v>104</v>
      </c>
      <c r="M2883" s="12" t="s">
        <v>221</v>
      </c>
      <c r="N2883" s="12" t="s">
        <v>14260</v>
      </c>
      <c r="O2883" s="12" t="s">
        <v>14261</v>
      </c>
      <c r="P2883" s="12"/>
      <c r="Q2883" s="12" t="s">
        <v>14262</v>
      </c>
      <c r="R2883" s="12" t="s">
        <v>2840</v>
      </c>
      <c r="S2883" s="12" t="s">
        <v>14236</v>
      </c>
      <c r="T2883" s="33" t="s">
        <v>95</v>
      </c>
      <c r="U2883" s="34" t="str">
        <f t="shared" si="45"/>
        <v>Medical Sciences Building 10th FL, Room S1004 513 Parnassus Ave, San Francisco, California 94143, U.S.</v>
      </c>
    </row>
    <row r="2884" spans="1:21" ht="85.5" x14ac:dyDescent="0.45">
      <c r="A2884" s="12" t="s">
        <v>94</v>
      </c>
      <c r="B2884" s="12" t="s">
        <v>95</v>
      </c>
      <c r="C2884" s="12" t="s">
        <v>14263</v>
      </c>
      <c r="D2884" s="12" t="s">
        <v>14230</v>
      </c>
      <c r="E2884" s="12" t="s">
        <v>14231</v>
      </c>
      <c r="F2884" s="12"/>
      <c r="G2884" s="12" t="s">
        <v>207</v>
      </c>
      <c r="H2884" s="12" t="s">
        <v>165</v>
      </c>
      <c r="I2884" s="12" t="s">
        <v>166</v>
      </c>
      <c r="J2884" s="12" t="s">
        <v>14264</v>
      </c>
      <c r="K2884" s="12" t="s">
        <v>168</v>
      </c>
      <c r="L2884" s="12" t="s">
        <v>104</v>
      </c>
      <c r="M2884" s="12" t="s">
        <v>221</v>
      </c>
      <c r="N2884" s="12" t="s">
        <v>14265</v>
      </c>
      <c r="O2884" s="12" t="s">
        <v>14266</v>
      </c>
      <c r="P2884" s="12"/>
      <c r="Q2884" s="12" t="s">
        <v>14267</v>
      </c>
      <c r="R2884" s="12" t="s">
        <v>2840</v>
      </c>
      <c r="S2884" s="12" t="s">
        <v>13553</v>
      </c>
      <c r="T2884" s="33" t="s">
        <v>95</v>
      </c>
      <c r="U2884" s="34" t="str">
        <f t="shared" si="45"/>
        <v>2540 23rd Street SFGH Bldg 7, San Francisco, California 94110, U.S.</v>
      </c>
    </row>
    <row r="2885" spans="1:21" ht="85.5" x14ac:dyDescent="0.45">
      <c r="A2885" s="12" t="s">
        <v>94</v>
      </c>
      <c r="B2885" s="12" t="s">
        <v>95</v>
      </c>
      <c r="C2885" s="12" t="s">
        <v>14268</v>
      </c>
      <c r="D2885" s="12" t="s">
        <v>14230</v>
      </c>
      <c r="E2885" s="12" t="s">
        <v>14231</v>
      </c>
      <c r="F2885" s="12"/>
      <c r="G2885" s="12" t="s">
        <v>207</v>
      </c>
      <c r="H2885" s="12" t="s">
        <v>165</v>
      </c>
      <c r="I2885" s="12" t="s">
        <v>166</v>
      </c>
      <c r="J2885" s="12" t="s">
        <v>14269</v>
      </c>
      <c r="K2885" s="12" t="s">
        <v>168</v>
      </c>
      <c r="L2885" s="12" t="s">
        <v>118</v>
      </c>
      <c r="M2885" s="12" t="s">
        <v>221</v>
      </c>
      <c r="N2885" s="12" t="s">
        <v>14270</v>
      </c>
      <c r="O2885" s="12" t="s">
        <v>14271</v>
      </c>
      <c r="P2885" s="12"/>
      <c r="Q2885" s="12" t="s">
        <v>14253</v>
      </c>
      <c r="R2885" s="12" t="s">
        <v>2840</v>
      </c>
      <c r="S2885" s="12" t="s">
        <v>11998</v>
      </c>
      <c r="T2885" s="33" t="s">
        <v>95</v>
      </c>
      <c r="U2885" s="34" t="str">
        <f t="shared" si="45"/>
        <v>513 Parnassus Ave, San Francisco, California , U.S.</v>
      </c>
    </row>
    <row r="2886" spans="1:21" ht="42.75" x14ac:dyDescent="0.45">
      <c r="A2886" s="12" t="s">
        <v>94</v>
      </c>
      <c r="B2886" s="12" t="s">
        <v>95</v>
      </c>
      <c r="C2886" s="12" t="s">
        <v>14272</v>
      </c>
      <c r="D2886" s="12" t="s">
        <v>14230</v>
      </c>
      <c r="E2886" s="12" t="s">
        <v>14255</v>
      </c>
      <c r="F2886" s="12" t="s">
        <v>136</v>
      </c>
      <c r="G2886" s="12" t="s">
        <v>207</v>
      </c>
      <c r="H2886" s="12" t="s">
        <v>165</v>
      </c>
      <c r="I2886" s="12" t="s">
        <v>166</v>
      </c>
      <c r="J2886" s="12" t="s">
        <v>14273</v>
      </c>
      <c r="K2886" s="12" t="s">
        <v>168</v>
      </c>
      <c r="L2886" s="12" t="s">
        <v>104</v>
      </c>
      <c r="M2886" s="12" t="s">
        <v>304</v>
      </c>
      <c r="N2886" s="12" t="s">
        <v>14251</v>
      </c>
      <c r="O2886" s="12" t="s">
        <v>14252</v>
      </c>
      <c r="P2886" s="12"/>
      <c r="Q2886" s="12" t="s">
        <v>14274</v>
      </c>
      <c r="R2886" s="12" t="s">
        <v>2840</v>
      </c>
      <c r="S2886" s="12" t="s">
        <v>14236</v>
      </c>
      <c r="T2886" s="33" t="s">
        <v>95</v>
      </c>
      <c r="U2886" s="34" t="str">
        <f t="shared" si="45"/>
        <v>513 Parnassus Ave. Med Sciences S854A, San Francisco, California 94143, U.S.</v>
      </c>
    </row>
    <row r="2887" spans="1:21" ht="57" x14ac:dyDescent="0.45">
      <c r="A2887" s="12" t="s">
        <v>94</v>
      </c>
      <c r="B2887" s="12" t="s">
        <v>95</v>
      </c>
      <c r="C2887" s="12" t="s">
        <v>14275</v>
      </c>
      <c r="D2887" s="12" t="s">
        <v>14230</v>
      </c>
      <c r="E2887" s="12" t="s">
        <v>14255</v>
      </c>
      <c r="F2887" s="12" t="s">
        <v>136</v>
      </c>
      <c r="G2887" s="12" t="s">
        <v>207</v>
      </c>
      <c r="H2887" s="12" t="s">
        <v>165</v>
      </c>
      <c r="I2887" s="12" t="s">
        <v>166</v>
      </c>
      <c r="J2887" s="12" t="s">
        <v>14276</v>
      </c>
      <c r="K2887" s="12" t="s">
        <v>209</v>
      </c>
      <c r="L2887" s="12" t="s">
        <v>118</v>
      </c>
      <c r="M2887" s="12" t="s">
        <v>14277</v>
      </c>
      <c r="N2887" s="12" t="s">
        <v>14278</v>
      </c>
      <c r="O2887" s="12" t="s">
        <v>14279</v>
      </c>
      <c r="P2887" s="12"/>
      <c r="Q2887" s="12" t="s">
        <v>14280</v>
      </c>
      <c r="R2887" s="12" t="s">
        <v>2840</v>
      </c>
      <c r="S2887" s="12" t="s">
        <v>14281</v>
      </c>
      <c r="T2887" s="33" t="s">
        <v>95</v>
      </c>
      <c r="U2887" s="34" t="str">
        <f t="shared" si="45"/>
        <v>2471-2491 Golden Gate Ave,Harney Science Center Room 220, San Francisco, California 94118, U.S.</v>
      </c>
    </row>
    <row r="2888" spans="1:21" ht="99.75" x14ac:dyDescent="0.45">
      <c r="A2888" s="12" t="s">
        <v>94</v>
      </c>
      <c r="B2888" s="12" t="s">
        <v>95</v>
      </c>
      <c r="C2888" s="12" t="s">
        <v>14282</v>
      </c>
      <c r="D2888" s="12" t="s">
        <v>14230</v>
      </c>
      <c r="E2888" s="12" t="s">
        <v>14255</v>
      </c>
      <c r="F2888" s="12" t="s">
        <v>136</v>
      </c>
      <c r="G2888" s="12" t="s">
        <v>207</v>
      </c>
      <c r="H2888" s="12" t="s">
        <v>165</v>
      </c>
      <c r="I2888" s="12" t="s">
        <v>166</v>
      </c>
      <c r="J2888" s="12" t="s">
        <v>14283</v>
      </c>
      <c r="K2888" s="12" t="s">
        <v>268</v>
      </c>
      <c r="L2888" s="12" t="s">
        <v>104</v>
      </c>
      <c r="M2888" s="12" t="s">
        <v>210</v>
      </c>
      <c r="N2888" s="12" t="s">
        <v>14284</v>
      </c>
      <c r="O2888" s="12" t="s">
        <v>14285</v>
      </c>
      <c r="P2888" s="12"/>
      <c r="Q2888" s="12" t="s">
        <v>14286</v>
      </c>
      <c r="R2888" s="12" t="s">
        <v>2840</v>
      </c>
      <c r="S2888" s="12" t="s">
        <v>14236</v>
      </c>
      <c r="T2888" s="33" t="s">
        <v>95</v>
      </c>
      <c r="U2888" s="34" t="str">
        <f t="shared" si="45"/>
        <v>2340 Sutter Street Rm S371, San Francisco, California 94143, U.S.</v>
      </c>
    </row>
    <row r="2889" spans="1:21" ht="57" x14ac:dyDescent="0.45">
      <c r="A2889" s="12" t="s">
        <v>94</v>
      </c>
      <c r="B2889" s="12" t="s">
        <v>95</v>
      </c>
      <c r="C2889" s="12" t="s">
        <v>14287</v>
      </c>
      <c r="D2889" s="12" t="s">
        <v>14230</v>
      </c>
      <c r="E2889" s="12" t="s">
        <v>14255</v>
      </c>
      <c r="F2889" s="12" t="s">
        <v>99</v>
      </c>
      <c r="G2889" s="12" t="s">
        <v>207</v>
      </c>
      <c r="H2889" s="12" t="s">
        <v>165</v>
      </c>
      <c r="I2889" s="12" t="s">
        <v>166</v>
      </c>
      <c r="J2889" s="12" t="s">
        <v>14288</v>
      </c>
      <c r="K2889" s="12" t="s">
        <v>550</v>
      </c>
      <c r="L2889" s="12" t="s">
        <v>104</v>
      </c>
      <c r="M2889" s="12" t="s">
        <v>234</v>
      </c>
      <c r="N2889" s="12" t="s">
        <v>14289</v>
      </c>
      <c r="O2889" s="12" t="s">
        <v>14290</v>
      </c>
      <c r="P2889" s="12"/>
      <c r="Q2889" s="12" t="s">
        <v>14291</v>
      </c>
      <c r="R2889" s="12" t="s">
        <v>9764</v>
      </c>
      <c r="S2889" s="12" t="s">
        <v>9765</v>
      </c>
      <c r="T2889" s="33" t="s">
        <v>95</v>
      </c>
      <c r="U2889" s="34" t="str">
        <f t="shared" si="45"/>
        <v>5700 MARTIN LUTHER KING RBCLAB STE 1114, OAKLAND, California 94609, U.S.</v>
      </c>
    </row>
    <row r="2890" spans="1:21" ht="57" x14ac:dyDescent="0.45">
      <c r="A2890" s="12" t="s">
        <v>94</v>
      </c>
      <c r="B2890" s="12" t="s">
        <v>95</v>
      </c>
      <c r="C2890" s="12" t="s">
        <v>14292</v>
      </c>
      <c r="D2890" s="12" t="s">
        <v>14230</v>
      </c>
      <c r="E2890" s="12" t="s">
        <v>14255</v>
      </c>
      <c r="F2890" s="12" t="s">
        <v>136</v>
      </c>
      <c r="G2890" s="12" t="s">
        <v>207</v>
      </c>
      <c r="H2890" s="12" t="s">
        <v>165</v>
      </c>
      <c r="I2890" s="12" t="s">
        <v>166</v>
      </c>
      <c r="J2890" s="12"/>
      <c r="K2890" s="12"/>
      <c r="L2890" s="12"/>
      <c r="M2890" s="12" t="s">
        <v>367</v>
      </c>
      <c r="N2890" s="12" t="s">
        <v>14293</v>
      </c>
      <c r="O2890" s="12" t="s">
        <v>14294</v>
      </c>
      <c r="P2890" s="12"/>
      <c r="Q2890" s="12" t="s">
        <v>14295</v>
      </c>
      <c r="R2890" s="12" t="s">
        <v>2840</v>
      </c>
      <c r="S2890" s="12" t="s">
        <v>14236</v>
      </c>
      <c r="T2890" s="33" t="s">
        <v>95</v>
      </c>
      <c r="U2890" s="34" t="str">
        <f t="shared" si="45"/>
        <v>513 PARNASSUS AVE HSW 1335, San Francisco, California 94143, U.S.</v>
      </c>
    </row>
    <row r="2891" spans="1:21" ht="57" x14ac:dyDescent="0.45">
      <c r="A2891" s="12" t="s">
        <v>94</v>
      </c>
      <c r="B2891" s="12" t="s">
        <v>95</v>
      </c>
      <c r="C2891" s="12" t="s">
        <v>14296</v>
      </c>
      <c r="D2891" s="12" t="s">
        <v>14230</v>
      </c>
      <c r="E2891" s="12" t="s">
        <v>14255</v>
      </c>
      <c r="F2891" s="12" t="s">
        <v>136</v>
      </c>
      <c r="G2891" s="12" t="s">
        <v>207</v>
      </c>
      <c r="H2891" s="12" t="s">
        <v>165</v>
      </c>
      <c r="I2891" s="12" t="s">
        <v>166</v>
      </c>
      <c r="J2891" s="12"/>
      <c r="K2891" s="12"/>
      <c r="L2891" s="12"/>
      <c r="M2891" s="12" t="s">
        <v>367</v>
      </c>
      <c r="N2891" s="12" t="s">
        <v>14297</v>
      </c>
      <c r="O2891" s="12" t="s">
        <v>14298</v>
      </c>
      <c r="P2891" s="12"/>
      <c r="Q2891" s="12" t="s">
        <v>14299</v>
      </c>
      <c r="R2891" s="12" t="s">
        <v>5374</v>
      </c>
      <c r="S2891" s="12" t="s">
        <v>13553</v>
      </c>
      <c r="T2891" s="33" t="s">
        <v>95</v>
      </c>
      <c r="U2891" s="34" t="str">
        <f t="shared" si="45"/>
        <v>1001 POTRERO AVE, SAN FRANCISCO, California 94110, U.S.</v>
      </c>
    </row>
    <row r="2892" spans="1:21" ht="57" x14ac:dyDescent="0.45">
      <c r="A2892" s="12" t="s">
        <v>94</v>
      </c>
      <c r="B2892" s="12" t="s">
        <v>95</v>
      </c>
      <c r="C2892" s="12" t="s">
        <v>14300</v>
      </c>
      <c r="D2892" s="12" t="s">
        <v>14230</v>
      </c>
      <c r="E2892" s="12" t="s">
        <v>14255</v>
      </c>
      <c r="F2892" s="12" t="s">
        <v>136</v>
      </c>
      <c r="G2892" s="12" t="s">
        <v>207</v>
      </c>
      <c r="H2892" s="12" t="s">
        <v>165</v>
      </c>
      <c r="I2892" s="12" t="s">
        <v>166</v>
      </c>
      <c r="J2892" s="12"/>
      <c r="K2892" s="12"/>
      <c r="L2892" s="12"/>
      <c r="M2892" s="12" t="s">
        <v>367</v>
      </c>
      <c r="N2892" s="12" t="s">
        <v>14301</v>
      </c>
      <c r="O2892" s="12" t="s">
        <v>14302</v>
      </c>
      <c r="P2892" s="12"/>
      <c r="Q2892" s="12" t="s">
        <v>14299</v>
      </c>
      <c r="R2892" s="12" t="s">
        <v>5374</v>
      </c>
      <c r="S2892" s="12" t="s">
        <v>13553</v>
      </c>
      <c r="T2892" s="33" t="s">
        <v>95</v>
      </c>
      <c r="U2892" s="34" t="str">
        <f t="shared" si="45"/>
        <v>1001 POTRERO AVE, SAN FRANCISCO, California 94110, U.S.</v>
      </c>
    </row>
    <row r="2893" spans="1:21" ht="57" x14ac:dyDescent="0.45">
      <c r="A2893" s="12" t="s">
        <v>94</v>
      </c>
      <c r="B2893" s="12" t="s">
        <v>95</v>
      </c>
      <c r="C2893" s="12" t="s">
        <v>14303</v>
      </c>
      <c r="D2893" s="12" t="s">
        <v>14230</v>
      </c>
      <c r="E2893" s="12" t="s">
        <v>14255</v>
      </c>
      <c r="F2893" s="12" t="s">
        <v>136</v>
      </c>
      <c r="G2893" s="12" t="s">
        <v>207</v>
      </c>
      <c r="H2893" s="12" t="s">
        <v>165</v>
      </c>
      <c r="I2893" s="12" t="s">
        <v>166</v>
      </c>
      <c r="J2893" s="12"/>
      <c r="K2893" s="12"/>
      <c r="L2893" s="12"/>
      <c r="M2893" s="12" t="s">
        <v>367</v>
      </c>
      <c r="N2893" s="12"/>
      <c r="O2893" s="12"/>
      <c r="P2893" s="12"/>
      <c r="Q2893" s="12" t="s">
        <v>14304</v>
      </c>
      <c r="R2893" s="12" t="s">
        <v>5374</v>
      </c>
      <c r="S2893" s="12" t="s">
        <v>14236</v>
      </c>
      <c r="T2893" s="33" t="s">
        <v>95</v>
      </c>
      <c r="U2893" s="34" t="str">
        <f t="shared" si="45"/>
        <v>513 PARNASSUS AVE, SAN FRANCISCO, California 94143, U.S.</v>
      </c>
    </row>
    <row r="2894" spans="1:21" ht="42.75" x14ac:dyDescent="0.45">
      <c r="A2894" s="12" t="s">
        <v>94</v>
      </c>
      <c r="B2894" s="12" t="s">
        <v>14305</v>
      </c>
      <c r="C2894" s="12" t="s">
        <v>14306</v>
      </c>
      <c r="D2894" s="12" t="s">
        <v>14230</v>
      </c>
      <c r="E2894" s="12" t="s">
        <v>14255</v>
      </c>
      <c r="F2894" s="12"/>
      <c r="G2894" s="12" t="s">
        <v>207</v>
      </c>
      <c r="H2894" s="12" t="s">
        <v>165</v>
      </c>
      <c r="I2894" s="12" t="s">
        <v>166</v>
      </c>
      <c r="J2894" s="12"/>
      <c r="K2894" s="12"/>
      <c r="L2894" s="12"/>
      <c r="M2894" s="12" t="s">
        <v>14307</v>
      </c>
      <c r="N2894" s="12"/>
      <c r="O2894" s="12"/>
      <c r="P2894" s="12"/>
      <c r="Q2894" s="12" t="s">
        <v>14308</v>
      </c>
      <c r="R2894" s="12" t="s">
        <v>2840</v>
      </c>
      <c r="S2894" s="12" t="s">
        <v>11998</v>
      </c>
      <c r="T2894" s="33" t="s">
        <v>95</v>
      </c>
      <c r="U2894" s="34" t="str">
        <f t="shared" si="45"/>
        <v>513 Parnasus, San Francisco, California , U.S.</v>
      </c>
    </row>
    <row r="2895" spans="1:21" ht="42.75" x14ac:dyDescent="0.45">
      <c r="A2895" s="12" t="s">
        <v>94</v>
      </c>
      <c r="B2895" s="12"/>
      <c r="C2895" s="12" t="s">
        <v>14309</v>
      </c>
      <c r="D2895" s="12" t="s">
        <v>14230</v>
      </c>
      <c r="E2895" s="12" t="s">
        <v>14255</v>
      </c>
      <c r="F2895" s="12"/>
      <c r="G2895" s="12" t="s">
        <v>207</v>
      </c>
      <c r="H2895" s="12" t="s">
        <v>165</v>
      </c>
      <c r="I2895" s="12" t="s">
        <v>166</v>
      </c>
      <c r="J2895" s="12"/>
      <c r="K2895" s="12"/>
      <c r="L2895" s="12"/>
      <c r="M2895" s="12" t="s">
        <v>105</v>
      </c>
      <c r="N2895" s="12" t="s">
        <v>14310</v>
      </c>
      <c r="O2895" s="12" t="s">
        <v>14311</v>
      </c>
      <c r="P2895" s="12"/>
      <c r="Q2895" s="12"/>
      <c r="R2895" s="12"/>
      <c r="S2895" s="12" t="s">
        <v>284</v>
      </c>
      <c r="T2895" s="33" t="s">
        <v>95</v>
      </c>
      <c r="U2895" s="34" t="str">
        <f t="shared" si="45"/>
        <v xml:space="preserve"> , U.S.</v>
      </c>
    </row>
    <row r="2896" spans="1:21" ht="42.75" x14ac:dyDescent="0.45">
      <c r="A2896" s="12" t="s">
        <v>94</v>
      </c>
      <c r="B2896" s="12" t="s">
        <v>95</v>
      </c>
      <c r="C2896" s="12" t="s">
        <v>14312</v>
      </c>
      <c r="D2896" s="12" t="s">
        <v>14313</v>
      </c>
      <c r="E2896" s="12" t="s">
        <v>14314</v>
      </c>
      <c r="F2896" s="12" t="s">
        <v>829</v>
      </c>
      <c r="G2896" s="12"/>
      <c r="H2896" s="12" t="s">
        <v>6152</v>
      </c>
      <c r="I2896" s="12" t="s">
        <v>673</v>
      </c>
      <c r="J2896" s="12"/>
      <c r="K2896" s="12"/>
      <c r="L2896" s="12"/>
      <c r="M2896" s="12" t="s">
        <v>954</v>
      </c>
      <c r="N2896" s="12" t="s">
        <v>14315</v>
      </c>
      <c r="O2896" s="12" t="s">
        <v>14316</v>
      </c>
      <c r="P2896" s="12"/>
      <c r="Q2896" s="12" t="s">
        <v>14317</v>
      </c>
      <c r="R2896" s="12" t="s">
        <v>14318</v>
      </c>
      <c r="S2896" s="12" t="s">
        <v>14319</v>
      </c>
      <c r="T2896" s="33" t="s">
        <v>95</v>
      </c>
      <c r="U2896" s="34" t="str">
        <f t="shared" si="45"/>
        <v>BLDG 520 RM 4001 FL 4L MARINE SCIENCE INSTITUTE, SANTA BARBARA, California 93106, U.S.</v>
      </c>
    </row>
    <row r="2897" spans="1:21" ht="85.5" x14ac:dyDescent="0.45">
      <c r="A2897" s="12" t="s">
        <v>94</v>
      </c>
      <c r="B2897" s="12" t="s">
        <v>95</v>
      </c>
      <c r="C2897" s="12" t="s">
        <v>14320</v>
      </c>
      <c r="D2897" s="12" t="s">
        <v>14313</v>
      </c>
      <c r="E2897" s="12" t="s">
        <v>14314</v>
      </c>
      <c r="F2897" s="12" t="s">
        <v>829</v>
      </c>
      <c r="G2897" s="12"/>
      <c r="H2897" s="12" t="s">
        <v>6152</v>
      </c>
      <c r="I2897" s="12" t="s">
        <v>673</v>
      </c>
      <c r="J2897" s="12"/>
      <c r="K2897" s="12"/>
      <c r="L2897" s="12"/>
      <c r="M2897" s="12" t="s">
        <v>138</v>
      </c>
      <c r="N2897" s="12"/>
      <c r="O2897" s="12"/>
      <c r="P2897" s="12"/>
      <c r="Q2897" s="12" t="s">
        <v>14321</v>
      </c>
      <c r="R2897" s="12" t="s">
        <v>14318</v>
      </c>
      <c r="S2897" s="12" t="s">
        <v>14319</v>
      </c>
      <c r="T2897" s="33" t="s">
        <v>95</v>
      </c>
      <c r="U2897" s="34" t="str">
        <f t="shared" si="45"/>
        <v>BLDG 569 RM 1101, SANTA BARBARA, California 93106, U.S.</v>
      </c>
    </row>
    <row r="2898" spans="1:21" ht="42.75" x14ac:dyDescent="0.45">
      <c r="A2898" s="12" t="s">
        <v>94</v>
      </c>
      <c r="B2898" s="12" t="s">
        <v>95</v>
      </c>
      <c r="C2898" s="12" t="s">
        <v>14322</v>
      </c>
      <c r="D2898" s="12" t="s">
        <v>14313</v>
      </c>
      <c r="E2898" s="12" t="s">
        <v>14314</v>
      </c>
      <c r="F2898" s="12" t="s">
        <v>829</v>
      </c>
      <c r="G2898" s="12"/>
      <c r="H2898" s="12" t="s">
        <v>6152</v>
      </c>
      <c r="I2898" s="12" t="s">
        <v>673</v>
      </c>
      <c r="J2898" s="12"/>
      <c r="K2898" s="12"/>
      <c r="L2898" s="12"/>
      <c r="M2898" s="12" t="s">
        <v>954</v>
      </c>
      <c r="N2898" s="12" t="s">
        <v>14323</v>
      </c>
      <c r="O2898" s="12" t="s">
        <v>14324</v>
      </c>
      <c r="P2898" s="12"/>
      <c r="Q2898" s="12" t="s">
        <v>14325</v>
      </c>
      <c r="R2898" s="12" t="s">
        <v>14318</v>
      </c>
      <c r="S2898" s="12" t="s">
        <v>14319</v>
      </c>
      <c r="T2898" s="33" t="s">
        <v>95</v>
      </c>
      <c r="U2898" s="34" t="str">
        <f t="shared" si="45"/>
        <v>BUILDING 569 RM 1101, SANTA BARBARA, California 93106, U.S.</v>
      </c>
    </row>
    <row r="2899" spans="1:21" ht="42.75" x14ac:dyDescent="0.45">
      <c r="A2899" s="12" t="s">
        <v>94</v>
      </c>
      <c r="B2899" s="12" t="s">
        <v>95</v>
      </c>
      <c r="C2899" s="12" t="s">
        <v>14326</v>
      </c>
      <c r="D2899" s="12" t="s">
        <v>14313</v>
      </c>
      <c r="E2899" s="12" t="s">
        <v>14314</v>
      </c>
      <c r="F2899" s="12"/>
      <c r="G2899" s="12"/>
      <c r="H2899" s="12" t="s">
        <v>6152</v>
      </c>
      <c r="I2899" s="12" t="s">
        <v>673</v>
      </c>
      <c r="J2899" s="12"/>
      <c r="K2899" s="12"/>
      <c r="L2899" s="12"/>
      <c r="M2899" s="12" t="s">
        <v>105</v>
      </c>
      <c r="N2899" s="12" t="s">
        <v>14327</v>
      </c>
      <c r="O2899" s="12" t="s">
        <v>14328</v>
      </c>
      <c r="P2899" s="12"/>
      <c r="Q2899" s="12" t="s">
        <v>14329</v>
      </c>
      <c r="R2899" s="12" t="s">
        <v>14318</v>
      </c>
      <c r="S2899" s="12" t="s">
        <v>14330</v>
      </c>
      <c r="T2899" s="33" t="s">
        <v>95</v>
      </c>
      <c r="U2899" s="34" t="str">
        <f t="shared" si="45"/>
        <v>MARINE SCIENCE INST, SANTA BARBARA, California 93106-5080, U.S.</v>
      </c>
    </row>
    <row r="2900" spans="1:21" ht="42.75" x14ac:dyDescent="0.45">
      <c r="A2900" s="12" t="s">
        <v>94</v>
      </c>
      <c r="B2900" s="12" t="s">
        <v>95</v>
      </c>
      <c r="C2900" s="12" t="s">
        <v>14331</v>
      </c>
      <c r="D2900" s="12" t="s">
        <v>14332</v>
      </c>
      <c r="E2900" s="12" t="s">
        <v>14333</v>
      </c>
      <c r="F2900" s="12" t="s">
        <v>206</v>
      </c>
      <c r="G2900" s="12"/>
      <c r="H2900" s="12" t="s">
        <v>406</v>
      </c>
      <c r="I2900" s="12" t="s">
        <v>137</v>
      </c>
      <c r="J2900" s="12"/>
      <c r="K2900" s="12"/>
      <c r="L2900" s="12"/>
      <c r="M2900" s="12" t="s">
        <v>628</v>
      </c>
      <c r="N2900" s="12" t="s">
        <v>14334</v>
      </c>
      <c r="O2900" s="12" t="s">
        <v>14335</v>
      </c>
      <c r="P2900" s="12"/>
      <c r="Q2900" s="12" t="s">
        <v>14336</v>
      </c>
      <c r="R2900" s="12" t="s">
        <v>14337</v>
      </c>
      <c r="S2900" s="12" t="s">
        <v>14338</v>
      </c>
      <c r="T2900" s="33" t="s">
        <v>95</v>
      </c>
      <c r="U2900" s="34" t="str">
        <f t="shared" si="45"/>
        <v>1156 HIGH ST, SANTA CRUZ, California 95064, U.S.</v>
      </c>
    </row>
    <row r="2901" spans="1:21" ht="85.5" x14ac:dyDescent="0.45">
      <c r="A2901" s="12" t="s">
        <v>94</v>
      </c>
      <c r="B2901" s="12" t="s">
        <v>95</v>
      </c>
      <c r="C2901" s="12" t="s">
        <v>14339</v>
      </c>
      <c r="D2901" s="12" t="s">
        <v>14340</v>
      </c>
      <c r="E2901" s="12" t="s">
        <v>14341</v>
      </c>
      <c r="F2901" s="12" t="s">
        <v>752</v>
      </c>
      <c r="G2901" s="12" t="s">
        <v>853</v>
      </c>
      <c r="H2901" s="12" t="s">
        <v>931</v>
      </c>
      <c r="I2901" s="12" t="s">
        <v>763</v>
      </c>
      <c r="J2901" s="12" t="s">
        <v>14342</v>
      </c>
      <c r="K2901" s="12" t="s">
        <v>268</v>
      </c>
      <c r="L2901" s="12" t="s">
        <v>104</v>
      </c>
      <c r="M2901" s="12" t="s">
        <v>169</v>
      </c>
      <c r="N2901" s="12" t="s">
        <v>14343</v>
      </c>
      <c r="O2901" s="12" t="s">
        <v>14344</v>
      </c>
      <c r="P2901" s="12"/>
      <c r="Q2901" s="12" t="s">
        <v>14345</v>
      </c>
      <c r="R2901" s="12" t="s">
        <v>11826</v>
      </c>
      <c r="S2901" s="12" t="s">
        <v>14346</v>
      </c>
      <c r="T2901" s="33" t="s">
        <v>95</v>
      </c>
      <c r="U2901" s="34" t="str">
        <f t="shared" si="45"/>
        <v>6900 Lake Nona Blvd. Burnett School Of Biomedical Sciences 5th Floor, Orlando, Florida 32827, U.S.</v>
      </c>
    </row>
    <row r="2902" spans="1:21" ht="85.5" x14ac:dyDescent="0.45">
      <c r="A2902" s="12" t="s">
        <v>94</v>
      </c>
      <c r="B2902" s="12" t="s">
        <v>95</v>
      </c>
      <c r="C2902" s="12" t="s">
        <v>14347</v>
      </c>
      <c r="D2902" s="12" t="s">
        <v>14340</v>
      </c>
      <c r="E2902" s="12" t="s">
        <v>14341</v>
      </c>
      <c r="F2902" s="12" t="s">
        <v>752</v>
      </c>
      <c r="G2902" s="12" t="s">
        <v>853</v>
      </c>
      <c r="H2902" s="12" t="s">
        <v>931</v>
      </c>
      <c r="I2902" s="12" t="s">
        <v>763</v>
      </c>
      <c r="J2902" s="12" t="s">
        <v>14348</v>
      </c>
      <c r="K2902" s="12" t="s">
        <v>168</v>
      </c>
      <c r="L2902" s="12" t="s">
        <v>118</v>
      </c>
      <c r="M2902" s="12" t="s">
        <v>3270</v>
      </c>
      <c r="N2902" s="12" t="s">
        <v>14343</v>
      </c>
      <c r="O2902" s="12" t="s">
        <v>14344</v>
      </c>
      <c r="P2902" s="12"/>
      <c r="Q2902" s="12" t="s">
        <v>14349</v>
      </c>
      <c r="R2902" s="12" t="s">
        <v>11826</v>
      </c>
      <c r="S2902" s="12" t="s">
        <v>14346</v>
      </c>
      <c r="T2902" s="33" t="s">
        <v>95</v>
      </c>
      <c r="U2902" s="34" t="str">
        <f t="shared" si="45"/>
        <v>University of Central Florida, UCF College of Medicine, COM_BIOMED, 6900 Lake Nona Blvd 3rd Floor, Orlando, Florida 32827, U.S.</v>
      </c>
    </row>
    <row r="2903" spans="1:21" ht="57" x14ac:dyDescent="0.45">
      <c r="A2903" s="12" t="s">
        <v>94</v>
      </c>
      <c r="B2903" s="12" t="s">
        <v>95</v>
      </c>
      <c r="C2903" s="12" t="s">
        <v>14350</v>
      </c>
      <c r="D2903" s="12" t="s">
        <v>14351</v>
      </c>
      <c r="E2903" s="12" t="s">
        <v>14352</v>
      </c>
      <c r="F2903" s="12" t="s">
        <v>1396</v>
      </c>
      <c r="G2903" s="12"/>
      <c r="H2903" s="12"/>
      <c r="I2903" s="12" t="s">
        <v>475</v>
      </c>
      <c r="J2903" s="12"/>
      <c r="K2903" s="12"/>
      <c r="L2903" s="12"/>
      <c r="M2903" s="12" t="s">
        <v>367</v>
      </c>
      <c r="N2903" s="12" t="s">
        <v>14353</v>
      </c>
      <c r="O2903" s="12" t="s">
        <v>14354</v>
      </c>
      <c r="P2903" s="12"/>
      <c r="Q2903" s="12" t="s">
        <v>14355</v>
      </c>
      <c r="R2903" s="12" t="s">
        <v>14356</v>
      </c>
      <c r="S2903" s="12" t="s">
        <v>14357</v>
      </c>
      <c r="T2903" s="33" t="s">
        <v>95</v>
      </c>
      <c r="U2903" s="34" t="str">
        <f t="shared" si="45"/>
        <v>100 N UNIVERSITY DR, EDMOND, Oklahoma 73034, U.S.</v>
      </c>
    </row>
    <row r="2904" spans="1:21" ht="42.75" x14ac:dyDescent="0.45">
      <c r="A2904" s="12" t="s">
        <v>94</v>
      </c>
      <c r="B2904" s="12" t="s">
        <v>95</v>
      </c>
      <c r="C2904" s="12" t="s">
        <v>14358</v>
      </c>
      <c r="D2904" s="12" t="s">
        <v>14359</v>
      </c>
      <c r="E2904" s="12" t="s">
        <v>14360</v>
      </c>
      <c r="F2904" s="12" t="s">
        <v>420</v>
      </c>
      <c r="G2904" s="12"/>
      <c r="H2904" s="12" t="s">
        <v>145</v>
      </c>
      <c r="I2904" s="12" t="s">
        <v>101</v>
      </c>
      <c r="J2904" s="12"/>
      <c r="K2904" s="12"/>
      <c r="L2904" s="12"/>
      <c r="M2904" s="12" t="s">
        <v>377</v>
      </c>
      <c r="N2904" s="12" t="s">
        <v>14361</v>
      </c>
      <c r="O2904" s="12" t="s">
        <v>14362</v>
      </c>
      <c r="P2904" s="12"/>
      <c r="Q2904" s="12" t="s">
        <v>14363</v>
      </c>
      <c r="R2904" s="12" t="s">
        <v>3116</v>
      </c>
      <c r="S2904" s="12" t="s">
        <v>14364</v>
      </c>
      <c r="T2904" s="33" t="s">
        <v>95</v>
      </c>
      <c r="U2904" s="34" t="str">
        <f t="shared" si="45"/>
        <v>2300 MACCORKLE AVE SE, CHARLESTON, West Virginia 25304, U.S.</v>
      </c>
    </row>
    <row r="2905" spans="1:21" ht="85.5" x14ac:dyDescent="0.45">
      <c r="A2905" s="12" t="s">
        <v>94</v>
      </c>
      <c r="B2905" s="12" t="s">
        <v>95</v>
      </c>
      <c r="C2905" s="12" t="s">
        <v>14365</v>
      </c>
      <c r="D2905" s="12" t="s">
        <v>14366</v>
      </c>
      <c r="E2905" s="12" t="s">
        <v>14367</v>
      </c>
      <c r="F2905" s="12" t="s">
        <v>321</v>
      </c>
      <c r="G2905" s="12" t="s">
        <v>322</v>
      </c>
      <c r="H2905" s="12" t="s">
        <v>145</v>
      </c>
      <c r="I2905" s="12" t="s">
        <v>101</v>
      </c>
      <c r="J2905" s="12" t="s">
        <v>14368</v>
      </c>
      <c r="K2905" s="12" t="s">
        <v>268</v>
      </c>
      <c r="L2905" s="12" t="s">
        <v>118</v>
      </c>
      <c r="M2905" s="12" t="s">
        <v>221</v>
      </c>
      <c r="N2905" s="12" t="s">
        <v>14369</v>
      </c>
      <c r="O2905" s="12" t="s">
        <v>14370</v>
      </c>
      <c r="P2905" s="12"/>
      <c r="Q2905" s="12" t="s">
        <v>14371</v>
      </c>
      <c r="R2905" s="12" t="s">
        <v>878</v>
      </c>
      <c r="S2905" s="12" t="s">
        <v>14372</v>
      </c>
      <c r="T2905" s="33" t="s">
        <v>95</v>
      </c>
      <c r="U2905" s="34" t="str">
        <f t="shared" si="45"/>
        <v>Bendelac Lab Department of Pathology 924 E. 57th St, Room R230, Chicago, Illinois 60637, U.S.</v>
      </c>
    </row>
    <row r="2906" spans="1:21" ht="85.5" x14ac:dyDescent="0.45">
      <c r="A2906" s="12" t="s">
        <v>94</v>
      </c>
      <c r="B2906" s="12" t="s">
        <v>95</v>
      </c>
      <c r="C2906" s="12" t="s">
        <v>14373</v>
      </c>
      <c r="D2906" s="12" t="s">
        <v>14366</v>
      </c>
      <c r="E2906" s="12" t="s">
        <v>14367</v>
      </c>
      <c r="F2906" s="12" t="s">
        <v>321</v>
      </c>
      <c r="G2906" s="12" t="s">
        <v>322</v>
      </c>
      <c r="H2906" s="12" t="s">
        <v>145</v>
      </c>
      <c r="I2906" s="12" t="s">
        <v>101</v>
      </c>
      <c r="J2906" s="12" t="s">
        <v>14374</v>
      </c>
      <c r="K2906" s="12" t="s">
        <v>209</v>
      </c>
      <c r="L2906" s="12" t="s">
        <v>104</v>
      </c>
      <c r="M2906" s="12" t="s">
        <v>221</v>
      </c>
      <c r="N2906" s="12" t="s">
        <v>14375</v>
      </c>
      <c r="O2906" s="12" t="s">
        <v>14376</v>
      </c>
      <c r="P2906" s="12"/>
      <c r="Q2906" s="12" t="s">
        <v>14377</v>
      </c>
      <c r="R2906" s="12" t="s">
        <v>878</v>
      </c>
      <c r="S2906" s="12" t="s">
        <v>14372</v>
      </c>
      <c r="T2906" s="33" t="s">
        <v>95</v>
      </c>
      <c r="U2906" s="34" t="str">
        <f t="shared" si="45"/>
        <v>929 East 57th Street Kovler Building Room 037, Chicago, Illinois 60637, U.S.</v>
      </c>
    </row>
    <row r="2907" spans="1:21" ht="99.75" x14ac:dyDescent="0.45">
      <c r="A2907" s="12" t="s">
        <v>94</v>
      </c>
      <c r="B2907" s="12" t="s">
        <v>95</v>
      </c>
      <c r="C2907" s="12" t="s">
        <v>14378</v>
      </c>
      <c r="D2907" s="12" t="s">
        <v>14366</v>
      </c>
      <c r="E2907" s="12" t="s">
        <v>14367</v>
      </c>
      <c r="F2907" s="12" t="s">
        <v>321</v>
      </c>
      <c r="G2907" s="12" t="s">
        <v>322</v>
      </c>
      <c r="H2907" s="12" t="s">
        <v>145</v>
      </c>
      <c r="I2907" s="12" t="s">
        <v>101</v>
      </c>
      <c r="J2907" s="12" t="s">
        <v>14379</v>
      </c>
      <c r="K2907" s="12" t="s">
        <v>209</v>
      </c>
      <c r="L2907" s="12" t="s">
        <v>118</v>
      </c>
      <c r="M2907" s="12" t="s">
        <v>221</v>
      </c>
      <c r="N2907" s="12" t="s">
        <v>14375</v>
      </c>
      <c r="O2907" s="12" t="s">
        <v>14376</v>
      </c>
      <c r="P2907" s="12" t="s">
        <v>14380</v>
      </c>
      <c r="Q2907" s="12" t="s">
        <v>14381</v>
      </c>
      <c r="R2907" s="12" t="s">
        <v>878</v>
      </c>
      <c r="S2907" s="12" t="s">
        <v>14372</v>
      </c>
      <c r="T2907" s="33" t="s">
        <v>95</v>
      </c>
      <c r="U2907" s="34" t="str">
        <f t="shared" si="45"/>
        <v>BSLC building Room R022 924 E. 57th St., Chicago, Illinois 60637, U.S.</v>
      </c>
    </row>
    <row r="2908" spans="1:21" ht="99.75" x14ac:dyDescent="0.45">
      <c r="A2908" s="12" t="s">
        <v>94</v>
      </c>
      <c r="B2908" s="12" t="s">
        <v>95</v>
      </c>
      <c r="C2908" s="12" t="s">
        <v>14382</v>
      </c>
      <c r="D2908" s="12" t="s">
        <v>14366</v>
      </c>
      <c r="E2908" s="12" t="s">
        <v>14367</v>
      </c>
      <c r="F2908" s="12" t="s">
        <v>321</v>
      </c>
      <c r="G2908" s="12" t="s">
        <v>322</v>
      </c>
      <c r="H2908" s="12" t="s">
        <v>145</v>
      </c>
      <c r="I2908" s="12" t="s">
        <v>101</v>
      </c>
      <c r="J2908" s="12" t="s">
        <v>14383</v>
      </c>
      <c r="K2908" s="12" t="s">
        <v>209</v>
      </c>
      <c r="L2908" s="12" t="s">
        <v>118</v>
      </c>
      <c r="M2908" s="12" t="s">
        <v>221</v>
      </c>
      <c r="N2908" s="12" t="s">
        <v>14375</v>
      </c>
      <c r="O2908" s="12" t="s">
        <v>14376</v>
      </c>
      <c r="P2908" s="12" t="s">
        <v>14380</v>
      </c>
      <c r="Q2908" s="12" t="s">
        <v>14384</v>
      </c>
      <c r="R2908" s="12" t="s">
        <v>878</v>
      </c>
      <c r="S2908" s="12" t="s">
        <v>14372</v>
      </c>
      <c r="T2908" s="33" t="s">
        <v>95</v>
      </c>
      <c r="U2908" s="34" t="str">
        <f t="shared" si="45"/>
        <v>924 E 57th St BSLC Building, Rm R022, Chicago, Illinois 60637, U.S.</v>
      </c>
    </row>
    <row r="2909" spans="1:21" ht="99.75" x14ac:dyDescent="0.45">
      <c r="A2909" s="12" t="s">
        <v>94</v>
      </c>
      <c r="B2909" s="12" t="s">
        <v>95</v>
      </c>
      <c r="C2909" s="12" t="s">
        <v>14385</v>
      </c>
      <c r="D2909" s="12" t="s">
        <v>14366</v>
      </c>
      <c r="E2909" s="12" t="s">
        <v>14367</v>
      </c>
      <c r="F2909" s="12" t="s">
        <v>321</v>
      </c>
      <c r="G2909" s="12" t="s">
        <v>322</v>
      </c>
      <c r="H2909" s="12" t="s">
        <v>145</v>
      </c>
      <c r="I2909" s="12" t="s">
        <v>101</v>
      </c>
      <c r="J2909" s="12" t="s">
        <v>14386</v>
      </c>
      <c r="K2909" s="12" t="s">
        <v>209</v>
      </c>
      <c r="L2909" s="12" t="s">
        <v>118</v>
      </c>
      <c r="M2909" s="12" t="s">
        <v>221</v>
      </c>
      <c r="N2909" s="12" t="s">
        <v>14375</v>
      </c>
      <c r="O2909" s="12" t="s">
        <v>14376</v>
      </c>
      <c r="P2909" s="12" t="s">
        <v>14380</v>
      </c>
      <c r="Q2909" s="12" t="s">
        <v>14387</v>
      </c>
      <c r="R2909" s="12" t="s">
        <v>878</v>
      </c>
      <c r="S2909" s="12" t="s">
        <v>14372</v>
      </c>
      <c r="T2909" s="33" t="s">
        <v>95</v>
      </c>
      <c r="U2909" s="34" t="str">
        <f t="shared" si="45"/>
        <v>Cytometry Antibody Technology Facility R022 924 E57th St, Chicago, Illinois 60637, U.S.</v>
      </c>
    </row>
    <row r="2910" spans="1:21" ht="99.75" x14ac:dyDescent="0.45">
      <c r="A2910" s="12" t="s">
        <v>94</v>
      </c>
      <c r="B2910" s="12" t="s">
        <v>95</v>
      </c>
      <c r="C2910" s="12" t="s">
        <v>14388</v>
      </c>
      <c r="D2910" s="12" t="s">
        <v>14366</v>
      </c>
      <c r="E2910" s="12" t="s">
        <v>14367</v>
      </c>
      <c r="F2910" s="12" t="s">
        <v>321</v>
      </c>
      <c r="G2910" s="12" t="s">
        <v>322</v>
      </c>
      <c r="H2910" s="12" t="s">
        <v>145</v>
      </c>
      <c r="I2910" s="12" t="s">
        <v>101</v>
      </c>
      <c r="J2910" s="12" t="s">
        <v>14389</v>
      </c>
      <c r="K2910" s="12" t="s">
        <v>209</v>
      </c>
      <c r="L2910" s="12" t="s">
        <v>118</v>
      </c>
      <c r="M2910" s="12" t="s">
        <v>221</v>
      </c>
      <c r="N2910" s="12" t="s">
        <v>14375</v>
      </c>
      <c r="O2910" s="12" t="s">
        <v>14376</v>
      </c>
      <c r="P2910" s="12" t="s">
        <v>14380</v>
      </c>
      <c r="Q2910" s="12" t="s">
        <v>14390</v>
      </c>
      <c r="R2910" s="12" t="s">
        <v>878</v>
      </c>
      <c r="S2910" s="12" t="s">
        <v>14372</v>
      </c>
      <c r="T2910" s="33" t="s">
        <v>95</v>
      </c>
      <c r="U2910" s="34" t="str">
        <f t="shared" si="45"/>
        <v>5640 S. Ellis Ave., Chicago, Illinois 60637, U.S.</v>
      </c>
    </row>
    <row r="2911" spans="1:21" ht="85.5" x14ac:dyDescent="0.45">
      <c r="A2911" s="12" t="s">
        <v>94</v>
      </c>
      <c r="B2911" s="12" t="s">
        <v>95</v>
      </c>
      <c r="C2911" s="12" t="s">
        <v>14391</v>
      </c>
      <c r="D2911" s="12" t="s">
        <v>14366</v>
      </c>
      <c r="E2911" s="12" t="s">
        <v>14367</v>
      </c>
      <c r="F2911" s="12" t="s">
        <v>321</v>
      </c>
      <c r="G2911" s="12" t="s">
        <v>322</v>
      </c>
      <c r="H2911" s="12" t="s">
        <v>145</v>
      </c>
      <c r="I2911" s="12" t="s">
        <v>101</v>
      </c>
      <c r="J2911" s="12" t="s">
        <v>14392</v>
      </c>
      <c r="K2911" s="12" t="s">
        <v>268</v>
      </c>
      <c r="L2911" s="12" t="s">
        <v>104</v>
      </c>
      <c r="M2911" s="12" t="s">
        <v>221</v>
      </c>
      <c r="N2911" s="12" t="s">
        <v>14393</v>
      </c>
      <c r="O2911" s="12" t="s">
        <v>14394</v>
      </c>
      <c r="P2911" s="12"/>
      <c r="Q2911" s="12" t="s">
        <v>14395</v>
      </c>
      <c r="R2911" s="12" t="s">
        <v>878</v>
      </c>
      <c r="S2911" s="12" t="s">
        <v>14372</v>
      </c>
      <c r="T2911" s="33" t="s">
        <v>95</v>
      </c>
      <c r="U2911" s="34" t="str">
        <f t="shared" si="45"/>
        <v>900 E 57th Street 9th FL, LB27, Chicago, Illinois 60637, U.S.</v>
      </c>
    </row>
    <row r="2912" spans="1:21" ht="42.75" x14ac:dyDescent="0.45">
      <c r="A2912" s="12" t="s">
        <v>94</v>
      </c>
      <c r="B2912" s="12" t="s">
        <v>95</v>
      </c>
      <c r="C2912" s="12" t="s">
        <v>14396</v>
      </c>
      <c r="D2912" s="12" t="s">
        <v>14366</v>
      </c>
      <c r="E2912" s="12" t="s">
        <v>14367</v>
      </c>
      <c r="F2912" s="12" t="s">
        <v>321</v>
      </c>
      <c r="G2912" s="12" t="s">
        <v>322</v>
      </c>
      <c r="H2912" s="12" t="s">
        <v>145</v>
      </c>
      <c r="I2912" s="12" t="s">
        <v>101</v>
      </c>
      <c r="J2912" s="12"/>
      <c r="K2912" s="12"/>
      <c r="L2912" s="12"/>
      <c r="M2912" s="12" t="s">
        <v>628</v>
      </c>
      <c r="N2912" s="12" t="s">
        <v>14397</v>
      </c>
      <c r="O2912" s="12" t="s">
        <v>14398</v>
      </c>
      <c r="P2912" s="12"/>
      <c r="Q2912" s="12" t="s">
        <v>14399</v>
      </c>
      <c r="R2912" s="12" t="s">
        <v>889</v>
      </c>
      <c r="S2912" s="12" t="s">
        <v>14372</v>
      </c>
      <c r="T2912" s="33" t="s">
        <v>95</v>
      </c>
      <c r="U2912" s="34" t="str">
        <f t="shared" si="45"/>
        <v>5835 S COTTAGE GROVE AVE, CHICAGO, Illinois 60637, U.S.</v>
      </c>
    </row>
    <row r="2913" spans="1:21" ht="42.75" x14ac:dyDescent="0.45">
      <c r="A2913" s="12" t="s">
        <v>94</v>
      </c>
      <c r="B2913" s="12" t="s">
        <v>95</v>
      </c>
      <c r="C2913" s="12" t="s">
        <v>14400</v>
      </c>
      <c r="D2913" s="12" t="s">
        <v>14366</v>
      </c>
      <c r="E2913" s="12" t="s">
        <v>14367</v>
      </c>
      <c r="F2913" s="12" t="s">
        <v>321</v>
      </c>
      <c r="G2913" s="12" t="s">
        <v>322</v>
      </c>
      <c r="H2913" s="12" t="s">
        <v>145</v>
      </c>
      <c r="I2913" s="12" t="s">
        <v>101</v>
      </c>
      <c r="J2913" s="12"/>
      <c r="K2913" s="12"/>
      <c r="L2913" s="12"/>
      <c r="M2913" s="12" t="s">
        <v>572</v>
      </c>
      <c r="N2913" s="12" t="s">
        <v>14401</v>
      </c>
      <c r="O2913" s="12" t="s">
        <v>14402</v>
      </c>
      <c r="P2913" s="12"/>
      <c r="Q2913" s="12" t="s">
        <v>14403</v>
      </c>
      <c r="R2913" s="12" t="s">
        <v>889</v>
      </c>
      <c r="S2913" s="12" t="s">
        <v>14372</v>
      </c>
      <c r="T2913" s="33" t="s">
        <v>95</v>
      </c>
      <c r="U2913" s="34" t="str">
        <f t="shared" si="45"/>
        <v>5812 S ELLIS AVE, CHICAGO, Illinois 60637, U.S.</v>
      </c>
    </row>
    <row r="2914" spans="1:21" ht="57" x14ac:dyDescent="0.45">
      <c r="A2914" s="12" t="s">
        <v>94</v>
      </c>
      <c r="B2914" s="12" t="s">
        <v>95</v>
      </c>
      <c r="C2914" s="12" t="s">
        <v>14404</v>
      </c>
      <c r="D2914" s="12" t="s">
        <v>14366</v>
      </c>
      <c r="E2914" s="12" t="s">
        <v>14367</v>
      </c>
      <c r="F2914" s="12" t="s">
        <v>321</v>
      </c>
      <c r="G2914" s="12" t="s">
        <v>322</v>
      </c>
      <c r="H2914" s="12" t="s">
        <v>145</v>
      </c>
      <c r="I2914" s="12" t="s">
        <v>101</v>
      </c>
      <c r="J2914" s="12"/>
      <c r="K2914" s="12"/>
      <c r="L2914" s="12"/>
      <c r="M2914" s="12" t="s">
        <v>367</v>
      </c>
      <c r="N2914" s="12"/>
      <c r="O2914" s="12"/>
      <c r="P2914" s="12"/>
      <c r="Q2914" s="12" t="s">
        <v>14405</v>
      </c>
      <c r="R2914" s="12" t="s">
        <v>889</v>
      </c>
      <c r="S2914" s="12" t="s">
        <v>14372</v>
      </c>
      <c r="T2914" s="33" t="s">
        <v>95</v>
      </c>
      <c r="U2914" s="34" t="str">
        <f t="shared" si="45"/>
        <v>910 E 58TH ST, CHICAGO, Illinois 60637, U.S.</v>
      </c>
    </row>
    <row r="2915" spans="1:21" ht="99.75" x14ac:dyDescent="0.45">
      <c r="A2915" s="12" t="s">
        <v>94</v>
      </c>
      <c r="B2915" s="12" t="s">
        <v>95</v>
      </c>
      <c r="C2915" s="12" t="s">
        <v>14406</v>
      </c>
      <c r="D2915" s="12" t="s">
        <v>14407</v>
      </c>
      <c r="E2915" s="12" t="s">
        <v>14408</v>
      </c>
      <c r="F2915" s="12" t="s">
        <v>321</v>
      </c>
      <c r="G2915" s="12"/>
      <c r="H2915" s="12" t="s">
        <v>145</v>
      </c>
      <c r="I2915" s="12" t="s">
        <v>101</v>
      </c>
      <c r="J2915" s="12"/>
      <c r="K2915" s="12"/>
      <c r="L2915" s="12"/>
      <c r="M2915" s="12" t="s">
        <v>551</v>
      </c>
      <c r="N2915" s="12" t="s">
        <v>14409</v>
      </c>
      <c r="O2915" s="12" t="s">
        <v>14410</v>
      </c>
      <c r="P2915" s="12"/>
      <c r="Q2915" s="12" t="s">
        <v>14411</v>
      </c>
      <c r="R2915" s="12" t="s">
        <v>889</v>
      </c>
      <c r="S2915" s="12" t="s">
        <v>14372</v>
      </c>
      <c r="T2915" s="33" t="s">
        <v>95</v>
      </c>
      <c r="U2915" s="34" t="str">
        <f t="shared" si="45"/>
        <v>924 E 57TH ST RM R022, CHICAGO, Illinois 60637, U.S.</v>
      </c>
    </row>
    <row r="2916" spans="1:21" ht="57" x14ac:dyDescent="0.45">
      <c r="A2916" s="12" t="s">
        <v>94</v>
      </c>
      <c r="B2916" s="12" t="s">
        <v>95</v>
      </c>
      <c r="C2916" s="12" t="s">
        <v>14412</v>
      </c>
      <c r="D2916" s="12" t="s">
        <v>14407</v>
      </c>
      <c r="E2916" s="12" t="s">
        <v>14408</v>
      </c>
      <c r="F2916" s="12" t="s">
        <v>321</v>
      </c>
      <c r="G2916" s="12"/>
      <c r="H2916" s="12" t="s">
        <v>145</v>
      </c>
      <c r="I2916" s="12" t="s">
        <v>101</v>
      </c>
      <c r="J2916" s="12"/>
      <c r="K2916" s="12"/>
      <c r="L2916" s="12"/>
      <c r="M2916" s="12" t="s">
        <v>367</v>
      </c>
      <c r="N2916" s="12" t="s">
        <v>14397</v>
      </c>
      <c r="O2916" s="12" t="s">
        <v>14413</v>
      </c>
      <c r="P2916" s="12"/>
      <c r="Q2916" s="12" t="s">
        <v>14414</v>
      </c>
      <c r="R2916" s="12" t="s">
        <v>889</v>
      </c>
      <c r="S2916" s="12" t="s">
        <v>14372</v>
      </c>
      <c r="T2916" s="33" t="s">
        <v>95</v>
      </c>
      <c r="U2916" s="34" t="str">
        <f t="shared" si="45"/>
        <v>5841 S MARYLAND AVE, CHICAGO, Illinois 60637, U.S.</v>
      </c>
    </row>
    <row r="2917" spans="1:21" ht="114" x14ac:dyDescent="0.45">
      <c r="A2917" s="12" t="s">
        <v>94</v>
      </c>
      <c r="B2917" s="12" t="s">
        <v>95</v>
      </c>
      <c r="C2917" s="12" t="s">
        <v>14415</v>
      </c>
      <c r="D2917" s="12" t="s">
        <v>14416</v>
      </c>
      <c r="E2917" s="12" t="s">
        <v>14417</v>
      </c>
      <c r="F2917" s="12" t="s">
        <v>1274</v>
      </c>
      <c r="G2917" s="12" t="s">
        <v>1491</v>
      </c>
      <c r="H2917" s="12" t="s">
        <v>145</v>
      </c>
      <c r="I2917" s="12" t="s">
        <v>101</v>
      </c>
      <c r="J2917" s="12" t="s">
        <v>14418</v>
      </c>
      <c r="K2917" s="12" t="s">
        <v>209</v>
      </c>
      <c r="L2917" s="12" t="s">
        <v>118</v>
      </c>
      <c r="M2917" s="12" t="s">
        <v>1193</v>
      </c>
      <c r="N2917" s="12" t="s">
        <v>14419</v>
      </c>
      <c r="O2917" s="12" t="s">
        <v>14420</v>
      </c>
      <c r="P2917" s="12"/>
      <c r="Q2917" s="12" t="s">
        <v>14421</v>
      </c>
      <c r="R2917" s="12" t="s">
        <v>3242</v>
      </c>
      <c r="S2917" s="12" t="s">
        <v>14422</v>
      </c>
      <c r="T2917" s="33" t="s">
        <v>95</v>
      </c>
      <c r="U2917" s="34" t="str">
        <f t="shared" si="45"/>
        <v>Dept. of Molecular &amp; Cellular Biosciences University of Cincinnati College of Medicine 231 Albert Sabin Way Room 2258 Medical Science Building, Cincinnati, Ohio 45267, U.S.</v>
      </c>
    </row>
    <row r="2918" spans="1:21" ht="85.5" x14ac:dyDescent="0.45">
      <c r="A2918" s="12" t="s">
        <v>94</v>
      </c>
      <c r="B2918" s="12" t="s">
        <v>95</v>
      </c>
      <c r="C2918" s="12" t="s">
        <v>14423</v>
      </c>
      <c r="D2918" s="12" t="s">
        <v>14416</v>
      </c>
      <c r="E2918" s="12" t="s">
        <v>14417</v>
      </c>
      <c r="F2918" s="12" t="s">
        <v>1274</v>
      </c>
      <c r="G2918" s="12" t="s">
        <v>1491</v>
      </c>
      <c r="H2918" s="12" t="s">
        <v>145</v>
      </c>
      <c r="I2918" s="12" t="s">
        <v>101</v>
      </c>
      <c r="J2918" s="12" t="s">
        <v>14424</v>
      </c>
      <c r="K2918" s="12" t="s">
        <v>268</v>
      </c>
      <c r="L2918" s="12" t="s">
        <v>104</v>
      </c>
      <c r="M2918" s="12" t="s">
        <v>221</v>
      </c>
      <c r="N2918" s="12" t="s">
        <v>14425</v>
      </c>
      <c r="O2918" s="12" t="s">
        <v>14426</v>
      </c>
      <c r="P2918" s="12"/>
      <c r="Q2918" s="12" t="s">
        <v>14427</v>
      </c>
      <c r="R2918" s="12" t="s">
        <v>3242</v>
      </c>
      <c r="S2918" s="12" t="s">
        <v>14422</v>
      </c>
      <c r="T2918" s="33" t="s">
        <v>95</v>
      </c>
      <c r="U2918" s="34" t="str">
        <f t="shared" si="45"/>
        <v>3230 Eden Ave CARE/Crawley Bldg Room 7886, Cincinnati, Ohio 45267, U.S.</v>
      </c>
    </row>
    <row r="2919" spans="1:21" ht="57" x14ac:dyDescent="0.45">
      <c r="A2919" s="12" t="s">
        <v>94</v>
      </c>
      <c r="B2919" s="12" t="s">
        <v>95</v>
      </c>
      <c r="C2919" s="12" t="s">
        <v>14428</v>
      </c>
      <c r="D2919" s="12" t="s">
        <v>14416</v>
      </c>
      <c r="E2919" s="12" t="s">
        <v>14417</v>
      </c>
      <c r="F2919" s="12" t="s">
        <v>1274</v>
      </c>
      <c r="G2919" s="12" t="s">
        <v>1491</v>
      </c>
      <c r="H2919" s="12" t="s">
        <v>145</v>
      </c>
      <c r="I2919" s="12" t="s">
        <v>101</v>
      </c>
      <c r="J2919" s="12" t="s">
        <v>14429</v>
      </c>
      <c r="K2919" s="12" t="s">
        <v>209</v>
      </c>
      <c r="L2919" s="12" t="s">
        <v>118</v>
      </c>
      <c r="M2919" s="12" t="s">
        <v>367</v>
      </c>
      <c r="N2919" s="12" t="s">
        <v>14430</v>
      </c>
      <c r="O2919" s="12" t="s">
        <v>14431</v>
      </c>
      <c r="P2919" s="12"/>
      <c r="Q2919" s="12" t="s">
        <v>14432</v>
      </c>
      <c r="R2919" s="12" t="s">
        <v>3254</v>
      </c>
      <c r="S2919" s="12" t="s">
        <v>14433</v>
      </c>
      <c r="T2919" s="33" t="s">
        <v>95</v>
      </c>
      <c r="U2919" s="34" t="str">
        <f t="shared" si="45"/>
        <v>318 COLLEGE DR 614 A 1 RIEVESCHL HALL LANDER LAB BIOLOGY BIO SCIENCES 71503, CINCINNATI, Ohio 45221, U.S.</v>
      </c>
    </row>
    <row r="2920" spans="1:21" ht="42.75" x14ac:dyDescent="0.45">
      <c r="A2920" s="12" t="s">
        <v>94</v>
      </c>
      <c r="B2920" s="12" t="s">
        <v>95</v>
      </c>
      <c r="C2920" s="12" t="s">
        <v>14434</v>
      </c>
      <c r="D2920" s="12" t="s">
        <v>14416</v>
      </c>
      <c r="E2920" s="12" t="s">
        <v>14417</v>
      </c>
      <c r="F2920" s="12" t="s">
        <v>1274</v>
      </c>
      <c r="G2920" s="12" t="s">
        <v>1491</v>
      </c>
      <c r="H2920" s="12" t="s">
        <v>145</v>
      </c>
      <c r="I2920" s="12" t="s">
        <v>101</v>
      </c>
      <c r="J2920" s="12"/>
      <c r="K2920" s="12"/>
      <c r="L2920" s="12"/>
      <c r="M2920" s="12" t="s">
        <v>355</v>
      </c>
      <c r="N2920" s="12" t="s">
        <v>14435</v>
      </c>
      <c r="O2920" s="12" t="s">
        <v>14436</v>
      </c>
      <c r="P2920" s="12"/>
      <c r="Q2920" s="12" t="s">
        <v>14437</v>
      </c>
      <c r="R2920" s="12" t="s">
        <v>3254</v>
      </c>
      <c r="S2920" s="12" t="s">
        <v>14422</v>
      </c>
      <c r="T2920" s="33" t="s">
        <v>95</v>
      </c>
      <c r="U2920" s="34" t="str">
        <f t="shared" si="45"/>
        <v>FC - 160 PANZECA WAY, CINCINNATI, Ohio 45267, U.S.</v>
      </c>
    </row>
    <row r="2921" spans="1:21" ht="85.5" x14ac:dyDescent="0.45">
      <c r="A2921" s="12" t="s">
        <v>94</v>
      </c>
      <c r="B2921" s="12" t="s">
        <v>95</v>
      </c>
      <c r="C2921" s="12" t="s">
        <v>14438</v>
      </c>
      <c r="D2921" s="12" t="s">
        <v>14439</v>
      </c>
      <c r="E2921" s="12" t="s">
        <v>14440</v>
      </c>
      <c r="F2921" s="12" t="s">
        <v>1253</v>
      </c>
      <c r="G2921" s="12" t="s">
        <v>1092</v>
      </c>
      <c r="H2921" s="12" t="s">
        <v>693</v>
      </c>
      <c r="I2921" s="12" t="s">
        <v>475</v>
      </c>
      <c r="J2921" s="12" t="s">
        <v>14441</v>
      </c>
      <c r="K2921" s="12" t="s">
        <v>168</v>
      </c>
      <c r="L2921" s="12" t="s">
        <v>104</v>
      </c>
      <c r="M2921" s="12" t="s">
        <v>221</v>
      </c>
      <c r="N2921" s="12" t="s">
        <v>14442</v>
      </c>
      <c r="O2921" s="12" t="s">
        <v>14443</v>
      </c>
      <c r="P2921" s="12"/>
      <c r="Q2921" s="12" t="s">
        <v>14444</v>
      </c>
      <c r="R2921" s="12" t="s">
        <v>1258</v>
      </c>
      <c r="S2921" s="12" t="s">
        <v>1259</v>
      </c>
      <c r="T2921" s="33" t="s">
        <v>95</v>
      </c>
      <c r="U2921" s="34" t="str">
        <f t="shared" si="45"/>
        <v>1775 Aurora Ct Barbara Davis Center 4th Floor Rm 4209, Aurora, Colorado 80045, U.S.</v>
      </c>
    </row>
    <row r="2922" spans="1:21" ht="85.5" x14ac:dyDescent="0.45">
      <c r="A2922" s="12" t="s">
        <v>94</v>
      </c>
      <c r="B2922" s="12" t="s">
        <v>95</v>
      </c>
      <c r="C2922" s="12" t="s">
        <v>14445</v>
      </c>
      <c r="D2922" s="12" t="s">
        <v>14439</v>
      </c>
      <c r="E2922" s="12" t="s">
        <v>14440</v>
      </c>
      <c r="F2922" s="12" t="s">
        <v>1253</v>
      </c>
      <c r="G2922" s="12" t="s">
        <v>1092</v>
      </c>
      <c r="H2922" s="12" t="s">
        <v>693</v>
      </c>
      <c r="I2922" s="12" t="s">
        <v>475</v>
      </c>
      <c r="J2922" s="12" t="s">
        <v>14446</v>
      </c>
      <c r="K2922" s="12" t="s">
        <v>268</v>
      </c>
      <c r="L2922" s="12" t="s">
        <v>104</v>
      </c>
      <c r="M2922" s="12" t="s">
        <v>189</v>
      </c>
      <c r="N2922" s="12" t="s">
        <v>14447</v>
      </c>
      <c r="O2922" s="12" t="s">
        <v>14448</v>
      </c>
      <c r="P2922" s="12"/>
      <c r="Q2922" s="12" t="s">
        <v>14449</v>
      </c>
      <c r="R2922" s="12" t="s">
        <v>1258</v>
      </c>
      <c r="S2922" s="12" t="s">
        <v>1259</v>
      </c>
      <c r="T2922" s="33" t="s">
        <v>95</v>
      </c>
      <c r="U2922" s="34" t="str">
        <f t="shared" si="45"/>
        <v>Research Complex One, North 4th FL, Room 4202 12800 East 19th Avenue, Aurora, Colorado 80045, U.S.</v>
      </c>
    </row>
    <row r="2923" spans="1:21" ht="85.5" x14ac:dyDescent="0.45">
      <c r="A2923" s="12" t="s">
        <v>94</v>
      </c>
      <c r="B2923" s="12" t="s">
        <v>95</v>
      </c>
      <c r="C2923" s="12" t="s">
        <v>14450</v>
      </c>
      <c r="D2923" s="12" t="s">
        <v>14439</v>
      </c>
      <c r="E2923" s="12" t="s">
        <v>14440</v>
      </c>
      <c r="F2923" s="12" t="s">
        <v>1253</v>
      </c>
      <c r="G2923" s="12" t="s">
        <v>1092</v>
      </c>
      <c r="H2923" s="12" t="s">
        <v>693</v>
      </c>
      <c r="I2923" s="12" t="s">
        <v>475</v>
      </c>
      <c r="J2923" s="12" t="s">
        <v>14451</v>
      </c>
      <c r="K2923" s="12" t="s">
        <v>168</v>
      </c>
      <c r="L2923" s="12" t="s">
        <v>104</v>
      </c>
      <c r="M2923" s="12" t="s">
        <v>221</v>
      </c>
      <c r="N2923" s="12" t="s">
        <v>14452</v>
      </c>
      <c r="O2923" s="12" t="s">
        <v>14453</v>
      </c>
      <c r="P2923" s="12"/>
      <c r="Q2923" s="12" t="s">
        <v>14454</v>
      </c>
      <c r="R2923" s="12" t="s">
        <v>1258</v>
      </c>
      <c r="S2923" s="12" t="s">
        <v>1259</v>
      </c>
      <c r="T2923" s="33" t="s">
        <v>95</v>
      </c>
      <c r="U2923" s="34" t="str">
        <f t="shared" si="45"/>
        <v>12800 E 19th Ave, Aurora, Colorado 80045, U.S.</v>
      </c>
    </row>
    <row r="2924" spans="1:21" ht="85.5" x14ac:dyDescent="0.45">
      <c r="A2924" s="12" t="s">
        <v>94</v>
      </c>
      <c r="B2924" s="12" t="s">
        <v>95</v>
      </c>
      <c r="C2924" s="12" t="s">
        <v>14455</v>
      </c>
      <c r="D2924" s="12" t="s">
        <v>14439</v>
      </c>
      <c r="E2924" s="12" t="s">
        <v>14440</v>
      </c>
      <c r="F2924" s="12" t="s">
        <v>1253</v>
      </c>
      <c r="G2924" s="12" t="s">
        <v>1092</v>
      </c>
      <c r="H2924" s="12" t="s">
        <v>693</v>
      </c>
      <c r="I2924" s="12" t="s">
        <v>475</v>
      </c>
      <c r="J2924" s="12" t="s">
        <v>14456</v>
      </c>
      <c r="K2924" s="12" t="s">
        <v>168</v>
      </c>
      <c r="L2924" s="12" t="s">
        <v>104</v>
      </c>
      <c r="M2924" s="12" t="s">
        <v>221</v>
      </c>
      <c r="N2924" s="12" t="s">
        <v>14457</v>
      </c>
      <c r="O2924" s="12" t="s">
        <v>14458</v>
      </c>
      <c r="P2924" s="12"/>
      <c r="Q2924" s="12" t="s">
        <v>14459</v>
      </c>
      <c r="R2924" s="12" t="s">
        <v>1258</v>
      </c>
      <c r="S2924" s="12" t="s">
        <v>1259</v>
      </c>
      <c r="T2924" s="33" t="s">
        <v>95</v>
      </c>
      <c r="U2924" s="34" t="str">
        <f t="shared" si="45"/>
        <v>RM/FLR/STE P15-4014/4th Floor 12700 E 19th Ave, Aurora, Colorado 80045, U.S.</v>
      </c>
    </row>
    <row r="2925" spans="1:21" ht="313.5" x14ac:dyDescent="0.45">
      <c r="A2925" s="12" t="s">
        <v>94</v>
      </c>
      <c r="B2925" s="12" t="s">
        <v>95</v>
      </c>
      <c r="C2925" s="12" t="s">
        <v>14460</v>
      </c>
      <c r="D2925" s="12" t="s">
        <v>14439</v>
      </c>
      <c r="E2925" s="12" t="s">
        <v>14440</v>
      </c>
      <c r="F2925" s="12" t="s">
        <v>1253</v>
      </c>
      <c r="G2925" s="12" t="s">
        <v>1092</v>
      </c>
      <c r="H2925" s="12" t="s">
        <v>693</v>
      </c>
      <c r="I2925" s="12" t="s">
        <v>475</v>
      </c>
      <c r="J2925" s="12" t="s">
        <v>14461</v>
      </c>
      <c r="K2925" s="12" t="s">
        <v>168</v>
      </c>
      <c r="L2925" s="12" t="s">
        <v>104</v>
      </c>
      <c r="M2925" s="12" t="s">
        <v>221</v>
      </c>
      <c r="N2925" s="12" t="s">
        <v>14462</v>
      </c>
      <c r="O2925" s="12" t="s">
        <v>14463</v>
      </c>
      <c r="P2925" s="12" t="s">
        <v>14464</v>
      </c>
      <c r="Q2925" s="12" t="s">
        <v>14465</v>
      </c>
      <c r="R2925" s="12" t="s">
        <v>1258</v>
      </c>
      <c r="S2925" s="12" t="s">
        <v>1259</v>
      </c>
      <c r="T2925" s="33" t="s">
        <v>95</v>
      </c>
      <c r="U2925" s="34" t="str">
        <f t="shared" si="45"/>
        <v>12800 E 19th Ave. , Research Complex 1 North, Room P18-8207, Aurora, Colorado 80045, U.S.</v>
      </c>
    </row>
    <row r="2926" spans="1:21" ht="313.5" x14ac:dyDescent="0.45">
      <c r="A2926" s="12" t="s">
        <v>94</v>
      </c>
      <c r="B2926" s="12" t="s">
        <v>95</v>
      </c>
      <c r="C2926" s="12" t="s">
        <v>14466</v>
      </c>
      <c r="D2926" s="12" t="s">
        <v>14439</v>
      </c>
      <c r="E2926" s="12" t="s">
        <v>14440</v>
      </c>
      <c r="F2926" s="12" t="s">
        <v>1253</v>
      </c>
      <c r="G2926" s="12" t="s">
        <v>1092</v>
      </c>
      <c r="H2926" s="12" t="s">
        <v>693</v>
      </c>
      <c r="I2926" s="12" t="s">
        <v>475</v>
      </c>
      <c r="J2926" s="12" t="s">
        <v>14467</v>
      </c>
      <c r="K2926" s="12" t="s">
        <v>168</v>
      </c>
      <c r="L2926" s="12" t="s">
        <v>104</v>
      </c>
      <c r="M2926" s="12" t="s">
        <v>221</v>
      </c>
      <c r="N2926" s="12" t="s">
        <v>14462</v>
      </c>
      <c r="O2926" s="12" t="s">
        <v>14463</v>
      </c>
      <c r="P2926" s="12" t="s">
        <v>14464</v>
      </c>
      <c r="Q2926" s="12" t="s">
        <v>14468</v>
      </c>
      <c r="R2926" s="12" t="s">
        <v>1258</v>
      </c>
      <c r="S2926" s="12" t="s">
        <v>1259</v>
      </c>
      <c r="T2926" s="33" t="s">
        <v>95</v>
      </c>
      <c r="U2926" s="34" t="str">
        <f t="shared" si="45"/>
        <v>Research Complex 1 North 12800 E 19th Ave. Flow Cytometry - Room P18-8207, Aurora, Colorado 80045, U.S.</v>
      </c>
    </row>
    <row r="2927" spans="1:21" ht="85.5" x14ac:dyDescent="0.45">
      <c r="A2927" s="12" t="s">
        <v>94</v>
      </c>
      <c r="B2927" s="12" t="s">
        <v>95</v>
      </c>
      <c r="C2927" s="12" t="s">
        <v>14469</v>
      </c>
      <c r="D2927" s="12" t="s">
        <v>14439</v>
      </c>
      <c r="E2927" s="12" t="s">
        <v>14440</v>
      </c>
      <c r="F2927" s="12" t="s">
        <v>1253</v>
      </c>
      <c r="G2927" s="12" t="s">
        <v>1092</v>
      </c>
      <c r="H2927" s="12" t="s">
        <v>693</v>
      </c>
      <c r="I2927" s="12" t="s">
        <v>475</v>
      </c>
      <c r="J2927" s="12" t="s">
        <v>14470</v>
      </c>
      <c r="K2927" s="12" t="s">
        <v>168</v>
      </c>
      <c r="L2927" s="12" t="s">
        <v>104</v>
      </c>
      <c r="M2927" s="12" t="s">
        <v>169</v>
      </c>
      <c r="N2927" s="12" t="s">
        <v>14471</v>
      </c>
      <c r="O2927" s="12" t="s">
        <v>14472</v>
      </c>
      <c r="P2927" s="12"/>
      <c r="Q2927" s="12" t="s">
        <v>14473</v>
      </c>
      <c r="R2927" s="12" t="s">
        <v>1258</v>
      </c>
      <c r="S2927" s="12" t="s">
        <v>1259</v>
      </c>
      <c r="T2927" s="33" t="s">
        <v>95</v>
      </c>
      <c r="U2927" s="34" t="str">
        <f t="shared" si="45"/>
        <v>12801 E 17th Ave Research Complex South, Rm 8210, Aurora, Colorado 80045, U.S.</v>
      </c>
    </row>
    <row r="2928" spans="1:21" ht="114" x14ac:dyDescent="0.45">
      <c r="A2928" s="12" t="s">
        <v>94</v>
      </c>
      <c r="B2928" s="12" t="s">
        <v>95</v>
      </c>
      <c r="C2928" s="12" t="s">
        <v>14474</v>
      </c>
      <c r="D2928" s="12" t="s">
        <v>14439</v>
      </c>
      <c r="E2928" s="12" t="s">
        <v>14440</v>
      </c>
      <c r="F2928" s="12" t="s">
        <v>1253</v>
      </c>
      <c r="G2928" s="12" t="s">
        <v>1092</v>
      </c>
      <c r="H2928" s="12" t="s">
        <v>693</v>
      </c>
      <c r="I2928" s="12" t="s">
        <v>475</v>
      </c>
      <c r="J2928" s="12" t="s">
        <v>14475</v>
      </c>
      <c r="K2928" s="12" t="s">
        <v>168</v>
      </c>
      <c r="L2928" s="12" t="s">
        <v>104</v>
      </c>
      <c r="M2928" s="12" t="s">
        <v>288</v>
      </c>
      <c r="N2928" s="12" t="s">
        <v>14442</v>
      </c>
      <c r="O2928" s="12" t="s">
        <v>14476</v>
      </c>
      <c r="P2928" s="12"/>
      <c r="Q2928" s="12" t="s">
        <v>14477</v>
      </c>
      <c r="R2928" s="12" t="s">
        <v>1258</v>
      </c>
      <c r="S2928" s="12" t="s">
        <v>1259</v>
      </c>
      <c r="T2928" s="33" t="s">
        <v>95</v>
      </c>
      <c r="U2928" s="34" t="str">
        <f t="shared" si="45"/>
        <v>1775 Aurora Ct, Aurora, Colorado 80045, U.S.</v>
      </c>
    </row>
    <row r="2929" spans="1:21" ht="313.5" x14ac:dyDescent="0.45">
      <c r="A2929" s="12" t="s">
        <v>94</v>
      </c>
      <c r="B2929" s="12" t="s">
        <v>95</v>
      </c>
      <c r="C2929" s="12" t="s">
        <v>14478</v>
      </c>
      <c r="D2929" s="12" t="s">
        <v>14439</v>
      </c>
      <c r="E2929" s="12" t="s">
        <v>14440</v>
      </c>
      <c r="F2929" s="12" t="s">
        <v>1253</v>
      </c>
      <c r="G2929" s="12" t="s">
        <v>1092</v>
      </c>
      <c r="H2929" s="12" t="s">
        <v>693</v>
      </c>
      <c r="I2929" s="12" t="s">
        <v>475</v>
      </c>
      <c r="J2929" s="12" t="s">
        <v>14479</v>
      </c>
      <c r="K2929" s="12" t="s">
        <v>168</v>
      </c>
      <c r="L2929" s="12" t="s">
        <v>104</v>
      </c>
      <c r="M2929" s="12" t="s">
        <v>210</v>
      </c>
      <c r="N2929" s="12" t="s">
        <v>14462</v>
      </c>
      <c r="O2929" s="12" t="s">
        <v>14463</v>
      </c>
      <c r="P2929" s="12" t="s">
        <v>14464</v>
      </c>
      <c r="Q2929" s="12" t="s">
        <v>14480</v>
      </c>
      <c r="R2929" s="12" t="s">
        <v>1258</v>
      </c>
      <c r="S2929" s="12" t="s">
        <v>1259</v>
      </c>
      <c r="T2929" s="33" t="s">
        <v>95</v>
      </c>
      <c r="U2929" s="34" t="str">
        <f t="shared" si="45"/>
        <v>Flow Cytometry - Room P18-8207 Research Complex 1 North 12800 E 19th Ave., Aurora, Colorado 80045, U.S.</v>
      </c>
    </row>
    <row r="2930" spans="1:21" ht="42.75" x14ac:dyDescent="0.45">
      <c r="A2930" s="12" t="s">
        <v>94</v>
      </c>
      <c r="B2930" s="12" t="s">
        <v>95</v>
      </c>
      <c r="C2930" s="12" t="s">
        <v>14481</v>
      </c>
      <c r="D2930" s="12" t="s">
        <v>14439</v>
      </c>
      <c r="E2930" s="12" t="s">
        <v>14440</v>
      </c>
      <c r="F2930" s="12" t="s">
        <v>1253</v>
      </c>
      <c r="G2930" s="12" t="s">
        <v>1092</v>
      </c>
      <c r="H2930" s="12" t="s">
        <v>693</v>
      </c>
      <c r="I2930" s="12" t="s">
        <v>475</v>
      </c>
      <c r="J2930" s="12"/>
      <c r="K2930" s="12"/>
      <c r="L2930" s="12"/>
      <c r="M2930" s="12" t="s">
        <v>628</v>
      </c>
      <c r="N2930" s="12" t="s">
        <v>14482</v>
      </c>
      <c r="O2930" s="12" t="s">
        <v>14483</v>
      </c>
      <c r="P2930" s="12"/>
      <c r="Q2930" s="12" t="s">
        <v>14484</v>
      </c>
      <c r="R2930" s="12" t="s">
        <v>14485</v>
      </c>
      <c r="S2930" s="12" t="s">
        <v>1259</v>
      </c>
      <c r="T2930" s="33" t="s">
        <v>95</v>
      </c>
      <c r="U2930" s="34" t="str">
        <f t="shared" si="45"/>
        <v>12800 E 19TH AVE RC1 N P18-8404K, AURORA, Colorado 80045, U.S.</v>
      </c>
    </row>
    <row r="2931" spans="1:21" ht="57" x14ac:dyDescent="0.45">
      <c r="A2931" s="12" t="s">
        <v>94</v>
      </c>
      <c r="B2931" s="12" t="s">
        <v>95</v>
      </c>
      <c r="C2931" s="12" t="s">
        <v>14486</v>
      </c>
      <c r="D2931" s="12" t="s">
        <v>14439</v>
      </c>
      <c r="E2931" s="12" t="s">
        <v>14440</v>
      </c>
      <c r="F2931" s="12" t="s">
        <v>1253</v>
      </c>
      <c r="G2931" s="12" t="s">
        <v>1092</v>
      </c>
      <c r="H2931" s="12" t="s">
        <v>693</v>
      </c>
      <c r="I2931" s="12" t="s">
        <v>475</v>
      </c>
      <c r="J2931" s="12"/>
      <c r="K2931" s="12"/>
      <c r="L2931" s="12"/>
      <c r="M2931" s="12" t="s">
        <v>367</v>
      </c>
      <c r="N2931" s="12" t="s">
        <v>14487</v>
      </c>
      <c r="O2931" s="12" t="s">
        <v>14488</v>
      </c>
      <c r="P2931" s="12"/>
      <c r="Q2931" s="12" t="s">
        <v>14489</v>
      </c>
      <c r="R2931" s="12" t="s">
        <v>14485</v>
      </c>
      <c r="S2931" s="12" t="s">
        <v>1259</v>
      </c>
      <c r="T2931" s="33" t="s">
        <v>95</v>
      </c>
      <c r="U2931" s="34" t="str">
        <f t="shared" si="45"/>
        <v>12850 E MONTVIEW BLVD, AURORA, Colorado 80045, U.S.</v>
      </c>
    </row>
    <row r="2932" spans="1:21" ht="57" x14ac:dyDescent="0.45">
      <c r="A2932" s="12" t="s">
        <v>94</v>
      </c>
      <c r="B2932" s="12" t="s">
        <v>95</v>
      </c>
      <c r="C2932" s="12" t="s">
        <v>14490</v>
      </c>
      <c r="D2932" s="12" t="s">
        <v>14439</v>
      </c>
      <c r="E2932" s="12" t="s">
        <v>14440</v>
      </c>
      <c r="F2932" s="12" t="s">
        <v>1253</v>
      </c>
      <c r="G2932" s="12" t="s">
        <v>1092</v>
      </c>
      <c r="H2932" s="12" t="s">
        <v>693</v>
      </c>
      <c r="I2932" s="12" t="s">
        <v>475</v>
      </c>
      <c r="J2932" s="12"/>
      <c r="K2932" s="12"/>
      <c r="L2932" s="12"/>
      <c r="M2932" s="12" t="s">
        <v>367</v>
      </c>
      <c r="N2932" s="12" t="s">
        <v>14491</v>
      </c>
      <c r="O2932" s="12" t="s">
        <v>14492</v>
      </c>
      <c r="P2932" s="12"/>
      <c r="Q2932" s="12" t="s">
        <v>14489</v>
      </c>
      <c r="R2932" s="12" t="s">
        <v>14485</v>
      </c>
      <c r="S2932" s="12" t="s">
        <v>1259</v>
      </c>
      <c r="T2932" s="33" t="s">
        <v>95</v>
      </c>
      <c r="U2932" s="34" t="str">
        <f t="shared" si="45"/>
        <v>12850 E MONTVIEW BLVD, AURORA, Colorado 80045, U.S.</v>
      </c>
    </row>
    <row r="2933" spans="1:21" ht="57" x14ac:dyDescent="0.45">
      <c r="A2933" s="12" t="s">
        <v>94</v>
      </c>
      <c r="B2933" s="12" t="s">
        <v>95</v>
      </c>
      <c r="C2933" s="12" t="s">
        <v>14493</v>
      </c>
      <c r="D2933" s="12" t="s">
        <v>14439</v>
      </c>
      <c r="E2933" s="12" t="s">
        <v>14440</v>
      </c>
      <c r="F2933" s="12" t="s">
        <v>1253</v>
      </c>
      <c r="G2933" s="12" t="s">
        <v>1092</v>
      </c>
      <c r="H2933" s="12" t="s">
        <v>693</v>
      </c>
      <c r="I2933" s="12" t="s">
        <v>475</v>
      </c>
      <c r="J2933" s="12"/>
      <c r="K2933" s="12"/>
      <c r="L2933" s="12"/>
      <c r="M2933" s="12" t="s">
        <v>127</v>
      </c>
      <c r="N2933" s="12" t="s">
        <v>14494</v>
      </c>
      <c r="O2933" s="12" t="s">
        <v>14495</v>
      </c>
      <c r="P2933" s="12"/>
      <c r="Q2933" s="12" t="s">
        <v>14496</v>
      </c>
      <c r="R2933" s="12" t="s">
        <v>14485</v>
      </c>
      <c r="S2933" s="12" t="s">
        <v>1259</v>
      </c>
      <c r="T2933" s="33" t="s">
        <v>95</v>
      </c>
      <c r="U2933" s="34" t="str">
        <f t="shared" si="45"/>
        <v>12801 E 17TH AVE STE 10101 RES 1 S, AURORA, Colorado 80045, U.S.</v>
      </c>
    </row>
    <row r="2934" spans="1:21" ht="42.75" x14ac:dyDescent="0.45">
      <c r="A2934" s="12" t="s">
        <v>94</v>
      </c>
      <c r="B2934" s="12"/>
      <c r="C2934" s="12" t="s">
        <v>14497</v>
      </c>
      <c r="D2934" s="12" t="s">
        <v>14439</v>
      </c>
      <c r="E2934" s="12" t="s">
        <v>14440</v>
      </c>
      <c r="F2934" s="12"/>
      <c r="G2934" s="12" t="s">
        <v>1092</v>
      </c>
      <c r="H2934" s="12" t="s">
        <v>693</v>
      </c>
      <c r="I2934" s="12" t="s">
        <v>475</v>
      </c>
      <c r="J2934" s="12"/>
      <c r="K2934" s="12"/>
      <c r="L2934" s="12"/>
      <c r="M2934" s="12" t="s">
        <v>105</v>
      </c>
      <c r="N2934" s="12" t="s">
        <v>14482</v>
      </c>
      <c r="O2934" s="12" t="s">
        <v>14483</v>
      </c>
      <c r="P2934" s="12"/>
      <c r="Q2934" s="12"/>
      <c r="R2934" s="12"/>
      <c r="S2934" s="12" t="s">
        <v>284</v>
      </c>
      <c r="T2934" s="33" t="s">
        <v>95</v>
      </c>
      <c r="U2934" s="34" t="str">
        <f t="shared" si="45"/>
        <v xml:space="preserve"> , U.S.</v>
      </c>
    </row>
    <row r="2935" spans="1:21" ht="42.75" x14ac:dyDescent="0.45">
      <c r="A2935" s="12" t="s">
        <v>94</v>
      </c>
      <c r="B2935" s="12"/>
      <c r="C2935" s="12" t="s">
        <v>14498</v>
      </c>
      <c r="D2935" s="12" t="s">
        <v>14439</v>
      </c>
      <c r="E2935" s="12" t="s">
        <v>14440</v>
      </c>
      <c r="F2935" s="12"/>
      <c r="G2935" s="12" t="s">
        <v>1092</v>
      </c>
      <c r="H2935" s="12" t="s">
        <v>693</v>
      </c>
      <c r="I2935" s="12" t="s">
        <v>475</v>
      </c>
      <c r="J2935" s="12"/>
      <c r="K2935" s="12"/>
      <c r="L2935" s="12"/>
      <c r="M2935" s="12"/>
      <c r="N2935" s="12" t="s">
        <v>14482</v>
      </c>
      <c r="O2935" s="12" t="s">
        <v>14483</v>
      </c>
      <c r="P2935" s="12"/>
      <c r="Q2935" s="12"/>
      <c r="R2935" s="12"/>
      <c r="S2935" s="12" t="s">
        <v>284</v>
      </c>
      <c r="T2935" s="33"/>
      <c r="U2935" s="34" t="str">
        <f t="shared" si="45"/>
        <v xml:space="preserve"> </v>
      </c>
    </row>
    <row r="2936" spans="1:21" ht="57" x14ac:dyDescent="0.45">
      <c r="A2936" s="12" t="s">
        <v>94</v>
      </c>
      <c r="B2936" s="12" t="s">
        <v>95</v>
      </c>
      <c r="C2936" s="12" t="s">
        <v>14499</v>
      </c>
      <c r="D2936" s="12" t="s">
        <v>14500</v>
      </c>
      <c r="E2936" s="12" t="s">
        <v>14050</v>
      </c>
      <c r="F2936" s="12" t="s">
        <v>1253</v>
      </c>
      <c r="G2936" s="12" t="s">
        <v>980</v>
      </c>
      <c r="H2936" s="12" t="s">
        <v>6853</v>
      </c>
      <c r="I2936" s="12" t="s">
        <v>475</v>
      </c>
      <c r="J2936" s="12"/>
      <c r="K2936" s="12"/>
      <c r="L2936" s="12"/>
      <c r="M2936" s="12" t="s">
        <v>367</v>
      </c>
      <c r="N2936" s="12" t="s">
        <v>14501</v>
      </c>
      <c r="O2936" s="12" t="s">
        <v>14502</v>
      </c>
      <c r="P2936" s="12"/>
      <c r="Q2936" s="12" t="s">
        <v>14503</v>
      </c>
      <c r="R2936" s="12" t="s">
        <v>6890</v>
      </c>
      <c r="S2936" s="12" t="s">
        <v>14504</v>
      </c>
      <c r="T2936" s="33" t="s">
        <v>95</v>
      </c>
      <c r="U2936" s="34" t="str">
        <f t="shared" si="45"/>
        <v>1900 PLEASANT ST, BOULDER, Colorado 80309, U.S.</v>
      </c>
    </row>
    <row r="2937" spans="1:21" ht="57" x14ac:dyDescent="0.45">
      <c r="A2937" s="12" t="s">
        <v>94</v>
      </c>
      <c r="B2937" s="12" t="s">
        <v>95</v>
      </c>
      <c r="C2937" s="12" t="s">
        <v>14505</v>
      </c>
      <c r="D2937" s="12" t="s">
        <v>14500</v>
      </c>
      <c r="E2937" s="12" t="s">
        <v>14050</v>
      </c>
      <c r="F2937" s="12" t="s">
        <v>1253</v>
      </c>
      <c r="G2937" s="12" t="s">
        <v>980</v>
      </c>
      <c r="H2937" s="12" t="s">
        <v>6853</v>
      </c>
      <c r="I2937" s="12" t="s">
        <v>475</v>
      </c>
      <c r="J2937" s="12"/>
      <c r="K2937" s="12"/>
      <c r="L2937" s="12"/>
      <c r="M2937" s="12" t="s">
        <v>367</v>
      </c>
      <c r="N2937" s="12" t="s">
        <v>14501</v>
      </c>
      <c r="O2937" s="12" t="s">
        <v>14502</v>
      </c>
      <c r="P2937" s="12"/>
      <c r="Q2937" s="12" t="s">
        <v>14503</v>
      </c>
      <c r="R2937" s="12" t="s">
        <v>6890</v>
      </c>
      <c r="S2937" s="12" t="s">
        <v>14504</v>
      </c>
      <c r="T2937" s="33" t="s">
        <v>95</v>
      </c>
      <c r="U2937" s="34" t="str">
        <f t="shared" si="45"/>
        <v>1900 PLEASANT ST, BOULDER, Colorado 80309, U.S.</v>
      </c>
    </row>
    <row r="2938" spans="1:21" ht="85.5" x14ac:dyDescent="0.45">
      <c r="A2938" s="12" t="s">
        <v>94</v>
      </c>
      <c r="B2938" s="12" t="s">
        <v>95</v>
      </c>
      <c r="C2938" s="12" t="s">
        <v>14506</v>
      </c>
      <c r="D2938" s="12" t="s">
        <v>14507</v>
      </c>
      <c r="E2938" s="12" t="s">
        <v>14076</v>
      </c>
      <c r="F2938" s="12" t="s">
        <v>1253</v>
      </c>
      <c r="G2938" s="12"/>
      <c r="H2938" s="12" t="s">
        <v>693</v>
      </c>
      <c r="I2938" s="12" t="s">
        <v>475</v>
      </c>
      <c r="J2938" s="12" t="s">
        <v>14508</v>
      </c>
      <c r="K2938" s="12" t="s">
        <v>354</v>
      </c>
      <c r="L2938" s="12" t="s">
        <v>104</v>
      </c>
      <c r="M2938" s="12" t="s">
        <v>138</v>
      </c>
      <c r="N2938" s="12" t="s">
        <v>14509</v>
      </c>
      <c r="O2938" s="12" t="s">
        <v>14510</v>
      </c>
      <c r="P2938" s="12"/>
      <c r="Q2938" s="12" t="s">
        <v>14511</v>
      </c>
      <c r="R2938" s="12" t="s">
        <v>14485</v>
      </c>
      <c r="S2938" s="12" t="s">
        <v>1259</v>
      </c>
      <c r="T2938" s="33" t="s">
        <v>95</v>
      </c>
      <c r="U2938" s="34" t="str">
        <f t="shared" si="45"/>
        <v>12700 E 19TH AVE RM 11125, AURORA, Colorado 80045, U.S.</v>
      </c>
    </row>
    <row r="2939" spans="1:21" ht="42.75" x14ac:dyDescent="0.45">
      <c r="A2939" s="12" t="s">
        <v>94</v>
      </c>
      <c r="B2939" s="12" t="s">
        <v>95</v>
      </c>
      <c r="C2939" s="12" t="s">
        <v>14512</v>
      </c>
      <c r="D2939" s="12" t="s">
        <v>14507</v>
      </c>
      <c r="E2939" s="12" t="s">
        <v>14076</v>
      </c>
      <c r="F2939" s="12" t="s">
        <v>1253</v>
      </c>
      <c r="G2939" s="12"/>
      <c r="H2939" s="12" t="s">
        <v>693</v>
      </c>
      <c r="I2939" s="12" t="s">
        <v>475</v>
      </c>
      <c r="J2939" s="12" t="s">
        <v>14513</v>
      </c>
      <c r="K2939" s="12" t="s">
        <v>354</v>
      </c>
      <c r="L2939" s="12" t="s">
        <v>118</v>
      </c>
      <c r="M2939" s="12" t="s">
        <v>127</v>
      </c>
      <c r="N2939" s="12" t="s">
        <v>14514</v>
      </c>
      <c r="O2939" s="12" t="s">
        <v>14515</v>
      </c>
      <c r="P2939" s="12"/>
      <c r="Q2939" s="12" t="s">
        <v>14516</v>
      </c>
      <c r="R2939" s="12" t="s">
        <v>14485</v>
      </c>
      <c r="S2939" s="12" t="s">
        <v>1259</v>
      </c>
      <c r="T2939" s="33" t="s">
        <v>95</v>
      </c>
      <c r="U2939" s="34" t="str">
        <f t="shared" si="45"/>
        <v>12850 E MONTVIEW BLVD SCHOOL OF PHARMACY BLDG, AURORA, Colorado 80045, U.S.</v>
      </c>
    </row>
    <row r="2940" spans="1:21" ht="42.75" x14ac:dyDescent="0.45">
      <c r="A2940" s="12" t="s">
        <v>94</v>
      </c>
      <c r="B2940" s="12" t="s">
        <v>95</v>
      </c>
      <c r="C2940" s="12" t="s">
        <v>14517</v>
      </c>
      <c r="D2940" s="12" t="s">
        <v>14507</v>
      </c>
      <c r="E2940" s="12" t="s">
        <v>14076</v>
      </c>
      <c r="F2940" s="12" t="s">
        <v>1253</v>
      </c>
      <c r="G2940" s="12"/>
      <c r="H2940" s="12" t="s">
        <v>693</v>
      </c>
      <c r="I2940" s="12" t="s">
        <v>475</v>
      </c>
      <c r="J2940" s="12"/>
      <c r="K2940" s="12"/>
      <c r="L2940" s="12"/>
      <c r="M2940" s="12" t="s">
        <v>105</v>
      </c>
      <c r="N2940" s="12"/>
      <c r="O2940" s="12"/>
      <c r="P2940" s="12"/>
      <c r="Q2940" s="12" t="s">
        <v>14518</v>
      </c>
      <c r="R2940" s="12" t="s">
        <v>14485</v>
      </c>
      <c r="S2940" s="12" t="s">
        <v>1259</v>
      </c>
      <c r="T2940" s="33" t="s">
        <v>95</v>
      </c>
      <c r="U2940" s="34" t="str">
        <f t="shared" si="45"/>
        <v>12700 E 19TH AVE RC2 LAB 11480, AURORA, Colorado 80045, U.S.</v>
      </c>
    </row>
    <row r="2941" spans="1:21" ht="71.25" x14ac:dyDescent="0.45">
      <c r="A2941" s="12" t="s">
        <v>94</v>
      </c>
      <c r="B2941" s="12"/>
      <c r="C2941" s="12" t="s">
        <v>14519</v>
      </c>
      <c r="D2941" s="12" t="s">
        <v>14507</v>
      </c>
      <c r="E2941" s="12" t="s">
        <v>14076</v>
      </c>
      <c r="F2941" s="12"/>
      <c r="G2941" s="12"/>
      <c r="H2941" s="12" t="s">
        <v>693</v>
      </c>
      <c r="I2941" s="12" t="s">
        <v>475</v>
      </c>
      <c r="J2941" s="12"/>
      <c r="K2941" s="12"/>
      <c r="L2941" s="12"/>
      <c r="M2941" s="12" t="s">
        <v>7630</v>
      </c>
      <c r="N2941" s="12"/>
      <c r="O2941" s="12"/>
      <c r="P2941" s="12"/>
      <c r="Q2941" s="12"/>
      <c r="R2941" s="12"/>
      <c r="S2941" s="12" t="s">
        <v>284</v>
      </c>
      <c r="T2941" s="33" t="s">
        <v>95</v>
      </c>
      <c r="U2941" s="34" t="str">
        <f t="shared" si="45"/>
        <v xml:space="preserve"> , U.S.</v>
      </c>
    </row>
    <row r="2942" spans="1:21" ht="114" x14ac:dyDescent="0.45">
      <c r="A2942" s="12" t="s">
        <v>94</v>
      </c>
      <c r="B2942" s="12"/>
      <c r="C2942" s="12" t="s">
        <v>14520</v>
      </c>
      <c r="D2942" s="12" t="s">
        <v>14507</v>
      </c>
      <c r="E2942" s="12" t="s">
        <v>14076</v>
      </c>
      <c r="F2942" s="12"/>
      <c r="G2942" s="12"/>
      <c r="H2942" s="12" t="s">
        <v>693</v>
      </c>
      <c r="I2942" s="12" t="s">
        <v>475</v>
      </c>
      <c r="J2942" s="12"/>
      <c r="K2942" s="12"/>
      <c r="L2942" s="12"/>
      <c r="M2942" s="12" t="s">
        <v>14521</v>
      </c>
      <c r="N2942" s="12"/>
      <c r="O2942" s="12"/>
      <c r="P2942" s="12"/>
      <c r="Q2942" s="12"/>
      <c r="R2942" s="12"/>
      <c r="S2942" s="12" t="s">
        <v>284</v>
      </c>
      <c r="T2942" s="33" t="s">
        <v>95</v>
      </c>
      <c r="U2942" s="34" t="str">
        <f t="shared" si="45"/>
        <v xml:space="preserve"> , U.S.</v>
      </c>
    </row>
    <row r="2943" spans="1:21" ht="85.5" x14ac:dyDescent="0.45">
      <c r="A2943" s="12" t="s">
        <v>94</v>
      </c>
      <c r="B2943" s="12"/>
      <c r="C2943" s="12" t="s">
        <v>14522</v>
      </c>
      <c r="D2943" s="12" t="s">
        <v>14507</v>
      </c>
      <c r="E2943" s="12" t="s">
        <v>14076</v>
      </c>
      <c r="F2943" s="12"/>
      <c r="G2943" s="12"/>
      <c r="H2943" s="12" t="s">
        <v>693</v>
      </c>
      <c r="I2943" s="12" t="s">
        <v>475</v>
      </c>
      <c r="J2943" s="12"/>
      <c r="K2943" s="12"/>
      <c r="L2943" s="12"/>
      <c r="M2943" s="12" t="s">
        <v>14523</v>
      </c>
      <c r="N2943" s="12"/>
      <c r="O2943" s="12"/>
      <c r="P2943" s="12"/>
      <c r="Q2943" s="12"/>
      <c r="R2943" s="12"/>
      <c r="S2943" s="12" t="s">
        <v>284</v>
      </c>
      <c r="T2943" s="33"/>
      <c r="U2943" s="34" t="str">
        <f t="shared" si="45"/>
        <v xml:space="preserve"> </v>
      </c>
    </row>
    <row r="2944" spans="1:21" ht="42.75" x14ac:dyDescent="0.45">
      <c r="A2944" s="12" t="s">
        <v>94</v>
      </c>
      <c r="B2944" s="12" t="s">
        <v>95</v>
      </c>
      <c r="C2944" s="12" t="s">
        <v>14524</v>
      </c>
      <c r="D2944" s="12" t="s">
        <v>14525</v>
      </c>
      <c r="E2944" s="12" t="s">
        <v>14526</v>
      </c>
      <c r="F2944" s="12"/>
      <c r="G2944" s="12" t="s">
        <v>612</v>
      </c>
      <c r="H2944" s="12" t="s">
        <v>564</v>
      </c>
      <c r="I2944" s="12" t="s">
        <v>538</v>
      </c>
      <c r="J2944" s="12" t="s">
        <v>14527</v>
      </c>
      <c r="K2944" s="12" t="s">
        <v>168</v>
      </c>
      <c r="L2944" s="12" t="s">
        <v>104</v>
      </c>
      <c r="M2944" s="12" t="s">
        <v>304</v>
      </c>
      <c r="N2944" s="12"/>
      <c r="O2944" s="12"/>
      <c r="P2944" s="12"/>
      <c r="Q2944" s="12" t="s">
        <v>14528</v>
      </c>
      <c r="R2944" s="12" t="s">
        <v>14529</v>
      </c>
      <c r="S2944" s="12" t="s">
        <v>14530</v>
      </c>
      <c r="T2944" s="33" t="s">
        <v>95</v>
      </c>
      <c r="U2944" s="34" t="str">
        <f t="shared" si="45"/>
        <v>Room G05 91 N Eagleville Rd Unit 3125, Storrs, Connecticut 06269-3125, U.S.</v>
      </c>
    </row>
    <row r="2945" spans="1:21" ht="85.5" x14ac:dyDescent="0.45">
      <c r="A2945" s="12" t="s">
        <v>94</v>
      </c>
      <c r="B2945" s="12" t="s">
        <v>95</v>
      </c>
      <c r="C2945" s="12" t="s">
        <v>14531</v>
      </c>
      <c r="D2945" s="12" t="s">
        <v>14525</v>
      </c>
      <c r="E2945" s="12" t="s">
        <v>14526</v>
      </c>
      <c r="F2945" s="12"/>
      <c r="G2945" s="12" t="s">
        <v>612</v>
      </c>
      <c r="H2945" s="12" t="s">
        <v>564</v>
      </c>
      <c r="I2945" s="12" t="s">
        <v>538</v>
      </c>
      <c r="J2945" s="12" t="s">
        <v>14532</v>
      </c>
      <c r="K2945" s="12" t="s">
        <v>168</v>
      </c>
      <c r="L2945" s="12" t="s">
        <v>104</v>
      </c>
      <c r="M2945" s="12" t="s">
        <v>3542</v>
      </c>
      <c r="N2945" s="12" t="s">
        <v>14533</v>
      </c>
      <c r="O2945" s="12" t="s">
        <v>14534</v>
      </c>
      <c r="P2945" s="12"/>
      <c r="Q2945" s="12" t="s">
        <v>14535</v>
      </c>
      <c r="R2945" s="12" t="s">
        <v>14529</v>
      </c>
      <c r="S2945" s="12" t="s">
        <v>14536</v>
      </c>
      <c r="T2945" s="33" t="s">
        <v>95</v>
      </c>
      <c r="U2945" s="34" t="str">
        <f t="shared" si="45"/>
        <v>Steven J. Geary, Ph.D./Arlind Mara UNIV of Conn/Pathobiology? Atwater Building RM A 106 61 N Eagleville Rd, Storrs, Connecticut 06269, U.S.</v>
      </c>
    </row>
    <row r="2946" spans="1:21" ht="71.25" x14ac:dyDescent="0.45">
      <c r="A2946" s="12" t="s">
        <v>94</v>
      </c>
      <c r="B2946" s="12" t="s">
        <v>95</v>
      </c>
      <c r="C2946" s="12" t="s">
        <v>14537</v>
      </c>
      <c r="D2946" s="12" t="s">
        <v>14525</v>
      </c>
      <c r="E2946" s="12" t="s">
        <v>14526</v>
      </c>
      <c r="F2946" s="12" t="s">
        <v>366</v>
      </c>
      <c r="G2946" s="12" t="s">
        <v>612</v>
      </c>
      <c r="H2946" s="12" t="s">
        <v>564</v>
      </c>
      <c r="I2946" s="12" t="s">
        <v>538</v>
      </c>
      <c r="J2946" s="12"/>
      <c r="K2946" s="12"/>
      <c r="L2946" s="12"/>
      <c r="M2946" s="12" t="s">
        <v>367</v>
      </c>
      <c r="N2946" s="12" t="s">
        <v>14538</v>
      </c>
      <c r="O2946" s="12" t="s">
        <v>14539</v>
      </c>
      <c r="P2946" s="12"/>
      <c r="Q2946" s="12" t="s">
        <v>14540</v>
      </c>
      <c r="R2946" s="12" t="s">
        <v>14541</v>
      </c>
      <c r="S2946" s="12" t="s">
        <v>14542</v>
      </c>
      <c r="T2946" s="33" t="s">
        <v>95</v>
      </c>
      <c r="U2946" s="34" t="str">
        <f t="shared" ref="U2946:U3009" si="46">_xlfn.TEXTJOIN(", ", TRUE, Q2946, R2946, S2946, T2946)</f>
        <v>263 FARMINGTON AVE CTR FOR MOLECULAR MEDICINE NEUROSCIENCE, FARMINGTON, Connecticut 06030, U.S.</v>
      </c>
    </row>
    <row r="2947" spans="1:21" ht="85.5" x14ac:dyDescent="0.45">
      <c r="A2947" s="12" t="s">
        <v>94</v>
      </c>
      <c r="B2947" s="12"/>
      <c r="C2947" s="12" t="s">
        <v>14543</v>
      </c>
      <c r="D2947" s="12" t="s">
        <v>14525</v>
      </c>
      <c r="E2947" s="12" t="s">
        <v>14526</v>
      </c>
      <c r="F2947" s="12"/>
      <c r="G2947" s="12" t="s">
        <v>612</v>
      </c>
      <c r="H2947" s="12" t="s">
        <v>564</v>
      </c>
      <c r="I2947" s="12" t="s">
        <v>538</v>
      </c>
      <c r="J2947" s="12" t="s">
        <v>14544</v>
      </c>
      <c r="K2947" s="12" t="s">
        <v>209</v>
      </c>
      <c r="L2947" s="12" t="s">
        <v>104</v>
      </c>
      <c r="M2947" s="12" t="s">
        <v>3542</v>
      </c>
      <c r="N2947" s="12" t="s">
        <v>14545</v>
      </c>
      <c r="O2947" s="12" t="s">
        <v>14546</v>
      </c>
      <c r="P2947" s="12"/>
      <c r="Q2947" s="12"/>
      <c r="R2947" s="12" t="s">
        <v>14529</v>
      </c>
      <c r="S2947" s="12" t="s">
        <v>14547</v>
      </c>
      <c r="T2947" s="33" t="s">
        <v>95</v>
      </c>
      <c r="U2947" s="34" t="str">
        <f t="shared" si="46"/>
        <v>Storrs, Connecticut 06269-1080, U.S.</v>
      </c>
    </row>
    <row r="2948" spans="1:21" ht="57" x14ac:dyDescent="0.45">
      <c r="A2948" s="12" t="s">
        <v>94</v>
      </c>
      <c r="B2948" s="12" t="s">
        <v>95</v>
      </c>
      <c r="C2948" s="12" t="s">
        <v>14548</v>
      </c>
      <c r="D2948" s="12" t="s">
        <v>14549</v>
      </c>
      <c r="E2948" s="12" t="s">
        <v>14550</v>
      </c>
      <c r="F2948" s="12" t="s">
        <v>366</v>
      </c>
      <c r="G2948" s="12"/>
      <c r="H2948" s="12" t="s">
        <v>564</v>
      </c>
      <c r="I2948" s="12" t="s">
        <v>538</v>
      </c>
      <c r="J2948" s="12" t="s">
        <v>14551</v>
      </c>
      <c r="K2948" s="12" t="s">
        <v>233</v>
      </c>
      <c r="L2948" s="12" t="s">
        <v>104</v>
      </c>
      <c r="M2948" s="12" t="s">
        <v>234</v>
      </c>
      <c r="N2948" s="12" t="s">
        <v>14552</v>
      </c>
      <c r="O2948" s="12" t="s">
        <v>14553</v>
      </c>
      <c r="P2948" s="12"/>
      <c r="Q2948" s="12" t="s">
        <v>14554</v>
      </c>
      <c r="R2948" s="12" t="s">
        <v>14541</v>
      </c>
      <c r="S2948" s="12" t="s">
        <v>14542</v>
      </c>
      <c r="T2948" s="33" t="s">
        <v>95</v>
      </c>
      <c r="U2948" s="34" t="str">
        <f t="shared" si="46"/>
        <v>263 FARMINGTON AVE RM E6014 IMMUNOLOGY W REC DOC, FARMINGTON, Connecticut 06030, U.S.</v>
      </c>
    </row>
    <row r="2949" spans="1:21" ht="42.75" x14ac:dyDescent="0.45">
      <c r="A2949" s="12" t="s">
        <v>94</v>
      </c>
      <c r="B2949" s="12" t="s">
        <v>95</v>
      </c>
      <c r="C2949" s="12" t="s">
        <v>14555</v>
      </c>
      <c r="D2949" s="12" t="s">
        <v>14556</v>
      </c>
      <c r="E2949" s="12" t="s">
        <v>14557</v>
      </c>
      <c r="F2949" s="12" t="s">
        <v>1274</v>
      </c>
      <c r="G2949" s="12"/>
      <c r="H2949" s="12" t="s">
        <v>145</v>
      </c>
      <c r="I2949" s="12" t="s">
        <v>101</v>
      </c>
      <c r="J2949" s="12"/>
      <c r="K2949" s="12"/>
      <c r="L2949" s="12"/>
      <c r="M2949" s="12" t="s">
        <v>105</v>
      </c>
      <c r="N2949" s="12" t="s">
        <v>14558</v>
      </c>
      <c r="O2949" s="12" t="s">
        <v>14559</v>
      </c>
      <c r="P2949" s="12"/>
      <c r="Q2949" s="12" t="s">
        <v>14560</v>
      </c>
      <c r="R2949" s="12" t="s">
        <v>14561</v>
      </c>
      <c r="S2949" s="12" t="s">
        <v>14562</v>
      </c>
      <c r="T2949" s="33" t="s">
        <v>95</v>
      </c>
      <c r="U2949" s="34" t="str">
        <f t="shared" si="46"/>
        <v>1529 BROWN ST, DAYTON, Ohio 45469, U.S.</v>
      </c>
    </row>
    <row r="2950" spans="1:21" ht="71.25" x14ac:dyDescent="0.45">
      <c r="A2950" s="12" t="s">
        <v>94</v>
      </c>
      <c r="B2950" s="12" t="s">
        <v>95</v>
      </c>
      <c r="C2950" s="12" t="s">
        <v>14563</v>
      </c>
      <c r="D2950" s="12" t="s">
        <v>14564</v>
      </c>
      <c r="E2950" s="12" t="s">
        <v>14565</v>
      </c>
      <c r="F2950" s="12" t="s">
        <v>386</v>
      </c>
      <c r="G2950" s="12"/>
      <c r="H2950" s="12" t="s">
        <v>422</v>
      </c>
      <c r="I2950" s="12" t="s">
        <v>387</v>
      </c>
      <c r="J2950" s="12" t="s">
        <v>14566</v>
      </c>
      <c r="K2950" s="12" t="s">
        <v>354</v>
      </c>
      <c r="L2950" s="12" t="s">
        <v>104</v>
      </c>
      <c r="M2950" s="12" t="s">
        <v>954</v>
      </c>
      <c r="N2950" s="12" t="s">
        <v>14567</v>
      </c>
      <c r="O2950" s="12" t="s">
        <v>14568</v>
      </c>
      <c r="P2950" s="12"/>
      <c r="Q2950" s="12" t="s">
        <v>14569</v>
      </c>
      <c r="R2950" s="12" t="s">
        <v>11628</v>
      </c>
      <c r="S2950" s="12" t="s">
        <v>14570</v>
      </c>
      <c r="T2950" s="33" t="s">
        <v>95</v>
      </c>
      <c r="U2950" s="34" t="str">
        <f t="shared" si="46"/>
        <v>590 Avenue 1743, APB Training Lab, Ammon Pinizzotto Biopharmaceutical Innovation Center, NEWARK, Delaware 19713, U.S.</v>
      </c>
    </row>
    <row r="2951" spans="1:21" ht="42.75" x14ac:dyDescent="0.45">
      <c r="A2951" s="12" t="s">
        <v>94</v>
      </c>
      <c r="B2951" s="12" t="s">
        <v>95</v>
      </c>
      <c r="C2951" s="12" t="s">
        <v>14571</v>
      </c>
      <c r="D2951" s="12" t="s">
        <v>14564</v>
      </c>
      <c r="E2951" s="12" t="s">
        <v>14565</v>
      </c>
      <c r="F2951" s="12" t="s">
        <v>386</v>
      </c>
      <c r="G2951" s="12"/>
      <c r="H2951" s="12" t="s">
        <v>422</v>
      </c>
      <c r="I2951" s="12" t="s">
        <v>387</v>
      </c>
      <c r="J2951" s="12" t="s">
        <v>14572</v>
      </c>
      <c r="K2951" s="12" t="s">
        <v>354</v>
      </c>
      <c r="L2951" s="12" t="s">
        <v>104</v>
      </c>
      <c r="M2951" s="12" t="s">
        <v>954</v>
      </c>
      <c r="N2951" s="12" t="s">
        <v>14567</v>
      </c>
      <c r="O2951" s="12" t="s">
        <v>14568</v>
      </c>
      <c r="P2951" s="12"/>
      <c r="Q2951" s="12" t="s">
        <v>14573</v>
      </c>
      <c r="R2951" s="12" t="s">
        <v>11628</v>
      </c>
      <c r="S2951" s="12" t="s">
        <v>14570</v>
      </c>
      <c r="T2951" s="33" t="s">
        <v>95</v>
      </c>
      <c r="U2951" s="34" t="str">
        <f t="shared" si="46"/>
        <v>590 AVENUE 1743, NEWARK, Delaware 19713, U.S.</v>
      </c>
    </row>
    <row r="2952" spans="1:21" ht="42.75" x14ac:dyDescent="0.45">
      <c r="A2952" s="12" t="s">
        <v>94</v>
      </c>
      <c r="B2952" s="12" t="s">
        <v>95</v>
      </c>
      <c r="C2952" s="12" t="s">
        <v>14574</v>
      </c>
      <c r="D2952" s="12" t="s">
        <v>14564</v>
      </c>
      <c r="E2952" s="12" t="s">
        <v>14565</v>
      </c>
      <c r="F2952" s="12" t="s">
        <v>386</v>
      </c>
      <c r="G2952" s="12"/>
      <c r="H2952" s="12" t="s">
        <v>422</v>
      </c>
      <c r="I2952" s="12" t="s">
        <v>387</v>
      </c>
      <c r="J2952" s="12"/>
      <c r="K2952" s="12"/>
      <c r="L2952" s="12"/>
      <c r="M2952" s="12" t="s">
        <v>13947</v>
      </c>
      <c r="N2952" s="12" t="s">
        <v>14575</v>
      </c>
      <c r="O2952" s="12" t="s">
        <v>14576</v>
      </c>
      <c r="P2952" s="12"/>
      <c r="Q2952" s="12" t="s">
        <v>14577</v>
      </c>
      <c r="R2952" s="12" t="s">
        <v>14578</v>
      </c>
      <c r="S2952" s="12" t="s">
        <v>14579</v>
      </c>
      <c r="T2952" s="33" t="s">
        <v>95</v>
      </c>
      <c r="U2952" s="34" t="str">
        <f t="shared" si="46"/>
        <v>1200 N DUPONT HWY, DOVER, Delaware 19901, U.S.</v>
      </c>
    </row>
    <row r="2953" spans="1:21" ht="42.75" x14ac:dyDescent="0.45">
      <c r="A2953" s="12" t="s">
        <v>94</v>
      </c>
      <c r="B2953" s="12" t="s">
        <v>95</v>
      </c>
      <c r="C2953" s="12" t="s">
        <v>14580</v>
      </c>
      <c r="D2953" s="12" t="s">
        <v>14564</v>
      </c>
      <c r="E2953" s="12" t="s">
        <v>14565</v>
      </c>
      <c r="F2953" s="12" t="s">
        <v>386</v>
      </c>
      <c r="G2953" s="12"/>
      <c r="H2953" s="12" t="s">
        <v>422</v>
      </c>
      <c r="I2953" s="12" t="s">
        <v>387</v>
      </c>
      <c r="J2953" s="12"/>
      <c r="K2953" s="12"/>
      <c r="L2953" s="12"/>
      <c r="M2953" s="12" t="s">
        <v>355</v>
      </c>
      <c r="N2953" s="12" t="s">
        <v>14581</v>
      </c>
      <c r="O2953" s="12" t="s">
        <v>14582</v>
      </c>
      <c r="P2953" s="12"/>
      <c r="Q2953" s="12" t="s">
        <v>14583</v>
      </c>
      <c r="R2953" s="12" t="s">
        <v>11628</v>
      </c>
      <c r="S2953" s="12" t="s">
        <v>14584</v>
      </c>
      <c r="T2953" s="33" t="s">
        <v>95</v>
      </c>
      <c r="U2953" s="34" t="str">
        <f t="shared" si="46"/>
        <v>FC - 150 ACADEMY ST, NEWARK, Delaware 19716, U.S.</v>
      </c>
    </row>
    <row r="2954" spans="1:21" ht="85.5" x14ac:dyDescent="0.45">
      <c r="A2954" s="12" t="s">
        <v>94</v>
      </c>
      <c r="B2954" s="12" t="s">
        <v>95</v>
      </c>
      <c r="C2954" s="12" t="s">
        <v>14585</v>
      </c>
      <c r="D2954" s="12" t="s">
        <v>14564</v>
      </c>
      <c r="E2954" s="12" t="s">
        <v>14565</v>
      </c>
      <c r="F2954" s="12" t="s">
        <v>386</v>
      </c>
      <c r="G2954" s="12"/>
      <c r="H2954" s="12" t="s">
        <v>422</v>
      </c>
      <c r="I2954" s="12" t="s">
        <v>387</v>
      </c>
      <c r="J2954" s="12"/>
      <c r="K2954" s="12"/>
      <c r="L2954" s="12"/>
      <c r="M2954" s="12" t="s">
        <v>138</v>
      </c>
      <c r="N2954" s="12"/>
      <c r="O2954" s="12"/>
      <c r="P2954" s="12"/>
      <c r="Q2954" s="12" t="s">
        <v>14586</v>
      </c>
      <c r="R2954" s="12" t="s">
        <v>11628</v>
      </c>
      <c r="S2954" s="12" t="s">
        <v>14570</v>
      </c>
      <c r="T2954" s="33" t="s">
        <v>95</v>
      </c>
      <c r="U2954" s="34" t="str">
        <f t="shared" si="46"/>
        <v>4701 OLGETOWN STANTON RD HELEN F GRAHAM CANCER CTR, NEWARK, Delaware 19713, U.S.</v>
      </c>
    </row>
    <row r="2955" spans="1:21" ht="85.5" x14ac:dyDescent="0.45">
      <c r="A2955" s="12" t="s">
        <v>94</v>
      </c>
      <c r="B2955" s="12" t="s">
        <v>95</v>
      </c>
      <c r="C2955" s="12" t="s">
        <v>14587</v>
      </c>
      <c r="D2955" s="12" t="s">
        <v>14588</v>
      </c>
      <c r="E2955" s="12" t="s">
        <v>14589</v>
      </c>
      <c r="F2955" s="12" t="s">
        <v>752</v>
      </c>
      <c r="G2955" s="12" t="s">
        <v>853</v>
      </c>
      <c r="H2955" s="12" t="s">
        <v>931</v>
      </c>
      <c r="I2955" s="12" t="s">
        <v>763</v>
      </c>
      <c r="J2955" s="12" t="s">
        <v>14590</v>
      </c>
      <c r="K2955" s="12" t="s">
        <v>168</v>
      </c>
      <c r="L2955" s="12" t="s">
        <v>104</v>
      </c>
      <c r="M2955" s="12" t="s">
        <v>221</v>
      </c>
      <c r="N2955" s="12" t="s">
        <v>14591</v>
      </c>
      <c r="O2955" s="12" t="s">
        <v>14592</v>
      </c>
      <c r="P2955" s="12"/>
      <c r="Q2955" s="12" t="s">
        <v>14593</v>
      </c>
      <c r="R2955" s="12" t="s">
        <v>14594</v>
      </c>
      <c r="S2955" s="12" t="s">
        <v>14595</v>
      </c>
      <c r="T2955" s="33" t="s">
        <v>95</v>
      </c>
      <c r="U2955" s="34" t="str">
        <f t="shared" si="46"/>
        <v>Veterinary Medicine Academic Bldg. Room V3-211. 1945 SW 16 Ave, Gainesville, Florida 32608, U.S.</v>
      </c>
    </row>
    <row r="2956" spans="1:21" ht="85.5" x14ac:dyDescent="0.45">
      <c r="A2956" s="12" t="s">
        <v>94</v>
      </c>
      <c r="B2956" s="12" t="s">
        <v>95</v>
      </c>
      <c r="C2956" s="12" t="s">
        <v>14596</v>
      </c>
      <c r="D2956" s="12" t="s">
        <v>14588</v>
      </c>
      <c r="E2956" s="12" t="s">
        <v>14597</v>
      </c>
      <c r="F2956" s="12" t="s">
        <v>752</v>
      </c>
      <c r="G2956" s="12" t="s">
        <v>853</v>
      </c>
      <c r="H2956" s="12" t="s">
        <v>931</v>
      </c>
      <c r="I2956" s="12" t="s">
        <v>763</v>
      </c>
      <c r="J2956" s="12" t="s">
        <v>14598</v>
      </c>
      <c r="K2956" s="12" t="s">
        <v>168</v>
      </c>
      <c r="L2956" s="12" t="s">
        <v>104</v>
      </c>
      <c r="M2956" s="12" t="s">
        <v>221</v>
      </c>
      <c r="N2956" s="12" t="s">
        <v>14599</v>
      </c>
      <c r="O2956" s="12" t="s">
        <v>14600</v>
      </c>
      <c r="P2956" s="12"/>
      <c r="Q2956" s="12" t="s">
        <v>14601</v>
      </c>
      <c r="R2956" s="12" t="s">
        <v>14594</v>
      </c>
      <c r="S2956" s="12" t="s">
        <v>14602</v>
      </c>
      <c r="T2956" s="33" t="s">
        <v>95</v>
      </c>
      <c r="U2956" s="34" t="str">
        <f t="shared" si="46"/>
        <v>1275 Center Dr Biomedical Sciences Building (BMS), J538, Gainesville, Florida 32610, U.S.</v>
      </c>
    </row>
    <row r="2957" spans="1:21" ht="85.5" x14ac:dyDescent="0.45">
      <c r="A2957" s="12" t="s">
        <v>94</v>
      </c>
      <c r="B2957" s="12" t="s">
        <v>95</v>
      </c>
      <c r="C2957" s="12" t="s">
        <v>14603</v>
      </c>
      <c r="D2957" s="12" t="s">
        <v>14588</v>
      </c>
      <c r="E2957" s="12" t="s">
        <v>14597</v>
      </c>
      <c r="F2957" s="12" t="s">
        <v>752</v>
      </c>
      <c r="G2957" s="12" t="s">
        <v>853</v>
      </c>
      <c r="H2957" s="12" t="s">
        <v>931</v>
      </c>
      <c r="I2957" s="12" t="s">
        <v>763</v>
      </c>
      <c r="J2957" s="12" t="s">
        <v>14604</v>
      </c>
      <c r="K2957" s="12" t="s">
        <v>168</v>
      </c>
      <c r="L2957" s="12" t="s">
        <v>118</v>
      </c>
      <c r="M2957" s="12" t="s">
        <v>221</v>
      </c>
      <c r="N2957" s="12" t="s">
        <v>14599</v>
      </c>
      <c r="O2957" s="12" t="s">
        <v>14600</v>
      </c>
      <c r="P2957" s="12"/>
      <c r="Q2957" s="12" t="s">
        <v>14605</v>
      </c>
      <c r="R2957" s="12" t="s">
        <v>14594</v>
      </c>
      <c r="S2957" s="12" t="s">
        <v>14602</v>
      </c>
      <c r="T2957" s="33" t="s">
        <v>95</v>
      </c>
      <c r="U2957" s="34" t="str">
        <f t="shared" si="46"/>
        <v>University of Florida Room J538, 1275 Center Dr, Gainesville, Florida 32610, U.S.</v>
      </c>
    </row>
    <row r="2958" spans="1:21" ht="85.5" x14ac:dyDescent="0.45">
      <c r="A2958" s="12" t="s">
        <v>94</v>
      </c>
      <c r="B2958" s="12" t="s">
        <v>95</v>
      </c>
      <c r="C2958" s="12" t="s">
        <v>14606</v>
      </c>
      <c r="D2958" s="12" t="s">
        <v>14588</v>
      </c>
      <c r="E2958" s="12" t="s">
        <v>14597</v>
      </c>
      <c r="F2958" s="12" t="s">
        <v>752</v>
      </c>
      <c r="G2958" s="12" t="s">
        <v>853</v>
      </c>
      <c r="H2958" s="12" t="s">
        <v>931</v>
      </c>
      <c r="I2958" s="12" t="s">
        <v>763</v>
      </c>
      <c r="J2958" s="12" t="s">
        <v>14607</v>
      </c>
      <c r="K2958" s="12" t="s">
        <v>168</v>
      </c>
      <c r="L2958" s="12" t="s">
        <v>118</v>
      </c>
      <c r="M2958" s="12" t="s">
        <v>169</v>
      </c>
      <c r="N2958" s="12" t="s">
        <v>14608</v>
      </c>
      <c r="O2958" s="12" t="s">
        <v>14609</v>
      </c>
      <c r="P2958" s="12"/>
      <c r="Q2958" s="12" t="s">
        <v>14610</v>
      </c>
      <c r="R2958" s="12" t="s">
        <v>14594</v>
      </c>
      <c r="S2958" s="12" t="s">
        <v>14602</v>
      </c>
      <c r="T2958" s="33" t="s">
        <v>95</v>
      </c>
      <c r="U2958" s="34" t="str">
        <f t="shared" si="46"/>
        <v>1149 Newell Drive, McKnight Brian Institute Building, 3rd floor rm L3-160, Gainesville, Florida 32610, U.S.</v>
      </c>
    </row>
    <row r="2959" spans="1:21" ht="85.5" x14ac:dyDescent="0.45">
      <c r="A2959" s="12" t="s">
        <v>94</v>
      </c>
      <c r="B2959" s="12" t="s">
        <v>95</v>
      </c>
      <c r="C2959" s="12" t="s">
        <v>14611</v>
      </c>
      <c r="D2959" s="12" t="s">
        <v>14588</v>
      </c>
      <c r="E2959" s="12" t="s">
        <v>14597</v>
      </c>
      <c r="F2959" s="12" t="s">
        <v>752</v>
      </c>
      <c r="G2959" s="12" t="s">
        <v>853</v>
      </c>
      <c r="H2959" s="12" t="s">
        <v>931</v>
      </c>
      <c r="I2959" s="12" t="s">
        <v>763</v>
      </c>
      <c r="J2959" s="12" t="s">
        <v>14612</v>
      </c>
      <c r="K2959" s="12" t="s">
        <v>168</v>
      </c>
      <c r="L2959" s="12" t="s">
        <v>118</v>
      </c>
      <c r="M2959" s="12" t="s">
        <v>169</v>
      </c>
      <c r="N2959" s="12" t="s">
        <v>14613</v>
      </c>
      <c r="O2959" s="12" t="s">
        <v>14614</v>
      </c>
      <c r="P2959" s="12"/>
      <c r="Q2959" s="12" t="s">
        <v>14615</v>
      </c>
      <c r="R2959" s="12" t="s">
        <v>14594</v>
      </c>
      <c r="S2959" s="12" t="s">
        <v>14602</v>
      </c>
      <c r="T2959" s="33" t="s">
        <v>95</v>
      </c>
      <c r="U2959" s="34" t="str">
        <f t="shared" si="46"/>
        <v>Veterinary Medicine Basic Science Bldg Rm BG-003, 1333 Center Dr, Gainesville, Florida 32610, U.S.</v>
      </c>
    </row>
    <row r="2960" spans="1:21" ht="85.5" x14ac:dyDescent="0.45">
      <c r="A2960" s="12" t="s">
        <v>94</v>
      </c>
      <c r="B2960" s="12" t="s">
        <v>95</v>
      </c>
      <c r="C2960" s="12" t="s">
        <v>14616</v>
      </c>
      <c r="D2960" s="12" t="s">
        <v>14588</v>
      </c>
      <c r="E2960" s="12" t="s">
        <v>14597</v>
      </c>
      <c r="F2960" s="12" t="s">
        <v>752</v>
      </c>
      <c r="G2960" s="12" t="s">
        <v>853</v>
      </c>
      <c r="H2960" s="12" t="s">
        <v>931</v>
      </c>
      <c r="I2960" s="12" t="s">
        <v>763</v>
      </c>
      <c r="J2960" s="12" t="s">
        <v>14617</v>
      </c>
      <c r="K2960" s="12" t="s">
        <v>168</v>
      </c>
      <c r="L2960" s="12" t="s">
        <v>104</v>
      </c>
      <c r="M2960" s="12" t="s">
        <v>169</v>
      </c>
      <c r="N2960" s="12" t="s">
        <v>14618</v>
      </c>
      <c r="O2960" s="12" t="s">
        <v>14619</v>
      </c>
      <c r="P2960" s="12"/>
      <c r="Q2960" s="12" t="s">
        <v>14620</v>
      </c>
      <c r="R2960" s="12" t="s">
        <v>14594</v>
      </c>
      <c r="S2960" s="12" t="s">
        <v>14595</v>
      </c>
      <c r="T2960" s="33" t="s">
        <v>95</v>
      </c>
      <c r="U2960" s="34" t="str">
        <f t="shared" si="46"/>
        <v>UF College of Vet Med, Dept Of Infectious Disease &amp; Immunology, Building 1017 Rm: V3-200, 2015 SW16th Ave, Gainesville, Florida 32608, U.S.</v>
      </c>
    </row>
    <row r="2961" spans="1:21" ht="99.75" x14ac:dyDescent="0.45">
      <c r="A2961" s="12" t="s">
        <v>94</v>
      </c>
      <c r="B2961" s="12" t="s">
        <v>95</v>
      </c>
      <c r="C2961" s="12" t="s">
        <v>14621</v>
      </c>
      <c r="D2961" s="12" t="s">
        <v>14588</v>
      </c>
      <c r="E2961" s="12" t="s">
        <v>14597</v>
      </c>
      <c r="F2961" s="12" t="s">
        <v>752</v>
      </c>
      <c r="G2961" s="12" t="s">
        <v>853</v>
      </c>
      <c r="H2961" s="12" t="s">
        <v>931</v>
      </c>
      <c r="I2961" s="12" t="s">
        <v>763</v>
      </c>
      <c r="J2961" s="12" t="s">
        <v>14622</v>
      </c>
      <c r="K2961" s="12" t="s">
        <v>168</v>
      </c>
      <c r="L2961" s="12" t="s">
        <v>118</v>
      </c>
      <c r="M2961" s="12" t="s">
        <v>210</v>
      </c>
      <c r="N2961" s="12" t="s">
        <v>14623</v>
      </c>
      <c r="O2961" s="12" t="s">
        <v>14624</v>
      </c>
      <c r="P2961" s="12"/>
      <c r="Q2961" s="12" t="s">
        <v>14625</v>
      </c>
      <c r="R2961" s="12" t="s">
        <v>14594</v>
      </c>
      <c r="S2961" s="12" t="s">
        <v>14626</v>
      </c>
      <c r="T2961" s="33" t="s">
        <v>95</v>
      </c>
      <c r="U2961" s="34" t="str">
        <f t="shared" si="46"/>
        <v>Herbert Wertheim Laboratory for Engineering Excellence Building 0779 527 Gale Lemerand Drive, Room 564, Gainesville, Florida 32611, U.S.</v>
      </c>
    </row>
    <row r="2962" spans="1:21" ht="57" x14ac:dyDescent="0.45">
      <c r="A2962" s="12" t="s">
        <v>94</v>
      </c>
      <c r="B2962" s="12" t="s">
        <v>95</v>
      </c>
      <c r="C2962" s="12" t="s">
        <v>14627</v>
      </c>
      <c r="D2962" s="12" t="s">
        <v>14588</v>
      </c>
      <c r="E2962" s="12" t="s">
        <v>14597</v>
      </c>
      <c r="F2962" s="12" t="s">
        <v>1063</v>
      </c>
      <c r="G2962" s="12" t="s">
        <v>853</v>
      </c>
      <c r="H2962" s="12" t="s">
        <v>931</v>
      </c>
      <c r="I2962" s="12" t="s">
        <v>763</v>
      </c>
      <c r="J2962" s="12"/>
      <c r="K2962" s="12"/>
      <c r="L2962" s="12"/>
      <c r="M2962" s="12" t="s">
        <v>234</v>
      </c>
      <c r="N2962" s="12" t="s">
        <v>14628</v>
      </c>
      <c r="O2962" s="12" t="s">
        <v>14629</v>
      </c>
      <c r="P2962" s="12"/>
      <c r="Q2962" s="12" t="s">
        <v>14630</v>
      </c>
      <c r="R2962" s="12" t="s">
        <v>13285</v>
      </c>
      <c r="S2962" s="12" t="s">
        <v>1421</v>
      </c>
      <c r="T2962" s="33" t="s">
        <v>95</v>
      </c>
      <c r="U2962" s="34" t="str">
        <f t="shared" si="46"/>
        <v>120 Scripps Way, Jupiter, Florida 33458, U.S.</v>
      </c>
    </row>
    <row r="2963" spans="1:21" ht="99.75" x14ac:dyDescent="0.45">
      <c r="A2963" s="12" t="s">
        <v>94</v>
      </c>
      <c r="B2963" s="12" t="s">
        <v>95</v>
      </c>
      <c r="C2963" s="12" t="s">
        <v>14631</v>
      </c>
      <c r="D2963" s="12" t="s">
        <v>14588</v>
      </c>
      <c r="E2963" s="12" t="s">
        <v>14597</v>
      </c>
      <c r="F2963" s="12" t="s">
        <v>752</v>
      </c>
      <c r="G2963" s="12" t="s">
        <v>853</v>
      </c>
      <c r="H2963" s="12" t="s">
        <v>931</v>
      </c>
      <c r="I2963" s="12" t="s">
        <v>763</v>
      </c>
      <c r="J2963" s="12"/>
      <c r="K2963" s="12"/>
      <c r="L2963" s="12"/>
      <c r="M2963" s="12" t="s">
        <v>1506</v>
      </c>
      <c r="N2963" s="12" t="s">
        <v>14632</v>
      </c>
      <c r="O2963" s="12" t="s">
        <v>14633</v>
      </c>
      <c r="P2963" s="12"/>
      <c r="Q2963" s="12" t="s">
        <v>14634</v>
      </c>
      <c r="R2963" s="12" t="s">
        <v>14635</v>
      </c>
      <c r="S2963" s="12" t="s">
        <v>14602</v>
      </c>
      <c r="T2963" s="33" t="s">
        <v>95</v>
      </c>
      <c r="U2963" s="34" t="str">
        <f t="shared" si="46"/>
        <v>1600 ARCHER RD DEPT OF PATHOLOGY, GAINESVILLE, Florida 32610, U.S.</v>
      </c>
    </row>
    <row r="2964" spans="1:21" ht="85.5" x14ac:dyDescent="0.45">
      <c r="A2964" s="12" t="s">
        <v>94</v>
      </c>
      <c r="B2964" s="12" t="s">
        <v>95</v>
      </c>
      <c r="C2964" s="12" t="s">
        <v>14636</v>
      </c>
      <c r="D2964" s="12" t="s">
        <v>14588</v>
      </c>
      <c r="E2964" s="12" t="s">
        <v>14597</v>
      </c>
      <c r="F2964" s="12" t="s">
        <v>752</v>
      </c>
      <c r="G2964" s="12" t="s">
        <v>853</v>
      </c>
      <c r="H2964" s="12" t="s">
        <v>931</v>
      </c>
      <c r="I2964" s="12" t="s">
        <v>763</v>
      </c>
      <c r="J2964" s="12" t="s">
        <v>14637</v>
      </c>
      <c r="K2964" s="12" t="s">
        <v>354</v>
      </c>
      <c r="L2964" s="12" t="s">
        <v>118</v>
      </c>
      <c r="M2964" s="12" t="s">
        <v>138</v>
      </c>
      <c r="N2964" s="12" t="s">
        <v>14638</v>
      </c>
      <c r="O2964" s="12" t="s">
        <v>14639</v>
      </c>
      <c r="P2964" s="12"/>
      <c r="Q2964" s="12" t="s">
        <v>14640</v>
      </c>
      <c r="R2964" s="12" t="s">
        <v>14635</v>
      </c>
      <c r="S2964" s="12" t="s">
        <v>14626</v>
      </c>
      <c r="T2964" s="33" t="s">
        <v>95</v>
      </c>
      <c r="U2964" s="34" t="str">
        <f t="shared" si="46"/>
        <v>1645 W UNIVERSITY AVE RM CCB 351C, GAINESVILLE, Florida 32611, U.S.</v>
      </c>
    </row>
    <row r="2965" spans="1:21" ht="57" x14ac:dyDescent="0.45">
      <c r="A2965" s="12" t="s">
        <v>94</v>
      </c>
      <c r="B2965" s="12" t="s">
        <v>95</v>
      </c>
      <c r="C2965" s="12" t="s">
        <v>14641</v>
      </c>
      <c r="D2965" s="12" t="s">
        <v>14588</v>
      </c>
      <c r="E2965" s="12" t="s">
        <v>14597</v>
      </c>
      <c r="F2965" s="12" t="s">
        <v>752</v>
      </c>
      <c r="G2965" s="12" t="s">
        <v>853</v>
      </c>
      <c r="H2965" s="12" t="s">
        <v>931</v>
      </c>
      <c r="I2965" s="12" t="s">
        <v>763</v>
      </c>
      <c r="J2965" s="12" t="s">
        <v>14642</v>
      </c>
      <c r="K2965" s="12" t="s">
        <v>354</v>
      </c>
      <c r="L2965" s="12" t="s">
        <v>104</v>
      </c>
      <c r="M2965" s="12" t="s">
        <v>178</v>
      </c>
      <c r="N2965" s="12" t="s">
        <v>14643</v>
      </c>
      <c r="O2965" s="12" t="s">
        <v>14644</v>
      </c>
      <c r="P2965" s="12"/>
      <c r="Q2965" s="12" t="s">
        <v>14645</v>
      </c>
      <c r="R2965" s="12" t="s">
        <v>14635</v>
      </c>
      <c r="S2965" s="12" t="s">
        <v>14602</v>
      </c>
      <c r="T2965" s="33" t="s">
        <v>95</v>
      </c>
      <c r="U2965" s="34" t="str">
        <f t="shared" si="46"/>
        <v>1345 CENTER DR RM M440, GAINESVILLE, Florida 32610, U.S.</v>
      </c>
    </row>
    <row r="2966" spans="1:21" ht="42.75" x14ac:dyDescent="0.45">
      <c r="A2966" s="12" t="s">
        <v>94</v>
      </c>
      <c r="B2966" s="12" t="s">
        <v>95</v>
      </c>
      <c r="C2966" s="12" t="s">
        <v>14646</v>
      </c>
      <c r="D2966" s="12" t="s">
        <v>14588</v>
      </c>
      <c r="E2966" s="12" t="s">
        <v>14597</v>
      </c>
      <c r="F2966" s="12" t="s">
        <v>752</v>
      </c>
      <c r="G2966" s="12" t="s">
        <v>853</v>
      </c>
      <c r="H2966" s="12" t="s">
        <v>931</v>
      </c>
      <c r="I2966" s="12" t="s">
        <v>763</v>
      </c>
      <c r="J2966" s="12"/>
      <c r="K2966" s="12"/>
      <c r="L2966" s="12"/>
      <c r="M2966" s="12" t="s">
        <v>1312</v>
      </c>
      <c r="N2966" s="12" t="s">
        <v>14647</v>
      </c>
      <c r="O2966" s="12" t="s">
        <v>14648</v>
      </c>
      <c r="P2966" s="12"/>
      <c r="Q2966" s="12" t="s">
        <v>14649</v>
      </c>
      <c r="R2966" s="12" t="s">
        <v>14635</v>
      </c>
      <c r="S2966" s="12" t="s">
        <v>14602</v>
      </c>
      <c r="T2966" s="33" t="s">
        <v>95</v>
      </c>
      <c r="U2966" s="34" t="str">
        <f t="shared" si="46"/>
        <v>1200 NEWELL DR ARB/RG 171 PGTC/VC LAB, GAINESVILLE, Florida 32610, U.S.</v>
      </c>
    </row>
    <row r="2967" spans="1:21" ht="57" x14ac:dyDescent="0.45">
      <c r="A2967" s="12" t="s">
        <v>94</v>
      </c>
      <c r="B2967" s="12" t="s">
        <v>95</v>
      </c>
      <c r="C2967" s="12" t="s">
        <v>14650</v>
      </c>
      <c r="D2967" s="12" t="s">
        <v>14588</v>
      </c>
      <c r="E2967" s="12" t="s">
        <v>14597</v>
      </c>
      <c r="F2967" s="12" t="s">
        <v>752</v>
      </c>
      <c r="G2967" s="12" t="s">
        <v>853</v>
      </c>
      <c r="H2967" s="12" t="s">
        <v>931</v>
      </c>
      <c r="I2967" s="12" t="s">
        <v>763</v>
      </c>
      <c r="J2967" s="12"/>
      <c r="K2967" s="12"/>
      <c r="L2967" s="12"/>
      <c r="M2967" s="12" t="s">
        <v>377</v>
      </c>
      <c r="N2967" s="12" t="s">
        <v>14651</v>
      </c>
      <c r="O2967" s="12" t="s">
        <v>14652</v>
      </c>
      <c r="P2967" s="12"/>
      <c r="Q2967" s="12" t="s">
        <v>14653</v>
      </c>
      <c r="R2967" s="12" t="s">
        <v>14635</v>
      </c>
      <c r="S2967" s="12" t="s">
        <v>14602</v>
      </c>
      <c r="T2967" s="33" t="s">
        <v>95</v>
      </c>
      <c r="U2967" s="34" t="str">
        <f t="shared" si="46"/>
        <v>1395 CTR DR, GAINESVILLE, Florida 32610, U.S.</v>
      </c>
    </row>
    <row r="2968" spans="1:21" ht="42.75" x14ac:dyDescent="0.45">
      <c r="A2968" s="12" t="s">
        <v>94</v>
      </c>
      <c r="B2968" s="12" t="s">
        <v>95</v>
      </c>
      <c r="C2968" s="12" t="s">
        <v>14654</v>
      </c>
      <c r="D2968" s="12" t="s">
        <v>14588</v>
      </c>
      <c r="E2968" s="12" t="s">
        <v>14597</v>
      </c>
      <c r="F2968" s="12" t="s">
        <v>1063</v>
      </c>
      <c r="G2968" s="12" t="s">
        <v>853</v>
      </c>
      <c r="H2968" s="12" t="s">
        <v>931</v>
      </c>
      <c r="I2968" s="12" t="s">
        <v>763</v>
      </c>
      <c r="J2968" s="12"/>
      <c r="K2968" s="12"/>
      <c r="L2968" s="12"/>
      <c r="M2968" s="12" t="s">
        <v>127</v>
      </c>
      <c r="N2968" s="12" t="s">
        <v>14655</v>
      </c>
      <c r="O2968" s="12" t="s">
        <v>14656</v>
      </c>
      <c r="P2968" s="12"/>
      <c r="Q2968" s="12" t="s">
        <v>14657</v>
      </c>
      <c r="R2968" s="12" t="s">
        <v>14658</v>
      </c>
      <c r="S2968" s="12" t="s">
        <v>14659</v>
      </c>
      <c r="T2968" s="33" t="s">
        <v>95</v>
      </c>
      <c r="U2968" s="34" t="str">
        <f t="shared" si="46"/>
        <v>3205 COLLEGE AVE, FORT LAUDERDALE, Florida 33314, U.S.</v>
      </c>
    </row>
    <row r="2969" spans="1:21" ht="57" x14ac:dyDescent="0.45">
      <c r="A2969" s="12" t="s">
        <v>94</v>
      </c>
      <c r="B2969" s="12" t="s">
        <v>95</v>
      </c>
      <c r="C2969" s="12" t="s">
        <v>14660</v>
      </c>
      <c r="D2969" s="12" t="s">
        <v>14588</v>
      </c>
      <c r="E2969" s="12" t="s">
        <v>14597</v>
      </c>
      <c r="F2969" s="12" t="s">
        <v>752</v>
      </c>
      <c r="G2969" s="12" t="s">
        <v>853</v>
      </c>
      <c r="H2969" s="12" t="s">
        <v>931</v>
      </c>
      <c r="I2969" s="12" t="s">
        <v>763</v>
      </c>
      <c r="J2969" s="12"/>
      <c r="K2969" s="12"/>
      <c r="L2969" s="12"/>
      <c r="M2969" s="12" t="s">
        <v>367</v>
      </c>
      <c r="N2969" s="12" t="s">
        <v>14661</v>
      </c>
      <c r="O2969" s="12" t="s">
        <v>14662</v>
      </c>
      <c r="P2969" s="12"/>
      <c r="Q2969" s="12" t="s">
        <v>14663</v>
      </c>
      <c r="R2969" s="12" t="s">
        <v>14635</v>
      </c>
      <c r="S2969" s="12" t="s">
        <v>14602</v>
      </c>
      <c r="T2969" s="33" t="s">
        <v>95</v>
      </c>
      <c r="U2969" s="34" t="str">
        <f t="shared" si="46"/>
        <v>1345 CTR DR, GAINESVILLE, Florida 32610, U.S.</v>
      </c>
    </row>
    <row r="2970" spans="1:21" ht="57" x14ac:dyDescent="0.45">
      <c r="A2970" s="12" t="s">
        <v>94</v>
      </c>
      <c r="B2970" s="12" t="s">
        <v>95</v>
      </c>
      <c r="C2970" s="12" t="s">
        <v>14664</v>
      </c>
      <c r="D2970" s="12" t="s">
        <v>14588</v>
      </c>
      <c r="E2970" s="12" t="s">
        <v>14597</v>
      </c>
      <c r="F2970" s="12" t="s">
        <v>752</v>
      </c>
      <c r="G2970" s="12" t="s">
        <v>853</v>
      </c>
      <c r="H2970" s="12" t="s">
        <v>931</v>
      </c>
      <c r="I2970" s="12" t="s">
        <v>763</v>
      </c>
      <c r="J2970" s="12"/>
      <c r="K2970" s="12"/>
      <c r="L2970" s="12"/>
      <c r="M2970" s="12" t="s">
        <v>367</v>
      </c>
      <c r="N2970" s="12" t="s">
        <v>14665</v>
      </c>
      <c r="O2970" s="12" t="s">
        <v>14666</v>
      </c>
      <c r="P2970" s="12"/>
      <c r="Q2970" s="12" t="s">
        <v>14667</v>
      </c>
      <c r="R2970" s="12" t="s">
        <v>14668</v>
      </c>
      <c r="S2970" s="12" t="s">
        <v>14346</v>
      </c>
      <c r="T2970" s="33" t="s">
        <v>95</v>
      </c>
      <c r="U2970" s="34" t="str">
        <f t="shared" si="46"/>
        <v>6550 SANGER RD RM 469, ORLANDO, Florida 32827, U.S.</v>
      </c>
    </row>
    <row r="2971" spans="1:21" ht="57" x14ac:dyDescent="0.45">
      <c r="A2971" s="12" t="s">
        <v>94</v>
      </c>
      <c r="B2971" s="12"/>
      <c r="C2971" s="12" t="s">
        <v>14669</v>
      </c>
      <c r="D2971" s="12" t="s">
        <v>14588</v>
      </c>
      <c r="E2971" s="12" t="s">
        <v>14597</v>
      </c>
      <c r="F2971" s="12"/>
      <c r="G2971" s="12" t="s">
        <v>853</v>
      </c>
      <c r="H2971" s="12" t="s">
        <v>931</v>
      </c>
      <c r="I2971" s="12" t="s">
        <v>763</v>
      </c>
      <c r="J2971" s="12"/>
      <c r="K2971" s="12"/>
      <c r="L2971" s="12"/>
      <c r="M2971" s="12" t="s">
        <v>1308</v>
      </c>
      <c r="N2971" s="12" t="s">
        <v>14665</v>
      </c>
      <c r="O2971" s="12" t="s">
        <v>14666</v>
      </c>
      <c r="P2971" s="12"/>
      <c r="Q2971" s="12"/>
      <c r="R2971" s="12"/>
      <c r="S2971" s="12" t="s">
        <v>284</v>
      </c>
      <c r="T2971" s="33" t="s">
        <v>95</v>
      </c>
      <c r="U2971" s="34" t="str">
        <f t="shared" si="46"/>
        <v xml:space="preserve"> , U.S.</v>
      </c>
    </row>
    <row r="2972" spans="1:21" ht="85.5" x14ac:dyDescent="0.45">
      <c r="A2972" s="12" t="s">
        <v>94</v>
      </c>
      <c r="B2972" s="12" t="s">
        <v>95</v>
      </c>
      <c r="C2972" s="12" t="s">
        <v>14670</v>
      </c>
      <c r="D2972" s="12" t="s">
        <v>14671</v>
      </c>
      <c r="E2972" s="12" t="s">
        <v>14672</v>
      </c>
      <c r="F2972" s="12" t="s">
        <v>752</v>
      </c>
      <c r="G2972" s="12" t="s">
        <v>853</v>
      </c>
      <c r="H2972" s="12" t="s">
        <v>931</v>
      </c>
      <c r="I2972" s="12" t="s">
        <v>763</v>
      </c>
      <c r="J2972" s="12" t="s">
        <v>14673</v>
      </c>
      <c r="K2972" s="12" t="s">
        <v>209</v>
      </c>
      <c r="L2972" s="12" t="s">
        <v>104</v>
      </c>
      <c r="M2972" s="12" t="s">
        <v>695</v>
      </c>
      <c r="N2972" s="12" t="s">
        <v>14674</v>
      </c>
      <c r="O2972" s="12" t="s">
        <v>14675</v>
      </c>
      <c r="P2972" s="12"/>
      <c r="Q2972" s="12" t="s">
        <v>14676</v>
      </c>
      <c r="R2972" s="12" t="s">
        <v>11826</v>
      </c>
      <c r="S2972" s="12" t="s">
        <v>14346</v>
      </c>
      <c r="T2972" s="33" t="s">
        <v>95</v>
      </c>
      <c r="U2972" s="34" t="str">
        <f t="shared" si="46"/>
        <v>6550 Sanger Rd. Office 467, Orlando, Florida 32827, U.S.</v>
      </c>
    </row>
    <row r="2973" spans="1:21" ht="85.5" x14ac:dyDescent="0.45">
      <c r="A2973" s="12" t="s">
        <v>94</v>
      </c>
      <c r="B2973" s="12" t="s">
        <v>95</v>
      </c>
      <c r="C2973" s="12" t="s">
        <v>14677</v>
      </c>
      <c r="D2973" s="12" t="s">
        <v>14678</v>
      </c>
      <c r="E2973" s="12" t="s">
        <v>14679</v>
      </c>
      <c r="F2973" s="12" t="s">
        <v>1340</v>
      </c>
      <c r="G2973" s="12" t="s">
        <v>1327</v>
      </c>
      <c r="H2973" s="12" t="s">
        <v>931</v>
      </c>
      <c r="I2973" s="12" t="s">
        <v>763</v>
      </c>
      <c r="J2973" s="12" t="s">
        <v>14680</v>
      </c>
      <c r="K2973" s="12" t="s">
        <v>168</v>
      </c>
      <c r="L2973" s="12" t="s">
        <v>104</v>
      </c>
      <c r="M2973" s="12" t="s">
        <v>221</v>
      </c>
      <c r="N2973" s="12" t="s">
        <v>14681</v>
      </c>
      <c r="O2973" s="12" t="s">
        <v>14682</v>
      </c>
      <c r="P2973" s="12"/>
      <c r="Q2973" s="12" t="s">
        <v>14683</v>
      </c>
      <c r="R2973" s="12" t="s">
        <v>1980</v>
      </c>
      <c r="S2973" s="12" t="s">
        <v>13372</v>
      </c>
      <c r="T2973" s="33" t="s">
        <v>95</v>
      </c>
      <c r="U2973" s="34" t="str">
        <f t="shared" si="46"/>
        <v>166 Paul D. Coverdell Building CTEGD; Room S166 500 D. W. Brooks Drive, Athens, Georgia 30605, U.S.</v>
      </c>
    </row>
    <row r="2974" spans="1:21" ht="57" x14ac:dyDescent="0.45">
      <c r="A2974" s="12" t="s">
        <v>94</v>
      </c>
      <c r="B2974" s="12" t="s">
        <v>95</v>
      </c>
      <c r="C2974" s="12" t="s">
        <v>14684</v>
      </c>
      <c r="D2974" s="12" t="s">
        <v>14678</v>
      </c>
      <c r="E2974" s="12" t="s">
        <v>14679</v>
      </c>
      <c r="F2974" s="12" t="s">
        <v>1340</v>
      </c>
      <c r="G2974" s="12" t="s">
        <v>1327</v>
      </c>
      <c r="H2974" s="12" t="s">
        <v>931</v>
      </c>
      <c r="I2974" s="12" t="s">
        <v>763</v>
      </c>
      <c r="J2974" s="12" t="s">
        <v>14685</v>
      </c>
      <c r="K2974" s="12" t="s">
        <v>168</v>
      </c>
      <c r="L2974" s="12" t="s">
        <v>104</v>
      </c>
      <c r="M2974" s="12" t="s">
        <v>304</v>
      </c>
      <c r="N2974" s="12" t="s">
        <v>14681</v>
      </c>
      <c r="O2974" s="12" t="s">
        <v>14682</v>
      </c>
      <c r="P2974" s="12"/>
      <c r="Q2974" s="12" t="s">
        <v>14683</v>
      </c>
      <c r="R2974" s="12" t="s">
        <v>1980</v>
      </c>
      <c r="S2974" s="12" t="s">
        <v>13372</v>
      </c>
      <c r="T2974" s="33" t="s">
        <v>95</v>
      </c>
      <c r="U2974" s="34" t="str">
        <f t="shared" si="46"/>
        <v>166 Paul D. Coverdell Building CTEGD; Room S166 500 D. W. Brooks Drive, Athens, Georgia 30605, U.S.</v>
      </c>
    </row>
    <row r="2975" spans="1:21" ht="57" x14ac:dyDescent="0.45">
      <c r="A2975" s="12" t="s">
        <v>94</v>
      </c>
      <c r="B2975" s="12" t="s">
        <v>95</v>
      </c>
      <c r="C2975" s="12" t="s">
        <v>14686</v>
      </c>
      <c r="D2975" s="12" t="s">
        <v>14678</v>
      </c>
      <c r="E2975" s="12" t="s">
        <v>14679</v>
      </c>
      <c r="F2975" s="12" t="s">
        <v>1340</v>
      </c>
      <c r="G2975" s="12" t="s">
        <v>1327</v>
      </c>
      <c r="H2975" s="12" t="s">
        <v>931</v>
      </c>
      <c r="I2975" s="12" t="s">
        <v>763</v>
      </c>
      <c r="J2975" s="12"/>
      <c r="K2975" s="12"/>
      <c r="L2975" s="12"/>
      <c r="M2975" s="12" t="s">
        <v>367</v>
      </c>
      <c r="N2975" s="12" t="s">
        <v>14687</v>
      </c>
      <c r="O2975" s="12" t="s">
        <v>14688</v>
      </c>
      <c r="P2975" s="12"/>
      <c r="Q2975" s="12" t="s">
        <v>14689</v>
      </c>
      <c r="R2975" s="12" t="s">
        <v>13371</v>
      </c>
      <c r="S2975" s="12" t="s">
        <v>11621</v>
      </c>
      <c r="T2975" s="33" t="s">
        <v>95</v>
      </c>
      <c r="U2975" s="34" t="str">
        <f t="shared" si="46"/>
        <v>120 CEDAR ST RM 208 BIOLOGICAL SCIENCES BLDG, ATHENS, Georgia 30602, U.S.</v>
      </c>
    </row>
    <row r="2976" spans="1:21" ht="57" x14ac:dyDescent="0.45">
      <c r="A2976" s="12" t="s">
        <v>94</v>
      </c>
      <c r="B2976" s="12" t="s">
        <v>95</v>
      </c>
      <c r="C2976" s="12" t="s">
        <v>14690</v>
      </c>
      <c r="D2976" s="12" t="s">
        <v>14678</v>
      </c>
      <c r="E2976" s="12" t="s">
        <v>14679</v>
      </c>
      <c r="F2976" s="12" t="s">
        <v>1340</v>
      </c>
      <c r="G2976" s="12" t="s">
        <v>1327</v>
      </c>
      <c r="H2976" s="12" t="s">
        <v>931</v>
      </c>
      <c r="I2976" s="12" t="s">
        <v>763</v>
      </c>
      <c r="J2976" s="12" t="s">
        <v>14691</v>
      </c>
      <c r="K2976" s="12" t="s">
        <v>233</v>
      </c>
      <c r="L2976" s="12" t="s">
        <v>104</v>
      </c>
      <c r="M2976" s="12" t="s">
        <v>234</v>
      </c>
      <c r="N2976" s="12" t="s">
        <v>14681</v>
      </c>
      <c r="O2976" s="12" t="s">
        <v>14682</v>
      </c>
      <c r="P2976" s="12"/>
      <c r="Q2976" s="12" t="s">
        <v>14692</v>
      </c>
      <c r="R2976" s="12" t="s">
        <v>13371</v>
      </c>
      <c r="S2976" s="12" t="s">
        <v>11621</v>
      </c>
      <c r="T2976" s="33" t="s">
        <v>95</v>
      </c>
      <c r="U2976" s="34" t="str">
        <f t="shared" si="46"/>
        <v>500 DW BROOKS DR COVERDELL BLDG RM 166, ATHENS, Georgia 30602, U.S.</v>
      </c>
    </row>
    <row r="2977" spans="1:21" ht="42.75" x14ac:dyDescent="0.45">
      <c r="A2977" s="12" t="s">
        <v>94</v>
      </c>
      <c r="B2977" s="12" t="s">
        <v>95</v>
      </c>
      <c r="C2977" s="12" t="s">
        <v>14693</v>
      </c>
      <c r="D2977" s="12" t="s">
        <v>14678</v>
      </c>
      <c r="E2977" s="12" t="s">
        <v>14679</v>
      </c>
      <c r="F2977" s="12" t="s">
        <v>1340</v>
      </c>
      <c r="G2977" s="12" t="s">
        <v>1327</v>
      </c>
      <c r="H2977" s="12" t="s">
        <v>931</v>
      </c>
      <c r="I2977" s="12" t="s">
        <v>763</v>
      </c>
      <c r="J2977" s="12" t="s">
        <v>14694</v>
      </c>
      <c r="K2977" s="12" t="s">
        <v>103</v>
      </c>
      <c r="L2977" s="12" t="s">
        <v>118</v>
      </c>
      <c r="M2977" s="12" t="s">
        <v>1312</v>
      </c>
      <c r="N2977" s="12" t="s">
        <v>14695</v>
      </c>
      <c r="O2977" s="12" t="s">
        <v>14696</v>
      </c>
      <c r="P2977" s="12"/>
      <c r="Q2977" s="12" t="s">
        <v>14697</v>
      </c>
      <c r="R2977" s="12" t="s">
        <v>14698</v>
      </c>
      <c r="S2977" s="12" t="s">
        <v>14699</v>
      </c>
      <c r="T2977" s="33" t="s">
        <v>95</v>
      </c>
      <c r="U2977" s="34" t="str">
        <f t="shared" si="46"/>
        <v>10 OCEAN SCIENCE CIR, SAVANNAH, Georgia 31411, U.S.</v>
      </c>
    </row>
    <row r="2978" spans="1:21" ht="57" x14ac:dyDescent="0.45">
      <c r="A2978" s="12" t="s">
        <v>94</v>
      </c>
      <c r="B2978" s="12" t="s">
        <v>95</v>
      </c>
      <c r="C2978" s="12" t="s">
        <v>14700</v>
      </c>
      <c r="D2978" s="12" t="s">
        <v>14678</v>
      </c>
      <c r="E2978" s="12" t="s">
        <v>14679</v>
      </c>
      <c r="F2978" s="12" t="s">
        <v>1340</v>
      </c>
      <c r="G2978" s="12" t="s">
        <v>1327</v>
      </c>
      <c r="H2978" s="12" t="s">
        <v>931</v>
      </c>
      <c r="I2978" s="12" t="s">
        <v>763</v>
      </c>
      <c r="J2978" s="12"/>
      <c r="K2978" s="12"/>
      <c r="L2978" s="12"/>
      <c r="M2978" s="12" t="s">
        <v>367</v>
      </c>
      <c r="N2978" s="12" t="s">
        <v>14701</v>
      </c>
      <c r="O2978" s="12" t="s">
        <v>14702</v>
      </c>
      <c r="P2978" s="12"/>
      <c r="Q2978" s="12" t="s">
        <v>14703</v>
      </c>
      <c r="R2978" s="12" t="s">
        <v>13371</v>
      </c>
      <c r="S2978" s="12" t="s">
        <v>11621</v>
      </c>
      <c r="T2978" s="33" t="s">
        <v>95</v>
      </c>
      <c r="U2978" s="34" t="str">
        <f t="shared" si="46"/>
        <v>425 RIVER RD RM 436, ATHENS, Georgia 30602, U.S.</v>
      </c>
    </row>
    <row r="2979" spans="1:21" ht="42.75" x14ac:dyDescent="0.45">
      <c r="A2979" s="12" t="s">
        <v>94</v>
      </c>
      <c r="B2979" s="12" t="s">
        <v>95</v>
      </c>
      <c r="C2979" s="12" t="s">
        <v>14704</v>
      </c>
      <c r="D2979" s="12" t="s">
        <v>14678</v>
      </c>
      <c r="E2979" s="12" t="s">
        <v>14679</v>
      </c>
      <c r="F2979" s="12" t="s">
        <v>1340</v>
      </c>
      <c r="G2979" s="12" t="s">
        <v>1327</v>
      </c>
      <c r="H2979" s="12" t="s">
        <v>931</v>
      </c>
      <c r="I2979" s="12" t="s">
        <v>763</v>
      </c>
      <c r="J2979" s="12"/>
      <c r="K2979" s="12"/>
      <c r="L2979" s="12"/>
      <c r="M2979" s="12" t="s">
        <v>954</v>
      </c>
      <c r="N2979" s="12" t="s">
        <v>14705</v>
      </c>
      <c r="O2979" s="12" t="s">
        <v>14706</v>
      </c>
      <c r="P2979" s="12"/>
      <c r="Q2979" s="12" t="s">
        <v>14707</v>
      </c>
      <c r="R2979" s="12" t="s">
        <v>1980</v>
      </c>
      <c r="S2979" s="12" t="s">
        <v>11621</v>
      </c>
      <c r="T2979" s="33" t="s">
        <v>95</v>
      </c>
      <c r="U2979" s="34" t="str">
        <f t="shared" si="46"/>
        <v>Entomology Dept, Athens, Georgia 30602, U.S.</v>
      </c>
    </row>
    <row r="2980" spans="1:21" ht="42.75" x14ac:dyDescent="0.45">
      <c r="A2980" s="12" t="s">
        <v>94</v>
      </c>
      <c r="B2980" s="12" t="s">
        <v>95</v>
      </c>
      <c r="C2980" s="12" t="s">
        <v>14708</v>
      </c>
      <c r="D2980" s="12" t="s">
        <v>14678</v>
      </c>
      <c r="E2980" s="12" t="s">
        <v>14679</v>
      </c>
      <c r="F2980" s="12" t="s">
        <v>1340</v>
      </c>
      <c r="G2980" s="12" t="s">
        <v>1327</v>
      </c>
      <c r="H2980" s="12" t="s">
        <v>931</v>
      </c>
      <c r="I2980" s="12" t="s">
        <v>763</v>
      </c>
      <c r="J2980" s="12"/>
      <c r="K2980" s="12"/>
      <c r="L2980" s="12"/>
      <c r="M2980" s="12" t="s">
        <v>377</v>
      </c>
      <c r="N2980" s="12"/>
      <c r="O2980" s="12"/>
      <c r="P2980" s="12"/>
      <c r="Q2980" s="12" t="s">
        <v>14709</v>
      </c>
      <c r="R2980" s="12" t="s">
        <v>14710</v>
      </c>
      <c r="S2980" s="12" t="s">
        <v>14711</v>
      </c>
      <c r="T2980" s="33" t="s">
        <v>95</v>
      </c>
      <c r="U2980" s="34" t="str">
        <f t="shared" si="46"/>
        <v>1109 EXPERIMENT ST, GRIFFIN, Georgia 30223, U.S.</v>
      </c>
    </row>
    <row r="2981" spans="1:21" ht="85.5" x14ac:dyDescent="0.45">
      <c r="A2981" s="12" t="s">
        <v>94</v>
      </c>
      <c r="B2981" s="12"/>
      <c r="C2981" s="12" t="s">
        <v>14712</v>
      </c>
      <c r="D2981" s="12" t="s">
        <v>14678</v>
      </c>
      <c r="E2981" s="12" t="s">
        <v>14679</v>
      </c>
      <c r="F2981" s="12" t="s">
        <v>1340</v>
      </c>
      <c r="G2981" s="12" t="s">
        <v>1327</v>
      </c>
      <c r="H2981" s="12" t="s">
        <v>931</v>
      </c>
      <c r="I2981" s="12" t="s">
        <v>763</v>
      </c>
      <c r="J2981" s="12" t="s">
        <v>14713</v>
      </c>
      <c r="K2981" s="12" t="s">
        <v>209</v>
      </c>
      <c r="L2981" s="12" t="s">
        <v>104</v>
      </c>
      <c r="M2981" s="12" t="s">
        <v>1123</v>
      </c>
      <c r="N2981" s="12" t="s">
        <v>14714</v>
      </c>
      <c r="O2981" s="12" t="s">
        <v>14715</v>
      </c>
      <c r="P2981" s="12"/>
      <c r="Q2981" s="12" t="s">
        <v>14716</v>
      </c>
      <c r="R2981" s="12" t="s">
        <v>1980</v>
      </c>
      <c r="S2981" s="12" t="s">
        <v>1981</v>
      </c>
      <c r="T2981" s="33" t="s">
        <v>95</v>
      </c>
      <c r="U2981" s="34" t="str">
        <f t="shared" si="46"/>
        <v>Dept.: H1000395 Pharmacy-Pharm &amp; Biomed Sci Room: Xi lab-PS315 MAIL &amp; RCVG SVCS 4435 ATLANTA HWY, Athens, Georgia 30606, U.S.</v>
      </c>
    </row>
    <row r="2982" spans="1:21" ht="99.75" x14ac:dyDescent="0.45">
      <c r="A2982" s="12" t="s">
        <v>94</v>
      </c>
      <c r="B2982" s="12" t="s">
        <v>729</v>
      </c>
      <c r="C2982" s="12" t="s">
        <v>14717</v>
      </c>
      <c r="D2982" s="12" t="s">
        <v>14718</v>
      </c>
      <c r="E2982" s="12" t="s">
        <v>14719</v>
      </c>
      <c r="F2982" s="12" t="s">
        <v>2568</v>
      </c>
      <c r="G2982" s="12" t="s">
        <v>773</v>
      </c>
      <c r="H2982" s="12" t="s">
        <v>145</v>
      </c>
      <c r="I2982" s="12" t="s">
        <v>953</v>
      </c>
      <c r="J2982" s="12" t="s">
        <v>14720</v>
      </c>
      <c r="K2982" s="12" t="s">
        <v>168</v>
      </c>
      <c r="L2982" s="12" t="s">
        <v>104</v>
      </c>
      <c r="M2982" s="12" t="s">
        <v>210</v>
      </c>
      <c r="N2982" s="12" t="s">
        <v>14721</v>
      </c>
      <c r="O2982" s="12" t="s">
        <v>14722</v>
      </c>
      <c r="P2982" s="12"/>
      <c r="Q2982" s="12" t="s">
        <v>14723</v>
      </c>
      <c r="R2982" s="12" t="s">
        <v>14724</v>
      </c>
      <c r="S2982" s="12" t="s">
        <v>14725</v>
      </c>
      <c r="T2982" s="33" t="s">
        <v>729</v>
      </c>
      <c r="U2982" s="34" t="str">
        <f t="shared" si="46"/>
        <v>Bldg#89, PAHL Receiving (NW Corner Gordon/McGilvray) Lab 3817 50 Stone Road East, Guelph, Ontario N1G 2W1, CA</v>
      </c>
    </row>
    <row r="2983" spans="1:21" ht="71.25" x14ac:dyDescent="0.45">
      <c r="A2983" s="12" t="s">
        <v>94</v>
      </c>
      <c r="B2983" s="12" t="s">
        <v>729</v>
      </c>
      <c r="C2983" s="12" t="s">
        <v>14726</v>
      </c>
      <c r="D2983" s="12" t="s">
        <v>14718</v>
      </c>
      <c r="E2983" s="12" t="s">
        <v>14719</v>
      </c>
      <c r="F2983" s="12" t="s">
        <v>2568</v>
      </c>
      <c r="G2983" s="12" t="s">
        <v>773</v>
      </c>
      <c r="H2983" s="12" t="s">
        <v>145</v>
      </c>
      <c r="I2983" s="12" t="s">
        <v>953</v>
      </c>
      <c r="J2983" s="12"/>
      <c r="K2983" s="12"/>
      <c r="L2983" s="12"/>
      <c r="M2983" s="12" t="s">
        <v>432</v>
      </c>
      <c r="N2983" s="12" t="s">
        <v>14727</v>
      </c>
      <c r="O2983" s="12" t="s">
        <v>14728</v>
      </c>
      <c r="P2983" s="12"/>
      <c r="Q2983" s="12" t="s">
        <v>14729</v>
      </c>
      <c r="R2983" s="12" t="s">
        <v>14730</v>
      </c>
      <c r="S2983" s="12" t="s">
        <v>14725</v>
      </c>
      <c r="T2983" s="33" t="s">
        <v>729</v>
      </c>
      <c r="U2983" s="34" t="str">
        <f t="shared" si="46"/>
        <v>50 STONE RD EAST, GUELPH, Ontario N1G 2W1, CA</v>
      </c>
    </row>
    <row r="2984" spans="1:21" ht="42.75" x14ac:dyDescent="0.45">
      <c r="A2984" s="12" t="s">
        <v>94</v>
      </c>
      <c r="B2984" s="12" t="s">
        <v>95</v>
      </c>
      <c r="C2984" s="12" t="s">
        <v>14731</v>
      </c>
      <c r="D2984" s="12" t="s">
        <v>14732</v>
      </c>
      <c r="E2984" s="12" t="s">
        <v>14733</v>
      </c>
      <c r="F2984" s="12"/>
      <c r="G2984" s="12"/>
      <c r="H2984" s="12" t="s">
        <v>406</v>
      </c>
      <c r="I2984" s="12" t="s">
        <v>137</v>
      </c>
      <c r="J2984" s="12"/>
      <c r="K2984" s="12"/>
      <c r="L2984" s="12"/>
      <c r="M2984" s="12" t="s">
        <v>954</v>
      </c>
      <c r="N2984" s="12"/>
      <c r="O2984" s="12"/>
      <c r="P2984" s="12"/>
      <c r="Q2984" s="12" t="s">
        <v>14734</v>
      </c>
      <c r="R2984" s="12" t="s">
        <v>14735</v>
      </c>
      <c r="S2984" s="12" t="s">
        <v>14736</v>
      </c>
      <c r="T2984" s="33" t="s">
        <v>95</v>
      </c>
      <c r="U2984" s="34" t="str">
        <f t="shared" si="46"/>
        <v>FC - 46-007 LILIPUNA RD, KANEOHE, Hawaii 96744, U.S.</v>
      </c>
    </row>
    <row r="2985" spans="1:21" ht="42.75" x14ac:dyDescent="0.45">
      <c r="A2985" s="12" t="s">
        <v>94</v>
      </c>
      <c r="B2985" s="12" t="s">
        <v>95</v>
      </c>
      <c r="C2985" s="12" t="s">
        <v>14737</v>
      </c>
      <c r="D2985" s="12" t="s">
        <v>14732</v>
      </c>
      <c r="E2985" s="12" t="s">
        <v>14733</v>
      </c>
      <c r="F2985" s="12"/>
      <c r="G2985" s="12"/>
      <c r="H2985" s="12" t="s">
        <v>406</v>
      </c>
      <c r="I2985" s="12" t="s">
        <v>137</v>
      </c>
      <c r="J2985" s="12"/>
      <c r="K2985" s="12"/>
      <c r="L2985" s="12"/>
      <c r="M2985" s="12" t="s">
        <v>127</v>
      </c>
      <c r="N2985" s="12" t="s">
        <v>14738</v>
      </c>
      <c r="O2985" s="12" t="s">
        <v>14739</v>
      </c>
      <c r="P2985" s="12"/>
      <c r="Q2985" s="12" t="s">
        <v>14740</v>
      </c>
      <c r="R2985" s="12" t="s">
        <v>6867</v>
      </c>
      <c r="S2985" s="12" t="s">
        <v>2948</v>
      </c>
      <c r="T2985" s="33" t="s">
        <v>95</v>
      </c>
      <c r="U2985" s="34" t="str">
        <f t="shared" si="46"/>
        <v>FC - 1955 E WEST RD # 218, HONOLULU, Hawaii 96822, U.S.</v>
      </c>
    </row>
    <row r="2986" spans="1:21" ht="99.75" x14ac:dyDescent="0.45">
      <c r="A2986" s="12" t="s">
        <v>94</v>
      </c>
      <c r="B2986" s="12" t="s">
        <v>95</v>
      </c>
      <c r="C2986" s="12" t="s">
        <v>14741</v>
      </c>
      <c r="D2986" s="12" t="s">
        <v>14732</v>
      </c>
      <c r="E2986" s="12" t="s">
        <v>14733</v>
      </c>
      <c r="F2986" s="12"/>
      <c r="G2986" s="12"/>
      <c r="H2986" s="12" t="s">
        <v>406</v>
      </c>
      <c r="I2986" s="12" t="s">
        <v>137</v>
      </c>
      <c r="J2986" s="12"/>
      <c r="K2986" s="12"/>
      <c r="L2986" s="12"/>
      <c r="M2986" s="12" t="s">
        <v>1582</v>
      </c>
      <c r="N2986" s="12"/>
      <c r="O2986" s="12"/>
      <c r="P2986" s="12"/>
      <c r="Q2986" s="12" t="s">
        <v>14742</v>
      </c>
      <c r="R2986" s="12" t="s">
        <v>6867</v>
      </c>
      <c r="S2986" s="12" t="s">
        <v>6868</v>
      </c>
      <c r="T2986" s="33" t="s">
        <v>95</v>
      </c>
      <c r="U2986" s="34" t="str">
        <f t="shared" si="46"/>
        <v>FC - 4303 DIAMOND HEAD RD, HONOLULU, Hawaii 96816, U.S.</v>
      </c>
    </row>
    <row r="2987" spans="1:21" ht="57" x14ac:dyDescent="0.45">
      <c r="A2987" s="12" t="s">
        <v>94</v>
      </c>
      <c r="B2987" s="12" t="s">
        <v>95</v>
      </c>
      <c r="C2987" s="12" t="s">
        <v>14743</v>
      </c>
      <c r="D2987" s="12" t="s">
        <v>14744</v>
      </c>
      <c r="E2987" s="12" t="s">
        <v>14745</v>
      </c>
      <c r="F2987" s="12"/>
      <c r="G2987" s="12"/>
      <c r="H2987" s="12" t="s">
        <v>6152</v>
      </c>
      <c r="I2987" s="12" t="s">
        <v>137</v>
      </c>
      <c r="J2987" s="12"/>
      <c r="K2987" s="12"/>
      <c r="L2987" s="12"/>
      <c r="M2987" s="12" t="s">
        <v>367</v>
      </c>
      <c r="N2987" s="12"/>
      <c r="O2987" s="12"/>
      <c r="P2987" s="12"/>
      <c r="Q2987" s="12" t="s">
        <v>14746</v>
      </c>
      <c r="R2987" s="12" t="s">
        <v>6867</v>
      </c>
      <c r="S2987" s="12" t="s">
        <v>14747</v>
      </c>
      <c r="T2987" s="33" t="s">
        <v>95</v>
      </c>
      <c r="U2987" s="34" t="str">
        <f t="shared" si="46"/>
        <v>701 ILALO ST, HONOLULU, Hawaii 96813, U.S.</v>
      </c>
    </row>
    <row r="2988" spans="1:21" ht="42.75" x14ac:dyDescent="0.45">
      <c r="A2988" s="12" t="s">
        <v>94</v>
      </c>
      <c r="B2988" s="12" t="s">
        <v>95</v>
      </c>
      <c r="C2988" s="12" t="s">
        <v>14748</v>
      </c>
      <c r="D2988" s="12" t="s">
        <v>14749</v>
      </c>
      <c r="E2988" s="12" t="s">
        <v>14750</v>
      </c>
      <c r="F2988" s="12" t="s">
        <v>691</v>
      </c>
      <c r="G2988" s="12"/>
      <c r="H2988" s="12" t="s">
        <v>6853</v>
      </c>
      <c r="I2988" s="12" t="s">
        <v>475</v>
      </c>
      <c r="J2988" s="12"/>
      <c r="K2988" s="12"/>
      <c r="L2988" s="12"/>
      <c r="M2988" s="12" t="s">
        <v>628</v>
      </c>
      <c r="N2988" s="12" t="s">
        <v>14751</v>
      </c>
      <c r="O2988" s="12" t="s">
        <v>14752</v>
      </c>
      <c r="P2988" s="12"/>
      <c r="Q2988" s="12" t="s">
        <v>14753</v>
      </c>
      <c r="R2988" s="12" t="s">
        <v>1556</v>
      </c>
      <c r="S2988" s="12" t="s">
        <v>1535</v>
      </c>
      <c r="T2988" s="33" t="s">
        <v>95</v>
      </c>
      <c r="U2988" s="34" t="str">
        <f t="shared" si="46"/>
        <v>1441 MOURSUND ST, HOUSTON, Texas 77030, U.S.</v>
      </c>
    </row>
    <row r="2989" spans="1:21" ht="57" x14ac:dyDescent="0.45">
      <c r="A2989" s="12" t="s">
        <v>94</v>
      </c>
      <c r="B2989" s="12" t="s">
        <v>95</v>
      </c>
      <c r="C2989" s="12" t="s">
        <v>14754</v>
      </c>
      <c r="D2989" s="12" t="s">
        <v>14749</v>
      </c>
      <c r="E2989" s="12" t="s">
        <v>14750</v>
      </c>
      <c r="F2989" s="12" t="s">
        <v>691</v>
      </c>
      <c r="G2989" s="12"/>
      <c r="H2989" s="12" t="s">
        <v>6853</v>
      </c>
      <c r="I2989" s="12" t="s">
        <v>475</v>
      </c>
      <c r="J2989" s="12"/>
      <c r="K2989" s="12"/>
      <c r="L2989" s="12"/>
      <c r="M2989" s="12" t="s">
        <v>367</v>
      </c>
      <c r="N2989" s="12" t="s">
        <v>14755</v>
      </c>
      <c r="O2989" s="12" t="s">
        <v>14756</v>
      </c>
      <c r="P2989" s="12"/>
      <c r="Q2989" s="12" t="s">
        <v>14757</v>
      </c>
      <c r="R2989" s="12" t="s">
        <v>1556</v>
      </c>
      <c r="S2989" s="12" t="s">
        <v>6904</v>
      </c>
      <c r="T2989" s="33" t="s">
        <v>95</v>
      </c>
      <c r="U2989" s="34" t="str">
        <f t="shared" si="46"/>
        <v>2700 BAY AREA BLVD, HOUSTON, Texas 77058, U.S.</v>
      </c>
    </row>
    <row r="2990" spans="1:21" ht="42.75" x14ac:dyDescent="0.45">
      <c r="A2990" s="12" t="s">
        <v>94</v>
      </c>
      <c r="B2990" s="12" t="s">
        <v>95</v>
      </c>
      <c r="C2990" s="12" t="s">
        <v>14758</v>
      </c>
      <c r="D2990" s="12" t="s">
        <v>14749</v>
      </c>
      <c r="E2990" s="12" t="s">
        <v>14750</v>
      </c>
      <c r="F2990" s="12" t="s">
        <v>691</v>
      </c>
      <c r="G2990" s="12"/>
      <c r="H2990" s="12" t="s">
        <v>6853</v>
      </c>
      <c r="I2990" s="12" t="s">
        <v>475</v>
      </c>
      <c r="J2990" s="12"/>
      <c r="K2990" s="12"/>
      <c r="L2990" s="12"/>
      <c r="M2990" s="12" t="s">
        <v>377</v>
      </c>
      <c r="N2990" s="12" t="s">
        <v>14759</v>
      </c>
      <c r="O2990" s="12" t="s">
        <v>14760</v>
      </c>
      <c r="P2990" s="12"/>
      <c r="Q2990" s="12" t="s">
        <v>14761</v>
      </c>
      <c r="R2990" s="12" t="s">
        <v>1556</v>
      </c>
      <c r="S2990" s="12" t="s">
        <v>14762</v>
      </c>
      <c r="T2990" s="33" t="s">
        <v>95</v>
      </c>
      <c r="U2990" s="34" t="str">
        <f t="shared" si="46"/>
        <v>4800 CALHOUN RD, HOUSTON, Texas 77204, U.S.</v>
      </c>
    </row>
    <row r="2991" spans="1:21" ht="42.75" x14ac:dyDescent="0.45">
      <c r="A2991" s="12" t="s">
        <v>94</v>
      </c>
      <c r="B2991" s="12"/>
      <c r="C2991" s="12" t="s">
        <v>14763</v>
      </c>
      <c r="D2991" s="12" t="s">
        <v>14749</v>
      </c>
      <c r="E2991" s="12" t="s">
        <v>14750</v>
      </c>
      <c r="F2991" s="12"/>
      <c r="G2991" s="12"/>
      <c r="H2991" s="12" t="s">
        <v>6853</v>
      </c>
      <c r="I2991" s="12" t="s">
        <v>475</v>
      </c>
      <c r="J2991" s="12"/>
      <c r="K2991" s="12"/>
      <c r="L2991" s="12"/>
      <c r="M2991" s="12" t="s">
        <v>127</v>
      </c>
      <c r="N2991" s="12"/>
      <c r="O2991" s="12"/>
      <c r="P2991" s="12"/>
      <c r="Q2991" s="12"/>
      <c r="R2991" s="12"/>
      <c r="S2991" s="12" t="s">
        <v>284</v>
      </c>
      <c r="T2991" s="33" t="s">
        <v>95</v>
      </c>
      <c r="U2991" s="34" t="str">
        <f t="shared" si="46"/>
        <v xml:space="preserve"> , U.S.</v>
      </c>
    </row>
    <row r="2992" spans="1:21" ht="85.5" x14ac:dyDescent="0.45">
      <c r="A2992" s="12" t="s">
        <v>94</v>
      </c>
      <c r="B2992" s="12" t="s">
        <v>95</v>
      </c>
      <c r="C2992" s="12" t="s">
        <v>14764</v>
      </c>
      <c r="D2992" s="12" t="s">
        <v>14765</v>
      </c>
      <c r="E2992" s="12" t="s">
        <v>14766</v>
      </c>
      <c r="F2992" s="12" t="s">
        <v>321</v>
      </c>
      <c r="G2992" s="12" t="s">
        <v>322</v>
      </c>
      <c r="H2992" s="12" t="s">
        <v>145</v>
      </c>
      <c r="I2992" s="12" t="s">
        <v>101</v>
      </c>
      <c r="J2992" s="12" t="s">
        <v>14767</v>
      </c>
      <c r="K2992" s="12" t="s">
        <v>268</v>
      </c>
      <c r="L2992" s="12" t="s">
        <v>104</v>
      </c>
      <c r="M2992" s="12" t="s">
        <v>221</v>
      </c>
      <c r="N2992" s="12" t="s">
        <v>14768</v>
      </c>
      <c r="O2992" s="12" t="s">
        <v>14769</v>
      </c>
      <c r="P2992" s="12"/>
      <c r="Q2992" s="12" t="s">
        <v>14770</v>
      </c>
      <c r="R2992" s="12" t="s">
        <v>878</v>
      </c>
      <c r="S2992" s="12" t="s">
        <v>5756</v>
      </c>
      <c r="T2992" s="33" t="s">
        <v>95</v>
      </c>
      <c r="U2992" s="34" t="str">
        <f t="shared" si="46"/>
        <v>Research Resources Center; E25 South Wolcott Ave 855 South Wolcott Ave, Chicago, Illinois 60612, U.S.</v>
      </c>
    </row>
    <row r="2993" spans="1:21" ht="99.75" x14ac:dyDescent="0.45">
      <c r="A2993" s="12" t="s">
        <v>94</v>
      </c>
      <c r="B2993" s="12" t="s">
        <v>95</v>
      </c>
      <c r="C2993" s="12" t="s">
        <v>14771</v>
      </c>
      <c r="D2993" s="12" t="s">
        <v>14765</v>
      </c>
      <c r="E2993" s="12" t="s">
        <v>14766</v>
      </c>
      <c r="F2993" s="12" t="s">
        <v>321</v>
      </c>
      <c r="G2993" s="12" t="s">
        <v>322</v>
      </c>
      <c r="H2993" s="12" t="s">
        <v>145</v>
      </c>
      <c r="I2993" s="12" t="s">
        <v>101</v>
      </c>
      <c r="J2993" s="12" t="s">
        <v>14772</v>
      </c>
      <c r="K2993" s="12" t="s">
        <v>168</v>
      </c>
      <c r="L2993" s="12" t="s">
        <v>104</v>
      </c>
      <c r="M2993" s="12" t="s">
        <v>210</v>
      </c>
      <c r="N2993" s="12" t="s">
        <v>14773</v>
      </c>
      <c r="O2993" s="12" t="s">
        <v>14774</v>
      </c>
      <c r="P2993" s="12"/>
      <c r="Q2993" s="12" t="s">
        <v>14775</v>
      </c>
      <c r="R2993" s="12" t="s">
        <v>878</v>
      </c>
      <c r="S2993" s="12" t="s">
        <v>5756</v>
      </c>
      <c r="T2993" s="33" t="s">
        <v>95</v>
      </c>
      <c r="U2993" s="34" t="str">
        <f t="shared" si="46"/>
        <v>909 S. Wolcott Ave Room 5060 COMRB M/C 958, Chicago, Illinois 60612, U.S.</v>
      </c>
    </row>
    <row r="2994" spans="1:21" ht="42.75" x14ac:dyDescent="0.45">
      <c r="A2994" s="12" t="s">
        <v>94</v>
      </c>
      <c r="B2994" s="12" t="s">
        <v>95</v>
      </c>
      <c r="C2994" s="12" t="s">
        <v>14776</v>
      </c>
      <c r="D2994" s="12" t="s">
        <v>14765</v>
      </c>
      <c r="E2994" s="12" t="s">
        <v>14766</v>
      </c>
      <c r="F2994" s="12" t="s">
        <v>321</v>
      </c>
      <c r="G2994" s="12" t="s">
        <v>322</v>
      </c>
      <c r="H2994" s="12" t="s">
        <v>145</v>
      </c>
      <c r="I2994" s="12" t="s">
        <v>101</v>
      </c>
      <c r="J2994" s="12" t="s">
        <v>14777</v>
      </c>
      <c r="K2994" s="12" t="s">
        <v>794</v>
      </c>
      <c r="L2994" s="12" t="s">
        <v>104</v>
      </c>
      <c r="M2994" s="12" t="s">
        <v>388</v>
      </c>
      <c r="N2994" s="12" t="s">
        <v>14778</v>
      </c>
      <c r="O2994" s="12" t="s">
        <v>14779</v>
      </c>
      <c r="P2994" s="12"/>
      <c r="Q2994" s="12" t="s">
        <v>14780</v>
      </c>
      <c r="R2994" s="12" t="s">
        <v>889</v>
      </c>
      <c r="S2994" s="12" t="s">
        <v>5756</v>
      </c>
      <c r="T2994" s="33" t="s">
        <v>95</v>
      </c>
      <c r="U2994" s="34" t="str">
        <f t="shared" si="46"/>
        <v>840 S WOOD ST CSB LAB 504 MC 958, CHICAGO, Illinois 60612, U.S.</v>
      </c>
    </row>
    <row r="2995" spans="1:21" ht="99.75" x14ac:dyDescent="0.45">
      <c r="A2995" s="12" t="s">
        <v>94</v>
      </c>
      <c r="B2995" s="12"/>
      <c r="C2995" s="12" t="s">
        <v>14781</v>
      </c>
      <c r="D2995" s="12" t="s">
        <v>14765</v>
      </c>
      <c r="E2995" s="12" t="s">
        <v>14766</v>
      </c>
      <c r="F2995" s="12" t="s">
        <v>321</v>
      </c>
      <c r="G2995" s="12" t="s">
        <v>322</v>
      </c>
      <c r="H2995" s="12" t="s">
        <v>145</v>
      </c>
      <c r="I2995" s="12" t="s">
        <v>101</v>
      </c>
      <c r="J2995" s="12" t="s">
        <v>14782</v>
      </c>
      <c r="K2995" s="12" t="s">
        <v>209</v>
      </c>
      <c r="L2995" s="12" t="s">
        <v>104</v>
      </c>
      <c r="M2995" s="12" t="s">
        <v>210</v>
      </c>
      <c r="N2995" s="12" t="s">
        <v>14783</v>
      </c>
      <c r="O2995" s="12" t="s">
        <v>14784</v>
      </c>
      <c r="P2995" s="12"/>
      <c r="Q2995" s="12" t="s">
        <v>14785</v>
      </c>
      <c r="R2995" s="12" t="s">
        <v>878</v>
      </c>
      <c r="S2995" s="12" t="s">
        <v>5756</v>
      </c>
      <c r="T2995" s="33" t="s">
        <v>95</v>
      </c>
      <c r="U2995" s="34" t="str">
        <f t="shared" si="46"/>
        <v>College of Pharmacy Department of Pharmaceutical Sciences 833 S Wood St. (M/C 781) Room 333, Chicago, Illinois 60612, U.S.</v>
      </c>
    </row>
    <row r="2996" spans="1:21" ht="42.75" x14ac:dyDescent="0.45">
      <c r="A2996" s="12" t="s">
        <v>94</v>
      </c>
      <c r="B2996" s="12" t="s">
        <v>95</v>
      </c>
      <c r="C2996" s="12" t="s">
        <v>14786</v>
      </c>
      <c r="D2996" s="12" t="s">
        <v>14787</v>
      </c>
      <c r="E2996" s="12" t="s">
        <v>14788</v>
      </c>
      <c r="F2996" s="12" t="s">
        <v>321</v>
      </c>
      <c r="G2996" s="12"/>
      <c r="H2996" s="12" t="s">
        <v>145</v>
      </c>
      <c r="I2996" s="12" t="s">
        <v>101</v>
      </c>
      <c r="J2996" s="12"/>
      <c r="K2996" s="12"/>
      <c r="L2996" s="12"/>
      <c r="M2996" s="12" t="s">
        <v>628</v>
      </c>
      <c r="N2996" s="12" t="s">
        <v>14789</v>
      </c>
      <c r="O2996" s="12" t="s">
        <v>14790</v>
      </c>
      <c r="P2996" s="12"/>
      <c r="Q2996" s="12" t="s">
        <v>14791</v>
      </c>
      <c r="R2996" s="12" t="s">
        <v>889</v>
      </c>
      <c r="S2996" s="12" t="s">
        <v>5756</v>
      </c>
      <c r="T2996" s="33" t="s">
        <v>95</v>
      </c>
      <c r="U2996" s="34" t="str">
        <f t="shared" si="46"/>
        <v>835 S WOLCOTT AVE RM E403 DEPT OF PHARMACOLOGY, CHICAGO, Illinois 60612, U.S.</v>
      </c>
    </row>
    <row r="2997" spans="1:21" ht="57" x14ac:dyDescent="0.45">
      <c r="A2997" s="12" t="s">
        <v>94</v>
      </c>
      <c r="B2997" s="12" t="s">
        <v>95</v>
      </c>
      <c r="C2997" s="12" t="s">
        <v>14792</v>
      </c>
      <c r="D2997" s="12" t="s">
        <v>14787</v>
      </c>
      <c r="E2997" s="12" t="s">
        <v>14788</v>
      </c>
      <c r="F2997" s="12" t="s">
        <v>321</v>
      </c>
      <c r="G2997" s="12"/>
      <c r="H2997" s="12" t="s">
        <v>145</v>
      </c>
      <c r="I2997" s="12" t="s">
        <v>101</v>
      </c>
      <c r="J2997" s="12"/>
      <c r="K2997" s="12"/>
      <c r="L2997" s="12"/>
      <c r="M2997" s="12" t="s">
        <v>367</v>
      </c>
      <c r="N2997" s="12" t="s">
        <v>14793</v>
      </c>
      <c r="O2997" s="12" t="s">
        <v>14794</v>
      </c>
      <c r="P2997" s="12"/>
      <c r="Q2997" s="12" t="s">
        <v>14795</v>
      </c>
      <c r="R2997" s="12" t="s">
        <v>889</v>
      </c>
      <c r="S2997" s="12" t="s">
        <v>5756</v>
      </c>
      <c r="T2997" s="33" t="s">
        <v>95</v>
      </c>
      <c r="U2997" s="34" t="str">
        <f t="shared" si="46"/>
        <v>808 S WOOD ST DEPT OF ANATOMY AND CELL BIOLOGY, CHICAGO, Illinois 60612, U.S.</v>
      </c>
    </row>
    <row r="2998" spans="1:21" ht="85.5" x14ac:dyDescent="0.45">
      <c r="A2998" s="12" t="s">
        <v>94</v>
      </c>
      <c r="B2998" s="12" t="s">
        <v>95</v>
      </c>
      <c r="C2998" s="12" t="s">
        <v>14796</v>
      </c>
      <c r="D2998" s="12" t="s">
        <v>14797</v>
      </c>
      <c r="E2998" s="12" t="s">
        <v>14798</v>
      </c>
      <c r="F2998" s="12" t="s">
        <v>321</v>
      </c>
      <c r="G2998" s="12" t="s">
        <v>322</v>
      </c>
      <c r="H2998" s="12" t="s">
        <v>145</v>
      </c>
      <c r="I2998" s="12" t="s">
        <v>101</v>
      </c>
      <c r="J2998" s="12" t="s">
        <v>14799</v>
      </c>
      <c r="K2998" s="12" t="s">
        <v>168</v>
      </c>
      <c r="L2998" s="12" t="s">
        <v>104</v>
      </c>
      <c r="M2998" s="12" t="s">
        <v>169</v>
      </c>
      <c r="N2998" s="12" t="s">
        <v>14800</v>
      </c>
      <c r="O2998" s="12" t="s">
        <v>14801</v>
      </c>
      <c r="P2998" s="12"/>
      <c r="Q2998" s="12" t="s">
        <v>14802</v>
      </c>
      <c r="R2998" s="12" t="s">
        <v>14803</v>
      </c>
      <c r="S2998" s="12" t="s">
        <v>14804</v>
      </c>
      <c r="T2998" s="33" t="s">
        <v>95</v>
      </c>
      <c r="U2998" s="34" t="str">
        <f t="shared" si="46"/>
        <v>2001 S Lincoln Ave, Urbana, Illinois 61802, U.S.</v>
      </c>
    </row>
    <row r="2999" spans="1:21" ht="57" x14ac:dyDescent="0.45">
      <c r="A2999" s="12" t="s">
        <v>94</v>
      </c>
      <c r="B2999" s="12" t="s">
        <v>95</v>
      </c>
      <c r="C2999" s="12" t="s">
        <v>14805</v>
      </c>
      <c r="D2999" s="12" t="s">
        <v>14797</v>
      </c>
      <c r="E2999" s="12" t="s">
        <v>14798</v>
      </c>
      <c r="F2999" s="12" t="s">
        <v>321</v>
      </c>
      <c r="G2999" s="12" t="s">
        <v>322</v>
      </c>
      <c r="H2999" s="12" t="s">
        <v>145</v>
      </c>
      <c r="I2999" s="12" t="s">
        <v>101</v>
      </c>
      <c r="J2999" s="12" t="s">
        <v>14806</v>
      </c>
      <c r="K2999" s="12" t="s">
        <v>233</v>
      </c>
      <c r="L2999" s="12" t="s">
        <v>118</v>
      </c>
      <c r="M2999" s="12" t="s">
        <v>234</v>
      </c>
      <c r="N2999" s="12" t="s">
        <v>14807</v>
      </c>
      <c r="O2999" s="12" t="s">
        <v>14808</v>
      </c>
      <c r="P2999" s="12"/>
      <c r="Q2999" s="12" t="s">
        <v>14809</v>
      </c>
      <c r="R2999" s="12" t="s">
        <v>14810</v>
      </c>
      <c r="S2999" s="12" t="s">
        <v>14811</v>
      </c>
      <c r="T2999" s="33" t="s">
        <v>95</v>
      </c>
      <c r="U2999" s="34" t="str">
        <f t="shared" si="46"/>
        <v>1201 W GREGORY DR 231 ERML MC 051, URBANA, Illinois 61801, U.S.</v>
      </c>
    </row>
    <row r="3000" spans="1:21" ht="114" x14ac:dyDescent="0.45">
      <c r="A3000" s="12" t="s">
        <v>94</v>
      </c>
      <c r="B3000" s="12" t="s">
        <v>95</v>
      </c>
      <c r="C3000" s="12" t="s">
        <v>14812</v>
      </c>
      <c r="D3000" s="12" t="s">
        <v>14813</v>
      </c>
      <c r="E3000" s="12" t="s">
        <v>14814</v>
      </c>
      <c r="F3000" s="12"/>
      <c r="G3000" s="12" t="s">
        <v>6843</v>
      </c>
      <c r="H3000" s="12" t="s">
        <v>145</v>
      </c>
      <c r="I3000" s="12" t="s">
        <v>146</v>
      </c>
      <c r="J3000" s="12" t="s">
        <v>14815</v>
      </c>
      <c r="K3000" s="12" t="s">
        <v>168</v>
      </c>
      <c r="L3000" s="12" t="s">
        <v>104</v>
      </c>
      <c r="M3000" s="12" t="s">
        <v>3642</v>
      </c>
      <c r="N3000" s="12" t="s">
        <v>14816</v>
      </c>
      <c r="O3000" s="12" t="s">
        <v>14817</v>
      </c>
      <c r="P3000" s="12"/>
      <c r="Q3000" s="12" t="s">
        <v>14818</v>
      </c>
      <c r="R3000" s="12" t="s">
        <v>14819</v>
      </c>
      <c r="S3000" s="12" t="s">
        <v>14820</v>
      </c>
      <c r="T3000" s="33" t="s">
        <v>95</v>
      </c>
      <c r="U3000" s="34" t="str">
        <f t="shared" si="46"/>
        <v>Bowen Science Building room 4-399 51 Newton Road, Iowa City, Iowa 52242, U.S.</v>
      </c>
    </row>
    <row r="3001" spans="1:21" ht="85.5" x14ac:dyDescent="0.45">
      <c r="A3001" s="12" t="s">
        <v>94</v>
      </c>
      <c r="B3001" s="12" t="s">
        <v>95</v>
      </c>
      <c r="C3001" s="12" t="s">
        <v>14821</v>
      </c>
      <c r="D3001" s="12" t="s">
        <v>14813</v>
      </c>
      <c r="E3001" s="12" t="s">
        <v>14814</v>
      </c>
      <c r="F3001" s="12"/>
      <c r="G3001" s="12" t="s">
        <v>6843</v>
      </c>
      <c r="H3001" s="12" t="s">
        <v>145</v>
      </c>
      <c r="I3001" s="12" t="s">
        <v>146</v>
      </c>
      <c r="J3001" s="12" t="s">
        <v>14822</v>
      </c>
      <c r="K3001" s="12" t="s">
        <v>168</v>
      </c>
      <c r="L3001" s="12" t="s">
        <v>104</v>
      </c>
      <c r="M3001" s="12" t="s">
        <v>221</v>
      </c>
      <c r="N3001" s="12" t="s">
        <v>14823</v>
      </c>
      <c r="O3001" s="12" t="s">
        <v>14824</v>
      </c>
      <c r="P3001" s="12"/>
      <c r="Q3001" s="12" t="s">
        <v>14825</v>
      </c>
      <c r="R3001" s="12" t="s">
        <v>14819</v>
      </c>
      <c r="S3001" s="12" t="s">
        <v>14820</v>
      </c>
      <c r="T3001" s="33" t="s">
        <v>95</v>
      </c>
      <c r="U3001" s="34" t="str">
        <f t="shared" si="46"/>
        <v>Rm 112 MRC 501 Newton Road, Iowa City, Iowa 52242, U.S.</v>
      </c>
    </row>
    <row r="3002" spans="1:21" ht="85.5" x14ac:dyDescent="0.45">
      <c r="A3002" s="12" t="s">
        <v>94</v>
      </c>
      <c r="B3002" s="12" t="s">
        <v>95</v>
      </c>
      <c r="C3002" s="12" t="s">
        <v>14826</v>
      </c>
      <c r="D3002" s="12" t="s">
        <v>14813</v>
      </c>
      <c r="E3002" s="12" t="s">
        <v>14814</v>
      </c>
      <c r="F3002" s="12"/>
      <c r="G3002" s="12" t="s">
        <v>6843</v>
      </c>
      <c r="H3002" s="12" t="s">
        <v>145</v>
      </c>
      <c r="I3002" s="12" t="s">
        <v>146</v>
      </c>
      <c r="J3002" s="12" t="s">
        <v>14827</v>
      </c>
      <c r="K3002" s="12" t="s">
        <v>168</v>
      </c>
      <c r="L3002" s="12" t="s">
        <v>104</v>
      </c>
      <c r="M3002" s="12" t="s">
        <v>221</v>
      </c>
      <c r="N3002" s="12" t="s">
        <v>14828</v>
      </c>
      <c r="O3002" s="12" t="s">
        <v>14829</v>
      </c>
      <c r="P3002" s="12"/>
      <c r="Q3002" s="12" t="s">
        <v>14830</v>
      </c>
      <c r="R3002" s="12" t="s">
        <v>14819</v>
      </c>
      <c r="S3002" s="12" t="s">
        <v>14820</v>
      </c>
      <c r="T3002" s="33" t="s">
        <v>95</v>
      </c>
      <c r="U3002" s="34" t="str">
        <f t="shared" si="46"/>
        <v>48 EMRB / 431 Newton Road, Iowa City, Iowa 52242, U.S.</v>
      </c>
    </row>
    <row r="3003" spans="1:21" ht="85.5" x14ac:dyDescent="0.45">
      <c r="A3003" s="12" t="s">
        <v>94</v>
      </c>
      <c r="B3003" s="12" t="s">
        <v>95</v>
      </c>
      <c r="C3003" s="12" t="s">
        <v>14831</v>
      </c>
      <c r="D3003" s="12" t="s">
        <v>14813</v>
      </c>
      <c r="E3003" s="12" t="s">
        <v>14814</v>
      </c>
      <c r="F3003" s="12"/>
      <c r="G3003" s="12" t="s">
        <v>6843</v>
      </c>
      <c r="H3003" s="12" t="s">
        <v>145</v>
      </c>
      <c r="I3003" s="12" t="s">
        <v>146</v>
      </c>
      <c r="J3003" s="12" t="s">
        <v>14832</v>
      </c>
      <c r="K3003" s="12" t="s">
        <v>268</v>
      </c>
      <c r="L3003" s="12" t="s">
        <v>118</v>
      </c>
      <c r="M3003" s="12" t="s">
        <v>221</v>
      </c>
      <c r="N3003" s="12" t="s">
        <v>14828</v>
      </c>
      <c r="O3003" s="12" t="s">
        <v>14829</v>
      </c>
      <c r="P3003" s="12"/>
      <c r="Q3003" s="12" t="s">
        <v>14833</v>
      </c>
      <c r="R3003" s="12" t="s">
        <v>14819</v>
      </c>
      <c r="S3003" s="12" t="s">
        <v>14834</v>
      </c>
      <c r="T3003" s="33" t="s">
        <v>95</v>
      </c>
      <c r="U3003" s="34" t="str">
        <f t="shared" si="46"/>
        <v>Internal Medicine 431 Newton Rd/ 48 EMRB, Iowa City, Iowa 52242-110, U.S.</v>
      </c>
    </row>
    <row r="3004" spans="1:21" ht="42.75" x14ac:dyDescent="0.45">
      <c r="A3004" s="12" t="s">
        <v>94</v>
      </c>
      <c r="B3004" s="12" t="s">
        <v>95</v>
      </c>
      <c r="C3004" s="12" t="s">
        <v>14835</v>
      </c>
      <c r="D3004" s="12" t="s">
        <v>14813</v>
      </c>
      <c r="E3004" s="12" t="s">
        <v>14814</v>
      </c>
      <c r="F3004" s="12"/>
      <c r="G3004" s="12" t="s">
        <v>6843</v>
      </c>
      <c r="H3004" s="12" t="s">
        <v>145</v>
      </c>
      <c r="I3004" s="12" t="s">
        <v>146</v>
      </c>
      <c r="J3004" s="12" t="s">
        <v>14836</v>
      </c>
      <c r="K3004" s="12" t="s">
        <v>168</v>
      </c>
      <c r="L3004" s="12" t="s">
        <v>118</v>
      </c>
      <c r="M3004" s="12" t="s">
        <v>304</v>
      </c>
      <c r="N3004" s="12" t="s">
        <v>14828</v>
      </c>
      <c r="O3004" s="12" t="s">
        <v>14829</v>
      </c>
      <c r="P3004" s="12"/>
      <c r="Q3004" s="12" t="s">
        <v>14837</v>
      </c>
      <c r="R3004" s="12" t="s">
        <v>14838</v>
      </c>
      <c r="S3004" s="12" t="s">
        <v>14820</v>
      </c>
      <c r="T3004" s="33" t="s">
        <v>95</v>
      </c>
      <c r="U3004" s="34" t="str">
        <f t="shared" si="46"/>
        <v>Flow Cytometry Facility; EMRB-48-01 431 Newton Rd., Iowa, Iowa 52242, U.S.</v>
      </c>
    </row>
    <row r="3005" spans="1:21" ht="85.5" x14ac:dyDescent="0.45">
      <c r="A3005" s="12" t="s">
        <v>94</v>
      </c>
      <c r="B3005" s="12" t="s">
        <v>95</v>
      </c>
      <c r="C3005" s="12" t="s">
        <v>14839</v>
      </c>
      <c r="D3005" s="12" t="s">
        <v>14813</v>
      </c>
      <c r="E3005" s="12" t="s">
        <v>14814</v>
      </c>
      <c r="F3005" s="12"/>
      <c r="G3005" s="12" t="s">
        <v>6843</v>
      </c>
      <c r="H3005" s="12" t="s">
        <v>145</v>
      </c>
      <c r="I3005" s="12" t="s">
        <v>146</v>
      </c>
      <c r="J3005" s="12" t="s">
        <v>14840</v>
      </c>
      <c r="K3005" s="12" t="s">
        <v>268</v>
      </c>
      <c r="L3005" s="12" t="s">
        <v>104</v>
      </c>
      <c r="M3005" s="12" t="s">
        <v>169</v>
      </c>
      <c r="N3005" s="12" t="s">
        <v>14841</v>
      </c>
      <c r="O3005" s="12" t="s">
        <v>14842</v>
      </c>
      <c r="P3005" s="12"/>
      <c r="Q3005" s="12" t="s">
        <v>14843</v>
      </c>
      <c r="R3005" s="12" t="s">
        <v>14819</v>
      </c>
      <c r="S3005" s="12" t="s">
        <v>14820</v>
      </c>
      <c r="T3005" s="33" t="s">
        <v>95</v>
      </c>
      <c r="U3005" s="34" t="str">
        <f t="shared" si="46"/>
        <v>Internal Medicine, Rm: EMRB 500 J.2 431 Newton Road, Iowa City, Iowa 52242, U.S.</v>
      </c>
    </row>
    <row r="3006" spans="1:21" ht="99.75" x14ac:dyDescent="0.45">
      <c r="A3006" s="12" t="s">
        <v>94</v>
      </c>
      <c r="B3006" s="12" t="s">
        <v>95</v>
      </c>
      <c r="C3006" s="12" t="s">
        <v>14844</v>
      </c>
      <c r="D3006" s="12" t="s">
        <v>14813</v>
      </c>
      <c r="E3006" s="12" t="s">
        <v>14814</v>
      </c>
      <c r="F3006" s="12"/>
      <c r="G3006" s="12" t="s">
        <v>6843</v>
      </c>
      <c r="H3006" s="12" t="s">
        <v>145</v>
      </c>
      <c r="I3006" s="12" t="s">
        <v>146</v>
      </c>
      <c r="J3006" s="12" t="s">
        <v>14845</v>
      </c>
      <c r="K3006" s="12" t="s">
        <v>209</v>
      </c>
      <c r="L3006" s="12" t="s">
        <v>118</v>
      </c>
      <c r="M3006" s="12" t="s">
        <v>210</v>
      </c>
      <c r="N3006" s="12" t="s">
        <v>14846</v>
      </c>
      <c r="O3006" s="12" t="s">
        <v>14847</v>
      </c>
      <c r="P3006" s="12"/>
      <c r="Q3006" s="12" t="s">
        <v>14848</v>
      </c>
      <c r="R3006" s="12" t="s">
        <v>14819</v>
      </c>
      <c r="S3006" s="12" t="s">
        <v>14820</v>
      </c>
      <c r="T3006" s="33" t="s">
        <v>95</v>
      </c>
      <c r="U3006" s="34" t="str">
        <f t="shared" si="46"/>
        <v>MERF room 2234 375 Newton Rd, Iowa City, Iowa 52242, U.S.</v>
      </c>
    </row>
    <row r="3007" spans="1:21" ht="85.5" x14ac:dyDescent="0.45">
      <c r="A3007" s="12" t="s">
        <v>94</v>
      </c>
      <c r="B3007" s="12" t="s">
        <v>95</v>
      </c>
      <c r="C3007" s="12" t="s">
        <v>14849</v>
      </c>
      <c r="D3007" s="12" t="s">
        <v>14813</v>
      </c>
      <c r="E3007" s="12" t="s">
        <v>14814</v>
      </c>
      <c r="F3007" s="12"/>
      <c r="G3007" s="12" t="s">
        <v>6843</v>
      </c>
      <c r="H3007" s="12" t="s">
        <v>145</v>
      </c>
      <c r="I3007" s="12" t="s">
        <v>146</v>
      </c>
      <c r="J3007" s="12" t="s">
        <v>14850</v>
      </c>
      <c r="K3007" s="12" t="s">
        <v>268</v>
      </c>
      <c r="L3007" s="12" t="s">
        <v>104</v>
      </c>
      <c r="M3007" s="12" t="s">
        <v>695</v>
      </c>
      <c r="N3007" s="12" t="s">
        <v>14851</v>
      </c>
      <c r="O3007" s="12" t="s">
        <v>14852</v>
      </c>
      <c r="P3007" s="12"/>
      <c r="Q3007" s="12" t="s">
        <v>14853</v>
      </c>
      <c r="R3007" s="12" t="s">
        <v>14819</v>
      </c>
      <c r="S3007" s="12" t="s">
        <v>14820</v>
      </c>
      <c r="T3007" s="33" t="s">
        <v>95</v>
      </c>
      <c r="U3007" s="34" t="str">
        <f t="shared" si="46"/>
        <v>FOE Diabetes Research Center 169 3rd floor Newton Rd, Iowa City, Iowa 52242, U.S.</v>
      </c>
    </row>
    <row r="3008" spans="1:21" ht="85.5" x14ac:dyDescent="0.45">
      <c r="A3008" s="12" t="s">
        <v>94</v>
      </c>
      <c r="B3008" s="12" t="s">
        <v>95</v>
      </c>
      <c r="C3008" s="12" t="s">
        <v>14854</v>
      </c>
      <c r="D3008" s="12" t="s">
        <v>14813</v>
      </c>
      <c r="E3008" s="12" t="s">
        <v>14814</v>
      </c>
      <c r="F3008" s="12"/>
      <c r="G3008" s="12" t="s">
        <v>6843</v>
      </c>
      <c r="H3008" s="12" t="s">
        <v>145</v>
      </c>
      <c r="I3008" s="12" t="s">
        <v>146</v>
      </c>
      <c r="J3008" s="12"/>
      <c r="K3008" s="12"/>
      <c r="L3008" s="12"/>
      <c r="M3008" s="12" t="s">
        <v>355</v>
      </c>
      <c r="N3008" s="12" t="s">
        <v>14855</v>
      </c>
      <c r="O3008" s="12" t="s">
        <v>14856</v>
      </c>
      <c r="P3008" s="12"/>
      <c r="Q3008" s="12" t="s">
        <v>14857</v>
      </c>
      <c r="R3008" s="12" t="s">
        <v>14858</v>
      </c>
      <c r="S3008" s="12" t="s">
        <v>14820</v>
      </c>
      <c r="T3008" s="33" t="s">
        <v>95</v>
      </c>
      <c r="U3008" s="34" t="str">
        <f t="shared" si="46"/>
        <v>51 NEWTON RD BOWEN SCIENCE BLDG FL 6 RM 555 DEPARTMENT OF MICROBIOLOGY AND IMMUNOLOGY, IOWA CITY, Iowa 52242, U.S.</v>
      </c>
    </row>
    <row r="3009" spans="1:21" ht="42.75" x14ac:dyDescent="0.45">
      <c r="A3009" s="12" t="s">
        <v>94</v>
      </c>
      <c r="B3009" s="12" t="s">
        <v>95</v>
      </c>
      <c r="C3009" s="12" t="s">
        <v>14859</v>
      </c>
      <c r="D3009" s="12" t="s">
        <v>14813</v>
      </c>
      <c r="E3009" s="12" t="s">
        <v>14814</v>
      </c>
      <c r="F3009" s="12"/>
      <c r="G3009" s="12" t="s">
        <v>6843</v>
      </c>
      <c r="H3009" s="12" t="s">
        <v>145</v>
      </c>
      <c r="I3009" s="12" t="s">
        <v>146</v>
      </c>
      <c r="J3009" s="12"/>
      <c r="K3009" s="12"/>
      <c r="L3009" s="12"/>
      <c r="M3009" s="12" t="s">
        <v>105</v>
      </c>
      <c r="N3009" s="12" t="s">
        <v>14860</v>
      </c>
      <c r="O3009" s="12" t="s">
        <v>14861</v>
      </c>
      <c r="P3009" s="12"/>
      <c r="Q3009" s="12" t="s">
        <v>14862</v>
      </c>
      <c r="R3009" s="12" t="s">
        <v>14863</v>
      </c>
      <c r="S3009" s="12" t="s">
        <v>14864</v>
      </c>
      <c r="T3009" s="33" t="s">
        <v>95</v>
      </c>
      <c r="U3009" s="34" t="str">
        <f t="shared" si="46"/>
        <v>2500 CROSSPARK RD, CORALVILLE, Iowa 52241, U.S.</v>
      </c>
    </row>
    <row r="3010" spans="1:21" ht="99.75" x14ac:dyDescent="0.45">
      <c r="A3010" s="12" t="s">
        <v>94</v>
      </c>
      <c r="B3010" s="12" t="s">
        <v>95</v>
      </c>
      <c r="C3010" s="12" t="s">
        <v>14865</v>
      </c>
      <c r="D3010" s="12" t="s">
        <v>14866</v>
      </c>
      <c r="E3010" s="12" t="s">
        <v>14867</v>
      </c>
      <c r="F3010" s="12"/>
      <c r="G3010" s="12"/>
      <c r="H3010" s="12" t="s">
        <v>145</v>
      </c>
      <c r="I3010" s="12" t="s">
        <v>101</v>
      </c>
      <c r="J3010" s="12" t="s">
        <v>14868</v>
      </c>
      <c r="K3010" s="12" t="s">
        <v>209</v>
      </c>
      <c r="L3010" s="12" t="s">
        <v>104</v>
      </c>
      <c r="M3010" s="12" t="s">
        <v>551</v>
      </c>
      <c r="N3010" s="12" t="s">
        <v>14869</v>
      </c>
      <c r="O3010" s="12" t="s">
        <v>14829</v>
      </c>
      <c r="P3010" s="12"/>
      <c r="Q3010" s="12" t="s">
        <v>14870</v>
      </c>
      <c r="R3010" s="12" t="s">
        <v>14819</v>
      </c>
      <c r="S3010" s="12" t="s">
        <v>14820</v>
      </c>
      <c r="T3010" s="33" t="s">
        <v>95</v>
      </c>
      <c r="U3010" s="34" t="str">
        <f t="shared" ref="U3010:U3073" si="47">_xlfn.TEXTJOIN(", ", TRUE, Q3010, R3010, S3010, T3010)</f>
        <v>431 Newton Rd 48 Eckstein Medical Research Bldg, Iowa City, Iowa 52242, U.S.</v>
      </c>
    </row>
    <row r="3011" spans="1:21" ht="85.5" x14ac:dyDescent="0.45">
      <c r="A3011" s="12" t="s">
        <v>94</v>
      </c>
      <c r="B3011" s="12" t="s">
        <v>95</v>
      </c>
      <c r="C3011" s="12" t="s">
        <v>14871</v>
      </c>
      <c r="D3011" s="12" t="s">
        <v>14872</v>
      </c>
      <c r="E3011" s="12" t="s">
        <v>14873</v>
      </c>
      <c r="F3011" s="12" t="s">
        <v>1984</v>
      </c>
      <c r="G3011" s="12"/>
      <c r="H3011" s="12" t="s">
        <v>145</v>
      </c>
      <c r="I3011" s="12" t="s">
        <v>146</v>
      </c>
      <c r="J3011" s="12" t="s">
        <v>14874</v>
      </c>
      <c r="K3011" s="12" t="s">
        <v>209</v>
      </c>
      <c r="L3011" s="12" t="s">
        <v>118</v>
      </c>
      <c r="M3011" s="12" t="s">
        <v>221</v>
      </c>
      <c r="N3011" s="12" t="s">
        <v>14875</v>
      </c>
      <c r="O3011" s="12" t="s">
        <v>14876</v>
      </c>
      <c r="P3011" s="12"/>
      <c r="Q3011" s="12" t="s">
        <v>14877</v>
      </c>
      <c r="R3011" s="12" t="s">
        <v>14878</v>
      </c>
      <c r="S3011" s="12" t="s">
        <v>14879</v>
      </c>
      <c r="T3011" s="33" t="s">
        <v>95</v>
      </c>
      <c r="U3011" s="34" t="str">
        <f t="shared" si="47"/>
        <v>Haworth Hall 8051 1200 Sunnyside Ave, Lawrence, Kansas 66045, U.S.</v>
      </c>
    </row>
    <row r="3012" spans="1:21" ht="57" x14ac:dyDescent="0.45">
      <c r="A3012" s="12" t="s">
        <v>94</v>
      </c>
      <c r="B3012" s="12" t="s">
        <v>95</v>
      </c>
      <c r="C3012" s="12" t="s">
        <v>14880</v>
      </c>
      <c r="D3012" s="12" t="s">
        <v>14872</v>
      </c>
      <c r="E3012" s="12" t="s">
        <v>14873</v>
      </c>
      <c r="F3012" s="12" t="s">
        <v>1984</v>
      </c>
      <c r="G3012" s="12"/>
      <c r="H3012" s="12" t="s">
        <v>145</v>
      </c>
      <c r="I3012" s="12" t="s">
        <v>146</v>
      </c>
      <c r="J3012" s="12" t="s">
        <v>14881</v>
      </c>
      <c r="K3012" s="12" t="s">
        <v>209</v>
      </c>
      <c r="L3012" s="12" t="s">
        <v>118</v>
      </c>
      <c r="M3012" s="12" t="s">
        <v>367</v>
      </c>
      <c r="N3012" s="12" t="s">
        <v>14882</v>
      </c>
      <c r="O3012" s="12" t="s">
        <v>14883</v>
      </c>
      <c r="P3012" s="12"/>
      <c r="Q3012" s="12" t="s">
        <v>14884</v>
      </c>
      <c r="R3012" s="12" t="s">
        <v>14878</v>
      </c>
      <c r="S3012" s="12" t="s">
        <v>14879</v>
      </c>
      <c r="T3012" s="33" t="s">
        <v>95</v>
      </c>
      <c r="U3012" s="34" t="str">
        <f t="shared" si="47"/>
        <v>1567 Irving Hill Rd Rm 3185, Lawrence, Kansas 66045, U.S.</v>
      </c>
    </row>
    <row r="3013" spans="1:21" ht="42.75" x14ac:dyDescent="0.45">
      <c r="A3013" s="12" t="s">
        <v>94</v>
      </c>
      <c r="B3013" s="12"/>
      <c r="C3013" s="12" t="s">
        <v>14885</v>
      </c>
      <c r="D3013" s="12" t="s">
        <v>14872</v>
      </c>
      <c r="E3013" s="12" t="s">
        <v>14873</v>
      </c>
      <c r="F3013" s="12"/>
      <c r="G3013" s="12"/>
      <c r="H3013" s="12" t="s">
        <v>145</v>
      </c>
      <c r="I3013" s="12" t="s">
        <v>146</v>
      </c>
      <c r="J3013" s="12"/>
      <c r="K3013" s="12"/>
      <c r="L3013" s="12"/>
      <c r="M3013" s="12" t="s">
        <v>3112</v>
      </c>
      <c r="N3013" s="12" t="s">
        <v>14886</v>
      </c>
      <c r="O3013" s="12" t="s">
        <v>14887</v>
      </c>
      <c r="P3013" s="12"/>
      <c r="Q3013" s="12"/>
      <c r="R3013" s="12"/>
      <c r="S3013" s="12" t="s">
        <v>284</v>
      </c>
      <c r="T3013" s="33" t="s">
        <v>95</v>
      </c>
      <c r="U3013" s="34" t="str">
        <f t="shared" si="47"/>
        <v xml:space="preserve"> , U.S.</v>
      </c>
    </row>
    <row r="3014" spans="1:21" ht="85.5" x14ac:dyDescent="0.45">
      <c r="A3014" s="12" t="s">
        <v>94</v>
      </c>
      <c r="B3014" s="12" t="s">
        <v>95</v>
      </c>
      <c r="C3014" s="12" t="s">
        <v>14888</v>
      </c>
      <c r="D3014" s="12" t="s">
        <v>14889</v>
      </c>
      <c r="E3014" s="12" t="s">
        <v>14890</v>
      </c>
      <c r="F3014" s="12" t="s">
        <v>1984</v>
      </c>
      <c r="G3014" s="12" t="s">
        <v>6843</v>
      </c>
      <c r="H3014" s="12" t="s">
        <v>145</v>
      </c>
      <c r="I3014" s="12" t="s">
        <v>146</v>
      </c>
      <c r="J3014" s="12" t="s">
        <v>14891</v>
      </c>
      <c r="K3014" s="12" t="s">
        <v>209</v>
      </c>
      <c r="L3014" s="12" t="s">
        <v>118</v>
      </c>
      <c r="M3014" s="12" t="s">
        <v>1193</v>
      </c>
      <c r="N3014" s="12" t="s">
        <v>14892</v>
      </c>
      <c r="O3014" s="12" t="s">
        <v>14893</v>
      </c>
      <c r="P3014" s="12"/>
      <c r="Q3014" s="12" t="s">
        <v>14894</v>
      </c>
      <c r="R3014" s="12" t="s">
        <v>12586</v>
      </c>
      <c r="S3014" s="12" t="s">
        <v>14895</v>
      </c>
      <c r="T3014" s="33" t="s">
        <v>95</v>
      </c>
      <c r="U3014" s="34" t="str">
        <f t="shared" si="47"/>
        <v>Wahl Hall East 2106 Olathe Blvd, Kansas City, Kansas 66160, U.S.</v>
      </c>
    </row>
    <row r="3015" spans="1:21" ht="85.5" x14ac:dyDescent="0.45">
      <c r="A3015" s="12" t="s">
        <v>94</v>
      </c>
      <c r="B3015" s="12" t="s">
        <v>95</v>
      </c>
      <c r="C3015" s="12" t="s">
        <v>14896</v>
      </c>
      <c r="D3015" s="12" t="s">
        <v>14889</v>
      </c>
      <c r="E3015" s="12" t="s">
        <v>14890</v>
      </c>
      <c r="F3015" s="12" t="s">
        <v>1984</v>
      </c>
      <c r="G3015" s="12" t="s">
        <v>6843</v>
      </c>
      <c r="H3015" s="12" t="s">
        <v>145</v>
      </c>
      <c r="I3015" s="12" t="s">
        <v>146</v>
      </c>
      <c r="J3015" s="12" t="s">
        <v>14897</v>
      </c>
      <c r="K3015" s="12" t="s">
        <v>168</v>
      </c>
      <c r="L3015" s="12" t="s">
        <v>104</v>
      </c>
      <c r="M3015" s="12" t="s">
        <v>221</v>
      </c>
      <c r="N3015" s="12" t="s">
        <v>14898</v>
      </c>
      <c r="O3015" s="12" t="s">
        <v>14899</v>
      </c>
      <c r="P3015" s="12"/>
      <c r="Q3015" s="12" t="s">
        <v>14900</v>
      </c>
      <c r="R3015" s="12" t="s">
        <v>12586</v>
      </c>
      <c r="S3015" s="12" t="s">
        <v>14895</v>
      </c>
      <c r="T3015" s="33" t="s">
        <v>95</v>
      </c>
      <c r="U3015" s="34" t="str">
        <f t="shared" si="47"/>
        <v>Kansas University Medical Center University Receiving dock 2106 Olathe Blvd, Kansas City, Kansas 66160, U.S.</v>
      </c>
    </row>
    <row r="3016" spans="1:21" ht="42.75" x14ac:dyDescent="0.45">
      <c r="A3016" s="12" t="s">
        <v>94</v>
      </c>
      <c r="B3016" s="12" t="s">
        <v>95</v>
      </c>
      <c r="C3016" s="12" t="s">
        <v>14901</v>
      </c>
      <c r="D3016" s="12" t="s">
        <v>14889</v>
      </c>
      <c r="E3016" s="12" t="s">
        <v>14890</v>
      </c>
      <c r="F3016" s="12" t="s">
        <v>1984</v>
      </c>
      <c r="G3016" s="12" t="s">
        <v>6843</v>
      </c>
      <c r="H3016" s="12" t="s">
        <v>145</v>
      </c>
      <c r="I3016" s="12" t="s">
        <v>146</v>
      </c>
      <c r="J3016" s="12" t="s">
        <v>14902</v>
      </c>
      <c r="K3016" s="12" t="s">
        <v>168</v>
      </c>
      <c r="L3016" s="12" t="s">
        <v>104</v>
      </c>
      <c r="M3016" s="12" t="s">
        <v>304</v>
      </c>
      <c r="N3016" s="12" t="s">
        <v>14903</v>
      </c>
      <c r="O3016" s="12" t="s">
        <v>14904</v>
      </c>
      <c r="P3016" s="12"/>
      <c r="Q3016" s="12" t="s">
        <v>14905</v>
      </c>
      <c r="R3016" s="12" t="s">
        <v>12586</v>
      </c>
      <c r="S3016" s="12" t="s">
        <v>14895</v>
      </c>
      <c r="T3016" s="33" t="s">
        <v>95</v>
      </c>
      <c r="U3016" s="34" t="str">
        <f t="shared" si="47"/>
        <v>2106 Olathe Blvd Hixon Rm 3001, Kansas City, Kansas 66160, U.S.</v>
      </c>
    </row>
    <row r="3017" spans="1:21" ht="85.5" x14ac:dyDescent="0.45">
      <c r="A3017" s="12" t="s">
        <v>94</v>
      </c>
      <c r="B3017" s="12" t="s">
        <v>95</v>
      </c>
      <c r="C3017" s="12" t="s">
        <v>14906</v>
      </c>
      <c r="D3017" s="12" t="s">
        <v>14889</v>
      </c>
      <c r="E3017" s="12" t="s">
        <v>14890</v>
      </c>
      <c r="F3017" s="12" t="s">
        <v>1984</v>
      </c>
      <c r="G3017" s="12" t="s">
        <v>6843</v>
      </c>
      <c r="H3017" s="12" t="s">
        <v>145</v>
      </c>
      <c r="I3017" s="12" t="s">
        <v>146</v>
      </c>
      <c r="J3017" s="12" t="s">
        <v>14907</v>
      </c>
      <c r="K3017" s="12" t="s">
        <v>168</v>
      </c>
      <c r="L3017" s="12" t="s">
        <v>104</v>
      </c>
      <c r="M3017" s="12" t="s">
        <v>169</v>
      </c>
      <c r="N3017" s="12" t="s">
        <v>14908</v>
      </c>
      <c r="O3017" s="12" t="s">
        <v>14909</v>
      </c>
      <c r="P3017" s="12"/>
      <c r="Q3017" s="12" t="s">
        <v>14910</v>
      </c>
      <c r="R3017" s="12" t="s">
        <v>14878</v>
      </c>
      <c r="S3017" s="12" t="s">
        <v>14911</v>
      </c>
      <c r="T3017" s="33" t="s">
        <v>95</v>
      </c>
      <c r="U3017" s="34" t="str">
        <f t="shared" si="47"/>
        <v>Simons Laboratories 158 2093 Constant Ave_158, Lawrence, Kansas 66047, U.S.</v>
      </c>
    </row>
    <row r="3018" spans="1:21" ht="57" x14ac:dyDescent="0.45">
      <c r="A3018" s="12" t="s">
        <v>94</v>
      </c>
      <c r="B3018" s="12" t="s">
        <v>95</v>
      </c>
      <c r="C3018" s="12" t="s">
        <v>14912</v>
      </c>
      <c r="D3018" s="12" t="s">
        <v>14889</v>
      </c>
      <c r="E3018" s="12" t="s">
        <v>14890</v>
      </c>
      <c r="F3018" s="12" t="s">
        <v>1984</v>
      </c>
      <c r="G3018" s="12" t="s">
        <v>6843</v>
      </c>
      <c r="H3018" s="12" t="s">
        <v>145</v>
      </c>
      <c r="I3018" s="12" t="s">
        <v>146</v>
      </c>
      <c r="J3018" s="12"/>
      <c r="K3018" s="12"/>
      <c r="L3018" s="12"/>
      <c r="M3018" s="12" t="s">
        <v>367</v>
      </c>
      <c r="N3018" s="12" t="s">
        <v>14913</v>
      </c>
      <c r="O3018" s="12" t="s">
        <v>14914</v>
      </c>
      <c r="P3018" s="12"/>
      <c r="Q3018" s="12" t="s">
        <v>14915</v>
      </c>
      <c r="R3018" s="12" t="s">
        <v>14916</v>
      </c>
      <c r="S3018" s="12" t="s">
        <v>14895</v>
      </c>
      <c r="T3018" s="33" t="s">
        <v>95</v>
      </c>
      <c r="U3018" s="34" t="str">
        <f t="shared" si="47"/>
        <v>2106 OLATHE BLVD 005-G005 RM G005 HIXON, KANSAS CITY, Kansas 66160, U.S.</v>
      </c>
    </row>
    <row r="3019" spans="1:21" ht="71.25" x14ac:dyDescent="0.45">
      <c r="A3019" s="12" t="s">
        <v>94</v>
      </c>
      <c r="B3019" s="12" t="s">
        <v>95</v>
      </c>
      <c r="C3019" s="12" t="s">
        <v>14917</v>
      </c>
      <c r="D3019" s="12" t="s">
        <v>14889</v>
      </c>
      <c r="E3019" s="12" t="s">
        <v>14890</v>
      </c>
      <c r="F3019" s="12" t="s">
        <v>1984</v>
      </c>
      <c r="G3019" s="12" t="s">
        <v>6843</v>
      </c>
      <c r="H3019" s="12" t="s">
        <v>145</v>
      </c>
      <c r="I3019" s="12" t="s">
        <v>146</v>
      </c>
      <c r="J3019" s="12" t="s">
        <v>14918</v>
      </c>
      <c r="K3019" s="12" t="s">
        <v>1297</v>
      </c>
      <c r="L3019" s="12" t="s">
        <v>104</v>
      </c>
      <c r="M3019" s="12" t="s">
        <v>367</v>
      </c>
      <c r="N3019" s="12" t="s">
        <v>14919</v>
      </c>
      <c r="O3019" s="12" t="s">
        <v>14920</v>
      </c>
      <c r="P3019" s="12"/>
      <c r="Q3019" s="12" t="s">
        <v>14921</v>
      </c>
      <c r="R3019" s="12" t="s">
        <v>14916</v>
      </c>
      <c r="S3019" s="12" t="s">
        <v>14895</v>
      </c>
      <c r="T3019" s="33" t="s">
        <v>95</v>
      </c>
      <c r="U3019" s="34" t="str">
        <f t="shared" si="47"/>
        <v>2106 OLATHE BLVD RM 020-3005 Cates EAST Akhavan Lab UNIVERSITY RECEIVING DOCK, KANSAS CITY, Kansas 66160, U.S.</v>
      </c>
    </row>
    <row r="3020" spans="1:21" ht="57" x14ac:dyDescent="0.45">
      <c r="A3020" s="12" t="s">
        <v>94</v>
      </c>
      <c r="B3020" s="12" t="s">
        <v>95</v>
      </c>
      <c r="C3020" s="12" t="s">
        <v>14922</v>
      </c>
      <c r="D3020" s="12" t="s">
        <v>14889</v>
      </c>
      <c r="E3020" s="12" t="s">
        <v>14890</v>
      </c>
      <c r="F3020" s="12" t="s">
        <v>1984</v>
      </c>
      <c r="G3020" s="12" t="s">
        <v>6843</v>
      </c>
      <c r="H3020" s="12" t="s">
        <v>145</v>
      </c>
      <c r="I3020" s="12" t="s">
        <v>146</v>
      </c>
      <c r="J3020" s="12"/>
      <c r="K3020" s="12"/>
      <c r="L3020" s="12"/>
      <c r="M3020" s="12" t="s">
        <v>367</v>
      </c>
      <c r="N3020" s="12" t="s">
        <v>14923</v>
      </c>
      <c r="O3020" s="12" t="s">
        <v>14924</v>
      </c>
      <c r="P3020" s="12"/>
      <c r="Q3020" s="12" t="s">
        <v>14925</v>
      </c>
      <c r="R3020" s="12" t="s">
        <v>14916</v>
      </c>
      <c r="S3020" s="12" t="s">
        <v>14895</v>
      </c>
      <c r="T3020" s="33" t="s">
        <v>95</v>
      </c>
      <c r="U3020" s="34" t="str">
        <f t="shared" si="47"/>
        <v>2106 OLATHE BLVD, KANSAS CITY, Kansas 66160, U.S.</v>
      </c>
    </row>
    <row r="3021" spans="1:21" ht="57" x14ac:dyDescent="0.45">
      <c r="A3021" s="12" t="s">
        <v>94</v>
      </c>
      <c r="B3021" s="12" t="s">
        <v>95</v>
      </c>
      <c r="C3021" s="12" t="s">
        <v>14926</v>
      </c>
      <c r="D3021" s="12" t="s">
        <v>14889</v>
      </c>
      <c r="E3021" s="12" t="s">
        <v>14890</v>
      </c>
      <c r="F3021" s="12" t="s">
        <v>1984</v>
      </c>
      <c r="G3021" s="12" t="s">
        <v>6843</v>
      </c>
      <c r="H3021" s="12" t="s">
        <v>145</v>
      </c>
      <c r="I3021" s="12" t="s">
        <v>146</v>
      </c>
      <c r="J3021" s="12"/>
      <c r="K3021" s="12"/>
      <c r="L3021" s="12"/>
      <c r="M3021" s="12" t="s">
        <v>367</v>
      </c>
      <c r="N3021" s="12" t="s">
        <v>14927</v>
      </c>
      <c r="O3021" s="12" t="s">
        <v>14928</v>
      </c>
      <c r="P3021" s="12"/>
      <c r="Q3021" s="12" t="s">
        <v>14925</v>
      </c>
      <c r="R3021" s="12" t="s">
        <v>14916</v>
      </c>
      <c r="S3021" s="12" t="s">
        <v>14895</v>
      </c>
      <c r="T3021" s="33" t="s">
        <v>95</v>
      </c>
      <c r="U3021" s="34" t="str">
        <f t="shared" si="47"/>
        <v>2106 OLATHE BLVD, KANSAS CITY, Kansas 66160, U.S.</v>
      </c>
    </row>
    <row r="3022" spans="1:21" ht="57" x14ac:dyDescent="0.45">
      <c r="A3022" s="12" t="s">
        <v>94</v>
      </c>
      <c r="B3022" s="12" t="s">
        <v>95</v>
      </c>
      <c r="C3022" s="12" t="s">
        <v>14929</v>
      </c>
      <c r="D3022" s="12" t="s">
        <v>14889</v>
      </c>
      <c r="E3022" s="12" t="s">
        <v>14890</v>
      </c>
      <c r="F3022" s="12" t="s">
        <v>1984</v>
      </c>
      <c r="G3022" s="12" t="s">
        <v>6843</v>
      </c>
      <c r="H3022" s="12" t="s">
        <v>145</v>
      </c>
      <c r="I3022" s="12" t="s">
        <v>146</v>
      </c>
      <c r="J3022" s="12"/>
      <c r="K3022" s="12"/>
      <c r="L3022" s="12"/>
      <c r="M3022" s="12" t="s">
        <v>367</v>
      </c>
      <c r="N3022" s="12" t="s">
        <v>14930</v>
      </c>
      <c r="O3022" s="12" t="s">
        <v>14931</v>
      </c>
      <c r="P3022" s="12"/>
      <c r="Q3022" s="12" t="s">
        <v>14932</v>
      </c>
      <c r="R3022" s="12" t="s">
        <v>14916</v>
      </c>
      <c r="S3022" s="12" t="s">
        <v>14895</v>
      </c>
      <c r="T3022" s="33" t="s">
        <v>95</v>
      </c>
      <c r="U3022" s="34" t="str">
        <f t="shared" si="47"/>
        <v>3901 RAINBOW BLVD, KANSAS CITY, Kansas 66160, U.S.</v>
      </c>
    </row>
    <row r="3023" spans="1:21" ht="85.5" x14ac:dyDescent="0.45">
      <c r="A3023" s="12" t="s">
        <v>94</v>
      </c>
      <c r="B3023" s="12" t="s">
        <v>95</v>
      </c>
      <c r="C3023" s="12" t="s">
        <v>14933</v>
      </c>
      <c r="D3023" s="12" t="s">
        <v>14934</v>
      </c>
      <c r="E3023" s="12" t="s">
        <v>14935</v>
      </c>
      <c r="F3023" s="12" t="s">
        <v>2491</v>
      </c>
      <c r="G3023" s="12" t="s">
        <v>1491</v>
      </c>
      <c r="H3023" s="12" t="s">
        <v>145</v>
      </c>
      <c r="I3023" s="12" t="s">
        <v>101</v>
      </c>
      <c r="J3023" s="12" t="s">
        <v>14936</v>
      </c>
      <c r="K3023" s="12" t="s">
        <v>168</v>
      </c>
      <c r="L3023" s="12" t="s">
        <v>118</v>
      </c>
      <c r="M3023" s="12" t="s">
        <v>221</v>
      </c>
      <c r="N3023" s="12" t="s">
        <v>14937</v>
      </c>
      <c r="O3023" s="12" t="s">
        <v>14938</v>
      </c>
      <c r="P3023" s="12"/>
      <c r="Q3023" s="12" t="s">
        <v>14939</v>
      </c>
      <c r="R3023" s="12" t="s">
        <v>401</v>
      </c>
      <c r="S3023" s="12" t="s">
        <v>14940</v>
      </c>
      <c r="T3023" s="33" t="s">
        <v>95</v>
      </c>
      <c r="U3023" s="34" t="str">
        <f t="shared" si="47"/>
        <v>760 Press Avenue #76A Healthy Kentucky Research Building- HKRB, LEXINGTON, Kentucky 40536, U.S.</v>
      </c>
    </row>
    <row r="3024" spans="1:21" ht="57" x14ac:dyDescent="0.45">
      <c r="A3024" s="12" t="s">
        <v>94</v>
      </c>
      <c r="B3024" s="12" t="s">
        <v>95</v>
      </c>
      <c r="C3024" s="12" t="s">
        <v>14941</v>
      </c>
      <c r="D3024" s="12" t="s">
        <v>14934</v>
      </c>
      <c r="E3024" s="12" t="s">
        <v>14935</v>
      </c>
      <c r="F3024" s="12" t="s">
        <v>2491</v>
      </c>
      <c r="G3024" s="12" t="s">
        <v>1491</v>
      </c>
      <c r="H3024" s="12" t="s">
        <v>145</v>
      </c>
      <c r="I3024" s="12" t="s">
        <v>101</v>
      </c>
      <c r="J3024" s="12"/>
      <c r="K3024" s="12"/>
      <c r="L3024" s="12"/>
      <c r="M3024" s="12" t="s">
        <v>367</v>
      </c>
      <c r="N3024" s="12" t="s">
        <v>14942</v>
      </c>
      <c r="O3024" s="12" t="s">
        <v>14943</v>
      </c>
      <c r="P3024" s="12"/>
      <c r="Q3024" s="12" t="s">
        <v>14944</v>
      </c>
      <c r="R3024" s="12" t="s">
        <v>401</v>
      </c>
      <c r="S3024" s="12" t="s">
        <v>14940</v>
      </c>
      <c r="T3024" s="33" t="s">
        <v>95</v>
      </c>
      <c r="U3024" s="34" t="str">
        <f t="shared" si="47"/>
        <v>1095 VETERANS DR HSRB RM 327, LEXINGTON, Kentucky 40536, U.S.</v>
      </c>
    </row>
    <row r="3025" spans="1:21" ht="57" x14ac:dyDescent="0.45">
      <c r="A3025" s="12" t="s">
        <v>94</v>
      </c>
      <c r="B3025" s="12" t="s">
        <v>95</v>
      </c>
      <c r="C3025" s="12" t="s">
        <v>14945</v>
      </c>
      <c r="D3025" s="12" t="s">
        <v>14934</v>
      </c>
      <c r="E3025" s="12" t="s">
        <v>14935</v>
      </c>
      <c r="F3025" s="12" t="s">
        <v>2491</v>
      </c>
      <c r="G3025" s="12" t="s">
        <v>1491</v>
      </c>
      <c r="H3025" s="12" t="s">
        <v>145</v>
      </c>
      <c r="I3025" s="12" t="s">
        <v>101</v>
      </c>
      <c r="J3025" s="12"/>
      <c r="K3025" s="12"/>
      <c r="L3025" s="12"/>
      <c r="M3025" s="12" t="s">
        <v>127</v>
      </c>
      <c r="N3025" s="12" t="s">
        <v>14946</v>
      </c>
      <c r="O3025" s="12" t="s">
        <v>14947</v>
      </c>
      <c r="P3025" s="12"/>
      <c r="Q3025" s="12" t="s">
        <v>14948</v>
      </c>
      <c r="R3025" s="12" t="s">
        <v>401</v>
      </c>
      <c r="S3025" s="12" t="s">
        <v>14940</v>
      </c>
      <c r="T3025" s="33" t="s">
        <v>95</v>
      </c>
      <c r="U3025" s="34" t="str">
        <f t="shared" si="47"/>
        <v>900 SOUTH LIMESTONE WETHINGTON BLDG RM 563, LEXINGTON, Kentucky 40536, U.S.</v>
      </c>
    </row>
    <row r="3026" spans="1:21" ht="57" x14ac:dyDescent="0.45">
      <c r="A3026" s="12" t="s">
        <v>94</v>
      </c>
      <c r="B3026" s="12" t="s">
        <v>729</v>
      </c>
      <c r="C3026" s="12" t="s">
        <v>14949</v>
      </c>
      <c r="D3026" s="12" t="s">
        <v>14950</v>
      </c>
      <c r="E3026" s="12" t="s">
        <v>14951</v>
      </c>
      <c r="F3026" s="12" t="s">
        <v>733</v>
      </c>
      <c r="G3026" s="12"/>
      <c r="H3026" s="12"/>
      <c r="I3026" s="12" t="s">
        <v>166</v>
      </c>
      <c r="J3026" s="12"/>
      <c r="K3026" s="12"/>
      <c r="L3026" s="12"/>
      <c r="M3026" s="12" t="s">
        <v>367</v>
      </c>
      <c r="N3026" s="12" t="s">
        <v>14952</v>
      </c>
      <c r="O3026" s="12" t="s">
        <v>14953</v>
      </c>
      <c r="P3026" s="12"/>
      <c r="Q3026" s="12" t="s">
        <v>14954</v>
      </c>
      <c r="R3026" s="12" t="s">
        <v>14955</v>
      </c>
      <c r="S3026" s="12" t="s">
        <v>14956</v>
      </c>
      <c r="T3026" s="33" t="s">
        <v>729</v>
      </c>
      <c r="U3026" s="34" t="str">
        <f t="shared" si="47"/>
        <v>4401 UNIVERSITY AVE, LETHBRIDGE, Alberta T1K 3M4, CA</v>
      </c>
    </row>
    <row r="3027" spans="1:21" ht="42.75" x14ac:dyDescent="0.45">
      <c r="A3027" s="12" t="s">
        <v>94</v>
      </c>
      <c r="B3027" s="12" t="s">
        <v>95</v>
      </c>
      <c r="C3027" s="12" t="s">
        <v>14957</v>
      </c>
      <c r="D3027" s="12" t="s">
        <v>14958</v>
      </c>
      <c r="E3027" s="12" t="s">
        <v>14959</v>
      </c>
      <c r="F3027" s="12"/>
      <c r="G3027" s="12"/>
      <c r="H3027" s="12"/>
      <c r="I3027" s="12" t="s">
        <v>475</v>
      </c>
      <c r="J3027" s="12"/>
      <c r="K3027" s="12"/>
      <c r="L3027" s="12"/>
      <c r="M3027" s="12" t="s">
        <v>127</v>
      </c>
      <c r="N3027" s="12" t="s">
        <v>14960</v>
      </c>
      <c r="O3027" s="12" t="s">
        <v>14961</v>
      </c>
      <c r="P3027" s="12"/>
      <c r="Q3027" s="12" t="s">
        <v>14962</v>
      </c>
      <c r="R3027" s="12" t="s">
        <v>3982</v>
      </c>
      <c r="S3027" s="12" t="s">
        <v>14963</v>
      </c>
      <c r="T3027" s="33" t="s">
        <v>95</v>
      </c>
      <c r="U3027" s="34" t="str">
        <f t="shared" si="47"/>
        <v>410 E ST. MARY BLVD BILLEAUD HALL RM 214, LAFAYETTE, Louisiana 70503, U.S.</v>
      </c>
    </row>
    <row r="3028" spans="1:21" ht="71.25" x14ac:dyDescent="0.45">
      <c r="A3028" s="12" t="s">
        <v>94</v>
      </c>
      <c r="B3028" s="12" t="s">
        <v>95</v>
      </c>
      <c r="C3028" s="12" t="s">
        <v>14964</v>
      </c>
      <c r="D3028" s="12" t="s">
        <v>14965</v>
      </c>
      <c r="E3028" s="12" t="s">
        <v>14966</v>
      </c>
      <c r="F3028" s="12"/>
      <c r="G3028" s="12"/>
      <c r="H3028" s="12" t="s">
        <v>693</v>
      </c>
      <c r="I3028" s="12" t="s">
        <v>475</v>
      </c>
      <c r="J3028" s="12" t="s">
        <v>14967</v>
      </c>
      <c r="K3028" s="12" t="s">
        <v>209</v>
      </c>
      <c r="L3028" s="12" t="s">
        <v>118</v>
      </c>
      <c r="M3028" s="12" t="s">
        <v>367</v>
      </c>
      <c r="N3028" s="12" t="s">
        <v>14968</v>
      </c>
      <c r="O3028" s="12" t="s">
        <v>14969</v>
      </c>
      <c r="P3028" s="12"/>
      <c r="Q3028" s="12" t="s">
        <v>14970</v>
      </c>
      <c r="R3028" s="12" t="s">
        <v>14971</v>
      </c>
      <c r="S3028" s="12">
        <v>71202</v>
      </c>
      <c r="T3028" s="33" t="s">
        <v>95</v>
      </c>
      <c r="U3028" s="34" t="str">
        <f t="shared" si="47"/>
        <v>580 UNIVERSITY AVE SUGAR HALL RM 202 DEPT OF TOXICOLOGY COLLEGE OF PHARMACY, MONROE, 71202, U.S.</v>
      </c>
    </row>
    <row r="3029" spans="1:21" ht="57" x14ac:dyDescent="0.45">
      <c r="A3029" s="12" t="s">
        <v>94</v>
      </c>
      <c r="B3029" s="12" t="s">
        <v>95</v>
      </c>
      <c r="C3029" s="12" t="s">
        <v>14972</v>
      </c>
      <c r="D3029" s="12" t="s">
        <v>14965</v>
      </c>
      <c r="E3029" s="12" t="s">
        <v>14966</v>
      </c>
      <c r="F3029" s="12"/>
      <c r="G3029" s="12"/>
      <c r="H3029" s="12" t="s">
        <v>693</v>
      </c>
      <c r="I3029" s="12" t="s">
        <v>475</v>
      </c>
      <c r="J3029" s="12"/>
      <c r="K3029" s="12"/>
      <c r="L3029" s="12"/>
      <c r="M3029" s="12" t="s">
        <v>234</v>
      </c>
      <c r="N3029" s="12" t="s">
        <v>14973</v>
      </c>
      <c r="O3029" s="12" t="s">
        <v>14974</v>
      </c>
      <c r="P3029" s="12"/>
      <c r="Q3029" s="12" t="s">
        <v>14975</v>
      </c>
      <c r="R3029" s="12" t="s">
        <v>14971</v>
      </c>
      <c r="S3029" s="12" t="s">
        <v>14976</v>
      </c>
      <c r="T3029" s="33" t="s">
        <v>95</v>
      </c>
      <c r="U3029" s="34" t="str">
        <f t="shared" si="47"/>
        <v>1800 BIENVILLE DR, MONROE, Louisiana 71201, U.S.</v>
      </c>
    </row>
    <row r="3030" spans="1:21" ht="57" x14ac:dyDescent="0.45">
      <c r="A3030" s="12" t="s">
        <v>94</v>
      </c>
      <c r="B3030" s="12" t="s">
        <v>95</v>
      </c>
      <c r="C3030" s="12" t="s">
        <v>14977</v>
      </c>
      <c r="D3030" s="12" t="s">
        <v>14978</v>
      </c>
      <c r="E3030" s="12" t="s">
        <v>14979</v>
      </c>
      <c r="F3030" s="12"/>
      <c r="G3030" s="12"/>
      <c r="H3030" s="12"/>
      <c r="I3030" s="12" t="s">
        <v>475</v>
      </c>
      <c r="J3030" s="12"/>
      <c r="K3030" s="12"/>
      <c r="L3030" s="12"/>
      <c r="M3030" s="12" t="s">
        <v>367</v>
      </c>
      <c r="N3030" s="12" t="s">
        <v>14980</v>
      </c>
      <c r="O3030" s="12" t="s">
        <v>14981</v>
      </c>
      <c r="P3030" s="12"/>
      <c r="Q3030" s="12" t="s">
        <v>14982</v>
      </c>
      <c r="R3030" s="12" t="s">
        <v>14983</v>
      </c>
      <c r="S3030" s="12" t="s">
        <v>14984</v>
      </c>
      <c r="T3030" s="33" t="s">
        <v>95</v>
      </c>
      <c r="U3030" s="34" t="str">
        <f t="shared" si="47"/>
        <v>4401 W ADMIRAL DOYLE DR NEW IBERIA RSCH CTR, NEW IBERIA, Louisiana 70560, U.S.</v>
      </c>
    </row>
    <row r="3031" spans="1:21" ht="85.5" x14ac:dyDescent="0.45">
      <c r="A3031" s="12" t="s">
        <v>94</v>
      </c>
      <c r="B3031" s="12"/>
      <c r="C3031" s="12" t="s">
        <v>14985</v>
      </c>
      <c r="D3031" s="12" t="s">
        <v>14978</v>
      </c>
      <c r="E3031" s="12" t="s">
        <v>14979</v>
      </c>
      <c r="F3031" s="12"/>
      <c r="G3031" s="12"/>
      <c r="H3031" s="12"/>
      <c r="I3031" s="12" t="s">
        <v>475</v>
      </c>
      <c r="J3031" s="12"/>
      <c r="K3031" s="12"/>
      <c r="L3031" s="12"/>
      <c r="M3031" s="12" t="s">
        <v>1471</v>
      </c>
      <c r="N3031" s="12" t="s">
        <v>14986</v>
      </c>
      <c r="O3031" s="12" t="s">
        <v>14981</v>
      </c>
      <c r="P3031" s="12"/>
      <c r="Q3031" s="12"/>
      <c r="R3031" s="12"/>
      <c r="S3031" s="12" t="s">
        <v>284</v>
      </c>
      <c r="T3031" s="33" t="s">
        <v>95</v>
      </c>
      <c r="U3031" s="34" t="str">
        <f t="shared" si="47"/>
        <v xml:space="preserve"> , U.S.</v>
      </c>
    </row>
    <row r="3032" spans="1:21" ht="57" x14ac:dyDescent="0.45">
      <c r="A3032" s="12" t="s">
        <v>94</v>
      </c>
      <c r="B3032" s="12"/>
      <c r="C3032" s="12" t="s">
        <v>14987</v>
      </c>
      <c r="D3032" s="12" t="s">
        <v>14978</v>
      </c>
      <c r="E3032" s="12" t="s">
        <v>14979</v>
      </c>
      <c r="F3032" s="12"/>
      <c r="G3032" s="12"/>
      <c r="H3032" s="12"/>
      <c r="I3032" s="12" t="s">
        <v>475</v>
      </c>
      <c r="J3032" s="12"/>
      <c r="K3032" s="12"/>
      <c r="L3032" s="12"/>
      <c r="M3032" s="12" t="s">
        <v>1473</v>
      </c>
      <c r="N3032" s="12" t="s">
        <v>14986</v>
      </c>
      <c r="O3032" s="12" t="s">
        <v>14981</v>
      </c>
      <c r="P3032" s="12"/>
      <c r="Q3032" s="12"/>
      <c r="R3032" s="12"/>
      <c r="S3032" s="12" t="s">
        <v>284</v>
      </c>
      <c r="T3032" s="33" t="s">
        <v>95</v>
      </c>
      <c r="U3032" s="34" t="str">
        <f t="shared" si="47"/>
        <v xml:space="preserve"> , U.S.</v>
      </c>
    </row>
    <row r="3033" spans="1:21" ht="42.75" x14ac:dyDescent="0.45">
      <c r="A3033" s="12" t="s">
        <v>94</v>
      </c>
      <c r="B3033" s="12"/>
      <c r="C3033" s="12" t="s">
        <v>14988</v>
      </c>
      <c r="D3033" s="12" t="s">
        <v>14978</v>
      </c>
      <c r="E3033" s="12" t="s">
        <v>14979</v>
      </c>
      <c r="F3033" s="12"/>
      <c r="G3033" s="12"/>
      <c r="H3033" s="12"/>
      <c r="I3033" s="12" t="s">
        <v>475</v>
      </c>
      <c r="J3033" s="12"/>
      <c r="K3033" s="12"/>
      <c r="L3033" s="12"/>
      <c r="M3033" s="12" t="s">
        <v>1475</v>
      </c>
      <c r="N3033" s="12" t="s">
        <v>14986</v>
      </c>
      <c r="O3033" s="12" t="s">
        <v>14981</v>
      </c>
      <c r="P3033" s="12"/>
      <c r="Q3033" s="12"/>
      <c r="R3033" s="12"/>
      <c r="S3033" s="12" t="s">
        <v>284</v>
      </c>
      <c r="T3033" s="33" t="s">
        <v>95</v>
      </c>
      <c r="U3033" s="34" t="str">
        <f t="shared" si="47"/>
        <v xml:space="preserve"> , U.S.</v>
      </c>
    </row>
    <row r="3034" spans="1:21" ht="42.75" x14ac:dyDescent="0.45">
      <c r="A3034" s="12" t="s">
        <v>94</v>
      </c>
      <c r="B3034" s="12"/>
      <c r="C3034" s="12" t="s">
        <v>14989</v>
      </c>
      <c r="D3034" s="12" t="s">
        <v>14978</v>
      </c>
      <c r="E3034" s="12" t="s">
        <v>14979</v>
      </c>
      <c r="F3034" s="12"/>
      <c r="G3034" s="12"/>
      <c r="H3034" s="12"/>
      <c r="I3034" s="12" t="s">
        <v>475</v>
      </c>
      <c r="J3034" s="12"/>
      <c r="K3034" s="12"/>
      <c r="L3034" s="12"/>
      <c r="M3034" s="12" t="s">
        <v>1475</v>
      </c>
      <c r="N3034" s="12" t="s">
        <v>14986</v>
      </c>
      <c r="O3034" s="12" t="s">
        <v>14981</v>
      </c>
      <c r="P3034" s="12"/>
      <c r="Q3034" s="12"/>
      <c r="R3034" s="12"/>
      <c r="S3034" s="12" t="s">
        <v>284</v>
      </c>
      <c r="T3034" s="33" t="s">
        <v>95</v>
      </c>
      <c r="U3034" s="34" t="str">
        <f t="shared" si="47"/>
        <v xml:space="preserve"> , U.S.</v>
      </c>
    </row>
    <row r="3035" spans="1:21" ht="57" x14ac:dyDescent="0.45">
      <c r="A3035" s="12" t="s">
        <v>94</v>
      </c>
      <c r="B3035" s="12"/>
      <c r="C3035" s="12" t="s">
        <v>14990</v>
      </c>
      <c r="D3035" s="12" t="s">
        <v>14978</v>
      </c>
      <c r="E3035" s="12" t="s">
        <v>14979</v>
      </c>
      <c r="F3035" s="12"/>
      <c r="G3035" s="12"/>
      <c r="H3035" s="12"/>
      <c r="I3035" s="12" t="s">
        <v>475</v>
      </c>
      <c r="J3035" s="12"/>
      <c r="K3035" s="12"/>
      <c r="L3035" s="12"/>
      <c r="M3035" s="12" t="s">
        <v>1473</v>
      </c>
      <c r="N3035" s="12" t="s">
        <v>14986</v>
      </c>
      <c r="O3035" s="12" t="s">
        <v>14981</v>
      </c>
      <c r="P3035" s="12"/>
      <c r="Q3035" s="12"/>
      <c r="R3035" s="12"/>
      <c r="S3035" s="12" t="s">
        <v>284</v>
      </c>
      <c r="T3035" s="33" t="s">
        <v>95</v>
      </c>
      <c r="U3035" s="34" t="str">
        <f t="shared" si="47"/>
        <v xml:space="preserve"> , U.S.</v>
      </c>
    </row>
    <row r="3036" spans="1:21" ht="85.5" x14ac:dyDescent="0.45">
      <c r="A3036" s="12" t="s">
        <v>94</v>
      </c>
      <c r="B3036" s="12" t="s">
        <v>95</v>
      </c>
      <c r="C3036" s="12" t="s">
        <v>14991</v>
      </c>
      <c r="D3036" s="12" t="s">
        <v>14992</v>
      </c>
      <c r="E3036" s="12" t="s">
        <v>14993</v>
      </c>
      <c r="F3036" s="12" t="s">
        <v>2491</v>
      </c>
      <c r="G3036" s="12" t="s">
        <v>1491</v>
      </c>
      <c r="H3036" s="12" t="s">
        <v>145</v>
      </c>
      <c r="I3036" s="12" t="s">
        <v>101</v>
      </c>
      <c r="J3036" s="12" t="s">
        <v>14994</v>
      </c>
      <c r="K3036" s="12" t="s">
        <v>168</v>
      </c>
      <c r="L3036" s="12" t="s">
        <v>104</v>
      </c>
      <c r="M3036" s="12" t="s">
        <v>169</v>
      </c>
      <c r="N3036" s="12" t="s">
        <v>14995</v>
      </c>
      <c r="O3036" s="12" t="s">
        <v>14996</v>
      </c>
      <c r="P3036" s="12"/>
      <c r="Q3036" s="12" t="s">
        <v>14997</v>
      </c>
      <c r="R3036" s="12" t="s">
        <v>14998</v>
      </c>
      <c r="S3036" s="12" t="s">
        <v>14999</v>
      </c>
      <c r="T3036" s="33" t="s">
        <v>95</v>
      </c>
      <c r="U3036" s="34" t="str">
        <f t="shared" si="47"/>
        <v>302 E Muhammad Ali Blvd Room 220, Louisville, Kentucky 40202, U.S.</v>
      </c>
    </row>
    <row r="3037" spans="1:21" ht="99.75" x14ac:dyDescent="0.45">
      <c r="A3037" s="12" t="s">
        <v>94</v>
      </c>
      <c r="B3037" s="12" t="s">
        <v>95</v>
      </c>
      <c r="C3037" s="12" t="s">
        <v>15000</v>
      </c>
      <c r="D3037" s="12" t="s">
        <v>14992</v>
      </c>
      <c r="E3037" s="12" t="s">
        <v>14993</v>
      </c>
      <c r="F3037" s="12" t="s">
        <v>2491</v>
      </c>
      <c r="G3037" s="12" t="s">
        <v>1491</v>
      </c>
      <c r="H3037" s="12" t="s">
        <v>145</v>
      </c>
      <c r="I3037" s="12" t="s">
        <v>101</v>
      </c>
      <c r="J3037" s="12" t="s">
        <v>15001</v>
      </c>
      <c r="K3037" s="12" t="s">
        <v>209</v>
      </c>
      <c r="L3037" s="12" t="s">
        <v>104</v>
      </c>
      <c r="M3037" s="12" t="s">
        <v>210</v>
      </c>
      <c r="N3037" s="12" t="s">
        <v>15002</v>
      </c>
      <c r="O3037" s="12" t="s">
        <v>15003</v>
      </c>
      <c r="P3037" s="12"/>
      <c r="Q3037" s="12" t="s">
        <v>15004</v>
      </c>
      <c r="R3037" s="12" t="s">
        <v>14998</v>
      </c>
      <c r="S3037" s="12" t="s">
        <v>15005</v>
      </c>
      <c r="T3037" s="33" t="s">
        <v>95</v>
      </c>
      <c r="U3037" s="34" t="str">
        <f t="shared" si="47"/>
        <v>505 S. Hancock St. Kosair Clinical, Tranlation Research Bldg (CTRB) Room 328, Louisville, Kentucky 40208, U.S.</v>
      </c>
    </row>
    <row r="3038" spans="1:21" ht="85.5" x14ac:dyDescent="0.45">
      <c r="A3038" s="12" t="s">
        <v>94</v>
      </c>
      <c r="B3038" s="12" t="s">
        <v>95</v>
      </c>
      <c r="C3038" s="12" t="s">
        <v>15006</v>
      </c>
      <c r="D3038" s="12" t="s">
        <v>14992</v>
      </c>
      <c r="E3038" s="12" t="s">
        <v>14993</v>
      </c>
      <c r="F3038" s="12" t="s">
        <v>2491</v>
      </c>
      <c r="G3038" s="12" t="s">
        <v>1491</v>
      </c>
      <c r="H3038" s="12" t="s">
        <v>145</v>
      </c>
      <c r="I3038" s="12" t="s">
        <v>101</v>
      </c>
      <c r="J3038" s="12" t="s">
        <v>15007</v>
      </c>
      <c r="K3038" s="12" t="s">
        <v>168</v>
      </c>
      <c r="L3038" s="12" t="s">
        <v>104</v>
      </c>
      <c r="M3038" s="12" t="s">
        <v>3270</v>
      </c>
      <c r="N3038" s="12" t="s">
        <v>15002</v>
      </c>
      <c r="O3038" s="12" t="s">
        <v>15003</v>
      </c>
      <c r="P3038" s="12"/>
      <c r="Q3038" s="12" t="s">
        <v>15008</v>
      </c>
      <c r="R3038" s="12" t="s">
        <v>14998</v>
      </c>
      <c r="S3038" s="12" t="s">
        <v>14999</v>
      </c>
      <c r="T3038" s="33" t="s">
        <v>95</v>
      </c>
      <c r="U3038" s="34" t="str">
        <f t="shared" si="47"/>
        <v>505 South Hancock Clinical Trans Res Bldg 327H, Louisville, Kentucky 40202, U.S.</v>
      </c>
    </row>
    <row r="3039" spans="1:21" ht="99.75" x14ac:dyDescent="0.45">
      <c r="A3039" s="12" t="s">
        <v>94</v>
      </c>
      <c r="B3039" s="12" t="s">
        <v>95</v>
      </c>
      <c r="C3039" s="12" t="s">
        <v>15009</v>
      </c>
      <c r="D3039" s="12" t="s">
        <v>14992</v>
      </c>
      <c r="E3039" s="12" t="s">
        <v>14993</v>
      </c>
      <c r="F3039" s="12" t="s">
        <v>2491</v>
      </c>
      <c r="G3039" s="12" t="s">
        <v>1491</v>
      </c>
      <c r="H3039" s="12" t="s">
        <v>145</v>
      </c>
      <c r="I3039" s="12" t="s">
        <v>101</v>
      </c>
      <c r="J3039" s="12" t="s">
        <v>15010</v>
      </c>
      <c r="K3039" s="12" t="s">
        <v>188</v>
      </c>
      <c r="L3039" s="12" t="s">
        <v>104</v>
      </c>
      <c r="M3039" s="12" t="s">
        <v>210</v>
      </c>
      <c r="N3039" s="12" t="s">
        <v>15011</v>
      </c>
      <c r="O3039" s="12" t="s">
        <v>15012</v>
      </c>
      <c r="P3039" s="12"/>
      <c r="Q3039" s="12" t="s">
        <v>15013</v>
      </c>
      <c r="R3039" s="12" t="s">
        <v>14998</v>
      </c>
      <c r="S3039" s="12" t="s">
        <v>14999</v>
      </c>
      <c r="T3039" s="33" t="s">
        <v>95</v>
      </c>
      <c r="U3039" s="34" t="str">
        <f t="shared" si="47"/>
        <v>505 S. Hancock St. Kosair Clinical, Tranlation Research Bldg (CTRB) Room 327D, Louisville, Kentucky 40202, U.S.</v>
      </c>
    </row>
    <row r="3040" spans="1:21" ht="99.75" x14ac:dyDescent="0.45">
      <c r="A3040" s="12" t="s">
        <v>94</v>
      </c>
      <c r="B3040" s="12" t="s">
        <v>95</v>
      </c>
      <c r="C3040" s="12" t="s">
        <v>15014</v>
      </c>
      <c r="D3040" s="12" t="s">
        <v>14992</v>
      </c>
      <c r="E3040" s="12" t="s">
        <v>14993</v>
      </c>
      <c r="F3040" s="12" t="s">
        <v>2491</v>
      </c>
      <c r="G3040" s="12" t="s">
        <v>1491</v>
      </c>
      <c r="H3040" s="12" t="s">
        <v>145</v>
      </c>
      <c r="I3040" s="12" t="s">
        <v>101</v>
      </c>
      <c r="J3040" s="12"/>
      <c r="K3040" s="12"/>
      <c r="L3040" s="12"/>
      <c r="M3040" s="12" t="s">
        <v>551</v>
      </c>
      <c r="N3040" s="12" t="s">
        <v>15015</v>
      </c>
      <c r="O3040" s="12" t="s">
        <v>15016</v>
      </c>
      <c r="P3040" s="12"/>
      <c r="Q3040" s="12" t="s">
        <v>15017</v>
      </c>
      <c r="R3040" s="12" t="s">
        <v>15018</v>
      </c>
      <c r="S3040" s="12" t="s">
        <v>14999</v>
      </c>
      <c r="T3040" s="33" t="s">
        <v>95</v>
      </c>
      <c r="U3040" s="34" t="str">
        <f t="shared" si="47"/>
        <v>570 S PRESTON ST, LOUISVILLE, Kentucky 40202, U.S.</v>
      </c>
    </row>
    <row r="3041" spans="1:21" ht="85.5" x14ac:dyDescent="0.45">
      <c r="A3041" s="12" t="s">
        <v>94</v>
      </c>
      <c r="B3041" s="12"/>
      <c r="C3041" s="12" t="s">
        <v>15019</v>
      </c>
      <c r="D3041" s="12" t="s">
        <v>15020</v>
      </c>
      <c r="E3041" s="12" t="s">
        <v>15021</v>
      </c>
      <c r="F3041" s="12" t="s">
        <v>2592</v>
      </c>
      <c r="G3041" s="12" t="s">
        <v>773</v>
      </c>
      <c r="H3041" s="12" t="s">
        <v>406</v>
      </c>
      <c r="I3041" s="12" t="s">
        <v>953</v>
      </c>
      <c r="J3041" s="12" t="s">
        <v>15022</v>
      </c>
      <c r="K3041" s="12" t="s">
        <v>209</v>
      </c>
      <c r="L3041" s="12" t="s">
        <v>104</v>
      </c>
      <c r="M3041" s="12" t="s">
        <v>1193</v>
      </c>
      <c r="N3041" s="12" t="s">
        <v>15023</v>
      </c>
      <c r="O3041" s="12" t="s">
        <v>15024</v>
      </c>
      <c r="P3041" s="12"/>
      <c r="Q3041" s="12" t="s">
        <v>15025</v>
      </c>
      <c r="R3041" s="12" t="s">
        <v>2597</v>
      </c>
      <c r="S3041" s="12" t="s">
        <v>15026</v>
      </c>
      <c r="T3041" s="33" t="s">
        <v>729</v>
      </c>
      <c r="U3041" s="34" t="str">
        <f t="shared" si="47"/>
        <v>Rady Faculty of Health Sciences, P225 Pathology Building, Receiving - 744 Bannatyne Ave,, Winnipeg, Manitoba R3E 0W2, CA</v>
      </c>
    </row>
    <row r="3042" spans="1:21" ht="85.5" x14ac:dyDescent="0.45">
      <c r="A3042" s="12" t="s">
        <v>94</v>
      </c>
      <c r="B3042" s="12"/>
      <c r="C3042" s="12" t="s">
        <v>15027</v>
      </c>
      <c r="D3042" s="12" t="s">
        <v>15020</v>
      </c>
      <c r="E3042" s="12" t="s">
        <v>15021</v>
      </c>
      <c r="F3042" s="12"/>
      <c r="G3042" s="12" t="s">
        <v>773</v>
      </c>
      <c r="H3042" s="12" t="s">
        <v>406</v>
      </c>
      <c r="I3042" s="12" t="s">
        <v>953</v>
      </c>
      <c r="J3042" s="12" t="s">
        <v>15028</v>
      </c>
      <c r="K3042" s="12" t="s">
        <v>209</v>
      </c>
      <c r="L3042" s="12" t="s">
        <v>104</v>
      </c>
      <c r="M3042" s="12" t="s">
        <v>221</v>
      </c>
      <c r="N3042" s="12" t="s">
        <v>15029</v>
      </c>
      <c r="O3042" s="12" t="s">
        <v>15030</v>
      </c>
      <c r="P3042" s="12"/>
      <c r="Q3042" s="12" t="s">
        <v>15031</v>
      </c>
      <c r="R3042" s="12" t="s">
        <v>2597</v>
      </c>
      <c r="S3042" s="12" t="s">
        <v>15032</v>
      </c>
      <c r="T3042" s="33" t="s">
        <v>729</v>
      </c>
      <c r="U3042" s="34" t="str">
        <f t="shared" si="47"/>
        <v>Medical Microbiology and Infectious Diseases, 539-745 Bannatyne Avenue,, Winnipeg, Manitoba R3E 0J9, CA</v>
      </c>
    </row>
    <row r="3043" spans="1:21" ht="85.5" x14ac:dyDescent="0.45">
      <c r="A3043" s="12" t="s">
        <v>94</v>
      </c>
      <c r="B3043" s="12" t="s">
        <v>95</v>
      </c>
      <c r="C3043" s="12" t="s">
        <v>15033</v>
      </c>
      <c r="D3043" s="12" t="s">
        <v>15034</v>
      </c>
      <c r="E3043" s="12" t="s">
        <v>15021</v>
      </c>
      <c r="F3043" s="12" t="s">
        <v>2642</v>
      </c>
      <c r="G3043" s="12" t="s">
        <v>5223</v>
      </c>
      <c r="H3043" s="12" t="s">
        <v>455</v>
      </c>
      <c r="I3043" s="12" t="s">
        <v>387</v>
      </c>
      <c r="J3043" s="12" t="s">
        <v>15035</v>
      </c>
      <c r="K3043" s="12" t="s">
        <v>168</v>
      </c>
      <c r="L3043" s="12" t="s">
        <v>104</v>
      </c>
      <c r="M3043" s="12" t="s">
        <v>189</v>
      </c>
      <c r="N3043" s="12" t="s">
        <v>15036</v>
      </c>
      <c r="O3043" s="12" t="s">
        <v>15037</v>
      </c>
      <c r="P3043" s="12"/>
      <c r="Q3043" s="12" t="s">
        <v>15038</v>
      </c>
      <c r="R3043" s="12" t="s">
        <v>6674</v>
      </c>
      <c r="S3043" s="12" t="s">
        <v>15039</v>
      </c>
      <c r="T3043" s="33" t="s">
        <v>95</v>
      </c>
      <c r="U3043" s="34" t="str">
        <f t="shared" si="47"/>
        <v>655 West Baltimore St. BRB 7-022, Baltimore, Maryland 21201, U.S.</v>
      </c>
    </row>
    <row r="3044" spans="1:21" ht="85.5" x14ac:dyDescent="0.45">
      <c r="A3044" s="12" t="s">
        <v>94</v>
      </c>
      <c r="B3044" s="12" t="s">
        <v>95</v>
      </c>
      <c r="C3044" s="12" t="s">
        <v>15040</v>
      </c>
      <c r="D3044" s="12" t="s">
        <v>15034</v>
      </c>
      <c r="E3044" s="12" t="s">
        <v>15021</v>
      </c>
      <c r="F3044" s="12" t="s">
        <v>2642</v>
      </c>
      <c r="G3044" s="12" t="s">
        <v>5223</v>
      </c>
      <c r="H3044" s="12" t="s">
        <v>455</v>
      </c>
      <c r="I3044" s="12" t="s">
        <v>387</v>
      </c>
      <c r="J3044" s="12" t="s">
        <v>15041</v>
      </c>
      <c r="K3044" s="12" t="s">
        <v>168</v>
      </c>
      <c r="L3044" s="12" t="s">
        <v>104</v>
      </c>
      <c r="M3044" s="12" t="s">
        <v>221</v>
      </c>
      <c r="N3044" s="12" t="s">
        <v>15036</v>
      </c>
      <c r="O3044" s="12" t="s">
        <v>15037</v>
      </c>
      <c r="P3044" s="12"/>
      <c r="Q3044" s="12" t="s">
        <v>15042</v>
      </c>
      <c r="R3044" s="12" t="s">
        <v>6674</v>
      </c>
      <c r="S3044" s="12" t="s">
        <v>15039</v>
      </c>
      <c r="T3044" s="33" t="s">
        <v>95</v>
      </c>
      <c r="U3044" s="34" t="str">
        <f t="shared" si="47"/>
        <v>655 W. Baltimore Street, Baltimore, Maryland 21201, U.S.</v>
      </c>
    </row>
    <row r="3045" spans="1:21" ht="57" x14ac:dyDescent="0.45">
      <c r="A3045" s="12" t="s">
        <v>94</v>
      </c>
      <c r="B3045" s="12" t="s">
        <v>95</v>
      </c>
      <c r="C3045" s="12" t="s">
        <v>15043</v>
      </c>
      <c r="D3045" s="12" t="s">
        <v>15034</v>
      </c>
      <c r="E3045" s="12" t="s">
        <v>15021</v>
      </c>
      <c r="F3045" s="12" t="s">
        <v>2642</v>
      </c>
      <c r="G3045" s="12" t="s">
        <v>5223</v>
      </c>
      <c r="H3045" s="12" t="s">
        <v>455</v>
      </c>
      <c r="I3045" s="12" t="s">
        <v>387</v>
      </c>
      <c r="J3045" s="12" t="s">
        <v>15044</v>
      </c>
      <c r="K3045" s="12" t="s">
        <v>268</v>
      </c>
      <c r="L3045" s="12" t="s">
        <v>104</v>
      </c>
      <c r="M3045" s="12" t="s">
        <v>304</v>
      </c>
      <c r="N3045" s="12" t="s">
        <v>15036</v>
      </c>
      <c r="O3045" s="12" t="s">
        <v>15037</v>
      </c>
      <c r="P3045" s="12"/>
      <c r="Q3045" s="12" t="s">
        <v>15045</v>
      </c>
      <c r="R3045" s="12" t="s">
        <v>6674</v>
      </c>
      <c r="S3045" s="12" t="s">
        <v>15039</v>
      </c>
      <c r="T3045" s="33" t="s">
        <v>95</v>
      </c>
      <c r="U3045" s="34" t="str">
        <f t="shared" si="47"/>
        <v>655 W. Baltimore Street, BRB 7-022, Baltimore, Maryland 21201, U.S.</v>
      </c>
    </row>
    <row r="3046" spans="1:21" ht="114" x14ac:dyDescent="0.45">
      <c r="A3046" s="12" t="s">
        <v>94</v>
      </c>
      <c r="B3046" s="12" t="s">
        <v>95</v>
      </c>
      <c r="C3046" s="12" t="s">
        <v>15046</v>
      </c>
      <c r="D3046" s="12" t="s">
        <v>15034</v>
      </c>
      <c r="E3046" s="12" t="s">
        <v>15021</v>
      </c>
      <c r="F3046" s="12" t="s">
        <v>2642</v>
      </c>
      <c r="G3046" s="12" t="s">
        <v>5223</v>
      </c>
      <c r="H3046" s="12" t="s">
        <v>455</v>
      </c>
      <c r="I3046" s="12" t="s">
        <v>387</v>
      </c>
      <c r="J3046" s="12" t="s">
        <v>15047</v>
      </c>
      <c r="K3046" s="12" t="s">
        <v>168</v>
      </c>
      <c r="L3046" s="12" t="s">
        <v>104</v>
      </c>
      <c r="M3046" s="12" t="s">
        <v>4742</v>
      </c>
      <c r="N3046" s="12" t="s">
        <v>15036</v>
      </c>
      <c r="O3046" s="12" t="s">
        <v>15037</v>
      </c>
      <c r="P3046" s="12"/>
      <c r="Q3046" s="12" t="s">
        <v>15048</v>
      </c>
      <c r="R3046" s="12" t="s">
        <v>6674</v>
      </c>
      <c r="S3046" s="12" t="s">
        <v>15039</v>
      </c>
      <c r="T3046" s="33" t="s">
        <v>95</v>
      </c>
      <c r="U3046" s="34" t="str">
        <f t="shared" si="47"/>
        <v>655 W Baltimore St, Baltimore, Maryland 21201, U.S.</v>
      </c>
    </row>
    <row r="3047" spans="1:21" ht="57" x14ac:dyDescent="0.45">
      <c r="A3047" s="12" t="s">
        <v>94</v>
      </c>
      <c r="B3047" s="12" t="s">
        <v>95</v>
      </c>
      <c r="C3047" s="12" t="s">
        <v>15049</v>
      </c>
      <c r="D3047" s="12" t="s">
        <v>15034</v>
      </c>
      <c r="E3047" s="12" t="s">
        <v>15021</v>
      </c>
      <c r="F3047" s="12" t="s">
        <v>2642</v>
      </c>
      <c r="G3047" s="12" t="s">
        <v>5223</v>
      </c>
      <c r="H3047" s="12" t="s">
        <v>455</v>
      </c>
      <c r="I3047" s="12" t="s">
        <v>387</v>
      </c>
      <c r="J3047" s="12" t="s">
        <v>15050</v>
      </c>
      <c r="K3047" s="12" t="s">
        <v>2953</v>
      </c>
      <c r="L3047" s="12" t="s">
        <v>104</v>
      </c>
      <c r="M3047" s="12" t="s">
        <v>492</v>
      </c>
      <c r="N3047" s="12" t="s">
        <v>15051</v>
      </c>
      <c r="O3047" s="12" t="s">
        <v>15037</v>
      </c>
      <c r="P3047" s="12"/>
      <c r="Q3047" s="12" t="s">
        <v>15052</v>
      </c>
      <c r="R3047" s="12" t="s">
        <v>2647</v>
      </c>
      <c r="S3047" s="12" t="s">
        <v>15039</v>
      </c>
      <c r="T3047" s="33" t="s">
        <v>95</v>
      </c>
      <c r="U3047" s="34" t="str">
        <f t="shared" si="47"/>
        <v>655 W BALTIMORE ST, BALTIMORE, Maryland 21201, U.S.</v>
      </c>
    </row>
    <row r="3048" spans="1:21" ht="42.75" x14ac:dyDescent="0.45">
      <c r="A3048" s="12" t="s">
        <v>94</v>
      </c>
      <c r="B3048" s="12" t="s">
        <v>95</v>
      </c>
      <c r="C3048" s="12" t="s">
        <v>15053</v>
      </c>
      <c r="D3048" s="12" t="s">
        <v>15034</v>
      </c>
      <c r="E3048" s="12" t="s">
        <v>15021</v>
      </c>
      <c r="F3048" s="12" t="s">
        <v>2642</v>
      </c>
      <c r="G3048" s="12" t="s">
        <v>5223</v>
      </c>
      <c r="H3048" s="12" t="s">
        <v>455</v>
      </c>
      <c r="I3048" s="12" t="s">
        <v>387</v>
      </c>
      <c r="J3048" s="12" t="s">
        <v>15054</v>
      </c>
      <c r="K3048" s="12" t="s">
        <v>209</v>
      </c>
      <c r="L3048" s="12" t="s">
        <v>118</v>
      </c>
      <c r="M3048" s="12" t="s">
        <v>1312</v>
      </c>
      <c r="N3048" s="12" t="s">
        <v>7533</v>
      </c>
      <c r="O3048" s="12" t="s">
        <v>7534</v>
      </c>
      <c r="P3048" s="12"/>
      <c r="Q3048" s="12" t="s">
        <v>15055</v>
      </c>
      <c r="R3048" s="12" t="s">
        <v>2647</v>
      </c>
      <c r="S3048" s="12" t="s">
        <v>15056</v>
      </c>
      <c r="T3048" s="33" t="s">
        <v>95</v>
      </c>
      <c r="U3048" s="34" t="str">
        <f t="shared" si="47"/>
        <v>701 E PRATT ST, BALTIMORE, Maryland 21202, U.S.</v>
      </c>
    </row>
    <row r="3049" spans="1:21" ht="42.75" x14ac:dyDescent="0.45">
      <c r="A3049" s="12" t="s">
        <v>94</v>
      </c>
      <c r="B3049" s="12" t="s">
        <v>95</v>
      </c>
      <c r="C3049" s="12" t="s">
        <v>15057</v>
      </c>
      <c r="D3049" s="12" t="s">
        <v>15034</v>
      </c>
      <c r="E3049" s="12" t="s">
        <v>15021</v>
      </c>
      <c r="F3049" s="12" t="s">
        <v>2642</v>
      </c>
      <c r="G3049" s="12" t="s">
        <v>5223</v>
      </c>
      <c r="H3049" s="12" t="s">
        <v>455</v>
      </c>
      <c r="I3049" s="12" t="s">
        <v>387</v>
      </c>
      <c r="J3049" s="12"/>
      <c r="K3049" s="12"/>
      <c r="L3049" s="12"/>
      <c r="M3049" s="12" t="s">
        <v>355</v>
      </c>
      <c r="N3049" s="12" t="s">
        <v>15058</v>
      </c>
      <c r="O3049" s="12" t="s">
        <v>15059</v>
      </c>
      <c r="P3049" s="12"/>
      <c r="Q3049" s="12" t="s">
        <v>15060</v>
      </c>
      <c r="R3049" s="12" t="s">
        <v>15061</v>
      </c>
      <c r="S3049" s="12" t="s">
        <v>15062</v>
      </c>
      <c r="T3049" s="33" t="s">
        <v>95</v>
      </c>
      <c r="U3049" s="34" t="str">
        <f t="shared" si="47"/>
        <v>1 BACKBONE RD CARVER HALL RM 3104, PRINCESS ANNE, Maryland 21853, U.S.</v>
      </c>
    </row>
    <row r="3050" spans="1:21" ht="57" x14ac:dyDescent="0.45">
      <c r="A3050" s="12" t="s">
        <v>94</v>
      </c>
      <c r="B3050" s="12" t="s">
        <v>95</v>
      </c>
      <c r="C3050" s="12" t="s">
        <v>15063</v>
      </c>
      <c r="D3050" s="12" t="s">
        <v>15034</v>
      </c>
      <c r="E3050" s="12" t="s">
        <v>15021</v>
      </c>
      <c r="F3050" s="12" t="s">
        <v>2642</v>
      </c>
      <c r="G3050" s="12" t="s">
        <v>5223</v>
      </c>
      <c r="H3050" s="12" t="s">
        <v>455</v>
      </c>
      <c r="I3050" s="12" t="s">
        <v>387</v>
      </c>
      <c r="J3050" s="12"/>
      <c r="K3050" s="12"/>
      <c r="L3050" s="12"/>
      <c r="M3050" s="12" t="s">
        <v>355</v>
      </c>
      <c r="N3050" s="12" t="s">
        <v>15064</v>
      </c>
      <c r="O3050" s="12" t="s">
        <v>15065</v>
      </c>
      <c r="P3050" s="12"/>
      <c r="Q3050" s="12" t="s">
        <v>15066</v>
      </c>
      <c r="R3050" s="12" t="s">
        <v>2647</v>
      </c>
      <c r="S3050" s="12" t="s">
        <v>15039</v>
      </c>
      <c r="T3050" s="33" t="s">
        <v>95</v>
      </c>
      <c r="U3050" s="34" t="str">
        <f t="shared" si="47"/>
        <v>725 W LOMBARD ST, BALTIMORE, Maryland 21201, U.S.</v>
      </c>
    </row>
    <row r="3051" spans="1:21" ht="57" x14ac:dyDescent="0.45">
      <c r="A3051" s="12" t="s">
        <v>94</v>
      </c>
      <c r="B3051" s="12" t="s">
        <v>95</v>
      </c>
      <c r="C3051" s="12" t="s">
        <v>15067</v>
      </c>
      <c r="D3051" s="12" t="s">
        <v>15068</v>
      </c>
      <c r="E3051" s="12" t="s">
        <v>15069</v>
      </c>
      <c r="F3051" s="12" t="s">
        <v>2642</v>
      </c>
      <c r="G3051" s="12"/>
      <c r="H3051" s="12" t="s">
        <v>455</v>
      </c>
      <c r="I3051" s="12" t="s">
        <v>1108</v>
      </c>
      <c r="J3051" s="12" t="s">
        <v>15070</v>
      </c>
      <c r="K3051" s="12" t="s">
        <v>233</v>
      </c>
      <c r="L3051" s="12" t="s">
        <v>104</v>
      </c>
      <c r="M3051" s="12" t="s">
        <v>234</v>
      </c>
      <c r="N3051" s="12" t="s">
        <v>15071</v>
      </c>
      <c r="O3051" s="12" t="s">
        <v>15072</v>
      </c>
      <c r="P3051" s="12"/>
      <c r="Q3051" s="12" t="s">
        <v>15073</v>
      </c>
      <c r="R3051" s="12" t="s">
        <v>2647</v>
      </c>
      <c r="S3051" s="12" t="s">
        <v>15039</v>
      </c>
      <c r="T3051" s="33" t="s">
        <v>95</v>
      </c>
      <c r="U3051" s="34" t="str">
        <f t="shared" si="47"/>
        <v>655 W BALTIMORE ST RM 4-013, BALTIMORE, Maryland 21201, U.S.</v>
      </c>
    </row>
    <row r="3052" spans="1:21" ht="57" x14ac:dyDescent="0.45">
      <c r="A3052" s="12" t="s">
        <v>94</v>
      </c>
      <c r="B3052" s="12" t="s">
        <v>95</v>
      </c>
      <c r="C3052" s="12" t="s">
        <v>15074</v>
      </c>
      <c r="D3052" s="12" t="s">
        <v>15068</v>
      </c>
      <c r="E3052" s="12" t="s">
        <v>15069</v>
      </c>
      <c r="F3052" s="12" t="s">
        <v>2642</v>
      </c>
      <c r="G3052" s="12"/>
      <c r="H3052" s="12" t="s">
        <v>455</v>
      </c>
      <c r="I3052" s="12" t="s">
        <v>1108</v>
      </c>
      <c r="J3052" s="12"/>
      <c r="K3052" s="12"/>
      <c r="L3052" s="12"/>
      <c r="M3052" s="12" t="s">
        <v>367</v>
      </c>
      <c r="N3052" s="12" t="s">
        <v>15075</v>
      </c>
      <c r="O3052" s="12" t="s">
        <v>15076</v>
      </c>
      <c r="P3052" s="12"/>
      <c r="Q3052" s="12" t="s">
        <v>15077</v>
      </c>
      <c r="R3052" s="12" t="s">
        <v>2647</v>
      </c>
      <c r="S3052" s="12" t="s">
        <v>15039</v>
      </c>
      <c r="T3052" s="33" t="s">
        <v>95</v>
      </c>
      <c r="U3052" s="34" t="str">
        <f t="shared" si="47"/>
        <v>650 W BALTIMORE ST, BALTIMORE, Maryland 21201, U.S.</v>
      </c>
    </row>
    <row r="3053" spans="1:21" ht="42.75" x14ac:dyDescent="0.45">
      <c r="A3053" s="12" t="s">
        <v>94</v>
      </c>
      <c r="B3053" s="12" t="s">
        <v>95</v>
      </c>
      <c r="C3053" s="12" t="s">
        <v>15078</v>
      </c>
      <c r="D3053" s="12" t="s">
        <v>15068</v>
      </c>
      <c r="E3053" s="12" t="s">
        <v>15069</v>
      </c>
      <c r="F3053" s="12" t="s">
        <v>2642</v>
      </c>
      <c r="G3053" s="12"/>
      <c r="H3053" s="12" t="s">
        <v>455</v>
      </c>
      <c r="I3053" s="12" t="s">
        <v>1108</v>
      </c>
      <c r="J3053" s="12"/>
      <c r="K3053" s="12"/>
      <c r="L3053" s="12"/>
      <c r="M3053" s="12" t="s">
        <v>127</v>
      </c>
      <c r="N3053" s="12" t="s">
        <v>15079</v>
      </c>
      <c r="O3053" s="12" t="s">
        <v>15080</v>
      </c>
      <c r="P3053" s="12"/>
      <c r="Q3053" s="12" t="s">
        <v>15081</v>
      </c>
      <c r="R3053" s="12" t="s">
        <v>6674</v>
      </c>
      <c r="S3053" s="12" t="s">
        <v>15039</v>
      </c>
      <c r="T3053" s="33" t="s">
        <v>95</v>
      </c>
      <c r="U3053" s="34" t="str">
        <f t="shared" si="47"/>
        <v>725 W Lombard St Room N361, Baltimore, Maryland 21201, U.S.</v>
      </c>
    </row>
    <row r="3054" spans="1:21" ht="99.75" x14ac:dyDescent="0.45">
      <c r="A3054" s="12" t="s">
        <v>94</v>
      </c>
      <c r="B3054" s="12" t="s">
        <v>95</v>
      </c>
      <c r="C3054" s="12" t="s">
        <v>15082</v>
      </c>
      <c r="D3054" s="12" t="s">
        <v>15083</v>
      </c>
      <c r="E3054" s="12" t="s">
        <v>15084</v>
      </c>
      <c r="F3054" s="12" t="s">
        <v>420</v>
      </c>
      <c r="G3054" s="12" t="s">
        <v>421</v>
      </c>
      <c r="H3054" s="12" t="s">
        <v>455</v>
      </c>
      <c r="I3054" s="12" t="s">
        <v>763</v>
      </c>
      <c r="J3054" s="12" t="s">
        <v>15085</v>
      </c>
      <c r="K3054" s="12" t="s">
        <v>209</v>
      </c>
      <c r="L3054" s="12" t="s">
        <v>118</v>
      </c>
      <c r="M3054" s="12" t="s">
        <v>210</v>
      </c>
      <c r="N3054" s="12" t="s">
        <v>15086</v>
      </c>
      <c r="O3054" s="12" t="s">
        <v>15087</v>
      </c>
      <c r="P3054" s="12"/>
      <c r="Q3054" s="12" t="s">
        <v>15088</v>
      </c>
      <c r="R3054" s="12" t="s">
        <v>15089</v>
      </c>
      <c r="S3054" s="12" t="s">
        <v>15090</v>
      </c>
      <c r="T3054" s="33" t="s">
        <v>95</v>
      </c>
      <c r="U3054" s="34" t="str">
        <f t="shared" si="47"/>
        <v>Department of Nutrition and Food Science 4300 Chapel Lane, Skinner Building, Room #3102, COLLEGE PARK, Maryland 20742, U.S.</v>
      </c>
    </row>
    <row r="3055" spans="1:21" ht="57" x14ac:dyDescent="0.45">
      <c r="A3055" s="12" t="s">
        <v>94</v>
      </c>
      <c r="B3055" s="12" t="s">
        <v>95</v>
      </c>
      <c r="C3055" s="12" t="s">
        <v>15091</v>
      </c>
      <c r="D3055" s="12" t="s">
        <v>15083</v>
      </c>
      <c r="E3055" s="12" t="s">
        <v>15084</v>
      </c>
      <c r="F3055" s="12" t="s">
        <v>420</v>
      </c>
      <c r="G3055" s="12" t="s">
        <v>421</v>
      </c>
      <c r="H3055" s="12" t="s">
        <v>455</v>
      </c>
      <c r="I3055" s="12" t="s">
        <v>763</v>
      </c>
      <c r="J3055" s="12"/>
      <c r="K3055" s="12"/>
      <c r="L3055" s="12"/>
      <c r="M3055" s="12" t="s">
        <v>234</v>
      </c>
      <c r="N3055" s="12" t="s">
        <v>15092</v>
      </c>
      <c r="O3055" s="12" t="s">
        <v>15093</v>
      </c>
      <c r="P3055" s="12"/>
      <c r="Q3055" s="12" t="s">
        <v>15094</v>
      </c>
      <c r="R3055" s="12" t="s">
        <v>15089</v>
      </c>
      <c r="S3055" s="12" t="s">
        <v>15090</v>
      </c>
      <c r="T3055" s="33" t="s">
        <v>95</v>
      </c>
      <c r="U3055" s="34" t="str">
        <f t="shared" si="47"/>
        <v>A JAMES CLARK HALL RM 4225, COLLEGE PARK, Maryland 20742, U.S.</v>
      </c>
    </row>
    <row r="3056" spans="1:21" ht="57" x14ac:dyDescent="0.45">
      <c r="A3056" s="12" t="s">
        <v>94</v>
      </c>
      <c r="B3056" s="12" t="s">
        <v>95</v>
      </c>
      <c r="C3056" s="12" t="s">
        <v>15095</v>
      </c>
      <c r="D3056" s="12" t="s">
        <v>15083</v>
      </c>
      <c r="E3056" s="12" t="s">
        <v>15084</v>
      </c>
      <c r="F3056" s="12" t="s">
        <v>2642</v>
      </c>
      <c r="G3056" s="12" t="s">
        <v>421</v>
      </c>
      <c r="H3056" s="12" t="s">
        <v>455</v>
      </c>
      <c r="I3056" s="12" t="s">
        <v>763</v>
      </c>
      <c r="J3056" s="12"/>
      <c r="K3056" s="12"/>
      <c r="L3056" s="12"/>
      <c r="M3056" s="12" t="s">
        <v>954</v>
      </c>
      <c r="N3056" s="12" t="s">
        <v>15096</v>
      </c>
      <c r="O3056" s="12" t="s">
        <v>15097</v>
      </c>
      <c r="P3056" s="12"/>
      <c r="Q3056" s="12" t="s">
        <v>15098</v>
      </c>
      <c r="R3056" s="12" t="s">
        <v>521</v>
      </c>
      <c r="S3056" s="12" t="s">
        <v>15099</v>
      </c>
      <c r="T3056" s="33" t="s">
        <v>95</v>
      </c>
      <c r="U3056" s="34" t="str">
        <f t="shared" si="47"/>
        <v>5745 LOVERS LN HORN POINT CENTRAL REC, CAMBRIDGE, Maryland 21613, U.S.</v>
      </c>
    </row>
    <row r="3057" spans="1:21" ht="85.5" x14ac:dyDescent="0.45">
      <c r="A3057" s="12" t="s">
        <v>94</v>
      </c>
      <c r="B3057" s="12" t="s">
        <v>95</v>
      </c>
      <c r="C3057" s="12" t="s">
        <v>15100</v>
      </c>
      <c r="D3057" s="12" t="s">
        <v>15101</v>
      </c>
      <c r="E3057" s="12" t="s">
        <v>15102</v>
      </c>
      <c r="F3057" s="12" t="s">
        <v>124</v>
      </c>
      <c r="G3057" s="12" t="s">
        <v>219</v>
      </c>
      <c r="H3057" s="12" t="s">
        <v>125</v>
      </c>
      <c r="I3057" s="12" t="s">
        <v>126</v>
      </c>
      <c r="J3057" s="12" t="s">
        <v>15103</v>
      </c>
      <c r="K3057" s="12" t="s">
        <v>168</v>
      </c>
      <c r="L3057" s="12" t="s">
        <v>104</v>
      </c>
      <c r="M3057" s="12" t="s">
        <v>221</v>
      </c>
      <c r="N3057" s="12" t="s">
        <v>15104</v>
      </c>
      <c r="O3057" s="12" t="s">
        <v>15105</v>
      </c>
      <c r="P3057" s="12"/>
      <c r="Q3057" s="12" t="s">
        <v>15106</v>
      </c>
      <c r="R3057" s="12" t="s">
        <v>15107</v>
      </c>
      <c r="S3057" s="12" t="s">
        <v>15108</v>
      </c>
      <c r="T3057" s="33" t="s">
        <v>95</v>
      </c>
      <c r="U3057" s="34" t="str">
        <f t="shared" si="47"/>
        <v>240 Thatcher Road, Room #: LSL 281N, Amherst, Massachusetts 01003, U.S.</v>
      </c>
    </row>
    <row r="3058" spans="1:21" ht="57" x14ac:dyDescent="0.45">
      <c r="A3058" s="12" t="s">
        <v>94</v>
      </c>
      <c r="B3058" s="12" t="s">
        <v>95</v>
      </c>
      <c r="C3058" s="12" t="s">
        <v>15109</v>
      </c>
      <c r="D3058" s="12" t="s">
        <v>15101</v>
      </c>
      <c r="E3058" s="12" t="s">
        <v>15102</v>
      </c>
      <c r="F3058" s="12" t="s">
        <v>124</v>
      </c>
      <c r="G3058" s="12" t="s">
        <v>219</v>
      </c>
      <c r="H3058" s="12" t="s">
        <v>125</v>
      </c>
      <c r="I3058" s="12" t="s">
        <v>126</v>
      </c>
      <c r="J3058" s="12"/>
      <c r="K3058" s="12"/>
      <c r="L3058" s="12"/>
      <c r="M3058" s="12" t="s">
        <v>367</v>
      </c>
      <c r="N3058" s="12" t="s">
        <v>15110</v>
      </c>
      <c r="O3058" s="12" t="s">
        <v>15111</v>
      </c>
      <c r="P3058" s="12"/>
      <c r="Q3058" s="12" t="s">
        <v>15112</v>
      </c>
      <c r="R3058" s="12" t="s">
        <v>15113</v>
      </c>
      <c r="S3058" s="12" t="s">
        <v>15108</v>
      </c>
      <c r="T3058" s="33" t="s">
        <v>95</v>
      </c>
      <c r="U3058" s="34" t="str">
        <f t="shared" si="47"/>
        <v>135 HICKS WAY TOBIN 111, AMHERST, Massachusetts 01003, U.S.</v>
      </c>
    </row>
    <row r="3059" spans="1:21" ht="57" x14ac:dyDescent="0.45">
      <c r="A3059" s="12" t="s">
        <v>94</v>
      </c>
      <c r="B3059" s="12" t="s">
        <v>95</v>
      </c>
      <c r="C3059" s="12" t="s">
        <v>15114</v>
      </c>
      <c r="D3059" s="12" t="s">
        <v>15101</v>
      </c>
      <c r="E3059" s="12" t="s">
        <v>15102</v>
      </c>
      <c r="F3059" s="12" t="s">
        <v>124</v>
      </c>
      <c r="G3059" s="12" t="s">
        <v>219</v>
      </c>
      <c r="H3059" s="12" t="s">
        <v>125</v>
      </c>
      <c r="I3059" s="12" t="s">
        <v>126</v>
      </c>
      <c r="J3059" s="12" t="s">
        <v>15115</v>
      </c>
      <c r="K3059" s="12" t="s">
        <v>233</v>
      </c>
      <c r="L3059" s="12" t="s">
        <v>104</v>
      </c>
      <c r="M3059" s="12" t="s">
        <v>234</v>
      </c>
      <c r="N3059" s="12" t="s">
        <v>15116</v>
      </c>
      <c r="O3059" s="12" t="s">
        <v>15117</v>
      </c>
      <c r="P3059" s="12"/>
      <c r="Q3059" s="12" t="s">
        <v>15118</v>
      </c>
      <c r="R3059" s="12" t="s">
        <v>15113</v>
      </c>
      <c r="S3059" s="12" t="s">
        <v>15108</v>
      </c>
      <c r="T3059" s="33" t="s">
        <v>95</v>
      </c>
      <c r="U3059" s="34" t="str">
        <f t="shared" si="47"/>
        <v>240 THATCHER RD LSL 281N, AMHERST, Massachusetts 01003, U.S.</v>
      </c>
    </row>
    <row r="3060" spans="1:21" ht="42.75" x14ac:dyDescent="0.45">
      <c r="A3060" s="12" t="s">
        <v>94</v>
      </c>
      <c r="B3060" s="12" t="s">
        <v>95</v>
      </c>
      <c r="C3060" s="12" t="s">
        <v>15119</v>
      </c>
      <c r="D3060" s="12" t="s">
        <v>15101</v>
      </c>
      <c r="E3060" s="12" t="s">
        <v>15102</v>
      </c>
      <c r="F3060" s="12" t="s">
        <v>124</v>
      </c>
      <c r="G3060" s="12" t="s">
        <v>219</v>
      </c>
      <c r="H3060" s="12" t="s">
        <v>125</v>
      </c>
      <c r="I3060" s="12" t="s">
        <v>126</v>
      </c>
      <c r="J3060" s="12"/>
      <c r="K3060" s="12"/>
      <c r="L3060" s="12"/>
      <c r="M3060" s="12" t="s">
        <v>954</v>
      </c>
      <c r="N3060" s="12" t="s">
        <v>15120</v>
      </c>
      <c r="O3060" s="12" t="s">
        <v>15121</v>
      </c>
      <c r="P3060" s="12"/>
      <c r="Q3060" s="12" t="s">
        <v>15122</v>
      </c>
      <c r="R3060" s="12" t="s">
        <v>15113</v>
      </c>
      <c r="S3060" s="12" t="s">
        <v>15108</v>
      </c>
      <c r="T3060" s="33" t="s">
        <v>95</v>
      </c>
      <c r="U3060" s="34" t="str">
        <f t="shared" si="47"/>
        <v>710 N PLEASANT ST, AMHERST, Massachusetts 01003, U.S.</v>
      </c>
    </row>
    <row r="3061" spans="1:21" ht="57" x14ac:dyDescent="0.45">
      <c r="A3061" s="12" t="s">
        <v>94</v>
      </c>
      <c r="B3061" s="12" t="s">
        <v>95</v>
      </c>
      <c r="C3061" s="12" t="s">
        <v>15123</v>
      </c>
      <c r="D3061" s="12" t="s">
        <v>15124</v>
      </c>
      <c r="E3061" s="12" t="s">
        <v>15125</v>
      </c>
      <c r="F3061" s="12" t="s">
        <v>124</v>
      </c>
      <c r="G3061" s="12"/>
      <c r="H3061" s="12" t="s">
        <v>125</v>
      </c>
      <c r="I3061" s="12" t="s">
        <v>312</v>
      </c>
      <c r="J3061" s="12"/>
      <c r="K3061" s="12"/>
      <c r="L3061" s="12"/>
      <c r="M3061" s="12" t="s">
        <v>105</v>
      </c>
      <c r="N3061" s="12" t="s">
        <v>15126</v>
      </c>
      <c r="O3061" s="12" t="s">
        <v>15127</v>
      </c>
      <c r="P3061" s="12"/>
      <c r="Q3061" s="12" t="s">
        <v>15128</v>
      </c>
      <c r="R3061" s="12" t="s">
        <v>15129</v>
      </c>
      <c r="S3061" s="12" t="s">
        <v>15130</v>
      </c>
      <c r="T3061" s="33" t="s">
        <v>95</v>
      </c>
      <c r="U3061" s="34" t="str">
        <f t="shared" si="47"/>
        <v>285 OLD WESTPORT RD, NORTH DARTMOUTH, Massachusetts 02747, U.S.</v>
      </c>
    </row>
    <row r="3062" spans="1:21" ht="57" x14ac:dyDescent="0.45">
      <c r="A3062" s="12" t="s">
        <v>94</v>
      </c>
      <c r="B3062" s="12" t="s">
        <v>95</v>
      </c>
      <c r="C3062" s="12" t="s">
        <v>15131</v>
      </c>
      <c r="D3062" s="12" t="s">
        <v>15132</v>
      </c>
      <c r="E3062" s="12" t="s">
        <v>15133</v>
      </c>
      <c r="F3062" s="12" t="s">
        <v>124</v>
      </c>
      <c r="G3062" s="12"/>
      <c r="H3062" s="12" t="s">
        <v>125</v>
      </c>
      <c r="I3062" s="12" t="s">
        <v>126</v>
      </c>
      <c r="J3062" s="12"/>
      <c r="K3062" s="12"/>
      <c r="L3062" s="12"/>
      <c r="M3062" s="12" t="s">
        <v>628</v>
      </c>
      <c r="N3062" s="12" t="s">
        <v>15134</v>
      </c>
      <c r="O3062" s="12" t="s">
        <v>15135</v>
      </c>
      <c r="P3062" s="12"/>
      <c r="Q3062" s="12" t="s">
        <v>15136</v>
      </c>
      <c r="R3062" s="12" t="s">
        <v>15137</v>
      </c>
      <c r="S3062" s="12" t="s">
        <v>15138</v>
      </c>
      <c r="T3062" s="33" t="s">
        <v>95</v>
      </c>
      <c r="U3062" s="34" t="str">
        <f t="shared" si="47"/>
        <v>1 UNIVERSITY AVE SAAB EMERGING TECH CTR LAB 3RD FL RM 310, LOWELL, Massachusetts 01854, U.S.</v>
      </c>
    </row>
    <row r="3063" spans="1:21" ht="57" x14ac:dyDescent="0.45">
      <c r="A3063" s="12" t="s">
        <v>94</v>
      </c>
      <c r="B3063" s="12" t="s">
        <v>95</v>
      </c>
      <c r="C3063" s="12" t="s">
        <v>15139</v>
      </c>
      <c r="D3063" s="12" t="s">
        <v>15132</v>
      </c>
      <c r="E3063" s="12" t="s">
        <v>15133</v>
      </c>
      <c r="F3063" s="12" t="s">
        <v>124</v>
      </c>
      <c r="G3063" s="12"/>
      <c r="H3063" s="12" t="s">
        <v>125</v>
      </c>
      <c r="I3063" s="12" t="s">
        <v>126</v>
      </c>
      <c r="J3063" s="12"/>
      <c r="K3063" s="12"/>
      <c r="L3063" s="12"/>
      <c r="M3063" s="12" t="s">
        <v>367</v>
      </c>
      <c r="N3063" s="12" t="s">
        <v>15140</v>
      </c>
      <c r="O3063" s="12" t="s">
        <v>15141</v>
      </c>
      <c r="P3063" s="12"/>
      <c r="Q3063" s="12" t="s">
        <v>15142</v>
      </c>
      <c r="R3063" s="12" t="s">
        <v>15137</v>
      </c>
      <c r="S3063" s="12" t="s">
        <v>15138</v>
      </c>
      <c r="T3063" s="33" t="s">
        <v>95</v>
      </c>
      <c r="U3063" s="34" t="str">
        <f t="shared" si="47"/>
        <v>201 RIVERSIDE ST OLNEY G10 OLSEN BLDG RM 615 HAZARDOUS REC, LOWELL, Massachusetts 01854, U.S.</v>
      </c>
    </row>
    <row r="3064" spans="1:21" ht="85.5" x14ac:dyDescent="0.45">
      <c r="A3064" s="12" t="s">
        <v>94</v>
      </c>
      <c r="B3064" s="12" t="s">
        <v>95</v>
      </c>
      <c r="C3064" s="12" t="s">
        <v>15143</v>
      </c>
      <c r="D3064" s="12" t="s">
        <v>15144</v>
      </c>
      <c r="E3064" s="12" t="s">
        <v>15145</v>
      </c>
      <c r="F3064" s="12" t="s">
        <v>1063</v>
      </c>
      <c r="G3064" s="12" t="s">
        <v>853</v>
      </c>
      <c r="H3064" s="12" t="s">
        <v>931</v>
      </c>
      <c r="I3064" s="12" t="s">
        <v>763</v>
      </c>
      <c r="J3064" s="12" t="s">
        <v>15146</v>
      </c>
      <c r="K3064" s="12" t="s">
        <v>168</v>
      </c>
      <c r="L3064" s="12" t="s">
        <v>118</v>
      </c>
      <c r="M3064" s="12" t="s">
        <v>221</v>
      </c>
      <c r="N3064" s="12" t="s">
        <v>15147</v>
      </c>
      <c r="O3064" s="12"/>
      <c r="P3064" s="12"/>
      <c r="Q3064" s="12" t="s">
        <v>15148</v>
      </c>
      <c r="R3064" s="12" t="s">
        <v>1664</v>
      </c>
      <c r="S3064" s="12" t="s">
        <v>15149</v>
      </c>
      <c r="T3064" s="33" t="s">
        <v>95</v>
      </c>
      <c r="U3064" s="34" t="str">
        <f t="shared" si="47"/>
        <v>1450 NW 10th Avenue (Diabetic), Miami, Florida 33136, U.S.</v>
      </c>
    </row>
    <row r="3065" spans="1:21" ht="85.5" x14ac:dyDescent="0.45">
      <c r="A3065" s="12" t="s">
        <v>94</v>
      </c>
      <c r="B3065" s="12" t="s">
        <v>95</v>
      </c>
      <c r="C3065" s="12" t="s">
        <v>15150</v>
      </c>
      <c r="D3065" s="12" t="s">
        <v>15144</v>
      </c>
      <c r="E3065" s="12" t="s">
        <v>15145</v>
      </c>
      <c r="F3065" s="12" t="s">
        <v>1063</v>
      </c>
      <c r="G3065" s="12" t="s">
        <v>853</v>
      </c>
      <c r="H3065" s="12" t="s">
        <v>931</v>
      </c>
      <c r="I3065" s="12" t="s">
        <v>763</v>
      </c>
      <c r="J3065" s="12" t="s">
        <v>15151</v>
      </c>
      <c r="K3065" s="12" t="s">
        <v>168</v>
      </c>
      <c r="L3065" s="12" t="s">
        <v>118</v>
      </c>
      <c r="M3065" s="12" t="s">
        <v>221</v>
      </c>
      <c r="N3065" s="12" t="s">
        <v>15152</v>
      </c>
      <c r="O3065" s="12" t="s">
        <v>15153</v>
      </c>
      <c r="P3065" s="12"/>
      <c r="Q3065" s="12" t="s">
        <v>15154</v>
      </c>
      <c r="R3065" s="12" t="s">
        <v>1664</v>
      </c>
      <c r="S3065" s="12" t="s">
        <v>15149</v>
      </c>
      <c r="T3065" s="33" t="s">
        <v>95</v>
      </c>
      <c r="U3065" s="34" t="str">
        <f t="shared" si="47"/>
        <v>Rosenstiel Medical Science Building, Room 7147 , 1600 NW 10th Ave, Miami, Florida 33136, U.S.</v>
      </c>
    </row>
    <row r="3066" spans="1:21" ht="85.5" x14ac:dyDescent="0.45">
      <c r="A3066" s="12" t="s">
        <v>94</v>
      </c>
      <c r="B3066" s="12" t="s">
        <v>95</v>
      </c>
      <c r="C3066" s="12" t="s">
        <v>15155</v>
      </c>
      <c r="D3066" s="12" t="s">
        <v>15144</v>
      </c>
      <c r="E3066" s="12" t="s">
        <v>15145</v>
      </c>
      <c r="F3066" s="12" t="s">
        <v>1063</v>
      </c>
      <c r="G3066" s="12" t="s">
        <v>853</v>
      </c>
      <c r="H3066" s="12" t="s">
        <v>931</v>
      </c>
      <c r="I3066" s="12" t="s">
        <v>763</v>
      </c>
      <c r="J3066" s="12" t="s">
        <v>15156</v>
      </c>
      <c r="K3066" s="12" t="s">
        <v>168</v>
      </c>
      <c r="L3066" s="12" t="s">
        <v>118</v>
      </c>
      <c r="M3066" s="12" t="s">
        <v>221</v>
      </c>
      <c r="N3066" s="12" t="s">
        <v>15157</v>
      </c>
      <c r="O3066" s="12" t="s">
        <v>15158</v>
      </c>
      <c r="P3066" s="12"/>
      <c r="Q3066" s="12" t="s">
        <v>15159</v>
      </c>
      <c r="R3066" s="12" t="s">
        <v>1664</v>
      </c>
      <c r="S3066" s="12" t="s">
        <v>15149</v>
      </c>
      <c r="T3066" s="33" t="s">
        <v>95</v>
      </c>
      <c r="U3066" s="34" t="str">
        <f t="shared" si="47"/>
        <v>1580 NW 10th Ave. Microbiology and Immunology, BCRI rm 708, Miami, Florida 33136, U.S.</v>
      </c>
    </row>
    <row r="3067" spans="1:21" ht="42.75" x14ac:dyDescent="0.45">
      <c r="A3067" s="12" t="s">
        <v>94</v>
      </c>
      <c r="B3067" s="12" t="s">
        <v>95</v>
      </c>
      <c r="C3067" s="12" t="s">
        <v>15160</v>
      </c>
      <c r="D3067" s="12" t="s">
        <v>15144</v>
      </c>
      <c r="E3067" s="12" t="s">
        <v>15145</v>
      </c>
      <c r="F3067" s="12" t="s">
        <v>1063</v>
      </c>
      <c r="G3067" s="12" t="s">
        <v>853</v>
      </c>
      <c r="H3067" s="12" t="s">
        <v>931</v>
      </c>
      <c r="I3067" s="12" t="s">
        <v>763</v>
      </c>
      <c r="J3067" s="12" t="s">
        <v>15161</v>
      </c>
      <c r="K3067" s="12" t="s">
        <v>209</v>
      </c>
      <c r="L3067" s="12" t="s">
        <v>118</v>
      </c>
      <c r="M3067" s="12" t="s">
        <v>304</v>
      </c>
      <c r="N3067" s="12" t="s">
        <v>15152</v>
      </c>
      <c r="O3067" s="12" t="s">
        <v>15153</v>
      </c>
      <c r="P3067" s="12"/>
      <c r="Q3067" s="12" t="s">
        <v>15162</v>
      </c>
      <c r="R3067" s="12" t="s">
        <v>1664</v>
      </c>
      <c r="S3067" s="12" t="s">
        <v>15149</v>
      </c>
      <c r="T3067" s="33" t="s">
        <v>95</v>
      </c>
      <c r="U3067" s="34" t="str">
        <f t="shared" si="47"/>
        <v>Rosenstiel Med Sci 7147 1600 NW 10th Ave., Miami, Florida 33136, U.S.</v>
      </c>
    </row>
    <row r="3068" spans="1:21" ht="57" x14ac:dyDescent="0.45">
      <c r="A3068" s="12" t="s">
        <v>94</v>
      </c>
      <c r="B3068" s="12" t="s">
        <v>95</v>
      </c>
      <c r="C3068" s="12" t="s">
        <v>15163</v>
      </c>
      <c r="D3068" s="12" t="s">
        <v>15144</v>
      </c>
      <c r="E3068" s="12" t="s">
        <v>15145</v>
      </c>
      <c r="F3068" s="12" t="s">
        <v>1063</v>
      </c>
      <c r="G3068" s="12" t="s">
        <v>853</v>
      </c>
      <c r="H3068" s="12" t="s">
        <v>931</v>
      </c>
      <c r="I3068" s="12" t="s">
        <v>763</v>
      </c>
      <c r="J3068" s="12" t="s">
        <v>15164</v>
      </c>
      <c r="K3068" s="12" t="s">
        <v>209</v>
      </c>
      <c r="L3068" s="12" t="s">
        <v>118</v>
      </c>
      <c r="M3068" s="12" t="s">
        <v>367</v>
      </c>
      <c r="N3068" s="12" t="s">
        <v>15157</v>
      </c>
      <c r="O3068" s="12" t="s">
        <v>15158</v>
      </c>
      <c r="P3068" s="12"/>
      <c r="Q3068" s="12" t="s">
        <v>15165</v>
      </c>
      <c r="R3068" s="12" t="s">
        <v>1664</v>
      </c>
      <c r="S3068" s="12" t="s">
        <v>15149</v>
      </c>
      <c r="T3068" s="33" t="s">
        <v>95</v>
      </c>
      <c r="U3068" s="34" t="str">
        <f t="shared" si="47"/>
        <v>1580 NW 10th Ave. Microbiology and Immunology, BCRI Room 708, Miami, Florida 33136, U.S.</v>
      </c>
    </row>
    <row r="3069" spans="1:21" ht="42.75" x14ac:dyDescent="0.45">
      <c r="A3069" s="12" t="s">
        <v>94</v>
      </c>
      <c r="B3069" s="12" t="s">
        <v>95</v>
      </c>
      <c r="C3069" s="12" t="s">
        <v>15166</v>
      </c>
      <c r="D3069" s="12" t="s">
        <v>15144</v>
      </c>
      <c r="E3069" s="12" t="s">
        <v>15145</v>
      </c>
      <c r="F3069" s="12" t="s">
        <v>1063</v>
      </c>
      <c r="G3069" s="12" t="s">
        <v>853</v>
      </c>
      <c r="H3069" s="12" t="s">
        <v>931</v>
      </c>
      <c r="I3069" s="12" t="s">
        <v>763</v>
      </c>
      <c r="J3069" s="12" t="s">
        <v>15167</v>
      </c>
      <c r="K3069" s="12" t="s">
        <v>209</v>
      </c>
      <c r="L3069" s="12" t="s">
        <v>118</v>
      </c>
      <c r="M3069" s="12" t="s">
        <v>355</v>
      </c>
      <c r="N3069" s="12" t="s">
        <v>15168</v>
      </c>
      <c r="O3069" s="12" t="s">
        <v>15169</v>
      </c>
      <c r="P3069" s="12"/>
      <c r="Q3069" s="12" t="s">
        <v>15170</v>
      </c>
      <c r="R3069" s="12" t="s">
        <v>15171</v>
      </c>
      <c r="S3069" s="12" t="s">
        <v>15172</v>
      </c>
      <c r="T3069" s="33" t="s">
        <v>95</v>
      </c>
      <c r="U3069" s="34" t="str">
        <f t="shared" si="47"/>
        <v>1201 MEMORIAL DR FROST INSTITUTE 220, CORAL GABLES, Florida 33146, U.S.</v>
      </c>
    </row>
    <row r="3070" spans="1:21" ht="57" x14ac:dyDescent="0.45">
      <c r="A3070" s="12" t="s">
        <v>94</v>
      </c>
      <c r="B3070" s="12" t="s">
        <v>95</v>
      </c>
      <c r="C3070" s="12" t="s">
        <v>15173</v>
      </c>
      <c r="D3070" s="12" t="s">
        <v>15144</v>
      </c>
      <c r="E3070" s="12" t="s">
        <v>15145</v>
      </c>
      <c r="F3070" s="12" t="s">
        <v>1063</v>
      </c>
      <c r="G3070" s="12" t="s">
        <v>853</v>
      </c>
      <c r="H3070" s="12" t="s">
        <v>931</v>
      </c>
      <c r="I3070" s="12" t="s">
        <v>763</v>
      </c>
      <c r="J3070" s="12"/>
      <c r="K3070" s="12"/>
      <c r="L3070" s="12"/>
      <c r="M3070" s="12" t="s">
        <v>367</v>
      </c>
      <c r="N3070" s="12" t="s">
        <v>15174</v>
      </c>
      <c r="O3070" s="12" t="s">
        <v>15175</v>
      </c>
      <c r="P3070" s="12"/>
      <c r="Q3070" s="12" t="s">
        <v>15176</v>
      </c>
      <c r="R3070" s="12" t="s">
        <v>4870</v>
      </c>
      <c r="S3070" s="12" t="s">
        <v>15149</v>
      </c>
      <c r="T3070" s="33" t="s">
        <v>95</v>
      </c>
      <c r="U3070" s="34" t="str">
        <f t="shared" si="47"/>
        <v>1550 NW 10TH AVE, MIAMI, Florida 33136, U.S.</v>
      </c>
    </row>
    <row r="3071" spans="1:21" ht="85.5" x14ac:dyDescent="0.45">
      <c r="A3071" s="12" t="s">
        <v>94</v>
      </c>
      <c r="B3071" s="12"/>
      <c r="C3071" s="12" t="s">
        <v>15177</v>
      </c>
      <c r="D3071" s="12" t="s">
        <v>15144</v>
      </c>
      <c r="E3071" s="12" t="s">
        <v>15145</v>
      </c>
      <c r="F3071" s="12" t="s">
        <v>1063</v>
      </c>
      <c r="G3071" s="12" t="s">
        <v>853</v>
      </c>
      <c r="H3071" s="12" t="s">
        <v>931</v>
      </c>
      <c r="I3071" s="12" t="s">
        <v>763</v>
      </c>
      <c r="J3071" s="12" t="s">
        <v>15178</v>
      </c>
      <c r="K3071" s="12" t="s">
        <v>209</v>
      </c>
      <c r="L3071" s="12" t="s">
        <v>104</v>
      </c>
      <c r="M3071" s="12" t="s">
        <v>221</v>
      </c>
      <c r="N3071" s="12" t="s">
        <v>15179</v>
      </c>
      <c r="O3071" s="12" t="s">
        <v>15180</v>
      </c>
      <c r="P3071" s="12"/>
      <c r="Q3071" s="12" t="s">
        <v>15162</v>
      </c>
      <c r="R3071" s="12" t="s">
        <v>1664</v>
      </c>
      <c r="S3071" s="12" t="s">
        <v>15149</v>
      </c>
      <c r="T3071" s="33" t="s">
        <v>95</v>
      </c>
      <c r="U3071" s="34" t="str">
        <f t="shared" si="47"/>
        <v>Rosenstiel Med Sci 7147 1600 NW 10th Ave., Miami, Florida 33136, U.S.</v>
      </c>
    </row>
    <row r="3072" spans="1:21" ht="85.5" x14ac:dyDescent="0.45">
      <c r="A3072" s="12" t="s">
        <v>94</v>
      </c>
      <c r="B3072" s="12" t="s">
        <v>95</v>
      </c>
      <c r="C3072" s="12" t="s">
        <v>15181</v>
      </c>
      <c r="D3072" s="12" t="s">
        <v>15182</v>
      </c>
      <c r="E3072" s="12" t="s">
        <v>15183</v>
      </c>
      <c r="F3072" s="12" t="s">
        <v>1274</v>
      </c>
      <c r="G3072" s="12" t="s">
        <v>1491</v>
      </c>
      <c r="H3072" s="12" t="s">
        <v>145</v>
      </c>
      <c r="I3072" s="12" t="s">
        <v>146</v>
      </c>
      <c r="J3072" s="12" t="s">
        <v>15184</v>
      </c>
      <c r="K3072" s="12" t="s">
        <v>188</v>
      </c>
      <c r="L3072" s="12" t="s">
        <v>104</v>
      </c>
      <c r="M3072" s="12" t="s">
        <v>1193</v>
      </c>
      <c r="N3072" s="12" t="s">
        <v>15185</v>
      </c>
      <c r="O3072" s="12" t="s">
        <v>15186</v>
      </c>
      <c r="P3072" s="12"/>
      <c r="Q3072" s="12" t="s">
        <v>15187</v>
      </c>
      <c r="R3072" s="12" t="s">
        <v>7133</v>
      </c>
      <c r="S3072" s="12" t="s">
        <v>15188</v>
      </c>
      <c r="T3072" s="33" t="s">
        <v>95</v>
      </c>
      <c r="U3072" s="34" t="str">
        <f t="shared" si="47"/>
        <v>Rm 3516; MSRB I 1150 W. Medical Center Drive. 3rd FLoor, Ann Arbor, Michigan 48109, U.S.</v>
      </c>
    </row>
    <row r="3073" spans="1:21" ht="85.5" x14ac:dyDescent="0.45">
      <c r="A3073" s="12" t="s">
        <v>94</v>
      </c>
      <c r="B3073" s="12" t="s">
        <v>95</v>
      </c>
      <c r="C3073" s="12" t="s">
        <v>15189</v>
      </c>
      <c r="D3073" s="12" t="s">
        <v>15182</v>
      </c>
      <c r="E3073" s="12" t="s">
        <v>15183</v>
      </c>
      <c r="F3073" s="12" t="s">
        <v>136</v>
      </c>
      <c r="G3073" s="12" t="s">
        <v>1491</v>
      </c>
      <c r="H3073" s="12" t="s">
        <v>145</v>
      </c>
      <c r="I3073" s="12" t="s">
        <v>146</v>
      </c>
      <c r="J3073" s="12"/>
      <c r="K3073" s="12"/>
      <c r="L3073" s="12"/>
      <c r="M3073" s="12" t="s">
        <v>1193</v>
      </c>
      <c r="N3073" s="12"/>
      <c r="O3073" s="12"/>
      <c r="P3073" s="12"/>
      <c r="Q3073" s="12"/>
      <c r="R3073" s="12"/>
      <c r="S3073" s="12" t="s">
        <v>284</v>
      </c>
      <c r="T3073" s="33" t="s">
        <v>95</v>
      </c>
      <c r="U3073" s="34" t="str">
        <f t="shared" si="47"/>
        <v xml:space="preserve"> , U.S.</v>
      </c>
    </row>
    <row r="3074" spans="1:21" ht="85.5" x14ac:dyDescent="0.45">
      <c r="A3074" s="12" t="s">
        <v>94</v>
      </c>
      <c r="B3074" s="12" t="s">
        <v>95</v>
      </c>
      <c r="C3074" s="12" t="s">
        <v>15190</v>
      </c>
      <c r="D3074" s="12" t="s">
        <v>15182</v>
      </c>
      <c r="E3074" s="12" t="s">
        <v>15183</v>
      </c>
      <c r="F3074" s="12"/>
      <c r="G3074" s="12" t="s">
        <v>1491</v>
      </c>
      <c r="H3074" s="12" t="s">
        <v>145</v>
      </c>
      <c r="I3074" s="12" t="s">
        <v>146</v>
      </c>
      <c r="J3074" s="12" t="s">
        <v>15191</v>
      </c>
      <c r="K3074" s="12" t="s">
        <v>168</v>
      </c>
      <c r="L3074" s="12" t="s">
        <v>104</v>
      </c>
      <c r="M3074" s="12" t="s">
        <v>221</v>
      </c>
      <c r="N3074" s="12" t="s">
        <v>15192</v>
      </c>
      <c r="O3074" s="12" t="s">
        <v>15193</v>
      </c>
      <c r="P3074" s="12"/>
      <c r="Q3074" s="12" t="s">
        <v>15194</v>
      </c>
      <c r="R3074" s="12" t="s">
        <v>7133</v>
      </c>
      <c r="S3074" s="12" t="s">
        <v>15195</v>
      </c>
      <c r="T3074" s="33" t="s">
        <v>95</v>
      </c>
      <c r="U3074" s="34" t="str">
        <f t="shared" ref="U3074:U3137" si="48">_xlfn.TEXTJOIN(", ", TRUE, Q3074, R3074, S3074, T3074)</f>
        <v>MSRB2 C574, 1150 W Medical Center Dr, Ann Arbor, Michigan 48109-5600, U.S.</v>
      </c>
    </row>
    <row r="3075" spans="1:21" ht="85.5" x14ac:dyDescent="0.45">
      <c r="A3075" s="12" t="s">
        <v>94</v>
      </c>
      <c r="B3075" s="12" t="s">
        <v>95</v>
      </c>
      <c r="C3075" s="12" t="s">
        <v>15196</v>
      </c>
      <c r="D3075" s="12" t="s">
        <v>15182</v>
      </c>
      <c r="E3075" s="12" t="s">
        <v>15183</v>
      </c>
      <c r="F3075" s="12" t="s">
        <v>1274</v>
      </c>
      <c r="G3075" s="12" t="s">
        <v>1491</v>
      </c>
      <c r="H3075" s="12" t="s">
        <v>145</v>
      </c>
      <c r="I3075" s="12" t="s">
        <v>146</v>
      </c>
      <c r="J3075" s="12" t="s">
        <v>15197</v>
      </c>
      <c r="K3075" s="12" t="s">
        <v>168</v>
      </c>
      <c r="L3075" s="12" t="s">
        <v>104</v>
      </c>
      <c r="M3075" s="12" t="s">
        <v>221</v>
      </c>
      <c r="N3075" s="12" t="s">
        <v>15192</v>
      </c>
      <c r="O3075" s="12" t="s">
        <v>15193</v>
      </c>
      <c r="P3075" s="12"/>
      <c r="Q3075" s="12" t="s">
        <v>15198</v>
      </c>
      <c r="R3075" s="12" t="s">
        <v>7133</v>
      </c>
      <c r="S3075" s="12" t="s">
        <v>15188</v>
      </c>
      <c r="T3075" s="33" t="s">
        <v>95</v>
      </c>
      <c r="U3075" s="34" t="str">
        <f t="shared" si="48"/>
        <v>2800 Plymouth Rd NCRC B014 Rm 180, Ann Arbor, Michigan 48109, U.S.</v>
      </c>
    </row>
    <row r="3076" spans="1:21" ht="42.75" x14ac:dyDescent="0.45">
      <c r="A3076" s="12" t="s">
        <v>94</v>
      </c>
      <c r="B3076" s="12" t="s">
        <v>95</v>
      </c>
      <c r="C3076" s="12" t="s">
        <v>15199</v>
      </c>
      <c r="D3076" s="12" t="s">
        <v>15182</v>
      </c>
      <c r="E3076" s="12" t="s">
        <v>15183</v>
      </c>
      <c r="F3076" s="12" t="s">
        <v>1274</v>
      </c>
      <c r="G3076" s="12" t="s">
        <v>1491</v>
      </c>
      <c r="H3076" s="12" t="s">
        <v>145</v>
      </c>
      <c r="I3076" s="12" t="s">
        <v>146</v>
      </c>
      <c r="J3076" s="12" t="s">
        <v>15200</v>
      </c>
      <c r="K3076" s="12" t="s">
        <v>209</v>
      </c>
      <c r="L3076" s="12" t="s">
        <v>104</v>
      </c>
      <c r="M3076" s="12" t="s">
        <v>304</v>
      </c>
      <c r="N3076" s="12" t="s">
        <v>15192</v>
      </c>
      <c r="O3076" s="12" t="s">
        <v>15193</v>
      </c>
      <c r="P3076" s="12"/>
      <c r="Q3076" s="12" t="s">
        <v>15201</v>
      </c>
      <c r="R3076" s="12" t="s">
        <v>7133</v>
      </c>
      <c r="S3076" s="12" t="s">
        <v>15188</v>
      </c>
      <c r="T3076" s="33" t="s">
        <v>95</v>
      </c>
      <c r="U3076" s="34" t="str">
        <f t="shared" si="48"/>
        <v>2800 Plymouth Road NCR B020 rm 134-D, Ann Arbor, Michigan 48109, U.S.</v>
      </c>
    </row>
    <row r="3077" spans="1:21" ht="99.75" x14ac:dyDescent="0.45">
      <c r="A3077" s="12" t="s">
        <v>94</v>
      </c>
      <c r="B3077" s="12" t="s">
        <v>95</v>
      </c>
      <c r="C3077" s="12" t="s">
        <v>15202</v>
      </c>
      <c r="D3077" s="12" t="s">
        <v>15182</v>
      </c>
      <c r="E3077" s="12" t="s">
        <v>15183</v>
      </c>
      <c r="F3077" s="12" t="s">
        <v>1274</v>
      </c>
      <c r="G3077" s="12" t="s">
        <v>1491</v>
      </c>
      <c r="H3077" s="12" t="s">
        <v>145</v>
      </c>
      <c r="I3077" s="12" t="s">
        <v>146</v>
      </c>
      <c r="J3077" s="12" t="s">
        <v>15203</v>
      </c>
      <c r="K3077" s="12" t="s">
        <v>168</v>
      </c>
      <c r="L3077" s="12" t="s">
        <v>104</v>
      </c>
      <c r="M3077" s="12" t="s">
        <v>210</v>
      </c>
      <c r="N3077" s="12" t="s">
        <v>15204</v>
      </c>
      <c r="O3077" s="12" t="s">
        <v>15205</v>
      </c>
      <c r="P3077" s="12"/>
      <c r="Q3077" s="12" t="s">
        <v>15206</v>
      </c>
      <c r="R3077" s="12" t="s">
        <v>15207</v>
      </c>
      <c r="S3077" s="12" t="s">
        <v>15188</v>
      </c>
      <c r="T3077" s="33" t="s">
        <v>95</v>
      </c>
      <c r="U3077" s="34" t="str">
        <f t="shared" si="48"/>
        <v>Room #2310A 1011 North University Ave, ANN ARBOR, Michigan 48109, U.S.</v>
      </c>
    </row>
    <row r="3078" spans="1:21" ht="99.75" x14ac:dyDescent="0.45">
      <c r="A3078" s="12" t="s">
        <v>94</v>
      </c>
      <c r="B3078" s="12" t="s">
        <v>95</v>
      </c>
      <c r="C3078" s="12" t="s">
        <v>15208</v>
      </c>
      <c r="D3078" s="12" t="s">
        <v>15182</v>
      </c>
      <c r="E3078" s="12" t="s">
        <v>15183</v>
      </c>
      <c r="F3078" s="12" t="s">
        <v>1274</v>
      </c>
      <c r="G3078" s="12" t="s">
        <v>1491</v>
      </c>
      <c r="H3078" s="12" t="s">
        <v>145</v>
      </c>
      <c r="I3078" s="12" t="s">
        <v>146</v>
      </c>
      <c r="J3078" s="12" t="s">
        <v>15209</v>
      </c>
      <c r="K3078" s="12" t="s">
        <v>168</v>
      </c>
      <c r="L3078" s="12" t="s">
        <v>118</v>
      </c>
      <c r="M3078" s="12" t="s">
        <v>210</v>
      </c>
      <c r="N3078" s="12" t="s">
        <v>15210</v>
      </c>
      <c r="O3078" s="12" t="s">
        <v>15211</v>
      </c>
      <c r="P3078" s="12"/>
      <c r="Q3078" s="12" t="s">
        <v>15212</v>
      </c>
      <c r="R3078" s="12" t="s">
        <v>7133</v>
      </c>
      <c r="S3078" s="12" t="s">
        <v>15188</v>
      </c>
      <c r="T3078" s="33" t="s">
        <v>95</v>
      </c>
      <c r="U3078" s="34" t="str">
        <f t="shared" si="48"/>
        <v>2800 Plymouth Rd NCRC B025; Rm 3681, Ann Arbor, Michigan 48109, U.S.</v>
      </c>
    </row>
    <row r="3079" spans="1:21" ht="57" x14ac:dyDescent="0.45">
      <c r="A3079" s="12" t="s">
        <v>94</v>
      </c>
      <c r="B3079" s="12" t="s">
        <v>95</v>
      </c>
      <c r="C3079" s="12" t="s">
        <v>15213</v>
      </c>
      <c r="D3079" s="12" t="s">
        <v>15182</v>
      </c>
      <c r="E3079" s="12" t="s">
        <v>15183</v>
      </c>
      <c r="F3079" s="12" t="s">
        <v>1274</v>
      </c>
      <c r="G3079" s="12" t="s">
        <v>1491</v>
      </c>
      <c r="H3079" s="12" t="s">
        <v>145</v>
      </c>
      <c r="I3079" s="12" t="s">
        <v>146</v>
      </c>
      <c r="J3079" s="12" t="s">
        <v>15214</v>
      </c>
      <c r="K3079" s="12" t="s">
        <v>209</v>
      </c>
      <c r="L3079" s="12" t="s">
        <v>118</v>
      </c>
      <c r="M3079" s="12" t="s">
        <v>367</v>
      </c>
      <c r="N3079" s="12" t="s">
        <v>15215</v>
      </c>
      <c r="O3079" s="12" t="s">
        <v>15216</v>
      </c>
      <c r="P3079" s="12"/>
      <c r="Q3079" s="12" t="s">
        <v>15217</v>
      </c>
      <c r="R3079" s="12" t="s">
        <v>15207</v>
      </c>
      <c r="S3079" s="12" t="s">
        <v>15188</v>
      </c>
      <c r="T3079" s="33" t="s">
        <v>95</v>
      </c>
      <c r="U3079" s="34" t="str">
        <f t="shared" si="48"/>
        <v>109 ZINA PITCHER PL BSRB 2728, ANN ARBOR, Michigan 48109, U.S.</v>
      </c>
    </row>
    <row r="3080" spans="1:21" ht="99.75" x14ac:dyDescent="0.45">
      <c r="A3080" s="12" t="s">
        <v>94</v>
      </c>
      <c r="B3080" s="12" t="s">
        <v>95</v>
      </c>
      <c r="C3080" s="12" t="s">
        <v>15218</v>
      </c>
      <c r="D3080" s="12" t="s">
        <v>15182</v>
      </c>
      <c r="E3080" s="12" t="s">
        <v>15183</v>
      </c>
      <c r="F3080" s="12" t="s">
        <v>1274</v>
      </c>
      <c r="G3080" s="12" t="s">
        <v>1491</v>
      </c>
      <c r="H3080" s="12" t="s">
        <v>145</v>
      </c>
      <c r="I3080" s="12" t="s">
        <v>146</v>
      </c>
      <c r="J3080" s="12"/>
      <c r="K3080" s="12"/>
      <c r="L3080" s="12"/>
      <c r="M3080" s="12" t="s">
        <v>551</v>
      </c>
      <c r="N3080" s="12" t="s">
        <v>15219</v>
      </c>
      <c r="O3080" s="12" t="s">
        <v>15220</v>
      </c>
      <c r="P3080" s="12"/>
      <c r="Q3080" s="12" t="s">
        <v>15221</v>
      </c>
      <c r="R3080" s="12" t="s">
        <v>15207</v>
      </c>
      <c r="S3080" s="12" t="s">
        <v>15188</v>
      </c>
      <c r="T3080" s="33" t="s">
        <v>95</v>
      </c>
      <c r="U3080" s="34" t="str">
        <f t="shared" si="48"/>
        <v>MSRB 2 Room C574 1150 W Medical Center Dr, ANN ARBOR, Michigan 48109, U.S.</v>
      </c>
    </row>
    <row r="3081" spans="1:21" ht="57" x14ac:dyDescent="0.45">
      <c r="A3081" s="12" t="s">
        <v>94</v>
      </c>
      <c r="B3081" s="12" t="s">
        <v>95</v>
      </c>
      <c r="C3081" s="12" t="s">
        <v>15222</v>
      </c>
      <c r="D3081" s="12" t="s">
        <v>15182</v>
      </c>
      <c r="E3081" s="12" t="s">
        <v>15183</v>
      </c>
      <c r="F3081" s="12" t="s">
        <v>1274</v>
      </c>
      <c r="G3081" s="12" t="s">
        <v>1491</v>
      </c>
      <c r="H3081" s="12" t="s">
        <v>145</v>
      </c>
      <c r="I3081" s="12" t="s">
        <v>146</v>
      </c>
      <c r="J3081" s="12"/>
      <c r="K3081" s="12"/>
      <c r="L3081" s="12"/>
      <c r="M3081" s="12" t="s">
        <v>377</v>
      </c>
      <c r="N3081" s="12"/>
      <c r="O3081" s="12"/>
      <c r="P3081" s="12"/>
      <c r="Q3081" s="12" t="s">
        <v>15223</v>
      </c>
      <c r="R3081" s="12" t="s">
        <v>15207</v>
      </c>
      <c r="S3081" s="12" t="s">
        <v>15188</v>
      </c>
      <c r="T3081" s="33" t="s">
        <v>95</v>
      </c>
      <c r="U3081" s="34" t="str">
        <f t="shared" si="48"/>
        <v>2350 HAYWARD ST GG BROWN BLDG RM 2611 MECHANICAL ENGINEERING, ANN ARBOR, Michigan 48109, U.S.</v>
      </c>
    </row>
    <row r="3082" spans="1:21" ht="71.25" x14ac:dyDescent="0.45">
      <c r="A3082" s="12" t="s">
        <v>94</v>
      </c>
      <c r="B3082" s="12"/>
      <c r="C3082" s="12" t="s">
        <v>15224</v>
      </c>
      <c r="D3082" s="12" t="s">
        <v>15182</v>
      </c>
      <c r="E3082" s="12" t="s">
        <v>15183</v>
      </c>
      <c r="F3082" s="12"/>
      <c r="G3082" s="12" t="s">
        <v>1491</v>
      </c>
      <c r="H3082" s="12" t="s">
        <v>145</v>
      </c>
      <c r="I3082" s="12" t="s">
        <v>146</v>
      </c>
      <c r="J3082" s="12" t="s">
        <v>15225</v>
      </c>
      <c r="K3082" s="12" t="s">
        <v>209</v>
      </c>
      <c r="L3082" s="12" t="s">
        <v>104</v>
      </c>
      <c r="M3082" s="12" t="s">
        <v>241</v>
      </c>
      <c r="N3082" s="12" t="s">
        <v>15192</v>
      </c>
      <c r="O3082" s="12" t="s">
        <v>15193</v>
      </c>
      <c r="P3082" s="12"/>
      <c r="Q3082" s="12" t="s">
        <v>15226</v>
      </c>
      <c r="R3082" s="12" t="s">
        <v>7133</v>
      </c>
      <c r="S3082" s="12" t="s">
        <v>15188</v>
      </c>
      <c r="T3082" s="33" t="s">
        <v>95</v>
      </c>
      <c r="U3082" s="34" t="str">
        <f t="shared" si="48"/>
        <v>2800 Plymouth Avenue Bldg 14 Rm 180, Ann Arbor, Michigan 48109, U.S.</v>
      </c>
    </row>
    <row r="3083" spans="1:21" ht="57" x14ac:dyDescent="0.45">
      <c r="A3083" s="12" t="s">
        <v>94</v>
      </c>
      <c r="B3083" s="12"/>
      <c r="C3083" s="12" t="s">
        <v>15227</v>
      </c>
      <c r="D3083" s="12" t="s">
        <v>15182</v>
      </c>
      <c r="E3083" s="12" t="s">
        <v>15183</v>
      </c>
      <c r="F3083" s="12"/>
      <c r="G3083" s="12" t="s">
        <v>1491</v>
      </c>
      <c r="H3083" s="12" t="s">
        <v>145</v>
      </c>
      <c r="I3083" s="12" t="s">
        <v>146</v>
      </c>
      <c r="J3083" s="12"/>
      <c r="K3083" s="12"/>
      <c r="L3083" s="12"/>
      <c r="M3083" s="12" t="s">
        <v>7634</v>
      </c>
      <c r="N3083" s="12"/>
      <c r="O3083" s="12"/>
      <c r="P3083" s="12"/>
      <c r="Q3083" s="12"/>
      <c r="R3083" s="12"/>
      <c r="S3083" s="12" t="s">
        <v>284</v>
      </c>
      <c r="T3083" s="33"/>
      <c r="U3083" s="34" t="str">
        <f t="shared" si="48"/>
        <v xml:space="preserve"> </v>
      </c>
    </row>
    <row r="3084" spans="1:21" ht="71.25" x14ac:dyDescent="0.45">
      <c r="A3084" s="12" t="s">
        <v>94</v>
      </c>
      <c r="B3084" s="12"/>
      <c r="C3084" s="12" t="s">
        <v>15228</v>
      </c>
      <c r="D3084" s="12" t="s">
        <v>15182</v>
      </c>
      <c r="E3084" s="12" t="s">
        <v>15183</v>
      </c>
      <c r="F3084" s="12"/>
      <c r="G3084" s="12" t="s">
        <v>1491</v>
      </c>
      <c r="H3084" s="12" t="s">
        <v>145</v>
      </c>
      <c r="I3084" s="12" t="s">
        <v>146</v>
      </c>
      <c r="J3084" s="12"/>
      <c r="K3084" s="12"/>
      <c r="L3084" s="12"/>
      <c r="M3084" s="12" t="s">
        <v>15229</v>
      </c>
      <c r="N3084" s="12"/>
      <c r="O3084" s="12"/>
      <c r="P3084" s="12"/>
      <c r="Q3084" s="12"/>
      <c r="R3084" s="12"/>
      <c r="S3084" s="12" t="s">
        <v>284</v>
      </c>
      <c r="T3084" s="33" t="s">
        <v>95</v>
      </c>
      <c r="U3084" s="34" t="str">
        <f t="shared" si="48"/>
        <v xml:space="preserve"> , U.S.</v>
      </c>
    </row>
    <row r="3085" spans="1:21" ht="57" x14ac:dyDescent="0.45">
      <c r="A3085" s="12" t="s">
        <v>94</v>
      </c>
      <c r="B3085" s="12" t="s">
        <v>95</v>
      </c>
      <c r="C3085" s="12" t="s">
        <v>15230</v>
      </c>
      <c r="D3085" s="12" t="s">
        <v>15231</v>
      </c>
      <c r="E3085" s="12" t="s">
        <v>15232</v>
      </c>
      <c r="F3085" s="12"/>
      <c r="G3085" s="12"/>
      <c r="H3085" s="12" t="s">
        <v>145</v>
      </c>
      <c r="I3085" s="12" t="s">
        <v>146</v>
      </c>
      <c r="J3085" s="12"/>
      <c r="K3085" s="12"/>
      <c r="L3085" s="12"/>
      <c r="M3085" s="12" t="s">
        <v>367</v>
      </c>
      <c r="N3085" s="12" t="s">
        <v>15233</v>
      </c>
      <c r="O3085" s="12" t="s">
        <v>15234</v>
      </c>
      <c r="P3085" s="12"/>
      <c r="Q3085" s="12" t="s">
        <v>15235</v>
      </c>
      <c r="R3085" s="12" t="s">
        <v>15236</v>
      </c>
      <c r="S3085" s="12" t="s">
        <v>15237</v>
      </c>
      <c r="T3085" s="33" t="s">
        <v>95</v>
      </c>
      <c r="U3085" s="34" t="str">
        <f t="shared" si="48"/>
        <v>454 Murchie Science Building 303 E. Kearsley Street, Flint, Michigan 48502-1950, U.S.</v>
      </c>
    </row>
    <row r="3086" spans="1:21" ht="85.5" x14ac:dyDescent="0.45">
      <c r="A3086" s="12" t="s">
        <v>94</v>
      </c>
      <c r="B3086" s="12" t="s">
        <v>95</v>
      </c>
      <c r="C3086" s="12" t="s">
        <v>15238</v>
      </c>
      <c r="D3086" s="12" t="s">
        <v>15239</v>
      </c>
      <c r="E3086" s="12" t="s">
        <v>15240</v>
      </c>
      <c r="F3086" s="12" t="s">
        <v>144</v>
      </c>
      <c r="G3086" s="12" t="s">
        <v>1940</v>
      </c>
      <c r="H3086" s="12" t="s">
        <v>145</v>
      </c>
      <c r="I3086" s="12" t="s">
        <v>146</v>
      </c>
      <c r="J3086" s="12" t="s">
        <v>15241</v>
      </c>
      <c r="K3086" s="12" t="s">
        <v>168</v>
      </c>
      <c r="L3086" s="12" t="s">
        <v>104</v>
      </c>
      <c r="M3086" s="12" t="s">
        <v>221</v>
      </c>
      <c r="N3086" s="12" t="s">
        <v>15242</v>
      </c>
      <c r="O3086" s="12" t="s">
        <v>15243</v>
      </c>
      <c r="P3086" s="12"/>
      <c r="Q3086" s="12" t="s">
        <v>15244</v>
      </c>
      <c r="R3086" s="12" t="s">
        <v>1945</v>
      </c>
      <c r="S3086" s="12" t="s">
        <v>15245</v>
      </c>
      <c r="T3086" s="33" t="s">
        <v>95</v>
      </c>
      <c r="U3086" s="34" t="str">
        <f t="shared" si="48"/>
        <v>KE Dock 425 East River Parkway, Minneapolis, Minnesota 55455, U.S.</v>
      </c>
    </row>
    <row r="3087" spans="1:21" ht="85.5" x14ac:dyDescent="0.45">
      <c r="A3087" s="12" t="s">
        <v>94</v>
      </c>
      <c r="B3087" s="12" t="s">
        <v>95</v>
      </c>
      <c r="C3087" s="12" t="s">
        <v>15246</v>
      </c>
      <c r="D3087" s="12" t="s">
        <v>15239</v>
      </c>
      <c r="E3087" s="12" t="s">
        <v>15240</v>
      </c>
      <c r="F3087" s="12" t="s">
        <v>144</v>
      </c>
      <c r="G3087" s="12" t="s">
        <v>1940</v>
      </c>
      <c r="H3087" s="12" t="s">
        <v>145</v>
      </c>
      <c r="I3087" s="12" t="s">
        <v>146</v>
      </c>
      <c r="J3087" s="12" t="s">
        <v>15247</v>
      </c>
      <c r="K3087" s="12" t="s">
        <v>268</v>
      </c>
      <c r="L3087" s="12" t="s">
        <v>104</v>
      </c>
      <c r="M3087" s="12" t="s">
        <v>221</v>
      </c>
      <c r="N3087" s="12" t="s">
        <v>15248</v>
      </c>
      <c r="O3087" s="12" t="s">
        <v>15249</v>
      </c>
      <c r="P3087" s="12"/>
      <c r="Q3087" s="12" t="s">
        <v>15250</v>
      </c>
      <c r="R3087" s="12" t="s">
        <v>1945</v>
      </c>
      <c r="S3087" s="12" t="s">
        <v>15245</v>
      </c>
      <c r="T3087" s="33" t="s">
        <v>95</v>
      </c>
      <c r="U3087" s="34" t="str">
        <f t="shared" si="48"/>
        <v>2231 6th St SE University of Minnesota Flow Cytometry 1-209 CCRB 2812A (Campus Delivery Code), Minneapolis, Minnesota 55455, U.S.</v>
      </c>
    </row>
    <row r="3088" spans="1:21" ht="85.5" x14ac:dyDescent="0.45">
      <c r="A3088" s="12" t="s">
        <v>94</v>
      </c>
      <c r="B3088" s="12" t="s">
        <v>95</v>
      </c>
      <c r="C3088" s="12" t="s">
        <v>15251</v>
      </c>
      <c r="D3088" s="12" t="s">
        <v>15239</v>
      </c>
      <c r="E3088" s="12" t="s">
        <v>15240</v>
      </c>
      <c r="F3088" s="12" t="s">
        <v>144</v>
      </c>
      <c r="G3088" s="12" t="s">
        <v>1940</v>
      </c>
      <c r="H3088" s="12" t="s">
        <v>145</v>
      </c>
      <c r="I3088" s="12" t="s">
        <v>146</v>
      </c>
      <c r="J3088" s="12" t="s">
        <v>15252</v>
      </c>
      <c r="K3088" s="12" t="s">
        <v>268</v>
      </c>
      <c r="L3088" s="12" t="s">
        <v>104</v>
      </c>
      <c r="M3088" s="12" t="s">
        <v>221</v>
      </c>
      <c r="N3088" s="12" t="s">
        <v>15248</v>
      </c>
      <c r="O3088" s="12" t="s">
        <v>15249</v>
      </c>
      <c r="P3088" s="12"/>
      <c r="Q3088" s="12" t="s">
        <v>15253</v>
      </c>
      <c r="R3088" s="12" t="s">
        <v>1945</v>
      </c>
      <c r="S3088" s="12" t="s">
        <v>15245</v>
      </c>
      <c r="T3088" s="33" t="s">
        <v>95</v>
      </c>
      <c r="U3088" s="34" t="str">
        <f t="shared" si="48"/>
        <v>RM1-209 Cancer &amp; Cardio Res Bldg 223 6th St. SE, Minneapolis, Minnesota 55455, U.S.</v>
      </c>
    </row>
    <row r="3089" spans="1:21" ht="85.5" x14ac:dyDescent="0.45">
      <c r="A3089" s="12" t="s">
        <v>94</v>
      </c>
      <c r="B3089" s="12" t="s">
        <v>95</v>
      </c>
      <c r="C3089" s="12" t="s">
        <v>15254</v>
      </c>
      <c r="D3089" s="12" t="s">
        <v>15239</v>
      </c>
      <c r="E3089" s="12" t="s">
        <v>15240</v>
      </c>
      <c r="F3089" s="12" t="s">
        <v>144</v>
      </c>
      <c r="G3089" s="12" t="s">
        <v>1940</v>
      </c>
      <c r="H3089" s="12" t="s">
        <v>145</v>
      </c>
      <c r="I3089" s="12" t="s">
        <v>146</v>
      </c>
      <c r="J3089" s="12" t="s">
        <v>15255</v>
      </c>
      <c r="K3089" s="12" t="s">
        <v>268</v>
      </c>
      <c r="L3089" s="12" t="s">
        <v>104</v>
      </c>
      <c r="M3089" s="12" t="s">
        <v>221</v>
      </c>
      <c r="N3089" s="12" t="s">
        <v>15248</v>
      </c>
      <c r="O3089" s="12" t="s">
        <v>15249</v>
      </c>
      <c r="P3089" s="12"/>
      <c r="Q3089" s="12" t="s">
        <v>15253</v>
      </c>
      <c r="R3089" s="12" t="s">
        <v>1945</v>
      </c>
      <c r="S3089" s="12" t="s">
        <v>15245</v>
      </c>
      <c r="T3089" s="33" t="s">
        <v>95</v>
      </c>
      <c r="U3089" s="34" t="str">
        <f t="shared" si="48"/>
        <v>RM1-209 Cancer &amp; Cardio Res Bldg 223 6th St. SE, Minneapolis, Minnesota 55455, U.S.</v>
      </c>
    </row>
    <row r="3090" spans="1:21" ht="85.5" x14ac:dyDescent="0.45">
      <c r="A3090" s="12" t="s">
        <v>94</v>
      </c>
      <c r="B3090" s="12" t="s">
        <v>95</v>
      </c>
      <c r="C3090" s="12" t="s">
        <v>15256</v>
      </c>
      <c r="D3090" s="12" t="s">
        <v>15239</v>
      </c>
      <c r="E3090" s="12" t="s">
        <v>15240</v>
      </c>
      <c r="F3090" s="12" t="s">
        <v>144</v>
      </c>
      <c r="G3090" s="12" t="s">
        <v>1940</v>
      </c>
      <c r="H3090" s="12" t="s">
        <v>145</v>
      </c>
      <c r="I3090" s="12" t="s">
        <v>146</v>
      </c>
      <c r="J3090" s="12" t="s">
        <v>15257</v>
      </c>
      <c r="K3090" s="12" t="s">
        <v>268</v>
      </c>
      <c r="L3090" s="12" t="s">
        <v>104</v>
      </c>
      <c r="M3090" s="12" t="s">
        <v>169</v>
      </c>
      <c r="N3090" s="12" t="s">
        <v>15248</v>
      </c>
      <c r="O3090" s="12" t="s">
        <v>15249</v>
      </c>
      <c r="P3090" s="12"/>
      <c r="Q3090" s="12" t="s">
        <v>15258</v>
      </c>
      <c r="R3090" s="12" t="s">
        <v>1945</v>
      </c>
      <c r="S3090" s="12" t="s">
        <v>15245</v>
      </c>
      <c r="T3090" s="33" t="s">
        <v>95</v>
      </c>
      <c r="U3090" s="34" t="str">
        <f t="shared" si="48"/>
        <v>1-209 CCRB 2812A (Campus Delivery Code) 2231 6th St SE Minneapolis, Minneapolis, Minnesota 55455, U.S.</v>
      </c>
    </row>
    <row r="3091" spans="1:21" ht="57" x14ac:dyDescent="0.45">
      <c r="A3091" s="12" t="s">
        <v>94</v>
      </c>
      <c r="B3091" s="12" t="s">
        <v>95</v>
      </c>
      <c r="C3091" s="12" t="s">
        <v>15259</v>
      </c>
      <c r="D3091" s="12" t="s">
        <v>15239</v>
      </c>
      <c r="E3091" s="12" t="s">
        <v>15240</v>
      </c>
      <c r="F3091" s="12" t="s">
        <v>144</v>
      </c>
      <c r="G3091" s="12" t="s">
        <v>1940</v>
      </c>
      <c r="H3091" s="12" t="s">
        <v>145</v>
      </c>
      <c r="I3091" s="12" t="s">
        <v>146</v>
      </c>
      <c r="J3091" s="12" t="s">
        <v>15260</v>
      </c>
      <c r="K3091" s="12" t="s">
        <v>209</v>
      </c>
      <c r="L3091" s="12" t="s">
        <v>118</v>
      </c>
      <c r="M3091" s="12" t="s">
        <v>367</v>
      </c>
      <c r="N3091" s="12" t="s">
        <v>15261</v>
      </c>
      <c r="O3091" s="12" t="s">
        <v>15262</v>
      </c>
      <c r="P3091" s="12"/>
      <c r="Q3091" s="12" t="s">
        <v>15263</v>
      </c>
      <c r="R3091" s="12" t="s">
        <v>15264</v>
      </c>
      <c r="S3091" s="12" t="s">
        <v>15245</v>
      </c>
      <c r="T3091" s="33" t="s">
        <v>95</v>
      </c>
      <c r="U3091" s="34" t="str">
        <f t="shared" si="48"/>
        <v>MEDICINE-P1176400222231 6th St SE, Rm 4-220, MINNEAPOLIS, Minnesota 55455, U.S.</v>
      </c>
    </row>
    <row r="3092" spans="1:21" ht="99.75" x14ac:dyDescent="0.45">
      <c r="A3092" s="12" t="s">
        <v>94</v>
      </c>
      <c r="B3092" s="12" t="s">
        <v>95</v>
      </c>
      <c r="C3092" s="12" t="s">
        <v>15265</v>
      </c>
      <c r="D3092" s="12" t="s">
        <v>15239</v>
      </c>
      <c r="E3092" s="12" t="s">
        <v>15240</v>
      </c>
      <c r="F3092" s="12" t="s">
        <v>144</v>
      </c>
      <c r="G3092" s="12" t="s">
        <v>1940</v>
      </c>
      <c r="H3092" s="12" t="s">
        <v>145</v>
      </c>
      <c r="I3092" s="12" t="s">
        <v>146</v>
      </c>
      <c r="J3092" s="12" t="s">
        <v>15266</v>
      </c>
      <c r="K3092" s="12" t="s">
        <v>209</v>
      </c>
      <c r="L3092" s="12" t="s">
        <v>118</v>
      </c>
      <c r="M3092" s="12" t="s">
        <v>367</v>
      </c>
      <c r="N3092" s="12" t="s">
        <v>15267</v>
      </c>
      <c r="O3092" s="12" t="s">
        <v>15268</v>
      </c>
      <c r="P3092" s="12"/>
      <c r="Q3092" s="12" t="s">
        <v>15269</v>
      </c>
      <c r="R3092" s="12" t="s">
        <v>15264</v>
      </c>
      <c r="S3092" s="12" t="s">
        <v>15245</v>
      </c>
      <c r="T3092" s="33" t="s">
        <v>95</v>
      </c>
      <c r="U3092" s="34" t="str">
        <f t="shared" si="48"/>
        <v>MCGUIRE TRANSLATNAL RES FAC-P117140001 2001 6TH ST SE RM2-214 MCGUIRE TRANSLATIONAL RES FAC, MINNEAPOLIS, Minnesota 55455, U.S.</v>
      </c>
    </row>
    <row r="3093" spans="1:21" ht="85.5" x14ac:dyDescent="0.45">
      <c r="A3093" s="12" t="s">
        <v>94</v>
      </c>
      <c r="B3093" s="12" t="s">
        <v>95</v>
      </c>
      <c r="C3093" s="12" t="s">
        <v>15270</v>
      </c>
      <c r="D3093" s="12" t="s">
        <v>15239</v>
      </c>
      <c r="E3093" s="12" t="s">
        <v>15240</v>
      </c>
      <c r="F3093" s="12" t="s">
        <v>144</v>
      </c>
      <c r="G3093" s="12" t="s">
        <v>1940</v>
      </c>
      <c r="H3093" s="12" t="s">
        <v>145</v>
      </c>
      <c r="I3093" s="12" t="s">
        <v>146</v>
      </c>
      <c r="J3093" s="12"/>
      <c r="K3093" s="12"/>
      <c r="L3093" s="12"/>
      <c r="M3093" s="12" t="s">
        <v>138</v>
      </c>
      <c r="N3093" s="12" t="s">
        <v>15271</v>
      </c>
      <c r="O3093" s="12" t="s">
        <v>15272</v>
      </c>
      <c r="P3093" s="12"/>
      <c r="Q3093" s="12" t="s">
        <v>15273</v>
      </c>
      <c r="R3093" s="12" t="s">
        <v>15264</v>
      </c>
      <c r="S3093" s="12" t="s">
        <v>15245</v>
      </c>
      <c r="T3093" s="33" t="s">
        <v>95</v>
      </c>
      <c r="U3093" s="34" t="str">
        <f t="shared" si="48"/>
        <v>516 DELAWARE ST SE PWB RM 15-119, MINNEAPOLIS, Minnesota 55455, U.S.</v>
      </c>
    </row>
    <row r="3094" spans="1:21" ht="57" x14ac:dyDescent="0.45">
      <c r="A3094" s="12" t="s">
        <v>94</v>
      </c>
      <c r="B3094" s="12" t="s">
        <v>95</v>
      </c>
      <c r="C3094" s="12" t="s">
        <v>15274</v>
      </c>
      <c r="D3094" s="12" t="s">
        <v>15239</v>
      </c>
      <c r="E3094" s="12" t="s">
        <v>15240</v>
      </c>
      <c r="F3094" s="12" t="s">
        <v>144</v>
      </c>
      <c r="G3094" s="12" t="s">
        <v>1940</v>
      </c>
      <c r="H3094" s="12" t="s">
        <v>145</v>
      </c>
      <c r="I3094" s="12" t="s">
        <v>146</v>
      </c>
      <c r="J3094" s="12"/>
      <c r="K3094" s="12"/>
      <c r="L3094" s="12"/>
      <c r="M3094" s="12" t="s">
        <v>367</v>
      </c>
      <c r="N3094" s="12" t="s">
        <v>15275</v>
      </c>
      <c r="O3094" s="12" t="s">
        <v>15276</v>
      </c>
      <c r="P3094" s="12"/>
      <c r="Q3094" s="12" t="s">
        <v>15277</v>
      </c>
      <c r="R3094" s="12" t="s">
        <v>15264</v>
      </c>
      <c r="S3094" s="12" t="s">
        <v>15245</v>
      </c>
      <c r="T3094" s="33" t="s">
        <v>95</v>
      </c>
      <c r="U3094" s="34" t="str">
        <f t="shared" si="48"/>
        <v>2231 26TH ST SE, MINNEAPOLIS, Minnesota 55455, U.S.</v>
      </c>
    </row>
    <row r="3095" spans="1:21" ht="57" x14ac:dyDescent="0.45">
      <c r="A3095" s="12" t="s">
        <v>94</v>
      </c>
      <c r="B3095" s="12" t="s">
        <v>95</v>
      </c>
      <c r="C3095" s="12" t="s">
        <v>15278</v>
      </c>
      <c r="D3095" s="12" t="s">
        <v>15239</v>
      </c>
      <c r="E3095" s="12" t="s">
        <v>15240</v>
      </c>
      <c r="F3095" s="12" t="s">
        <v>144</v>
      </c>
      <c r="G3095" s="12" t="s">
        <v>1940</v>
      </c>
      <c r="H3095" s="12" t="s">
        <v>145</v>
      </c>
      <c r="I3095" s="12" t="s">
        <v>146</v>
      </c>
      <c r="J3095" s="12"/>
      <c r="K3095" s="12"/>
      <c r="L3095" s="12"/>
      <c r="M3095" s="12" t="s">
        <v>367</v>
      </c>
      <c r="N3095" s="12" t="s">
        <v>15279</v>
      </c>
      <c r="O3095" s="12" t="s">
        <v>15280</v>
      </c>
      <c r="P3095" s="12"/>
      <c r="Q3095" s="12" t="s">
        <v>15281</v>
      </c>
      <c r="R3095" s="12" t="s">
        <v>479</v>
      </c>
      <c r="S3095" s="12" t="s">
        <v>15282</v>
      </c>
      <c r="T3095" s="33" t="s">
        <v>95</v>
      </c>
      <c r="U3095" s="34" t="str">
        <f t="shared" si="48"/>
        <v>801 16TH AVE NE, AUSTIN, Minnesota 55912, U.S.</v>
      </c>
    </row>
    <row r="3096" spans="1:21" ht="85.5" x14ac:dyDescent="0.45">
      <c r="A3096" s="12" t="s">
        <v>94</v>
      </c>
      <c r="B3096" s="12"/>
      <c r="C3096" s="12" t="s">
        <v>15283</v>
      </c>
      <c r="D3096" s="12" t="s">
        <v>15239</v>
      </c>
      <c r="E3096" s="12" t="s">
        <v>15240</v>
      </c>
      <c r="F3096" s="12" t="s">
        <v>144</v>
      </c>
      <c r="G3096" s="12" t="s">
        <v>1940</v>
      </c>
      <c r="H3096" s="12" t="s">
        <v>145</v>
      </c>
      <c r="I3096" s="12" t="s">
        <v>146</v>
      </c>
      <c r="J3096" s="12" t="s">
        <v>15284</v>
      </c>
      <c r="K3096" s="12" t="s">
        <v>209</v>
      </c>
      <c r="L3096" s="12" t="s">
        <v>104</v>
      </c>
      <c r="M3096" s="12" t="s">
        <v>304</v>
      </c>
      <c r="N3096" s="12" t="s">
        <v>15248</v>
      </c>
      <c r="O3096" s="12" t="s">
        <v>15249</v>
      </c>
      <c r="P3096" s="12"/>
      <c r="Q3096" s="12" t="s">
        <v>15250</v>
      </c>
      <c r="R3096" s="12" t="s">
        <v>15264</v>
      </c>
      <c r="S3096" s="12" t="s">
        <v>15245</v>
      </c>
      <c r="T3096" s="33" t="s">
        <v>95</v>
      </c>
      <c r="U3096" s="34" t="str">
        <f t="shared" si="48"/>
        <v>2231 6th St SE University of Minnesota Flow Cytometry 1-209 CCRB 2812A (Campus Delivery Code), MINNEAPOLIS, Minnesota 55455, U.S.</v>
      </c>
    </row>
    <row r="3097" spans="1:21" ht="85.5" x14ac:dyDescent="0.45">
      <c r="A3097" s="12" t="s">
        <v>94</v>
      </c>
      <c r="B3097" s="12"/>
      <c r="C3097" s="12" t="s">
        <v>15285</v>
      </c>
      <c r="D3097" s="12" t="s">
        <v>15239</v>
      </c>
      <c r="E3097" s="12" t="s">
        <v>15240</v>
      </c>
      <c r="F3097" s="12" t="s">
        <v>144</v>
      </c>
      <c r="G3097" s="12" t="s">
        <v>1940</v>
      </c>
      <c r="H3097" s="12" t="s">
        <v>145</v>
      </c>
      <c r="I3097" s="12" t="s">
        <v>146</v>
      </c>
      <c r="J3097" s="12" t="s">
        <v>15286</v>
      </c>
      <c r="K3097" s="12" t="s">
        <v>209</v>
      </c>
      <c r="L3097" s="12" t="s">
        <v>104</v>
      </c>
      <c r="M3097" s="12" t="s">
        <v>304</v>
      </c>
      <c r="N3097" s="12" t="s">
        <v>15248</v>
      </c>
      <c r="O3097" s="12" t="s">
        <v>15249</v>
      </c>
      <c r="P3097" s="12"/>
      <c r="Q3097" s="12" t="s">
        <v>15250</v>
      </c>
      <c r="R3097" s="12" t="s">
        <v>15264</v>
      </c>
      <c r="S3097" s="12" t="s">
        <v>15245</v>
      </c>
      <c r="T3097" s="33" t="s">
        <v>95</v>
      </c>
      <c r="U3097" s="34" t="str">
        <f t="shared" si="48"/>
        <v>2231 6th St SE University of Minnesota Flow Cytometry 1-209 CCRB 2812A (Campus Delivery Code), MINNEAPOLIS, Minnesota 55455, U.S.</v>
      </c>
    </row>
    <row r="3098" spans="1:21" ht="57" x14ac:dyDescent="0.45">
      <c r="A3098" s="12" t="s">
        <v>94</v>
      </c>
      <c r="B3098" s="12" t="s">
        <v>95</v>
      </c>
      <c r="C3098" s="12" t="s">
        <v>15287</v>
      </c>
      <c r="D3098" s="12" t="s">
        <v>15288</v>
      </c>
      <c r="E3098" s="12" t="s">
        <v>15289</v>
      </c>
      <c r="F3098" s="12"/>
      <c r="G3098" s="12"/>
      <c r="H3098" s="12" t="s">
        <v>931</v>
      </c>
      <c r="I3098" s="12" t="s">
        <v>763</v>
      </c>
      <c r="J3098" s="12"/>
      <c r="K3098" s="12"/>
      <c r="L3098" s="12"/>
      <c r="M3098" s="12" t="s">
        <v>367</v>
      </c>
      <c r="N3098" s="12" t="s">
        <v>15290</v>
      </c>
      <c r="O3098" s="12" t="s">
        <v>15291</v>
      </c>
      <c r="P3098" s="12"/>
      <c r="Q3098" s="12" t="s">
        <v>15292</v>
      </c>
      <c r="R3098" s="12" t="s">
        <v>15293</v>
      </c>
      <c r="S3098" s="12" t="s">
        <v>15294</v>
      </c>
      <c r="T3098" s="33" t="s">
        <v>95</v>
      </c>
      <c r="U3098" s="34" t="str">
        <f t="shared" si="48"/>
        <v>2500 N STATE ST MEDICAL CENTER RECEIVING, JACKSON, Mississippi 39216-4500, U.S.</v>
      </c>
    </row>
    <row r="3099" spans="1:21" ht="99.75" x14ac:dyDescent="0.45">
      <c r="A3099" s="12" t="s">
        <v>94</v>
      </c>
      <c r="B3099" s="12" t="s">
        <v>95</v>
      </c>
      <c r="C3099" s="12" t="s">
        <v>15295</v>
      </c>
      <c r="D3099" s="12" t="s">
        <v>15288</v>
      </c>
      <c r="E3099" s="12" t="s">
        <v>15289</v>
      </c>
      <c r="F3099" s="12" t="s">
        <v>762</v>
      </c>
      <c r="G3099" s="12"/>
      <c r="H3099" s="12" t="s">
        <v>931</v>
      </c>
      <c r="I3099" s="12" t="s">
        <v>763</v>
      </c>
      <c r="J3099" s="12" t="s">
        <v>15296</v>
      </c>
      <c r="K3099" s="12" t="s">
        <v>233</v>
      </c>
      <c r="L3099" s="12" t="s">
        <v>104</v>
      </c>
      <c r="M3099" s="12" t="s">
        <v>551</v>
      </c>
      <c r="N3099" s="12" t="s">
        <v>15297</v>
      </c>
      <c r="O3099" s="12" t="s">
        <v>15298</v>
      </c>
      <c r="P3099" s="12"/>
      <c r="Q3099" s="12" t="s">
        <v>15299</v>
      </c>
      <c r="R3099" s="12" t="s">
        <v>15293</v>
      </c>
      <c r="S3099" s="12" t="s">
        <v>15300</v>
      </c>
      <c r="T3099" s="33" t="s">
        <v>95</v>
      </c>
      <c r="U3099" s="34" t="str">
        <f t="shared" si="48"/>
        <v>2500 N STATE ST LOCATION M2101 RM N507, JACKSON, Mississippi 39216, U.S.</v>
      </c>
    </row>
    <row r="3100" spans="1:21" ht="85.5" x14ac:dyDescent="0.45">
      <c r="A3100" s="12" t="s">
        <v>94</v>
      </c>
      <c r="B3100" s="12" t="s">
        <v>95</v>
      </c>
      <c r="C3100" s="12" t="s">
        <v>15301</v>
      </c>
      <c r="D3100" s="12" t="s">
        <v>15302</v>
      </c>
      <c r="E3100" s="12" t="s">
        <v>15303</v>
      </c>
      <c r="F3100" s="12"/>
      <c r="G3100" s="12" t="s">
        <v>6843</v>
      </c>
      <c r="H3100" s="12" t="s">
        <v>145</v>
      </c>
      <c r="I3100" s="12" t="s">
        <v>146</v>
      </c>
      <c r="J3100" s="12" t="s">
        <v>15304</v>
      </c>
      <c r="K3100" s="12" t="s">
        <v>168</v>
      </c>
      <c r="L3100" s="12" t="s">
        <v>104</v>
      </c>
      <c r="M3100" s="12" t="s">
        <v>1193</v>
      </c>
      <c r="N3100" s="12" t="s">
        <v>15305</v>
      </c>
      <c r="O3100" s="12" t="s">
        <v>15306</v>
      </c>
      <c r="P3100" s="12"/>
      <c r="Q3100" s="12" t="s">
        <v>15307</v>
      </c>
      <c r="R3100" s="12" t="s">
        <v>15308</v>
      </c>
      <c r="S3100" s="12" t="s">
        <v>15309</v>
      </c>
      <c r="T3100" s="33" t="s">
        <v>95</v>
      </c>
      <c r="U3100" s="34" t="str">
        <f t="shared" si="48"/>
        <v>1514 Research Park Drive, Columbia, Missouri 65211, U.S.</v>
      </c>
    </row>
    <row r="3101" spans="1:21" ht="85.5" x14ac:dyDescent="0.45">
      <c r="A3101" s="12" t="s">
        <v>94</v>
      </c>
      <c r="B3101" s="12" t="s">
        <v>95</v>
      </c>
      <c r="C3101" s="12" t="s">
        <v>15310</v>
      </c>
      <c r="D3101" s="12" t="s">
        <v>15302</v>
      </c>
      <c r="E3101" s="12" t="s">
        <v>15303</v>
      </c>
      <c r="F3101" s="12" t="s">
        <v>1984</v>
      </c>
      <c r="G3101" s="12" t="s">
        <v>6843</v>
      </c>
      <c r="H3101" s="12" t="s">
        <v>145</v>
      </c>
      <c r="I3101" s="12" t="s">
        <v>146</v>
      </c>
      <c r="J3101" s="12" t="s">
        <v>15311</v>
      </c>
      <c r="K3101" s="12" t="s">
        <v>268</v>
      </c>
      <c r="L3101" s="12" t="s">
        <v>104</v>
      </c>
      <c r="M3101" s="12" t="s">
        <v>1193</v>
      </c>
      <c r="N3101" s="12" t="s">
        <v>15312</v>
      </c>
      <c r="O3101" s="12" t="s">
        <v>15313</v>
      </c>
      <c r="P3101" s="12"/>
      <c r="Q3101" s="12" t="s">
        <v>15314</v>
      </c>
      <c r="R3101" s="12" t="s">
        <v>15308</v>
      </c>
      <c r="S3101" s="12" t="s">
        <v>15315</v>
      </c>
      <c r="T3101" s="33" t="s">
        <v>95</v>
      </c>
      <c r="U3101" s="34" t="str">
        <f t="shared" si="48"/>
        <v>One Hospital Drive, M324 Medical Science Building, Columbia, Missouri 65212, U.S.</v>
      </c>
    </row>
    <row r="3102" spans="1:21" ht="85.5" x14ac:dyDescent="0.45">
      <c r="A3102" s="12" t="s">
        <v>94</v>
      </c>
      <c r="B3102" s="12" t="s">
        <v>95</v>
      </c>
      <c r="C3102" s="12" t="s">
        <v>15316</v>
      </c>
      <c r="D3102" s="12" t="s">
        <v>15302</v>
      </c>
      <c r="E3102" s="12" t="s">
        <v>15303</v>
      </c>
      <c r="F3102" s="12" t="s">
        <v>1984</v>
      </c>
      <c r="G3102" s="12" t="s">
        <v>6843</v>
      </c>
      <c r="H3102" s="12" t="s">
        <v>145</v>
      </c>
      <c r="I3102" s="12" t="s">
        <v>146</v>
      </c>
      <c r="J3102" s="12" t="s">
        <v>15317</v>
      </c>
      <c r="K3102" s="12" t="s">
        <v>168</v>
      </c>
      <c r="L3102" s="12" t="s">
        <v>104</v>
      </c>
      <c r="M3102" s="12" t="s">
        <v>221</v>
      </c>
      <c r="N3102" s="12" t="s">
        <v>15318</v>
      </c>
      <c r="O3102" s="12" t="s">
        <v>15319</v>
      </c>
      <c r="P3102" s="12"/>
      <c r="Q3102" s="12" t="s">
        <v>15320</v>
      </c>
      <c r="R3102" s="12" t="s">
        <v>15308</v>
      </c>
      <c r="S3102" s="12" t="s">
        <v>15309</v>
      </c>
      <c r="T3102" s="33" t="s">
        <v>95</v>
      </c>
      <c r="U3102" s="34" t="str">
        <f t="shared" si="48"/>
        <v>University of Missouri NextGen Precision Health Building, Rm#2323 1030 Hitt Street, Columbia, Missouri 65211, U.S.</v>
      </c>
    </row>
    <row r="3103" spans="1:21" ht="57" x14ac:dyDescent="0.45">
      <c r="A3103" s="12" t="s">
        <v>94</v>
      </c>
      <c r="B3103" s="12" t="s">
        <v>95</v>
      </c>
      <c r="C3103" s="12" t="s">
        <v>15321</v>
      </c>
      <c r="D3103" s="12" t="s">
        <v>15302</v>
      </c>
      <c r="E3103" s="12" t="s">
        <v>15303</v>
      </c>
      <c r="F3103" s="12" t="s">
        <v>1984</v>
      </c>
      <c r="G3103" s="12" t="s">
        <v>6843</v>
      </c>
      <c r="H3103" s="12" t="s">
        <v>145</v>
      </c>
      <c r="I3103" s="12" t="s">
        <v>146</v>
      </c>
      <c r="J3103" s="12" t="s">
        <v>15322</v>
      </c>
      <c r="K3103" s="12" t="s">
        <v>168</v>
      </c>
      <c r="L3103" s="12" t="s">
        <v>104</v>
      </c>
      <c r="M3103" s="12" t="s">
        <v>304</v>
      </c>
      <c r="N3103" s="12" t="s">
        <v>15323</v>
      </c>
      <c r="O3103" s="12" t="s">
        <v>15324</v>
      </c>
      <c r="P3103" s="12"/>
      <c r="Q3103" s="12" t="s">
        <v>15325</v>
      </c>
      <c r="R3103" s="12" t="s">
        <v>15326</v>
      </c>
      <c r="S3103" s="12" t="s">
        <v>15309</v>
      </c>
      <c r="T3103" s="33" t="s">
        <v>95</v>
      </c>
      <c r="U3103" s="34" t="str">
        <f t="shared" si="48"/>
        <v>1030 Hitt Street, COLUMBIA, Missouri 65211, U.S.</v>
      </c>
    </row>
    <row r="3104" spans="1:21" ht="42.75" x14ac:dyDescent="0.45">
      <c r="A3104" s="12" t="s">
        <v>94</v>
      </c>
      <c r="B3104" s="12" t="s">
        <v>95</v>
      </c>
      <c r="C3104" s="12" t="s">
        <v>15327</v>
      </c>
      <c r="D3104" s="12" t="s">
        <v>15302</v>
      </c>
      <c r="E3104" s="12" t="s">
        <v>15303</v>
      </c>
      <c r="F3104" s="12" t="s">
        <v>1984</v>
      </c>
      <c r="G3104" s="12" t="s">
        <v>6843</v>
      </c>
      <c r="H3104" s="12" t="s">
        <v>145</v>
      </c>
      <c r="I3104" s="12" t="s">
        <v>146</v>
      </c>
      <c r="J3104" s="12" t="s">
        <v>15328</v>
      </c>
      <c r="K3104" s="12" t="s">
        <v>627</v>
      </c>
      <c r="L3104" s="12" t="s">
        <v>104</v>
      </c>
      <c r="M3104" s="12" t="s">
        <v>628</v>
      </c>
      <c r="N3104" s="12" t="s">
        <v>15329</v>
      </c>
      <c r="O3104" s="12" t="s">
        <v>15330</v>
      </c>
      <c r="P3104" s="12"/>
      <c r="Q3104" s="12" t="s">
        <v>15331</v>
      </c>
      <c r="R3104" s="12" t="s">
        <v>15326</v>
      </c>
      <c r="S3104" s="12" t="s">
        <v>15309</v>
      </c>
      <c r="T3104" s="33" t="s">
        <v>95</v>
      </c>
      <c r="U3104" s="34" t="str">
        <f t="shared" si="48"/>
        <v>920 E CAMPUS DR, COLUMBIA, Missouri 65211, U.S.</v>
      </c>
    </row>
    <row r="3105" spans="1:21" ht="57" x14ac:dyDescent="0.45">
      <c r="A3105" s="12" t="s">
        <v>94</v>
      </c>
      <c r="B3105" s="12" t="s">
        <v>95</v>
      </c>
      <c r="C3105" s="12" t="s">
        <v>15332</v>
      </c>
      <c r="D3105" s="12" t="s">
        <v>15333</v>
      </c>
      <c r="E3105" s="12" t="s">
        <v>15334</v>
      </c>
      <c r="F3105" s="12" t="s">
        <v>1984</v>
      </c>
      <c r="G3105" s="12"/>
      <c r="H3105" s="12" t="s">
        <v>145</v>
      </c>
      <c r="I3105" s="12" t="s">
        <v>1115</v>
      </c>
      <c r="J3105" s="12" t="s">
        <v>15335</v>
      </c>
      <c r="K3105" s="12" t="s">
        <v>1297</v>
      </c>
      <c r="L3105" s="12" t="s">
        <v>118</v>
      </c>
      <c r="M3105" s="12" t="s">
        <v>367</v>
      </c>
      <c r="N3105" s="12" t="s">
        <v>15336</v>
      </c>
      <c r="O3105" s="12" t="s">
        <v>15337</v>
      </c>
      <c r="P3105" s="12"/>
      <c r="Q3105" s="12" t="s">
        <v>15338</v>
      </c>
      <c r="R3105" s="12" t="s">
        <v>14916</v>
      </c>
      <c r="S3105" s="12" t="s">
        <v>3190</v>
      </c>
      <c r="T3105" s="33" t="s">
        <v>95</v>
      </c>
      <c r="U3105" s="34" t="str">
        <f t="shared" si="48"/>
        <v>2464 CHARLOTTE ST, KANSAS CITY, Missouri 64108, U.S.</v>
      </c>
    </row>
    <row r="3106" spans="1:21" ht="85.5" x14ac:dyDescent="0.45">
      <c r="A3106" s="12" t="s">
        <v>94</v>
      </c>
      <c r="B3106" s="12" t="s">
        <v>95</v>
      </c>
      <c r="C3106" s="12" t="s">
        <v>15339</v>
      </c>
      <c r="D3106" s="12" t="s">
        <v>15340</v>
      </c>
      <c r="E3106" s="12" t="s">
        <v>15240</v>
      </c>
      <c r="F3106" s="12" t="s">
        <v>1253</v>
      </c>
      <c r="G3106" s="12" t="s">
        <v>980</v>
      </c>
      <c r="H3106" s="12" t="s">
        <v>406</v>
      </c>
      <c r="I3106" s="12" t="s">
        <v>166</v>
      </c>
      <c r="J3106" s="12" t="s">
        <v>15341</v>
      </c>
      <c r="K3106" s="12" t="s">
        <v>168</v>
      </c>
      <c r="L3106" s="12" t="s">
        <v>104</v>
      </c>
      <c r="M3106" s="12" t="s">
        <v>221</v>
      </c>
      <c r="N3106" s="12" t="s">
        <v>15342</v>
      </c>
      <c r="O3106" s="12" t="s">
        <v>15343</v>
      </c>
      <c r="P3106" s="12"/>
      <c r="Q3106" s="12" t="s">
        <v>15344</v>
      </c>
      <c r="R3106" s="12" t="s">
        <v>15345</v>
      </c>
      <c r="S3106" s="12" t="s">
        <v>15346</v>
      </c>
      <c r="T3106" s="33" t="s">
        <v>95</v>
      </c>
      <c r="U3106" s="34" t="str">
        <f t="shared" si="48"/>
        <v>32 Campus Drive, Missoula, Montana 59812, U.S.</v>
      </c>
    </row>
    <row r="3107" spans="1:21" ht="42.75" x14ac:dyDescent="0.45">
      <c r="A3107" s="12" t="s">
        <v>94</v>
      </c>
      <c r="B3107" s="12" t="s">
        <v>729</v>
      </c>
      <c r="C3107" s="12" t="s">
        <v>15347</v>
      </c>
      <c r="D3107" s="12" t="s">
        <v>15348</v>
      </c>
      <c r="E3107" s="12" t="s">
        <v>15349</v>
      </c>
      <c r="F3107" s="12" t="s">
        <v>952</v>
      </c>
      <c r="G3107" s="12"/>
      <c r="H3107" s="12" t="s">
        <v>125</v>
      </c>
      <c r="I3107" s="12" t="s">
        <v>953</v>
      </c>
      <c r="J3107" s="12"/>
      <c r="K3107" s="12"/>
      <c r="L3107" s="12"/>
      <c r="M3107" s="12" t="s">
        <v>105</v>
      </c>
      <c r="N3107" s="12" t="s">
        <v>15350</v>
      </c>
      <c r="O3107" s="12" t="s">
        <v>15351</v>
      </c>
      <c r="P3107" s="12"/>
      <c r="Q3107" s="12"/>
      <c r="R3107" s="12"/>
      <c r="S3107" s="12" t="s">
        <v>284</v>
      </c>
      <c r="T3107" s="33" t="s">
        <v>729</v>
      </c>
      <c r="U3107" s="34" t="str">
        <f t="shared" si="48"/>
        <v xml:space="preserve"> , CA</v>
      </c>
    </row>
    <row r="3108" spans="1:21" ht="57" x14ac:dyDescent="0.45">
      <c r="A3108" s="12" t="s">
        <v>94</v>
      </c>
      <c r="B3108" s="12" t="s">
        <v>729</v>
      </c>
      <c r="C3108" s="12" t="s">
        <v>15352</v>
      </c>
      <c r="D3108" s="12" t="s">
        <v>15348</v>
      </c>
      <c r="E3108" s="12" t="s">
        <v>15349</v>
      </c>
      <c r="F3108" s="12" t="s">
        <v>952</v>
      </c>
      <c r="G3108" s="12"/>
      <c r="H3108" s="12" t="s">
        <v>125</v>
      </c>
      <c r="I3108" s="12" t="s">
        <v>953</v>
      </c>
      <c r="J3108" s="12"/>
      <c r="K3108" s="12"/>
      <c r="L3108" s="12"/>
      <c r="M3108" s="12" t="s">
        <v>367</v>
      </c>
      <c r="N3108" s="12" t="s">
        <v>15353</v>
      </c>
      <c r="O3108" s="12" t="s">
        <v>15354</v>
      </c>
      <c r="P3108" s="12"/>
      <c r="Q3108" s="12"/>
      <c r="R3108" s="12"/>
      <c r="S3108" s="12" t="s">
        <v>284</v>
      </c>
      <c r="T3108" s="33" t="s">
        <v>729</v>
      </c>
      <c r="U3108" s="34" t="str">
        <f t="shared" si="48"/>
        <v xml:space="preserve"> , CA</v>
      </c>
    </row>
    <row r="3109" spans="1:21" ht="57" x14ac:dyDescent="0.45">
      <c r="A3109" s="12" t="s">
        <v>94</v>
      </c>
      <c r="B3109" s="12" t="s">
        <v>95</v>
      </c>
      <c r="C3109" s="12" t="s">
        <v>15355</v>
      </c>
      <c r="D3109" s="12" t="s">
        <v>15356</v>
      </c>
      <c r="E3109" s="12" t="s">
        <v>15357</v>
      </c>
      <c r="F3109" s="12" t="s">
        <v>1984</v>
      </c>
      <c r="G3109" s="12"/>
      <c r="H3109" s="12" t="s">
        <v>406</v>
      </c>
      <c r="I3109" s="12" t="s">
        <v>166</v>
      </c>
      <c r="J3109" s="12" t="s">
        <v>15358</v>
      </c>
      <c r="K3109" s="12" t="s">
        <v>233</v>
      </c>
      <c r="L3109" s="12" t="s">
        <v>118</v>
      </c>
      <c r="M3109" s="12" t="s">
        <v>234</v>
      </c>
      <c r="N3109" s="12" t="s">
        <v>15359</v>
      </c>
      <c r="O3109" s="12" t="s">
        <v>15360</v>
      </c>
      <c r="P3109" s="12"/>
      <c r="Q3109" s="12" t="s">
        <v>15361</v>
      </c>
      <c r="R3109" s="12" t="s">
        <v>2771</v>
      </c>
      <c r="S3109" s="12" t="s">
        <v>15362</v>
      </c>
      <c r="T3109" s="33" t="s">
        <v>95</v>
      </c>
      <c r="U3109" s="34" t="str">
        <f t="shared" si="48"/>
        <v>1700 N 35th St RM 14 Ruth Leverton Hall, Lincoln, Nebraska 68588, U.S.</v>
      </c>
    </row>
    <row r="3110" spans="1:21" ht="57" x14ac:dyDescent="0.45">
      <c r="A3110" s="12" t="s">
        <v>94</v>
      </c>
      <c r="B3110" s="12" t="s">
        <v>95</v>
      </c>
      <c r="C3110" s="12" t="s">
        <v>15363</v>
      </c>
      <c r="D3110" s="12" t="s">
        <v>15356</v>
      </c>
      <c r="E3110" s="12" t="s">
        <v>15357</v>
      </c>
      <c r="F3110" s="12" t="s">
        <v>1984</v>
      </c>
      <c r="G3110" s="12"/>
      <c r="H3110" s="12" t="s">
        <v>406</v>
      </c>
      <c r="I3110" s="12" t="s">
        <v>166</v>
      </c>
      <c r="J3110" s="12"/>
      <c r="K3110" s="12"/>
      <c r="L3110" s="12"/>
      <c r="M3110" s="12" t="s">
        <v>367</v>
      </c>
      <c r="N3110" s="12"/>
      <c r="O3110" s="12"/>
      <c r="P3110" s="12"/>
      <c r="Q3110" s="12" t="s">
        <v>15364</v>
      </c>
      <c r="R3110" s="12" t="s">
        <v>15365</v>
      </c>
      <c r="S3110" s="12" t="s">
        <v>15366</v>
      </c>
      <c r="T3110" s="33" t="s">
        <v>95</v>
      </c>
      <c r="U3110" s="34" t="str">
        <f t="shared" si="48"/>
        <v>6001 DODGE ST, OMAHA, Nebraska 68105, U.S.</v>
      </c>
    </row>
    <row r="3111" spans="1:21" ht="85.5" x14ac:dyDescent="0.45">
      <c r="A3111" s="12" t="s">
        <v>94</v>
      </c>
      <c r="B3111" s="12" t="s">
        <v>95</v>
      </c>
      <c r="C3111" s="12" t="s">
        <v>15367</v>
      </c>
      <c r="D3111" s="12" t="s">
        <v>15368</v>
      </c>
      <c r="E3111" s="12" t="s">
        <v>15369</v>
      </c>
      <c r="F3111" s="12" t="s">
        <v>1984</v>
      </c>
      <c r="G3111" s="12" t="s">
        <v>1092</v>
      </c>
      <c r="H3111" s="12" t="s">
        <v>406</v>
      </c>
      <c r="I3111" s="12" t="s">
        <v>166</v>
      </c>
      <c r="J3111" s="12" t="s">
        <v>15370</v>
      </c>
      <c r="K3111" s="12" t="s">
        <v>168</v>
      </c>
      <c r="L3111" s="12" t="s">
        <v>104</v>
      </c>
      <c r="M3111" s="12" t="s">
        <v>695</v>
      </c>
      <c r="N3111" s="12" t="s">
        <v>15371</v>
      </c>
      <c r="O3111" s="12" t="s">
        <v>15372</v>
      </c>
      <c r="P3111" s="12"/>
      <c r="Q3111" s="12" t="s">
        <v>15373</v>
      </c>
      <c r="R3111" s="12" t="s">
        <v>9662</v>
      </c>
      <c r="S3111" s="12" t="s">
        <v>15374</v>
      </c>
      <c r="T3111" s="33" t="s">
        <v>95</v>
      </c>
      <c r="U3111" s="34" t="str">
        <f t="shared" si="48"/>
        <v>UNMC/UNO SHIPPING &amp; RECEIVING Unloading Point DRC1, Rm 1056 601 South Saddle Creek Rd, Omaha, Nebraska 68106, U.S.</v>
      </c>
    </row>
    <row r="3112" spans="1:21" ht="42.75" x14ac:dyDescent="0.45">
      <c r="A3112" s="12" t="s">
        <v>94</v>
      </c>
      <c r="B3112" s="12" t="s">
        <v>95</v>
      </c>
      <c r="C3112" s="12" t="s">
        <v>15375</v>
      </c>
      <c r="D3112" s="12" t="s">
        <v>15368</v>
      </c>
      <c r="E3112" s="12" t="s">
        <v>15369</v>
      </c>
      <c r="F3112" s="12" t="s">
        <v>1984</v>
      </c>
      <c r="G3112" s="12" t="s">
        <v>1092</v>
      </c>
      <c r="H3112" s="12" t="s">
        <v>406</v>
      </c>
      <c r="I3112" s="12" t="s">
        <v>166</v>
      </c>
      <c r="J3112" s="12" t="s">
        <v>15376</v>
      </c>
      <c r="K3112" s="12" t="s">
        <v>627</v>
      </c>
      <c r="L3112" s="12" t="s">
        <v>104</v>
      </c>
      <c r="M3112" s="12" t="s">
        <v>628</v>
      </c>
      <c r="N3112" s="12" t="s">
        <v>15377</v>
      </c>
      <c r="O3112" s="12" t="s">
        <v>15378</v>
      </c>
      <c r="P3112" s="12"/>
      <c r="Q3112" s="12" t="s">
        <v>15379</v>
      </c>
      <c r="R3112" s="12" t="s">
        <v>15365</v>
      </c>
      <c r="S3112" s="12" t="s">
        <v>15380</v>
      </c>
      <c r="T3112" s="33" t="s">
        <v>95</v>
      </c>
      <c r="U3112" s="34" t="str">
        <f t="shared" si="48"/>
        <v>985910 NEBRASKA MEDICAL CTR, OMAHA, Nebraska 68198, U.S.</v>
      </c>
    </row>
    <row r="3113" spans="1:21" ht="57" x14ac:dyDescent="0.45">
      <c r="A3113" s="12" t="s">
        <v>94</v>
      </c>
      <c r="B3113" s="12" t="s">
        <v>95</v>
      </c>
      <c r="C3113" s="12" t="s">
        <v>15381</v>
      </c>
      <c r="D3113" s="12" t="s">
        <v>15368</v>
      </c>
      <c r="E3113" s="12" t="s">
        <v>15369</v>
      </c>
      <c r="F3113" s="12" t="s">
        <v>1984</v>
      </c>
      <c r="G3113" s="12" t="s">
        <v>1092</v>
      </c>
      <c r="H3113" s="12" t="s">
        <v>406</v>
      </c>
      <c r="I3113" s="12" t="s">
        <v>166</v>
      </c>
      <c r="J3113" s="12"/>
      <c r="K3113" s="12"/>
      <c r="L3113" s="12"/>
      <c r="M3113" s="12" t="s">
        <v>367</v>
      </c>
      <c r="N3113" s="12"/>
      <c r="O3113" s="12"/>
      <c r="P3113" s="12"/>
      <c r="Q3113" s="12" t="s">
        <v>15382</v>
      </c>
      <c r="R3113" s="12" t="s">
        <v>15365</v>
      </c>
      <c r="S3113" s="12" t="s">
        <v>15366</v>
      </c>
      <c r="T3113" s="33" t="s">
        <v>95</v>
      </c>
      <c r="U3113" s="34" t="str">
        <f t="shared" si="48"/>
        <v>4401 DEWEY AVE, OMAHA, Nebraska 68105, U.S.</v>
      </c>
    </row>
    <row r="3114" spans="1:21" ht="42.75" x14ac:dyDescent="0.45">
      <c r="A3114" s="12" t="s">
        <v>94</v>
      </c>
      <c r="B3114" s="12" t="s">
        <v>95</v>
      </c>
      <c r="C3114" s="12" t="s">
        <v>15383</v>
      </c>
      <c r="D3114" s="12" t="s">
        <v>15384</v>
      </c>
      <c r="E3114" s="12" t="s">
        <v>15385</v>
      </c>
      <c r="F3114" s="12" t="s">
        <v>1007</v>
      </c>
      <c r="G3114" s="12"/>
      <c r="H3114" s="12"/>
      <c r="I3114" s="12" t="s">
        <v>166</v>
      </c>
      <c r="J3114" s="12"/>
      <c r="K3114" s="12"/>
      <c r="L3114" s="12"/>
      <c r="M3114" s="12" t="s">
        <v>105</v>
      </c>
      <c r="N3114" s="12" t="s">
        <v>15386</v>
      </c>
      <c r="O3114" s="12" t="s">
        <v>15387</v>
      </c>
      <c r="P3114" s="12"/>
      <c r="Q3114" s="12" t="s">
        <v>15388</v>
      </c>
      <c r="R3114" s="12" t="s">
        <v>15389</v>
      </c>
      <c r="S3114" s="12" t="s">
        <v>15390</v>
      </c>
      <c r="T3114" s="33" t="s">
        <v>95</v>
      </c>
      <c r="U3114" s="34" t="str">
        <f t="shared" si="48"/>
        <v>4505 S MARYLAND PKWY, LAS VEGAS, Nevada 89154, U.S.</v>
      </c>
    </row>
    <row r="3115" spans="1:21" ht="57" x14ac:dyDescent="0.45">
      <c r="A3115" s="12" t="s">
        <v>94</v>
      </c>
      <c r="B3115" s="12" t="s">
        <v>95</v>
      </c>
      <c r="C3115" s="12" t="s">
        <v>15391</v>
      </c>
      <c r="D3115" s="12" t="s">
        <v>15392</v>
      </c>
      <c r="E3115" s="12" t="s">
        <v>15393</v>
      </c>
      <c r="F3115" s="12" t="s">
        <v>206</v>
      </c>
      <c r="G3115" s="12"/>
      <c r="H3115" s="12"/>
      <c r="I3115" s="12" t="s">
        <v>166</v>
      </c>
      <c r="J3115" s="12"/>
      <c r="K3115" s="12"/>
      <c r="L3115" s="12"/>
      <c r="M3115" s="12" t="s">
        <v>367</v>
      </c>
      <c r="N3115" s="12" t="s">
        <v>15394</v>
      </c>
      <c r="O3115" s="12" t="s">
        <v>15395</v>
      </c>
      <c r="P3115" s="12"/>
      <c r="Q3115" s="12" t="s">
        <v>15396</v>
      </c>
      <c r="R3115" s="12" t="s">
        <v>3108</v>
      </c>
      <c r="S3115" s="12" t="s">
        <v>15397</v>
      </c>
      <c r="T3115" s="33" t="s">
        <v>95</v>
      </c>
      <c r="U3115" s="34" t="str">
        <f t="shared" si="48"/>
        <v>1664 N VIRGINIA ST, RENO, Nevada 89557, U.S.</v>
      </c>
    </row>
    <row r="3116" spans="1:21" ht="85.5" x14ac:dyDescent="0.45">
      <c r="A3116" s="12" t="s">
        <v>94</v>
      </c>
      <c r="B3116" s="12" t="s">
        <v>95</v>
      </c>
      <c r="C3116" s="12" t="s">
        <v>15398</v>
      </c>
      <c r="D3116" s="12" t="s">
        <v>15399</v>
      </c>
      <c r="E3116" s="12" t="s">
        <v>15400</v>
      </c>
      <c r="F3116" s="12" t="s">
        <v>206</v>
      </c>
      <c r="G3116" s="12" t="s">
        <v>164</v>
      </c>
      <c r="H3116" s="12" t="s">
        <v>100</v>
      </c>
      <c r="I3116" s="12" t="s">
        <v>166</v>
      </c>
      <c r="J3116" s="12" t="s">
        <v>15401</v>
      </c>
      <c r="K3116" s="12" t="s">
        <v>268</v>
      </c>
      <c r="L3116" s="12" t="s">
        <v>104</v>
      </c>
      <c r="M3116" s="12" t="s">
        <v>221</v>
      </c>
      <c r="N3116" s="12" t="s">
        <v>15402</v>
      </c>
      <c r="O3116" s="12" t="s">
        <v>15403</v>
      </c>
      <c r="P3116" s="12"/>
      <c r="Q3116" s="12" t="s">
        <v>15404</v>
      </c>
      <c r="R3116" s="12" t="s">
        <v>15405</v>
      </c>
      <c r="S3116" s="12" t="s">
        <v>15397</v>
      </c>
      <c r="T3116" s="33" t="s">
        <v>95</v>
      </c>
      <c r="U3116" s="34" t="str">
        <f t="shared" si="48"/>
        <v>1664 N. Virginia St, Anderson Health Sciences 104D, Reno, Nevada 89557, U.S.</v>
      </c>
    </row>
    <row r="3117" spans="1:21" ht="71.25" x14ac:dyDescent="0.45">
      <c r="A3117" s="12" t="s">
        <v>94</v>
      </c>
      <c r="B3117" s="12" t="s">
        <v>95</v>
      </c>
      <c r="C3117" s="12" t="s">
        <v>15406</v>
      </c>
      <c r="D3117" s="12" t="s">
        <v>15407</v>
      </c>
      <c r="E3117" s="12" t="s">
        <v>15408</v>
      </c>
      <c r="F3117" s="12" t="s">
        <v>124</v>
      </c>
      <c r="G3117" s="12"/>
      <c r="H3117" s="12" t="s">
        <v>125</v>
      </c>
      <c r="I3117" s="12" t="s">
        <v>126</v>
      </c>
      <c r="J3117" s="12"/>
      <c r="K3117" s="12"/>
      <c r="L3117" s="12"/>
      <c r="M3117" s="12" t="s">
        <v>432</v>
      </c>
      <c r="N3117" s="12" t="s">
        <v>15409</v>
      </c>
      <c r="O3117" s="12" t="s">
        <v>15410</v>
      </c>
      <c r="P3117" s="12"/>
      <c r="Q3117" s="12" t="s">
        <v>15411</v>
      </c>
      <c r="R3117" s="12" t="s">
        <v>5933</v>
      </c>
      <c r="S3117" s="12" t="s">
        <v>15412</v>
      </c>
      <c r="T3117" s="33" t="s">
        <v>95</v>
      </c>
      <c r="U3117" s="34" t="str">
        <f t="shared" si="48"/>
        <v>716 STEVENS AVE, PORTLAND, Maine 04103, U.S.</v>
      </c>
    </row>
    <row r="3118" spans="1:21" ht="57" x14ac:dyDescent="0.45">
      <c r="A3118" s="12" t="s">
        <v>94</v>
      </c>
      <c r="B3118" s="12" t="s">
        <v>95</v>
      </c>
      <c r="C3118" s="12" t="s">
        <v>15413</v>
      </c>
      <c r="D3118" s="12" t="s">
        <v>15414</v>
      </c>
      <c r="E3118" s="12" t="s">
        <v>15415</v>
      </c>
      <c r="F3118" s="12" t="s">
        <v>124</v>
      </c>
      <c r="G3118" s="12"/>
      <c r="H3118" s="12" t="s">
        <v>125</v>
      </c>
      <c r="I3118" s="12" t="s">
        <v>126</v>
      </c>
      <c r="J3118" s="12"/>
      <c r="K3118" s="12"/>
      <c r="L3118" s="12"/>
      <c r="M3118" s="12" t="s">
        <v>367</v>
      </c>
      <c r="N3118" s="12" t="s">
        <v>15416</v>
      </c>
      <c r="O3118" s="12" t="s">
        <v>15417</v>
      </c>
      <c r="P3118" s="12"/>
      <c r="Q3118" s="12" t="s">
        <v>15418</v>
      </c>
      <c r="R3118" s="12" t="s">
        <v>1316</v>
      </c>
      <c r="S3118" s="12" t="s">
        <v>15419</v>
      </c>
      <c r="T3118" s="33" t="s">
        <v>95</v>
      </c>
      <c r="U3118" s="34" t="str">
        <f t="shared" si="48"/>
        <v>46 COLLEGE RD COLSA ANFS RUDMAN HALL 1ST FL USNH, DURHAM, New Hampshire 03824, U.S.</v>
      </c>
    </row>
    <row r="3119" spans="1:21" ht="42.75" x14ac:dyDescent="0.45">
      <c r="A3119" s="12" t="s">
        <v>94</v>
      </c>
      <c r="B3119" s="12" t="s">
        <v>95</v>
      </c>
      <c r="C3119" s="12" t="s">
        <v>15420</v>
      </c>
      <c r="D3119" s="12" t="s">
        <v>15414</v>
      </c>
      <c r="E3119" s="12" t="s">
        <v>15415</v>
      </c>
      <c r="F3119" s="12" t="s">
        <v>124</v>
      </c>
      <c r="G3119" s="12"/>
      <c r="H3119" s="12" t="s">
        <v>125</v>
      </c>
      <c r="I3119" s="12" t="s">
        <v>126</v>
      </c>
      <c r="J3119" s="12"/>
      <c r="K3119" s="12"/>
      <c r="L3119" s="12"/>
      <c r="M3119" s="12" t="s">
        <v>954</v>
      </c>
      <c r="N3119" s="12" t="s">
        <v>15421</v>
      </c>
      <c r="O3119" s="12" t="s">
        <v>15422</v>
      </c>
      <c r="P3119" s="12"/>
      <c r="Q3119" s="12" t="s">
        <v>15423</v>
      </c>
      <c r="R3119" s="12" t="s">
        <v>1316</v>
      </c>
      <c r="S3119" s="12" t="s">
        <v>15419</v>
      </c>
      <c r="T3119" s="33" t="s">
        <v>95</v>
      </c>
      <c r="U3119" s="34" t="str">
        <f t="shared" si="48"/>
        <v>38 ACADEMIC WAY COLSA DBS SLSC 1ST FL, DURHAM, New Hampshire 03824, U.S.</v>
      </c>
    </row>
    <row r="3120" spans="1:21" ht="85.5" x14ac:dyDescent="0.45">
      <c r="A3120" s="12" t="s">
        <v>94</v>
      </c>
      <c r="B3120" s="12" t="s">
        <v>95</v>
      </c>
      <c r="C3120" s="12" t="s">
        <v>15424</v>
      </c>
      <c r="D3120" s="12" t="s">
        <v>15425</v>
      </c>
      <c r="E3120" s="12" t="s">
        <v>15426</v>
      </c>
      <c r="F3120" s="12" t="s">
        <v>2482</v>
      </c>
      <c r="G3120" s="12" t="s">
        <v>980</v>
      </c>
      <c r="H3120" s="12" t="s">
        <v>311</v>
      </c>
      <c r="I3120" s="12" t="s">
        <v>475</v>
      </c>
      <c r="J3120" s="12" t="s">
        <v>15427</v>
      </c>
      <c r="K3120" s="12" t="s">
        <v>268</v>
      </c>
      <c r="L3120" s="12" t="s">
        <v>104</v>
      </c>
      <c r="M3120" s="12" t="s">
        <v>1193</v>
      </c>
      <c r="N3120" s="12" t="s">
        <v>15428</v>
      </c>
      <c r="O3120" s="12" t="s">
        <v>15429</v>
      </c>
      <c r="P3120" s="12"/>
      <c r="Q3120" s="12" t="s">
        <v>15430</v>
      </c>
      <c r="R3120" s="12" t="s">
        <v>15431</v>
      </c>
      <c r="S3120" s="12" t="s">
        <v>15432</v>
      </c>
      <c r="T3120" s="33" t="s">
        <v>95</v>
      </c>
      <c r="U3120" s="34" t="str">
        <f t="shared" si="48"/>
        <v>915 Camino de Salud NE CRF Building, Room 217, Albuquerque, New Mexico 87131, U.S.</v>
      </c>
    </row>
    <row r="3121" spans="1:21" ht="57" x14ac:dyDescent="0.45">
      <c r="A3121" s="12" t="s">
        <v>94</v>
      </c>
      <c r="B3121" s="12" t="s">
        <v>95</v>
      </c>
      <c r="C3121" s="12" t="s">
        <v>15433</v>
      </c>
      <c r="D3121" s="12" t="s">
        <v>15425</v>
      </c>
      <c r="E3121" s="12" t="s">
        <v>15426</v>
      </c>
      <c r="F3121" s="12" t="s">
        <v>2482</v>
      </c>
      <c r="G3121" s="12" t="s">
        <v>980</v>
      </c>
      <c r="H3121" s="12" t="s">
        <v>311</v>
      </c>
      <c r="I3121" s="12" t="s">
        <v>475</v>
      </c>
      <c r="J3121" s="12" t="s">
        <v>15434</v>
      </c>
      <c r="K3121" s="12" t="s">
        <v>233</v>
      </c>
      <c r="L3121" s="12" t="s">
        <v>104</v>
      </c>
      <c r="M3121" s="12" t="s">
        <v>234</v>
      </c>
      <c r="N3121" s="12" t="s">
        <v>15435</v>
      </c>
      <c r="O3121" s="12" t="s">
        <v>15436</v>
      </c>
      <c r="P3121" s="12"/>
      <c r="Q3121" s="12" t="s">
        <v>15437</v>
      </c>
      <c r="R3121" s="12" t="s">
        <v>15438</v>
      </c>
      <c r="S3121" s="12" t="s">
        <v>15432</v>
      </c>
      <c r="T3121" s="33" t="s">
        <v>95</v>
      </c>
      <c r="U3121" s="34" t="str">
        <f t="shared" si="48"/>
        <v>915 CAMINO DE SALUD NE, ALBUQUERQUE, New Mexico 87131, U.S.</v>
      </c>
    </row>
    <row r="3122" spans="1:21" ht="42.75" x14ac:dyDescent="0.45">
      <c r="A3122" s="12" t="s">
        <v>94</v>
      </c>
      <c r="B3122" s="12" t="s">
        <v>95</v>
      </c>
      <c r="C3122" s="12" t="s">
        <v>15439</v>
      </c>
      <c r="D3122" s="12" t="s">
        <v>15425</v>
      </c>
      <c r="E3122" s="12" t="s">
        <v>15426</v>
      </c>
      <c r="F3122" s="12" t="s">
        <v>2482</v>
      </c>
      <c r="G3122" s="12" t="s">
        <v>980</v>
      </c>
      <c r="H3122" s="12" t="s">
        <v>311</v>
      </c>
      <c r="I3122" s="12" t="s">
        <v>475</v>
      </c>
      <c r="J3122" s="12"/>
      <c r="K3122" s="12"/>
      <c r="L3122" s="12"/>
      <c r="M3122" s="12" t="s">
        <v>355</v>
      </c>
      <c r="N3122" s="12" t="s">
        <v>15440</v>
      </c>
      <c r="O3122" s="12" t="s">
        <v>15441</v>
      </c>
      <c r="P3122" s="12"/>
      <c r="Q3122" s="12" t="s">
        <v>15442</v>
      </c>
      <c r="R3122" s="12" t="s">
        <v>15438</v>
      </c>
      <c r="S3122" s="12" t="s">
        <v>15432</v>
      </c>
      <c r="T3122" s="33" t="s">
        <v>95</v>
      </c>
      <c r="U3122" s="34" t="str">
        <f t="shared" si="48"/>
        <v>2703 FRONTIER AVE, ALBUQUERQUE, New Mexico 87131, U.S.</v>
      </c>
    </row>
    <row r="3123" spans="1:21" ht="42.75" x14ac:dyDescent="0.45">
      <c r="A3123" s="12" t="s">
        <v>94</v>
      </c>
      <c r="B3123" s="12" t="s">
        <v>95</v>
      </c>
      <c r="C3123" s="12" t="s">
        <v>15443</v>
      </c>
      <c r="D3123" s="12" t="s">
        <v>15425</v>
      </c>
      <c r="E3123" s="12" t="s">
        <v>15426</v>
      </c>
      <c r="F3123" s="12" t="s">
        <v>2482</v>
      </c>
      <c r="G3123" s="12" t="s">
        <v>980</v>
      </c>
      <c r="H3123" s="12" t="s">
        <v>311</v>
      </c>
      <c r="I3123" s="12" t="s">
        <v>475</v>
      </c>
      <c r="J3123" s="12"/>
      <c r="K3123" s="12"/>
      <c r="L3123" s="12"/>
      <c r="M3123" s="12" t="s">
        <v>178</v>
      </c>
      <c r="N3123" s="12" t="s">
        <v>15435</v>
      </c>
      <c r="O3123" s="12" t="s">
        <v>15436</v>
      </c>
      <c r="P3123" s="12"/>
      <c r="Q3123" s="12" t="s">
        <v>15437</v>
      </c>
      <c r="R3123" s="12" t="s">
        <v>15438</v>
      </c>
      <c r="S3123" s="12" t="s">
        <v>15432</v>
      </c>
      <c r="T3123" s="33" t="s">
        <v>95</v>
      </c>
      <c r="U3123" s="34" t="str">
        <f t="shared" si="48"/>
        <v>915 CAMINO DE SALUD NE, ALBUQUERQUE, New Mexico 87131, U.S.</v>
      </c>
    </row>
    <row r="3124" spans="1:21" ht="85.5" x14ac:dyDescent="0.45">
      <c r="A3124" s="12" t="s">
        <v>94</v>
      </c>
      <c r="B3124" s="12" t="s">
        <v>95</v>
      </c>
      <c r="C3124" s="12" t="s">
        <v>15444</v>
      </c>
      <c r="D3124" s="12" t="s">
        <v>15445</v>
      </c>
      <c r="E3124" s="12" t="s">
        <v>15446</v>
      </c>
      <c r="F3124" s="12" t="s">
        <v>639</v>
      </c>
      <c r="G3124" s="12" t="s">
        <v>1131</v>
      </c>
      <c r="H3124" s="12" t="s">
        <v>422</v>
      </c>
      <c r="I3124" s="12" t="s">
        <v>763</v>
      </c>
      <c r="J3124" s="12" t="s">
        <v>15447</v>
      </c>
      <c r="K3124" s="12" t="s">
        <v>168</v>
      </c>
      <c r="L3124" s="12" t="s">
        <v>104</v>
      </c>
      <c r="M3124" s="12" t="s">
        <v>221</v>
      </c>
      <c r="N3124" s="12" t="s">
        <v>15448</v>
      </c>
      <c r="O3124" s="12" t="s">
        <v>15449</v>
      </c>
      <c r="P3124" s="12"/>
      <c r="Q3124" s="12" t="s">
        <v>15450</v>
      </c>
      <c r="R3124" s="12" t="s">
        <v>15451</v>
      </c>
      <c r="S3124" s="12" t="s">
        <v>15452</v>
      </c>
      <c r="T3124" s="33" t="s">
        <v>95</v>
      </c>
      <c r="U3124" s="34" t="str">
        <f t="shared" si="48"/>
        <v>125 Mason Farm Rd Marsico Hall, Rm B025, Chapel Hill, North Carolina 27599, U.S.</v>
      </c>
    </row>
    <row r="3125" spans="1:21" ht="85.5" x14ac:dyDescent="0.45">
      <c r="A3125" s="12" t="s">
        <v>94</v>
      </c>
      <c r="B3125" s="12" t="s">
        <v>95</v>
      </c>
      <c r="C3125" s="12" t="s">
        <v>15453</v>
      </c>
      <c r="D3125" s="12" t="s">
        <v>15445</v>
      </c>
      <c r="E3125" s="12" t="s">
        <v>15446</v>
      </c>
      <c r="F3125" s="12" t="s">
        <v>639</v>
      </c>
      <c r="G3125" s="12" t="s">
        <v>1131</v>
      </c>
      <c r="H3125" s="12" t="s">
        <v>422</v>
      </c>
      <c r="I3125" s="12" t="s">
        <v>763</v>
      </c>
      <c r="J3125" s="12" t="s">
        <v>15454</v>
      </c>
      <c r="K3125" s="12" t="s">
        <v>168</v>
      </c>
      <c r="L3125" s="12" t="s">
        <v>104</v>
      </c>
      <c r="M3125" s="12" t="s">
        <v>221</v>
      </c>
      <c r="N3125" s="12" t="s">
        <v>15455</v>
      </c>
      <c r="O3125" s="12" t="s">
        <v>15456</v>
      </c>
      <c r="P3125" s="12"/>
      <c r="Q3125" s="12" t="s">
        <v>15457</v>
      </c>
      <c r="R3125" s="12" t="s">
        <v>15451</v>
      </c>
      <c r="S3125" s="12" t="s">
        <v>15452</v>
      </c>
      <c r="T3125" s="33" t="s">
        <v>95</v>
      </c>
      <c r="U3125" s="34" t="str">
        <f t="shared" si="48"/>
        <v>450 West Drive 11-117, Chapel Hill, North Carolina 27599, U.S.</v>
      </c>
    </row>
    <row r="3126" spans="1:21" ht="99.75" x14ac:dyDescent="0.45">
      <c r="A3126" s="12" t="s">
        <v>94</v>
      </c>
      <c r="B3126" s="12" t="s">
        <v>95</v>
      </c>
      <c r="C3126" s="12" t="s">
        <v>15458</v>
      </c>
      <c r="D3126" s="12" t="s">
        <v>15445</v>
      </c>
      <c r="E3126" s="12" t="s">
        <v>15446</v>
      </c>
      <c r="F3126" s="12" t="s">
        <v>639</v>
      </c>
      <c r="G3126" s="12" t="s">
        <v>1131</v>
      </c>
      <c r="H3126" s="12" t="s">
        <v>422</v>
      </c>
      <c r="I3126" s="12" t="s">
        <v>763</v>
      </c>
      <c r="J3126" s="12" t="s">
        <v>15459</v>
      </c>
      <c r="K3126" s="12" t="s">
        <v>168</v>
      </c>
      <c r="L3126" s="12" t="s">
        <v>104</v>
      </c>
      <c r="M3126" s="12" t="s">
        <v>210</v>
      </c>
      <c r="N3126" s="12" t="s">
        <v>15460</v>
      </c>
      <c r="O3126" s="12" t="s">
        <v>15461</v>
      </c>
      <c r="P3126" s="12"/>
      <c r="Q3126" s="12" t="s">
        <v>15462</v>
      </c>
      <c r="R3126" s="12" t="s">
        <v>15451</v>
      </c>
      <c r="S3126" s="12" t="s">
        <v>15452</v>
      </c>
      <c r="T3126" s="33" t="s">
        <v>95</v>
      </c>
      <c r="U3126" s="34" t="str">
        <f t="shared" si="48"/>
        <v>Marsico Room #5107 125 Mason Farm Rd Marsico Hall-5229N, Chapel Hill, North Carolina 27599, U.S.</v>
      </c>
    </row>
    <row r="3127" spans="1:21" ht="57" x14ac:dyDescent="0.45">
      <c r="A3127" s="12" t="s">
        <v>94</v>
      </c>
      <c r="B3127" s="12" t="s">
        <v>95</v>
      </c>
      <c r="C3127" s="12" t="s">
        <v>15463</v>
      </c>
      <c r="D3127" s="12" t="s">
        <v>15445</v>
      </c>
      <c r="E3127" s="12" t="s">
        <v>15446</v>
      </c>
      <c r="F3127" s="12" t="s">
        <v>639</v>
      </c>
      <c r="G3127" s="12" t="s">
        <v>1131</v>
      </c>
      <c r="H3127" s="12" t="s">
        <v>422</v>
      </c>
      <c r="I3127" s="12" t="s">
        <v>763</v>
      </c>
      <c r="J3127" s="12" t="s">
        <v>15464</v>
      </c>
      <c r="K3127" s="12" t="s">
        <v>1297</v>
      </c>
      <c r="L3127" s="12" t="s">
        <v>118</v>
      </c>
      <c r="M3127" s="12" t="s">
        <v>367</v>
      </c>
      <c r="N3127" s="12" t="s">
        <v>15465</v>
      </c>
      <c r="O3127" s="12" t="s">
        <v>15466</v>
      </c>
      <c r="P3127" s="12"/>
      <c r="Q3127" s="12" t="s">
        <v>15467</v>
      </c>
      <c r="R3127" s="12" t="s">
        <v>15468</v>
      </c>
      <c r="S3127" s="12" t="s">
        <v>15469</v>
      </c>
      <c r="T3127" s="33" t="s">
        <v>95</v>
      </c>
      <c r="U3127" s="34" t="str">
        <f t="shared" si="48"/>
        <v>120 MASON FARM RD GMB 2049G, CHAPEL HILL, North Carolina 27514, U.S.</v>
      </c>
    </row>
    <row r="3128" spans="1:21" ht="57" x14ac:dyDescent="0.45">
      <c r="A3128" s="12" t="s">
        <v>94</v>
      </c>
      <c r="B3128" s="12" t="s">
        <v>95</v>
      </c>
      <c r="C3128" s="12" t="s">
        <v>15470</v>
      </c>
      <c r="D3128" s="12" t="s">
        <v>15445</v>
      </c>
      <c r="E3128" s="12" t="s">
        <v>15446</v>
      </c>
      <c r="F3128" s="12" t="s">
        <v>639</v>
      </c>
      <c r="G3128" s="12" t="s">
        <v>1131</v>
      </c>
      <c r="H3128" s="12" t="s">
        <v>422</v>
      </c>
      <c r="I3128" s="12" t="s">
        <v>763</v>
      </c>
      <c r="J3128" s="12"/>
      <c r="K3128" s="12"/>
      <c r="L3128" s="12"/>
      <c r="M3128" s="12" t="s">
        <v>234</v>
      </c>
      <c r="N3128" s="12" t="s">
        <v>15471</v>
      </c>
      <c r="O3128" s="12" t="s">
        <v>15449</v>
      </c>
      <c r="P3128" s="12"/>
      <c r="Q3128" s="12" t="s">
        <v>15472</v>
      </c>
      <c r="R3128" s="12" t="s">
        <v>15468</v>
      </c>
      <c r="S3128" s="12" t="s">
        <v>15452</v>
      </c>
      <c r="T3128" s="33" t="s">
        <v>95</v>
      </c>
      <c r="U3128" s="34" t="str">
        <f t="shared" si="48"/>
        <v>125 MASON FARM RD, CHAPEL HILL, North Carolina 27599, U.S.</v>
      </c>
    </row>
    <row r="3129" spans="1:21" ht="42.75" x14ac:dyDescent="0.45">
      <c r="A3129" s="12" t="s">
        <v>94</v>
      </c>
      <c r="B3129" s="12" t="s">
        <v>95</v>
      </c>
      <c r="C3129" s="12" t="s">
        <v>15473</v>
      </c>
      <c r="D3129" s="12" t="s">
        <v>15445</v>
      </c>
      <c r="E3129" s="12" t="s">
        <v>15446</v>
      </c>
      <c r="F3129" s="12" t="s">
        <v>639</v>
      </c>
      <c r="G3129" s="12" t="s">
        <v>1131</v>
      </c>
      <c r="H3129" s="12" t="s">
        <v>422</v>
      </c>
      <c r="I3129" s="12" t="s">
        <v>763</v>
      </c>
      <c r="J3129" s="12" t="s">
        <v>15474</v>
      </c>
      <c r="K3129" s="12" t="s">
        <v>794</v>
      </c>
      <c r="L3129" s="12" t="s">
        <v>104</v>
      </c>
      <c r="M3129" s="12" t="s">
        <v>1008</v>
      </c>
      <c r="N3129" s="12" t="s">
        <v>15475</v>
      </c>
      <c r="O3129" s="12" t="s">
        <v>15476</v>
      </c>
      <c r="P3129" s="12"/>
      <c r="Q3129" s="12" t="s">
        <v>15477</v>
      </c>
      <c r="R3129" s="12" t="s">
        <v>15468</v>
      </c>
      <c r="S3129" s="12" t="s">
        <v>15469</v>
      </c>
      <c r="T3129" s="33" t="s">
        <v>95</v>
      </c>
      <c r="U3129" s="34" t="str">
        <f t="shared" si="48"/>
        <v>450 WEST DR LINEBERGER CANCER CENTER RM 32-056, CHAPEL HILL, North Carolina 27514, U.S.</v>
      </c>
    </row>
    <row r="3130" spans="1:21" ht="57" x14ac:dyDescent="0.45">
      <c r="A3130" s="12" t="s">
        <v>94</v>
      </c>
      <c r="B3130" s="12" t="s">
        <v>95</v>
      </c>
      <c r="C3130" s="12" t="s">
        <v>15478</v>
      </c>
      <c r="D3130" s="12" t="s">
        <v>15445</v>
      </c>
      <c r="E3130" s="12" t="s">
        <v>15446</v>
      </c>
      <c r="F3130" s="12" t="s">
        <v>639</v>
      </c>
      <c r="G3130" s="12" t="s">
        <v>1131</v>
      </c>
      <c r="H3130" s="12" t="s">
        <v>422</v>
      </c>
      <c r="I3130" s="12" t="s">
        <v>763</v>
      </c>
      <c r="J3130" s="12"/>
      <c r="K3130" s="12"/>
      <c r="L3130" s="12"/>
      <c r="M3130" s="12" t="s">
        <v>1152</v>
      </c>
      <c r="N3130" s="12" t="s">
        <v>15479</v>
      </c>
      <c r="O3130" s="12" t="s">
        <v>15480</v>
      </c>
      <c r="P3130" s="12"/>
      <c r="Q3130" s="12" t="s">
        <v>15481</v>
      </c>
      <c r="R3130" s="12" t="s">
        <v>15468</v>
      </c>
      <c r="S3130" s="12" t="s">
        <v>15469</v>
      </c>
      <c r="T3130" s="33" t="s">
        <v>95</v>
      </c>
      <c r="U3130" s="34" t="str">
        <f t="shared" si="48"/>
        <v>115 MASON FARM RD NEURO RESEARCH BLDG 6109 A, CHAPEL HILL, North Carolina 27514, U.S.</v>
      </c>
    </row>
    <row r="3131" spans="1:21" ht="42.75" x14ac:dyDescent="0.45">
      <c r="A3131" s="12" t="s">
        <v>94</v>
      </c>
      <c r="B3131" s="12" t="s">
        <v>95</v>
      </c>
      <c r="C3131" s="12" t="s">
        <v>15482</v>
      </c>
      <c r="D3131" s="12" t="s">
        <v>15445</v>
      </c>
      <c r="E3131" s="12" t="s">
        <v>15446</v>
      </c>
      <c r="F3131" s="12" t="s">
        <v>639</v>
      </c>
      <c r="G3131" s="12" t="s">
        <v>1131</v>
      </c>
      <c r="H3131" s="12" t="s">
        <v>422</v>
      </c>
      <c r="I3131" s="12" t="s">
        <v>763</v>
      </c>
      <c r="J3131" s="12"/>
      <c r="K3131" s="12"/>
      <c r="L3131" s="12"/>
      <c r="M3131" s="12" t="s">
        <v>355</v>
      </c>
      <c r="N3131" s="12" t="s">
        <v>15483</v>
      </c>
      <c r="O3131" s="12" t="s">
        <v>15484</v>
      </c>
      <c r="P3131" s="12"/>
      <c r="Q3131" s="12" t="s">
        <v>15485</v>
      </c>
      <c r="R3131" s="12" t="s">
        <v>15468</v>
      </c>
      <c r="S3131" s="12" t="s">
        <v>15469</v>
      </c>
      <c r="T3131" s="33" t="s">
        <v>95</v>
      </c>
      <c r="U3131" s="34" t="str">
        <f t="shared" si="48"/>
        <v>135 DAUER DR HOOKER RESEARCH CTR 3113, CHAPEL HILL, North Carolina 27514, U.S.</v>
      </c>
    </row>
    <row r="3132" spans="1:21" ht="42.75" x14ac:dyDescent="0.45">
      <c r="A3132" s="12" t="s">
        <v>94</v>
      </c>
      <c r="B3132" s="12" t="s">
        <v>95</v>
      </c>
      <c r="C3132" s="12" t="s">
        <v>15486</v>
      </c>
      <c r="D3132" s="12" t="s">
        <v>15445</v>
      </c>
      <c r="E3132" s="12" t="s">
        <v>15446</v>
      </c>
      <c r="F3132" s="12" t="s">
        <v>639</v>
      </c>
      <c r="G3132" s="12" t="s">
        <v>1131</v>
      </c>
      <c r="H3132" s="12" t="s">
        <v>422</v>
      </c>
      <c r="I3132" s="12" t="s">
        <v>763</v>
      </c>
      <c r="J3132" s="12"/>
      <c r="K3132" s="12"/>
      <c r="L3132" s="12"/>
      <c r="M3132" s="12" t="s">
        <v>105</v>
      </c>
      <c r="N3132" s="12" t="s">
        <v>15487</v>
      </c>
      <c r="O3132" s="12" t="s">
        <v>15488</v>
      </c>
      <c r="P3132" s="12"/>
      <c r="Q3132" s="12" t="s">
        <v>15489</v>
      </c>
      <c r="R3132" s="12" t="s">
        <v>1145</v>
      </c>
      <c r="S3132" s="12" t="s">
        <v>1137</v>
      </c>
      <c r="T3132" s="33" t="s">
        <v>95</v>
      </c>
      <c r="U3132" s="34" t="str">
        <f t="shared" si="48"/>
        <v>6 DAVIS DR, RESEARCH TRIANGLE PARK, North Carolina 27709, U.S.</v>
      </c>
    </row>
    <row r="3133" spans="1:21" ht="42.75" x14ac:dyDescent="0.45">
      <c r="A3133" s="12" t="s">
        <v>94</v>
      </c>
      <c r="B3133" s="12" t="s">
        <v>95</v>
      </c>
      <c r="C3133" s="12" t="s">
        <v>15490</v>
      </c>
      <c r="D3133" s="12" t="s">
        <v>15445</v>
      </c>
      <c r="E3133" s="12" t="s">
        <v>15446</v>
      </c>
      <c r="F3133" s="12" t="s">
        <v>639</v>
      </c>
      <c r="G3133" s="12" t="s">
        <v>1131</v>
      </c>
      <c r="H3133" s="12" t="s">
        <v>422</v>
      </c>
      <c r="I3133" s="12" t="s">
        <v>763</v>
      </c>
      <c r="J3133" s="12"/>
      <c r="K3133" s="12"/>
      <c r="L3133" s="12"/>
      <c r="M3133" s="12" t="s">
        <v>954</v>
      </c>
      <c r="N3133" s="12" t="s">
        <v>15491</v>
      </c>
      <c r="O3133" s="12" t="s">
        <v>15492</v>
      </c>
      <c r="P3133" s="12"/>
      <c r="Q3133" s="12" t="s">
        <v>15493</v>
      </c>
      <c r="R3133" s="12" t="s">
        <v>15468</v>
      </c>
      <c r="S3133" s="12" t="s">
        <v>15469</v>
      </c>
      <c r="T3133" s="33" t="s">
        <v>95</v>
      </c>
      <c r="U3133" s="34" t="str">
        <f t="shared" si="48"/>
        <v>121 S RD, CHAPEL HILL, North Carolina 27514, U.S.</v>
      </c>
    </row>
    <row r="3134" spans="1:21" ht="85.5" x14ac:dyDescent="0.45">
      <c r="A3134" s="12" t="s">
        <v>94</v>
      </c>
      <c r="B3134" s="12" t="s">
        <v>95</v>
      </c>
      <c r="C3134" s="12" t="s">
        <v>15494</v>
      </c>
      <c r="D3134" s="12" t="s">
        <v>15445</v>
      </c>
      <c r="E3134" s="12" t="s">
        <v>15446</v>
      </c>
      <c r="F3134" s="12" t="s">
        <v>639</v>
      </c>
      <c r="G3134" s="12" t="s">
        <v>1131</v>
      </c>
      <c r="H3134" s="12" t="s">
        <v>422</v>
      </c>
      <c r="I3134" s="12" t="s">
        <v>763</v>
      </c>
      <c r="J3134" s="12"/>
      <c r="K3134" s="12"/>
      <c r="L3134" s="12"/>
      <c r="M3134" s="12" t="s">
        <v>138</v>
      </c>
      <c r="N3134" s="12"/>
      <c r="O3134" s="12"/>
      <c r="P3134" s="12"/>
      <c r="Q3134" s="12" t="s">
        <v>15495</v>
      </c>
      <c r="R3134" s="12" t="s">
        <v>15468</v>
      </c>
      <c r="S3134" s="12" t="s">
        <v>15452</v>
      </c>
      <c r="T3134" s="33" t="s">
        <v>95</v>
      </c>
      <c r="U3134" s="34" t="str">
        <f t="shared" si="48"/>
        <v>135 DAUER DR MHRC, CHAPEL HILL, North Carolina 27599, U.S.</v>
      </c>
    </row>
    <row r="3135" spans="1:21" ht="85.5" x14ac:dyDescent="0.45">
      <c r="A3135" s="12" t="s">
        <v>94</v>
      </c>
      <c r="B3135" s="12" t="s">
        <v>95</v>
      </c>
      <c r="C3135" s="12" t="s">
        <v>15496</v>
      </c>
      <c r="D3135" s="12" t="s">
        <v>15445</v>
      </c>
      <c r="E3135" s="12" t="s">
        <v>15446</v>
      </c>
      <c r="F3135" s="12" t="s">
        <v>639</v>
      </c>
      <c r="G3135" s="12" t="s">
        <v>1131</v>
      </c>
      <c r="H3135" s="12" t="s">
        <v>422</v>
      </c>
      <c r="I3135" s="12" t="s">
        <v>763</v>
      </c>
      <c r="J3135" s="12"/>
      <c r="K3135" s="12"/>
      <c r="L3135" s="12"/>
      <c r="M3135" s="12" t="s">
        <v>138</v>
      </c>
      <c r="N3135" s="12"/>
      <c r="O3135" s="12"/>
      <c r="P3135" s="12"/>
      <c r="Q3135" s="12" t="s">
        <v>15497</v>
      </c>
      <c r="R3135" s="12" t="s">
        <v>15468</v>
      </c>
      <c r="S3135" s="12" t="s">
        <v>15452</v>
      </c>
      <c r="T3135" s="33" t="s">
        <v>95</v>
      </c>
      <c r="U3135" s="34" t="str">
        <f t="shared" si="48"/>
        <v>160 DENTAL CIR, CHAPEL HILL, North Carolina 27599, U.S.</v>
      </c>
    </row>
    <row r="3136" spans="1:21" ht="57" x14ac:dyDescent="0.45">
      <c r="A3136" s="12" t="s">
        <v>94</v>
      </c>
      <c r="B3136" s="12" t="s">
        <v>95</v>
      </c>
      <c r="C3136" s="12" t="s">
        <v>15498</v>
      </c>
      <c r="D3136" s="12" t="s">
        <v>15445</v>
      </c>
      <c r="E3136" s="12" t="s">
        <v>15446</v>
      </c>
      <c r="F3136" s="12" t="s">
        <v>639</v>
      </c>
      <c r="G3136" s="12" t="s">
        <v>1131</v>
      </c>
      <c r="H3136" s="12" t="s">
        <v>422</v>
      </c>
      <c r="I3136" s="12" t="s">
        <v>763</v>
      </c>
      <c r="J3136" s="12"/>
      <c r="K3136" s="12"/>
      <c r="L3136" s="12"/>
      <c r="M3136" s="12" t="s">
        <v>367</v>
      </c>
      <c r="N3136" s="12" t="s">
        <v>15499</v>
      </c>
      <c r="O3136" s="12" t="s">
        <v>15500</v>
      </c>
      <c r="P3136" s="12"/>
      <c r="Q3136" s="12" t="s">
        <v>15472</v>
      </c>
      <c r="R3136" s="12" t="s">
        <v>15468</v>
      </c>
      <c r="S3136" s="12" t="s">
        <v>15452</v>
      </c>
      <c r="T3136" s="33" t="s">
        <v>95</v>
      </c>
      <c r="U3136" s="34" t="str">
        <f t="shared" si="48"/>
        <v>125 MASON FARM RD, CHAPEL HILL, North Carolina 27599, U.S.</v>
      </c>
    </row>
    <row r="3137" spans="1:21" ht="57" x14ac:dyDescent="0.45">
      <c r="A3137" s="12" t="s">
        <v>94</v>
      </c>
      <c r="B3137" s="12" t="s">
        <v>95</v>
      </c>
      <c r="C3137" s="12" t="s">
        <v>15501</v>
      </c>
      <c r="D3137" s="12" t="s">
        <v>15445</v>
      </c>
      <c r="E3137" s="12" t="s">
        <v>15446</v>
      </c>
      <c r="F3137" s="12" t="s">
        <v>639</v>
      </c>
      <c r="G3137" s="12" t="s">
        <v>1131</v>
      </c>
      <c r="H3137" s="12" t="s">
        <v>422</v>
      </c>
      <c r="I3137" s="12" t="s">
        <v>763</v>
      </c>
      <c r="J3137" s="12" t="s">
        <v>15502</v>
      </c>
      <c r="K3137" s="12" t="s">
        <v>1297</v>
      </c>
      <c r="L3137" s="12" t="s">
        <v>118</v>
      </c>
      <c r="M3137" s="12" t="s">
        <v>367</v>
      </c>
      <c r="N3137" s="12" t="s">
        <v>15465</v>
      </c>
      <c r="O3137" s="12" t="s">
        <v>15466</v>
      </c>
      <c r="P3137" s="12"/>
      <c r="Q3137" s="12" t="s">
        <v>15503</v>
      </c>
      <c r="R3137" s="12" t="s">
        <v>15468</v>
      </c>
      <c r="S3137" s="12" t="s">
        <v>15452</v>
      </c>
      <c r="T3137" s="33" t="s">
        <v>95</v>
      </c>
      <c r="U3137" s="34" t="str">
        <f t="shared" si="48"/>
        <v>120 MASON FARM RD, CHAPEL HILL, North Carolina 27599, U.S.</v>
      </c>
    </row>
    <row r="3138" spans="1:21" ht="42.75" x14ac:dyDescent="0.45">
      <c r="A3138" s="12" t="s">
        <v>94</v>
      </c>
      <c r="B3138" s="12" t="s">
        <v>95</v>
      </c>
      <c r="C3138" s="12" t="s">
        <v>15504</v>
      </c>
      <c r="D3138" s="12" t="s">
        <v>15445</v>
      </c>
      <c r="E3138" s="12" t="s">
        <v>15446</v>
      </c>
      <c r="F3138" s="12" t="s">
        <v>639</v>
      </c>
      <c r="G3138" s="12" t="s">
        <v>1131</v>
      </c>
      <c r="H3138" s="12" t="s">
        <v>422</v>
      </c>
      <c r="I3138" s="12" t="s">
        <v>763</v>
      </c>
      <c r="J3138" s="12"/>
      <c r="K3138" s="12"/>
      <c r="L3138" s="12"/>
      <c r="M3138" s="12" t="s">
        <v>105</v>
      </c>
      <c r="N3138" s="12" t="s">
        <v>15505</v>
      </c>
      <c r="O3138" s="12" t="s">
        <v>15506</v>
      </c>
      <c r="P3138" s="12"/>
      <c r="Q3138" s="12" t="s">
        <v>15472</v>
      </c>
      <c r="R3138" s="12" t="s">
        <v>15468</v>
      </c>
      <c r="S3138" s="12" t="s">
        <v>15452</v>
      </c>
      <c r="T3138" s="33" t="s">
        <v>95</v>
      </c>
      <c r="U3138" s="34" t="str">
        <f t="shared" ref="U3138:U3201" si="49">_xlfn.TEXTJOIN(", ", TRUE, Q3138, R3138, S3138, T3138)</f>
        <v>125 MASON FARM RD, CHAPEL HILL, North Carolina 27599, U.S.</v>
      </c>
    </row>
    <row r="3139" spans="1:21" ht="57" x14ac:dyDescent="0.45">
      <c r="A3139" s="12" t="s">
        <v>94</v>
      </c>
      <c r="B3139" s="12" t="s">
        <v>95</v>
      </c>
      <c r="C3139" s="12" t="s">
        <v>15507</v>
      </c>
      <c r="D3139" s="12" t="s">
        <v>15508</v>
      </c>
      <c r="E3139" s="12" t="s">
        <v>15509</v>
      </c>
      <c r="F3139" s="12" t="s">
        <v>639</v>
      </c>
      <c r="G3139" s="12"/>
      <c r="H3139" s="12" t="s">
        <v>422</v>
      </c>
      <c r="I3139" s="12" t="s">
        <v>763</v>
      </c>
      <c r="J3139" s="12" t="s">
        <v>15510</v>
      </c>
      <c r="K3139" s="12" t="s">
        <v>233</v>
      </c>
      <c r="L3139" s="12" t="s">
        <v>104</v>
      </c>
      <c r="M3139" s="12" t="s">
        <v>234</v>
      </c>
      <c r="N3139" s="12" t="s">
        <v>15511</v>
      </c>
      <c r="O3139" s="12" t="s">
        <v>15512</v>
      </c>
      <c r="P3139" s="12"/>
      <c r="Q3139" s="12" t="s">
        <v>15513</v>
      </c>
      <c r="R3139" s="12" t="s">
        <v>15514</v>
      </c>
      <c r="S3139" s="12" t="s">
        <v>15515</v>
      </c>
      <c r="T3139" s="33" t="s">
        <v>95</v>
      </c>
      <c r="U3139" s="34" t="str">
        <f t="shared" si="49"/>
        <v>9029 CRAVER RD SCIENCE BLDG, CHARLOTTE, North Carolina 28223, U.S.</v>
      </c>
    </row>
    <row r="3140" spans="1:21" ht="57" x14ac:dyDescent="0.45">
      <c r="A3140" s="12" t="s">
        <v>94</v>
      </c>
      <c r="B3140" s="12" t="s">
        <v>95</v>
      </c>
      <c r="C3140" s="12" t="s">
        <v>15516</v>
      </c>
      <c r="D3140" s="12" t="s">
        <v>15508</v>
      </c>
      <c r="E3140" s="12" t="s">
        <v>15509</v>
      </c>
      <c r="F3140" s="12" t="s">
        <v>639</v>
      </c>
      <c r="G3140" s="12"/>
      <c r="H3140" s="12" t="s">
        <v>422</v>
      </c>
      <c r="I3140" s="12" t="s">
        <v>763</v>
      </c>
      <c r="J3140" s="12" t="s">
        <v>15517</v>
      </c>
      <c r="K3140" s="12" t="s">
        <v>627</v>
      </c>
      <c r="L3140" s="12" t="s">
        <v>104</v>
      </c>
      <c r="M3140" s="12" t="s">
        <v>628</v>
      </c>
      <c r="N3140" s="12" t="s">
        <v>15518</v>
      </c>
      <c r="O3140" s="12" t="s">
        <v>15519</v>
      </c>
      <c r="P3140" s="12"/>
      <c r="Q3140" s="12" t="s">
        <v>15520</v>
      </c>
      <c r="R3140" s="12" t="s">
        <v>15514</v>
      </c>
      <c r="S3140" s="12" t="s">
        <v>15515</v>
      </c>
      <c r="T3140" s="33" t="s">
        <v>95</v>
      </c>
      <c r="U3140" s="34" t="str">
        <f t="shared" si="49"/>
        <v>9331 ROBERT D SNYDER RD BIOINFORMATICS BLDG RM 309, CHARLOTTE, North Carolina 28223, U.S.</v>
      </c>
    </row>
    <row r="3141" spans="1:21" ht="42.75" x14ac:dyDescent="0.45">
      <c r="A3141" s="12" t="s">
        <v>94</v>
      </c>
      <c r="B3141" s="12" t="s">
        <v>95</v>
      </c>
      <c r="C3141" s="12" t="s">
        <v>15521</v>
      </c>
      <c r="D3141" s="12" t="s">
        <v>15522</v>
      </c>
      <c r="E3141" s="12" t="s">
        <v>15523</v>
      </c>
      <c r="F3141" s="12" t="s">
        <v>639</v>
      </c>
      <c r="G3141" s="12"/>
      <c r="H3141" s="12"/>
      <c r="I3141" s="12" t="s">
        <v>763</v>
      </c>
      <c r="J3141" s="12"/>
      <c r="K3141" s="12"/>
      <c r="L3141" s="12"/>
      <c r="M3141" s="12" t="s">
        <v>572</v>
      </c>
      <c r="N3141" s="12" t="s">
        <v>15524</v>
      </c>
      <c r="O3141" s="12" t="s">
        <v>15525</v>
      </c>
      <c r="P3141" s="12"/>
      <c r="Q3141" s="12" t="s">
        <v>15526</v>
      </c>
      <c r="R3141" s="12" t="s">
        <v>9825</v>
      </c>
      <c r="S3141" s="12" t="s">
        <v>9826</v>
      </c>
      <c r="T3141" s="33" t="s">
        <v>95</v>
      </c>
      <c r="U3141" s="34" t="str">
        <f t="shared" si="49"/>
        <v>500 LAUREATE WAY, KANNAPOLIS, North Carolina 28081, U.S.</v>
      </c>
    </row>
    <row r="3142" spans="1:21" ht="85.5" x14ac:dyDescent="0.45">
      <c r="A3142" s="12" t="s">
        <v>94</v>
      </c>
      <c r="B3142" s="12" t="s">
        <v>95</v>
      </c>
      <c r="C3142" s="12" t="s">
        <v>15527</v>
      </c>
      <c r="D3142" s="12" t="s">
        <v>15528</v>
      </c>
      <c r="E3142" s="12" t="s">
        <v>15529</v>
      </c>
      <c r="F3142" s="12" t="s">
        <v>639</v>
      </c>
      <c r="G3142" s="12"/>
      <c r="H3142" s="12"/>
      <c r="I3142" s="12" t="s">
        <v>763</v>
      </c>
      <c r="J3142" s="12"/>
      <c r="K3142" s="12"/>
      <c r="L3142" s="12"/>
      <c r="M3142" s="12" t="s">
        <v>138</v>
      </c>
      <c r="N3142" s="12"/>
      <c r="O3142" s="12"/>
      <c r="P3142" s="12"/>
      <c r="Q3142" s="12" t="s">
        <v>15530</v>
      </c>
      <c r="R3142" s="12" t="s">
        <v>6190</v>
      </c>
      <c r="S3142" s="12" t="s">
        <v>15531</v>
      </c>
      <c r="T3142" s="33" t="s">
        <v>95</v>
      </c>
      <c r="U3142" s="34" t="str">
        <f t="shared" si="49"/>
        <v>5600 MARVIN K MOSS LN, WILMINGTON, North Carolina 28409, U.S.</v>
      </c>
    </row>
    <row r="3143" spans="1:21" ht="57" x14ac:dyDescent="0.45">
      <c r="A3143" s="12" t="s">
        <v>94</v>
      </c>
      <c r="B3143" s="12" t="s">
        <v>95</v>
      </c>
      <c r="C3143" s="12" t="s">
        <v>15532</v>
      </c>
      <c r="D3143" s="12" t="s">
        <v>15533</v>
      </c>
      <c r="E3143" s="12" t="s">
        <v>15534</v>
      </c>
      <c r="F3143" s="12"/>
      <c r="G3143" s="12"/>
      <c r="H3143" s="12" t="s">
        <v>693</v>
      </c>
      <c r="I3143" s="12" t="s">
        <v>475</v>
      </c>
      <c r="J3143" s="12" t="s">
        <v>15535</v>
      </c>
      <c r="K3143" s="12" t="s">
        <v>550</v>
      </c>
      <c r="L3143" s="12" t="s">
        <v>104</v>
      </c>
      <c r="M3143" s="12" t="s">
        <v>234</v>
      </c>
      <c r="N3143" s="12" t="s">
        <v>15536</v>
      </c>
      <c r="O3143" s="12" t="s">
        <v>15537</v>
      </c>
      <c r="P3143" s="12"/>
      <c r="Q3143" s="12" t="s">
        <v>15538</v>
      </c>
      <c r="R3143" s="12" t="s">
        <v>15539</v>
      </c>
      <c r="S3143" s="12" t="s">
        <v>15540</v>
      </c>
      <c r="T3143" s="33" t="s">
        <v>95</v>
      </c>
      <c r="U3143" s="34" t="str">
        <f t="shared" si="49"/>
        <v>3500 CAMP BOWIE BLVD, FORT WORTH, Texas 76107-2644, U.S.</v>
      </c>
    </row>
    <row r="3144" spans="1:21" ht="57" x14ac:dyDescent="0.45">
      <c r="A3144" s="12" t="s">
        <v>94</v>
      </c>
      <c r="B3144" s="12" t="s">
        <v>95</v>
      </c>
      <c r="C3144" s="12" t="s">
        <v>15541</v>
      </c>
      <c r="D3144" s="12" t="s">
        <v>15533</v>
      </c>
      <c r="E3144" s="12" t="s">
        <v>15534</v>
      </c>
      <c r="F3144" s="12" t="s">
        <v>1396</v>
      </c>
      <c r="G3144" s="12"/>
      <c r="H3144" s="12" t="s">
        <v>693</v>
      </c>
      <c r="I3144" s="12" t="s">
        <v>475</v>
      </c>
      <c r="J3144" s="12"/>
      <c r="K3144" s="12"/>
      <c r="L3144" s="12"/>
      <c r="M3144" s="12" t="s">
        <v>492</v>
      </c>
      <c r="N3144" s="12" t="s">
        <v>15542</v>
      </c>
      <c r="O3144" s="12" t="s">
        <v>15543</v>
      </c>
      <c r="P3144" s="12"/>
      <c r="Q3144" s="12" t="s">
        <v>15544</v>
      </c>
      <c r="R3144" s="12" t="s">
        <v>13017</v>
      </c>
      <c r="S3144" s="12" t="s">
        <v>15545</v>
      </c>
      <c r="T3144" s="33" t="s">
        <v>95</v>
      </c>
      <c r="U3144" s="34" t="str">
        <f t="shared" si="49"/>
        <v>FC - 1921 W CHESTNUT ST PEB BLDG 210, DENTON, Texas 76203, U.S.</v>
      </c>
    </row>
    <row r="3145" spans="1:21" ht="42.75" x14ac:dyDescent="0.45">
      <c r="A3145" s="12" t="s">
        <v>94</v>
      </c>
      <c r="B3145" s="12" t="s">
        <v>95</v>
      </c>
      <c r="C3145" s="12" t="s">
        <v>15546</v>
      </c>
      <c r="D3145" s="12" t="s">
        <v>15533</v>
      </c>
      <c r="E3145" s="12" t="s">
        <v>15534</v>
      </c>
      <c r="F3145" s="12" t="s">
        <v>1396</v>
      </c>
      <c r="G3145" s="12"/>
      <c r="H3145" s="12" t="s">
        <v>693</v>
      </c>
      <c r="I3145" s="12" t="s">
        <v>475</v>
      </c>
      <c r="J3145" s="12"/>
      <c r="K3145" s="12"/>
      <c r="L3145" s="12"/>
      <c r="M3145" s="12" t="s">
        <v>355</v>
      </c>
      <c r="N3145" s="12" t="s">
        <v>15542</v>
      </c>
      <c r="O3145" s="12" t="s">
        <v>15543</v>
      </c>
      <c r="P3145" s="12"/>
      <c r="Q3145" s="12" t="s">
        <v>15547</v>
      </c>
      <c r="R3145" s="12" t="s">
        <v>13017</v>
      </c>
      <c r="S3145" s="12" t="s">
        <v>15548</v>
      </c>
      <c r="T3145" s="33" t="s">
        <v>95</v>
      </c>
      <c r="U3145" s="34" t="str">
        <f t="shared" si="49"/>
        <v>FC - 2310 N I-35 E, DENTON, Texas 76205, U.S.</v>
      </c>
    </row>
    <row r="3146" spans="1:21" ht="85.5" x14ac:dyDescent="0.45">
      <c r="A3146" s="12" t="s">
        <v>94</v>
      </c>
      <c r="B3146" s="12"/>
      <c r="C3146" s="12" t="s">
        <v>15549</v>
      </c>
      <c r="D3146" s="12" t="s">
        <v>15550</v>
      </c>
      <c r="E3146" s="12" t="s">
        <v>15534</v>
      </c>
      <c r="F3146" s="12" t="s">
        <v>1396</v>
      </c>
      <c r="G3146" s="12" t="s">
        <v>692</v>
      </c>
      <c r="H3146" s="12" t="s">
        <v>693</v>
      </c>
      <c r="I3146" s="12" t="s">
        <v>475</v>
      </c>
      <c r="J3146" s="12" t="s">
        <v>15551</v>
      </c>
      <c r="K3146" s="12" t="s">
        <v>209</v>
      </c>
      <c r="L3146" s="12" t="s">
        <v>104</v>
      </c>
      <c r="M3146" s="12" t="s">
        <v>3542</v>
      </c>
      <c r="N3146" s="12" t="s">
        <v>15552</v>
      </c>
      <c r="O3146" s="12" t="s">
        <v>15553</v>
      </c>
      <c r="P3146" s="12"/>
      <c r="Q3146" s="12" t="s">
        <v>15554</v>
      </c>
      <c r="R3146" s="12" t="s">
        <v>15555</v>
      </c>
      <c r="S3146" s="12" t="s">
        <v>15545</v>
      </c>
      <c r="T3146" s="33" t="s">
        <v>95</v>
      </c>
      <c r="U3146" s="34" t="str">
        <f t="shared" si="49"/>
        <v>1300 W Highland St, Denton, Texas 76203, U.S.</v>
      </c>
    </row>
    <row r="3147" spans="1:21" ht="85.5" x14ac:dyDescent="0.45">
      <c r="A3147" s="12" t="s">
        <v>94</v>
      </c>
      <c r="B3147" s="12" t="s">
        <v>95</v>
      </c>
      <c r="C3147" s="12" t="s">
        <v>15556</v>
      </c>
      <c r="D3147" s="12" t="s">
        <v>15557</v>
      </c>
      <c r="E3147" s="12" t="s">
        <v>15558</v>
      </c>
      <c r="F3147" s="12" t="s">
        <v>1396</v>
      </c>
      <c r="G3147" s="12" t="s">
        <v>692</v>
      </c>
      <c r="H3147" s="12" t="s">
        <v>693</v>
      </c>
      <c r="I3147" s="12" t="s">
        <v>475</v>
      </c>
      <c r="J3147" s="12" t="s">
        <v>15559</v>
      </c>
      <c r="K3147" s="12" t="s">
        <v>168</v>
      </c>
      <c r="L3147" s="12" t="s">
        <v>104</v>
      </c>
      <c r="M3147" s="12" t="s">
        <v>1193</v>
      </c>
      <c r="N3147" s="12" t="s">
        <v>15560</v>
      </c>
      <c r="O3147" s="12" t="s">
        <v>15537</v>
      </c>
      <c r="P3147" s="12"/>
      <c r="Q3147" s="12" t="s">
        <v>15561</v>
      </c>
      <c r="R3147" s="12" t="s">
        <v>15562</v>
      </c>
      <c r="S3147" s="12" t="s">
        <v>15563</v>
      </c>
      <c r="T3147" s="33" t="s">
        <v>95</v>
      </c>
      <c r="U3147" s="34" t="str">
        <f t="shared" si="49"/>
        <v>GSB 144C 3420 Darcy St., Fort Worth, Texas 76107, U.S.</v>
      </c>
    </row>
    <row r="3148" spans="1:21" ht="57" x14ac:dyDescent="0.45">
      <c r="A3148" s="12" t="s">
        <v>94</v>
      </c>
      <c r="B3148" s="12" t="s">
        <v>95</v>
      </c>
      <c r="C3148" s="12" t="s">
        <v>15564</v>
      </c>
      <c r="D3148" s="12" t="s">
        <v>15565</v>
      </c>
      <c r="E3148" s="12" t="s">
        <v>15566</v>
      </c>
      <c r="F3148" s="12"/>
      <c r="G3148" s="12"/>
      <c r="H3148" s="12" t="s">
        <v>145</v>
      </c>
      <c r="I3148" s="12" t="s">
        <v>146</v>
      </c>
      <c r="J3148" s="12"/>
      <c r="K3148" s="12"/>
      <c r="L3148" s="12"/>
      <c r="M3148" s="12" t="s">
        <v>367</v>
      </c>
      <c r="N3148" s="12" t="s">
        <v>15567</v>
      </c>
      <c r="O3148" s="12" t="s">
        <v>15568</v>
      </c>
      <c r="P3148" s="12"/>
      <c r="Q3148" s="12" t="s">
        <v>15569</v>
      </c>
      <c r="R3148" s="12" t="s">
        <v>15570</v>
      </c>
      <c r="S3148" s="12" t="s">
        <v>15571</v>
      </c>
      <c r="T3148" s="33" t="s">
        <v>95</v>
      </c>
      <c r="U3148" s="34" t="str">
        <f t="shared" si="49"/>
        <v>2301 HUDSON RD, CEDAR FALLS, Iowa 50613, U.S.</v>
      </c>
    </row>
    <row r="3149" spans="1:21" ht="99.75" x14ac:dyDescent="0.45">
      <c r="A3149" s="12" t="s">
        <v>94</v>
      </c>
      <c r="B3149" s="12" t="s">
        <v>95</v>
      </c>
      <c r="C3149" s="12" t="s">
        <v>15572</v>
      </c>
      <c r="D3149" s="12" t="s">
        <v>15573</v>
      </c>
      <c r="E3149" s="12" t="s">
        <v>15574</v>
      </c>
      <c r="F3149" s="12" t="s">
        <v>2491</v>
      </c>
      <c r="G3149" s="12" t="s">
        <v>1940</v>
      </c>
      <c r="H3149" s="12" t="s">
        <v>145</v>
      </c>
      <c r="I3149" s="12" t="s">
        <v>101</v>
      </c>
      <c r="J3149" s="12" t="s">
        <v>15575</v>
      </c>
      <c r="K3149" s="12" t="s">
        <v>168</v>
      </c>
      <c r="L3149" s="12" t="s">
        <v>104</v>
      </c>
      <c r="M3149" s="12" t="s">
        <v>210</v>
      </c>
      <c r="N3149" s="12" t="s">
        <v>15576</v>
      </c>
      <c r="O3149" s="12" t="s">
        <v>15577</v>
      </c>
      <c r="P3149" s="12"/>
      <c r="Q3149" s="12" t="s">
        <v>15578</v>
      </c>
      <c r="R3149" s="12" t="s">
        <v>15579</v>
      </c>
      <c r="S3149" s="12" t="s">
        <v>15580</v>
      </c>
      <c r="T3149" s="33" t="s">
        <v>95</v>
      </c>
      <c r="U3149" s="34" t="str">
        <f t="shared" si="49"/>
        <v>1234 N Notre Dame Ave, South Bend, Indiana 46617, U.S.</v>
      </c>
    </row>
    <row r="3150" spans="1:21" ht="42.75" x14ac:dyDescent="0.45">
      <c r="A3150" s="12" t="s">
        <v>94</v>
      </c>
      <c r="B3150" s="12" t="s">
        <v>95</v>
      </c>
      <c r="C3150" s="12" t="s">
        <v>15581</v>
      </c>
      <c r="D3150" s="12" t="s">
        <v>15573</v>
      </c>
      <c r="E3150" s="12" t="s">
        <v>15574</v>
      </c>
      <c r="F3150" s="12" t="s">
        <v>2491</v>
      </c>
      <c r="G3150" s="12" t="s">
        <v>1940</v>
      </c>
      <c r="H3150" s="12" t="s">
        <v>145</v>
      </c>
      <c r="I3150" s="12" t="s">
        <v>101</v>
      </c>
      <c r="J3150" s="12"/>
      <c r="K3150" s="12"/>
      <c r="L3150" s="12"/>
      <c r="M3150" s="12" t="s">
        <v>105</v>
      </c>
      <c r="N3150" s="12" t="s">
        <v>15582</v>
      </c>
      <c r="O3150" s="12" t="s">
        <v>15583</v>
      </c>
      <c r="P3150" s="12"/>
      <c r="Q3150" s="12" t="s">
        <v>15584</v>
      </c>
      <c r="R3150" s="12" t="s">
        <v>15585</v>
      </c>
      <c r="S3150" s="12" t="s">
        <v>15586</v>
      </c>
      <c r="T3150" s="33" t="s">
        <v>95</v>
      </c>
      <c r="U3150" s="34" t="str">
        <f t="shared" si="49"/>
        <v>FC - 100 MASON CTR, NOTRE DAME, Indiana 46556, U.S.</v>
      </c>
    </row>
    <row r="3151" spans="1:21" ht="85.5" x14ac:dyDescent="0.45">
      <c r="A3151" s="12" t="s">
        <v>94</v>
      </c>
      <c r="B3151" s="12" t="s">
        <v>95</v>
      </c>
      <c r="C3151" s="12" t="s">
        <v>15587</v>
      </c>
      <c r="D3151" s="12" t="s">
        <v>15588</v>
      </c>
      <c r="E3151" s="12" t="s">
        <v>15589</v>
      </c>
      <c r="F3151" s="12" t="s">
        <v>1396</v>
      </c>
      <c r="G3151" s="12" t="s">
        <v>1092</v>
      </c>
      <c r="H3151" s="12" t="s">
        <v>931</v>
      </c>
      <c r="I3151" s="12" t="s">
        <v>475</v>
      </c>
      <c r="J3151" s="12" t="s">
        <v>15590</v>
      </c>
      <c r="K3151" s="12" t="s">
        <v>209</v>
      </c>
      <c r="L3151" s="12" t="s">
        <v>104</v>
      </c>
      <c r="M3151" s="12" t="s">
        <v>1193</v>
      </c>
      <c r="N3151" s="12" t="s">
        <v>15591</v>
      </c>
      <c r="O3151" s="12" t="s">
        <v>15592</v>
      </c>
      <c r="P3151" s="12"/>
      <c r="Q3151" s="12" t="s">
        <v>15593</v>
      </c>
      <c r="R3151" s="12" t="s">
        <v>15594</v>
      </c>
      <c r="S3151" s="12" t="s">
        <v>15595</v>
      </c>
      <c r="T3151" s="33" t="s">
        <v>95</v>
      </c>
      <c r="U3151" s="34" t="str">
        <f t="shared" si="49"/>
        <v>101 David L. Boren Blvd ATTN: Clegg25917, Norman, Oklahoma 73019, U.S.</v>
      </c>
    </row>
    <row r="3152" spans="1:21" ht="85.5" x14ac:dyDescent="0.45">
      <c r="A3152" s="12" t="s">
        <v>94</v>
      </c>
      <c r="B3152" s="12" t="s">
        <v>95</v>
      </c>
      <c r="C3152" s="12" t="s">
        <v>15596</v>
      </c>
      <c r="D3152" s="12" t="s">
        <v>15588</v>
      </c>
      <c r="E3152" s="12" t="s">
        <v>15597</v>
      </c>
      <c r="F3152" s="12" t="s">
        <v>1396</v>
      </c>
      <c r="G3152" s="12" t="s">
        <v>1092</v>
      </c>
      <c r="H3152" s="12" t="s">
        <v>931</v>
      </c>
      <c r="I3152" s="12" t="s">
        <v>475</v>
      </c>
      <c r="J3152" s="12" t="s">
        <v>15598</v>
      </c>
      <c r="K3152" s="12" t="s">
        <v>268</v>
      </c>
      <c r="L3152" s="12" t="s">
        <v>104</v>
      </c>
      <c r="M3152" s="12" t="s">
        <v>1193</v>
      </c>
      <c r="N3152" s="12" t="s">
        <v>15599</v>
      </c>
      <c r="O3152" s="12" t="s">
        <v>15600</v>
      </c>
      <c r="P3152" s="12"/>
      <c r="Q3152" s="12" t="s">
        <v>15601</v>
      </c>
      <c r="R3152" s="12" t="s">
        <v>15602</v>
      </c>
      <c r="S3152" s="12" t="s">
        <v>15603</v>
      </c>
      <c r="T3152" s="33" t="s">
        <v>95</v>
      </c>
      <c r="U3152" s="34" t="str">
        <f t="shared" si="49"/>
        <v>Integrative Immunology Center 4502 E 41st Street Building 1-3E24, Tulsa, Oklahoma 74135, U.S.</v>
      </c>
    </row>
    <row r="3153" spans="1:21" ht="99.75" x14ac:dyDescent="0.45">
      <c r="A3153" s="12" t="s">
        <v>94</v>
      </c>
      <c r="B3153" s="12" t="s">
        <v>95</v>
      </c>
      <c r="C3153" s="12" t="s">
        <v>15604</v>
      </c>
      <c r="D3153" s="12" t="s">
        <v>15588</v>
      </c>
      <c r="E3153" s="12" t="s">
        <v>15605</v>
      </c>
      <c r="F3153" s="12" t="s">
        <v>1396</v>
      </c>
      <c r="G3153" s="12" t="s">
        <v>1092</v>
      </c>
      <c r="H3153" s="12" t="s">
        <v>931</v>
      </c>
      <c r="I3153" s="12" t="s">
        <v>475</v>
      </c>
      <c r="J3153" s="12" t="s">
        <v>15606</v>
      </c>
      <c r="K3153" s="12" t="s">
        <v>268</v>
      </c>
      <c r="L3153" s="12" t="s">
        <v>104</v>
      </c>
      <c r="M3153" s="12" t="s">
        <v>210</v>
      </c>
      <c r="N3153" s="12" t="s">
        <v>15591</v>
      </c>
      <c r="O3153" s="12" t="s">
        <v>15592</v>
      </c>
      <c r="P3153" s="12"/>
      <c r="Q3153" s="12" t="s">
        <v>15607</v>
      </c>
      <c r="R3153" s="12" t="s">
        <v>15608</v>
      </c>
      <c r="S3153" s="12" t="s">
        <v>15595</v>
      </c>
      <c r="T3153" s="33" t="s">
        <v>95</v>
      </c>
      <c r="U3153" s="34" t="str">
        <f t="shared" si="49"/>
        <v>173 FELGAR STREET GLG ROOM 314, NORMAN, Oklahoma 73019, U.S.</v>
      </c>
    </row>
    <row r="3154" spans="1:21" ht="85.5" x14ac:dyDescent="0.45">
      <c r="A3154" s="12" t="s">
        <v>94</v>
      </c>
      <c r="B3154" s="12" t="s">
        <v>95</v>
      </c>
      <c r="C3154" s="12" t="s">
        <v>15609</v>
      </c>
      <c r="D3154" s="12" t="s">
        <v>15610</v>
      </c>
      <c r="E3154" s="12" t="s">
        <v>15611</v>
      </c>
      <c r="F3154" s="12" t="s">
        <v>1396</v>
      </c>
      <c r="G3154" s="12" t="s">
        <v>1092</v>
      </c>
      <c r="H3154" s="12" t="s">
        <v>931</v>
      </c>
      <c r="I3154" s="12" t="s">
        <v>475</v>
      </c>
      <c r="J3154" s="12" t="s">
        <v>15612</v>
      </c>
      <c r="K3154" s="12" t="s">
        <v>168</v>
      </c>
      <c r="L3154" s="12" t="s">
        <v>104</v>
      </c>
      <c r="M3154" s="12" t="s">
        <v>1193</v>
      </c>
      <c r="N3154" s="12" t="s">
        <v>15613</v>
      </c>
      <c r="O3154" s="12" t="s">
        <v>15614</v>
      </c>
      <c r="P3154" s="12"/>
      <c r="Q3154" s="12" t="s">
        <v>15615</v>
      </c>
      <c r="R3154" s="12" t="s">
        <v>10341</v>
      </c>
      <c r="S3154" s="12" t="s">
        <v>10342</v>
      </c>
      <c r="T3154" s="33" t="s">
        <v>95</v>
      </c>
      <c r="U3154" s="34" t="str">
        <f t="shared" si="49"/>
        <v>608 Stanton L. Young Blvd Rm Mei_000NW, Oklahoma City, Oklahoma 73104, U.S.</v>
      </c>
    </row>
    <row r="3155" spans="1:21" ht="99.75" x14ac:dyDescent="0.45">
      <c r="A3155" s="12" t="s">
        <v>94</v>
      </c>
      <c r="B3155" s="12" t="s">
        <v>95</v>
      </c>
      <c r="C3155" s="12" t="s">
        <v>15616</v>
      </c>
      <c r="D3155" s="12" t="s">
        <v>15610</v>
      </c>
      <c r="E3155" s="12" t="s">
        <v>15617</v>
      </c>
      <c r="F3155" s="12" t="s">
        <v>1396</v>
      </c>
      <c r="G3155" s="12" t="s">
        <v>1092</v>
      </c>
      <c r="H3155" s="12" t="s">
        <v>931</v>
      </c>
      <c r="I3155" s="12" t="s">
        <v>475</v>
      </c>
      <c r="J3155" s="12" t="s">
        <v>15618</v>
      </c>
      <c r="K3155" s="12" t="s">
        <v>268</v>
      </c>
      <c r="L3155" s="12" t="s">
        <v>104</v>
      </c>
      <c r="M3155" s="12" t="s">
        <v>210</v>
      </c>
      <c r="N3155" s="12" t="s">
        <v>15619</v>
      </c>
      <c r="O3155" s="12" t="s">
        <v>15620</v>
      </c>
      <c r="P3155" s="12"/>
      <c r="Q3155" s="12" t="s">
        <v>15621</v>
      </c>
      <c r="R3155" s="12" t="s">
        <v>10341</v>
      </c>
      <c r="S3155" s="12" t="s">
        <v>15622</v>
      </c>
      <c r="T3155" s="33" t="s">
        <v>95</v>
      </c>
      <c r="U3155" s="34" t="str">
        <f t="shared" si="49"/>
        <v>Oâ??Donoghue Bldg 3rd Floor; Room 00345 1122 NE 13th St, Oklahoma City, Oklahoma 73117, U.S.</v>
      </c>
    </row>
    <row r="3156" spans="1:21" ht="57" x14ac:dyDescent="0.45">
      <c r="A3156" s="12" t="s">
        <v>94</v>
      </c>
      <c r="B3156" s="12" t="s">
        <v>95</v>
      </c>
      <c r="C3156" s="12" t="s">
        <v>15623</v>
      </c>
      <c r="D3156" s="12" t="s">
        <v>15610</v>
      </c>
      <c r="E3156" s="12" t="s">
        <v>15617</v>
      </c>
      <c r="F3156" s="12" t="s">
        <v>1396</v>
      </c>
      <c r="G3156" s="12" t="s">
        <v>1092</v>
      </c>
      <c r="H3156" s="12" t="s">
        <v>931</v>
      </c>
      <c r="I3156" s="12" t="s">
        <v>475</v>
      </c>
      <c r="J3156" s="12"/>
      <c r="K3156" s="12"/>
      <c r="L3156" s="12"/>
      <c r="M3156" s="12" t="s">
        <v>234</v>
      </c>
      <c r="N3156" s="12" t="s">
        <v>15624</v>
      </c>
      <c r="O3156" s="12" t="s">
        <v>15625</v>
      </c>
      <c r="P3156" s="12"/>
      <c r="Q3156" s="12" t="s">
        <v>15626</v>
      </c>
      <c r="R3156" s="12" t="s">
        <v>15627</v>
      </c>
      <c r="S3156" s="12" t="s">
        <v>15628</v>
      </c>
      <c r="T3156" s="33" t="s">
        <v>95</v>
      </c>
      <c r="U3156" s="34" t="str">
        <f t="shared" si="49"/>
        <v>975 NE 10TH ST BRC 1106 BIOCHEMISTRY AND MOLECULAR BIOLOGY/ROCA, OKLAHOMA CITY, Oklahoma 73014, U.S.</v>
      </c>
    </row>
    <row r="3157" spans="1:21" ht="42.75" x14ac:dyDescent="0.45">
      <c r="A3157" s="12" t="s">
        <v>94</v>
      </c>
      <c r="B3157" s="12" t="s">
        <v>95</v>
      </c>
      <c r="C3157" s="12" t="s">
        <v>15629</v>
      </c>
      <c r="D3157" s="12" t="s">
        <v>15610</v>
      </c>
      <c r="E3157" s="12" t="s">
        <v>15617</v>
      </c>
      <c r="F3157" s="12" t="s">
        <v>1396</v>
      </c>
      <c r="G3157" s="12" t="s">
        <v>1092</v>
      </c>
      <c r="H3157" s="12" t="s">
        <v>931</v>
      </c>
      <c r="I3157" s="12" t="s">
        <v>475</v>
      </c>
      <c r="J3157" s="12"/>
      <c r="K3157" s="12"/>
      <c r="L3157" s="12"/>
      <c r="M3157" s="12" t="s">
        <v>1152</v>
      </c>
      <c r="N3157" s="12" t="s">
        <v>15630</v>
      </c>
      <c r="O3157" s="12" t="s">
        <v>15631</v>
      </c>
      <c r="P3157" s="12"/>
      <c r="Q3157" s="12" t="s">
        <v>15632</v>
      </c>
      <c r="R3157" s="12" t="s">
        <v>15627</v>
      </c>
      <c r="S3157" s="12" t="s">
        <v>15628</v>
      </c>
      <c r="T3157" s="33" t="s">
        <v>95</v>
      </c>
      <c r="U3157" s="34" t="str">
        <f t="shared" si="49"/>
        <v>975 NE 10TH ST BRC 1313, OKLAHOMA CITY, Oklahoma 73014, U.S.</v>
      </c>
    </row>
    <row r="3158" spans="1:21" ht="85.5" x14ac:dyDescent="0.45">
      <c r="A3158" s="12" t="s">
        <v>94</v>
      </c>
      <c r="B3158" s="12" t="s">
        <v>95</v>
      </c>
      <c r="C3158" s="12" t="s">
        <v>15633</v>
      </c>
      <c r="D3158" s="12" t="s">
        <v>15634</v>
      </c>
      <c r="E3158" s="12" t="s">
        <v>15635</v>
      </c>
      <c r="F3158" s="12"/>
      <c r="G3158" s="12" t="s">
        <v>980</v>
      </c>
      <c r="H3158" s="12" t="s">
        <v>406</v>
      </c>
      <c r="I3158" s="12" t="s">
        <v>166</v>
      </c>
      <c r="J3158" s="12" t="s">
        <v>15636</v>
      </c>
      <c r="K3158" s="12" t="s">
        <v>168</v>
      </c>
      <c r="L3158" s="12" t="s">
        <v>104</v>
      </c>
      <c r="M3158" s="12" t="s">
        <v>221</v>
      </c>
      <c r="N3158" s="12" t="s">
        <v>15637</v>
      </c>
      <c r="O3158" s="12" t="s">
        <v>15638</v>
      </c>
      <c r="P3158" s="12"/>
      <c r="Q3158" s="12" t="s">
        <v>15639</v>
      </c>
      <c r="R3158" s="12" t="s">
        <v>13078</v>
      </c>
      <c r="S3158" s="12" t="s">
        <v>8956</v>
      </c>
      <c r="T3158" s="33" t="s">
        <v>95</v>
      </c>
      <c r="U3158" s="34" t="str">
        <f t="shared" si="49"/>
        <v>1505 Franklin Blvd, Eugene, Oregon 97403, U.S.</v>
      </c>
    </row>
    <row r="3159" spans="1:21" ht="42.75" x14ac:dyDescent="0.45">
      <c r="A3159" s="12" t="s">
        <v>94</v>
      </c>
      <c r="B3159" s="12" t="s">
        <v>95</v>
      </c>
      <c r="C3159" s="12" t="s">
        <v>15640</v>
      </c>
      <c r="D3159" s="12" t="s">
        <v>15641</v>
      </c>
      <c r="E3159" s="12" t="s">
        <v>15635</v>
      </c>
      <c r="F3159" s="12"/>
      <c r="G3159" s="12" t="s">
        <v>980</v>
      </c>
      <c r="H3159" s="12" t="s">
        <v>406</v>
      </c>
      <c r="I3159" s="12" t="s">
        <v>166</v>
      </c>
      <c r="J3159" s="12" t="s">
        <v>15642</v>
      </c>
      <c r="K3159" s="12" t="s">
        <v>168</v>
      </c>
      <c r="L3159" s="12" t="s">
        <v>104</v>
      </c>
      <c r="M3159" s="12" t="s">
        <v>675</v>
      </c>
      <c r="N3159" s="12" t="s">
        <v>15637</v>
      </c>
      <c r="O3159" s="12" t="s">
        <v>15638</v>
      </c>
      <c r="P3159" s="12"/>
      <c r="Q3159" s="12" t="s">
        <v>15639</v>
      </c>
      <c r="R3159" s="12" t="s">
        <v>13078</v>
      </c>
      <c r="S3159" s="12" t="s">
        <v>8956</v>
      </c>
      <c r="T3159" s="33" t="s">
        <v>95</v>
      </c>
      <c r="U3159" s="34" t="str">
        <f t="shared" si="49"/>
        <v>1505 Franklin Blvd, Eugene, Oregon 97403, U.S.</v>
      </c>
    </row>
    <row r="3160" spans="1:21" ht="85.5" x14ac:dyDescent="0.45">
      <c r="A3160" s="12" t="s">
        <v>94</v>
      </c>
      <c r="B3160" s="12" t="s">
        <v>729</v>
      </c>
      <c r="C3160" s="12" t="s">
        <v>15643</v>
      </c>
      <c r="D3160" s="12" t="s">
        <v>15644</v>
      </c>
      <c r="E3160" s="12" t="s">
        <v>15645</v>
      </c>
      <c r="F3160" s="12" t="s">
        <v>2568</v>
      </c>
      <c r="G3160" s="12" t="s">
        <v>773</v>
      </c>
      <c r="H3160" s="12" t="s">
        <v>145</v>
      </c>
      <c r="I3160" s="12" t="s">
        <v>953</v>
      </c>
      <c r="J3160" s="12" t="s">
        <v>15646</v>
      </c>
      <c r="K3160" s="12" t="s">
        <v>168</v>
      </c>
      <c r="L3160" s="12" t="s">
        <v>104</v>
      </c>
      <c r="M3160" s="12" t="s">
        <v>221</v>
      </c>
      <c r="N3160" s="12" t="s">
        <v>15647</v>
      </c>
      <c r="O3160" s="12" t="s">
        <v>15648</v>
      </c>
      <c r="P3160" s="12"/>
      <c r="Q3160" s="12" t="s">
        <v>15649</v>
      </c>
      <c r="R3160" s="12" t="s">
        <v>3134</v>
      </c>
      <c r="S3160" s="12" t="s">
        <v>15650</v>
      </c>
      <c r="T3160" s="33" t="s">
        <v>729</v>
      </c>
      <c r="U3160" s="34" t="str">
        <f t="shared" si="49"/>
        <v>451 Smyth Road, Room 3111, Ottawa, Ontario K1H 8M5, CA</v>
      </c>
    </row>
    <row r="3161" spans="1:21" ht="57" x14ac:dyDescent="0.45">
      <c r="A3161" s="12" t="s">
        <v>94</v>
      </c>
      <c r="B3161" s="12" t="s">
        <v>729</v>
      </c>
      <c r="C3161" s="12" t="s">
        <v>15651</v>
      </c>
      <c r="D3161" s="12" t="s">
        <v>15644</v>
      </c>
      <c r="E3161" s="12" t="s">
        <v>15645</v>
      </c>
      <c r="F3161" s="12" t="s">
        <v>2568</v>
      </c>
      <c r="G3161" s="12" t="s">
        <v>773</v>
      </c>
      <c r="H3161" s="12" t="s">
        <v>145</v>
      </c>
      <c r="I3161" s="12" t="s">
        <v>953</v>
      </c>
      <c r="J3161" s="12"/>
      <c r="K3161" s="12"/>
      <c r="L3161" s="12"/>
      <c r="M3161" s="12" t="s">
        <v>367</v>
      </c>
      <c r="N3161" s="12"/>
      <c r="O3161" s="12"/>
      <c r="P3161" s="12"/>
      <c r="Q3161" s="12" t="s">
        <v>15652</v>
      </c>
      <c r="R3161" s="12" t="s">
        <v>5729</v>
      </c>
      <c r="S3161" s="12" t="s">
        <v>15650</v>
      </c>
      <c r="T3161" s="33" t="s">
        <v>729</v>
      </c>
      <c r="U3161" s="34" t="str">
        <f t="shared" si="49"/>
        <v>451 SMYTH RD, OTTAWA, Ontario K1H 8M5, CA</v>
      </c>
    </row>
    <row r="3162" spans="1:21" ht="57" x14ac:dyDescent="0.45">
      <c r="A3162" s="12" t="s">
        <v>94</v>
      </c>
      <c r="B3162" s="12" t="s">
        <v>729</v>
      </c>
      <c r="C3162" s="12" t="s">
        <v>15653</v>
      </c>
      <c r="D3162" s="12" t="s">
        <v>15644</v>
      </c>
      <c r="E3162" s="12" t="s">
        <v>15645</v>
      </c>
      <c r="F3162" s="12" t="s">
        <v>2568</v>
      </c>
      <c r="G3162" s="12" t="s">
        <v>773</v>
      </c>
      <c r="H3162" s="12" t="s">
        <v>145</v>
      </c>
      <c r="I3162" s="12" t="s">
        <v>953</v>
      </c>
      <c r="J3162" s="12"/>
      <c r="K3162" s="12"/>
      <c r="L3162" s="12"/>
      <c r="M3162" s="12" t="s">
        <v>367</v>
      </c>
      <c r="N3162" s="12"/>
      <c r="O3162" s="12"/>
      <c r="P3162" s="12"/>
      <c r="Q3162" s="12" t="s">
        <v>15654</v>
      </c>
      <c r="R3162" s="12" t="s">
        <v>5729</v>
      </c>
      <c r="S3162" s="12" t="s">
        <v>15655</v>
      </c>
      <c r="T3162" s="33" t="s">
        <v>729</v>
      </c>
      <c r="U3162" s="34" t="str">
        <f t="shared" si="49"/>
        <v>150 LOUIS PASTEUR, OTTAWA, Ontario K1N 6N5, CA</v>
      </c>
    </row>
    <row r="3163" spans="1:21" ht="28.5" x14ac:dyDescent="0.45">
      <c r="A3163" s="12" t="s">
        <v>94</v>
      </c>
      <c r="B3163" s="12"/>
      <c r="C3163" s="12" t="s">
        <v>15656</v>
      </c>
      <c r="D3163" s="12" t="s">
        <v>15644</v>
      </c>
      <c r="E3163" s="12" t="s">
        <v>15645</v>
      </c>
      <c r="F3163" s="12"/>
      <c r="G3163" s="12" t="s">
        <v>773</v>
      </c>
      <c r="H3163" s="12" t="s">
        <v>145</v>
      </c>
      <c r="I3163" s="12" t="s">
        <v>953</v>
      </c>
      <c r="J3163" s="12"/>
      <c r="K3163" s="12"/>
      <c r="L3163" s="12"/>
      <c r="M3163" s="12"/>
      <c r="N3163" s="12"/>
      <c r="O3163" s="12"/>
      <c r="P3163" s="12"/>
      <c r="Q3163" s="12"/>
      <c r="R3163" s="12"/>
      <c r="S3163" s="12" t="s">
        <v>284</v>
      </c>
      <c r="T3163" s="33"/>
      <c r="U3163" s="34" t="str">
        <f t="shared" si="49"/>
        <v xml:space="preserve"> </v>
      </c>
    </row>
    <row r="3164" spans="1:21" ht="42.75" x14ac:dyDescent="0.45">
      <c r="A3164" s="12" t="s">
        <v>94</v>
      </c>
      <c r="B3164" s="12"/>
      <c r="C3164" s="12" t="s">
        <v>15657</v>
      </c>
      <c r="D3164" s="12" t="s">
        <v>15644</v>
      </c>
      <c r="E3164" s="12" t="s">
        <v>15645</v>
      </c>
      <c r="F3164" s="12"/>
      <c r="G3164" s="12" t="s">
        <v>773</v>
      </c>
      <c r="H3164" s="12" t="s">
        <v>145</v>
      </c>
      <c r="I3164" s="12" t="s">
        <v>953</v>
      </c>
      <c r="J3164" s="12"/>
      <c r="K3164" s="12"/>
      <c r="L3164" s="12"/>
      <c r="M3164" s="12" t="s">
        <v>127</v>
      </c>
      <c r="N3164" s="12"/>
      <c r="O3164" s="12"/>
      <c r="P3164" s="12"/>
      <c r="Q3164" s="12"/>
      <c r="R3164" s="12"/>
      <c r="S3164" s="12" t="s">
        <v>284</v>
      </c>
      <c r="T3164" s="33" t="s">
        <v>729</v>
      </c>
      <c r="U3164" s="34" t="str">
        <f t="shared" si="49"/>
        <v xml:space="preserve"> , CA</v>
      </c>
    </row>
    <row r="3165" spans="1:21" ht="71.25" x14ac:dyDescent="0.45">
      <c r="A3165" s="12" t="s">
        <v>94</v>
      </c>
      <c r="B3165" s="12" t="s">
        <v>729</v>
      </c>
      <c r="C3165" s="12" t="s">
        <v>15658</v>
      </c>
      <c r="D3165" s="12" t="s">
        <v>15659</v>
      </c>
      <c r="E3165" s="12" t="s">
        <v>15660</v>
      </c>
      <c r="F3165" s="12" t="s">
        <v>2568</v>
      </c>
      <c r="G3165" s="12"/>
      <c r="H3165" s="12"/>
      <c r="I3165" s="12" t="s">
        <v>953</v>
      </c>
      <c r="J3165" s="12"/>
      <c r="K3165" s="12"/>
      <c r="L3165" s="12"/>
      <c r="M3165" s="12" t="s">
        <v>432</v>
      </c>
      <c r="N3165" s="12" t="s">
        <v>15661</v>
      </c>
      <c r="O3165" s="12" t="s">
        <v>15662</v>
      </c>
      <c r="P3165" s="12"/>
      <c r="Q3165" s="12" t="s">
        <v>15663</v>
      </c>
      <c r="R3165" s="12" t="s">
        <v>5729</v>
      </c>
      <c r="S3165" s="12" t="s">
        <v>15664</v>
      </c>
      <c r="T3165" s="33" t="s">
        <v>729</v>
      </c>
      <c r="U3165" s="34" t="str">
        <f t="shared" si="49"/>
        <v>40 RUSKIN ST, OTTAWA, Ontario K1Y 4W7, CA</v>
      </c>
    </row>
    <row r="3166" spans="1:21" ht="85.5" x14ac:dyDescent="0.45">
      <c r="A3166" s="12" t="s">
        <v>94</v>
      </c>
      <c r="B3166" s="12" t="s">
        <v>95</v>
      </c>
      <c r="C3166" s="12" t="s">
        <v>15665</v>
      </c>
      <c r="D3166" s="12" t="s">
        <v>15666</v>
      </c>
      <c r="E3166" s="12" t="s">
        <v>15667</v>
      </c>
      <c r="F3166" s="12" t="s">
        <v>386</v>
      </c>
      <c r="G3166" s="12" t="s">
        <v>902</v>
      </c>
      <c r="H3166" s="12" t="s">
        <v>422</v>
      </c>
      <c r="I3166" s="12" t="s">
        <v>387</v>
      </c>
      <c r="J3166" s="12" t="s">
        <v>15668</v>
      </c>
      <c r="K3166" s="12" t="s">
        <v>168</v>
      </c>
      <c r="L3166" s="12" t="s">
        <v>104</v>
      </c>
      <c r="M3166" s="12" t="s">
        <v>221</v>
      </c>
      <c r="N3166" s="12" t="s">
        <v>15669</v>
      </c>
      <c r="O3166" s="12" t="s">
        <v>15670</v>
      </c>
      <c r="P3166" s="12"/>
      <c r="Q3166" s="12" t="s">
        <v>15671</v>
      </c>
      <c r="R3166" s="12" t="s">
        <v>1044</v>
      </c>
      <c r="S3166" s="12" t="s">
        <v>2143</v>
      </c>
      <c r="T3166" s="33" t="s">
        <v>95</v>
      </c>
      <c r="U3166" s="34" t="str">
        <f t="shared" si="49"/>
        <v>BRB II/III Room 723 421 Curie Blvd, Philadelphia, Pennsylvania 19104, U.S.</v>
      </c>
    </row>
    <row r="3167" spans="1:21" ht="85.5" x14ac:dyDescent="0.45">
      <c r="A3167" s="12" t="s">
        <v>94</v>
      </c>
      <c r="B3167" s="12" t="s">
        <v>95</v>
      </c>
      <c r="C3167" s="12" t="s">
        <v>15672</v>
      </c>
      <c r="D3167" s="12" t="s">
        <v>15666</v>
      </c>
      <c r="E3167" s="12" t="s">
        <v>15667</v>
      </c>
      <c r="F3167" s="12" t="s">
        <v>386</v>
      </c>
      <c r="G3167" s="12" t="s">
        <v>902</v>
      </c>
      <c r="H3167" s="12" t="s">
        <v>422</v>
      </c>
      <c r="I3167" s="12" t="s">
        <v>387</v>
      </c>
      <c r="J3167" s="12" t="s">
        <v>15673</v>
      </c>
      <c r="K3167" s="12" t="s">
        <v>168</v>
      </c>
      <c r="L3167" s="12" t="s">
        <v>104</v>
      </c>
      <c r="M3167" s="12" t="s">
        <v>221</v>
      </c>
      <c r="N3167" s="12" t="s">
        <v>15674</v>
      </c>
      <c r="O3167" s="12" t="s">
        <v>15675</v>
      </c>
      <c r="P3167" s="12"/>
      <c r="Q3167" s="12" t="s">
        <v>15676</v>
      </c>
      <c r="R3167" s="12" t="s">
        <v>1044</v>
      </c>
      <c r="S3167" s="12" t="s">
        <v>2143</v>
      </c>
      <c r="T3167" s="33" t="s">
        <v>95</v>
      </c>
      <c r="U3167" s="34" t="str">
        <f t="shared" si="49"/>
        <v>RM 9-309 SPE South Tower 3400 Civic CTR BLVD BLDG 421 CCI, Philadelphia, Pennsylvania 19104, U.S.</v>
      </c>
    </row>
    <row r="3168" spans="1:21" ht="57" x14ac:dyDescent="0.45">
      <c r="A3168" s="12" t="s">
        <v>94</v>
      </c>
      <c r="B3168" s="12" t="s">
        <v>95</v>
      </c>
      <c r="C3168" s="12" t="s">
        <v>15677</v>
      </c>
      <c r="D3168" s="12" t="s">
        <v>15666</v>
      </c>
      <c r="E3168" s="12" t="s">
        <v>15667</v>
      </c>
      <c r="F3168" s="12" t="s">
        <v>386</v>
      </c>
      <c r="G3168" s="12" t="s">
        <v>902</v>
      </c>
      <c r="H3168" s="12" t="s">
        <v>422</v>
      </c>
      <c r="I3168" s="12" t="s">
        <v>387</v>
      </c>
      <c r="J3168" s="12" t="s">
        <v>15678</v>
      </c>
      <c r="K3168" s="12" t="s">
        <v>209</v>
      </c>
      <c r="L3168" s="12" t="s">
        <v>118</v>
      </c>
      <c r="M3168" s="12" t="s">
        <v>367</v>
      </c>
      <c r="N3168" s="12" t="s">
        <v>15679</v>
      </c>
      <c r="O3168" s="12" t="s">
        <v>15680</v>
      </c>
      <c r="P3168" s="12"/>
      <c r="Q3168" s="12" t="s">
        <v>15681</v>
      </c>
      <c r="R3168" s="12" t="s">
        <v>3178</v>
      </c>
      <c r="S3168" s="12" t="s">
        <v>2143</v>
      </c>
      <c r="T3168" s="33" t="s">
        <v>95</v>
      </c>
      <c r="U3168" s="34" t="str">
        <f t="shared" si="49"/>
        <v>421 CURIE BLVD BRB II/III FL 9 RM 948 GASTROENTEROLOGY, PHILADELPHIA, Pennsylvania 19104, U.S.</v>
      </c>
    </row>
    <row r="3169" spans="1:21" ht="99.75" x14ac:dyDescent="0.45">
      <c r="A3169" s="12" t="s">
        <v>94</v>
      </c>
      <c r="B3169" s="12" t="s">
        <v>95</v>
      </c>
      <c r="C3169" s="12" t="s">
        <v>15682</v>
      </c>
      <c r="D3169" s="12" t="s">
        <v>15666</v>
      </c>
      <c r="E3169" s="12" t="s">
        <v>15667</v>
      </c>
      <c r="F3169" s="12" t="s">
        <v>386</v>
      </c>
      <c r="G3169" s="12" t="s">
        <v>902</v>
      </c>
      <c r="H3169" s="12" t="s">
        <v>422</v>
      </c>
      <c r="I3169" s="12" t="s">
        <v>387</v>
      </c>
      <c r="J3169" s="12"/>
      <c r="K3169" s="12"/>
      <c r="L3169" s="12"/>
      <c r="M3169" s="12" t="s">
        <v>1506</v>
      </c>
      <c r="N3169" s="12" t="s">
        <v>15683</v>
      </c>
      <c r="O3169" s="12" t="s">
        <v>15684</v>
      </c>
      <c r="P3169" s="12"/>
      <c r="Q3169" s="12" t="s">
        <v>15685</v>
      </c>
      <c r="R3169" s="12" t="s">
        <v>3178</v>
      </c>
      <c r="S3169" s="12" t="s">
        <v>2143</v>
      </c>
      <c r="T3169" s="33" t="s">
        <v>95</v>
      </c>
      <c r="U3169" s="34" t="str">
        <f t="shared" si="49"/>
        <v>MICROBIOLOGY 406 JOHNSON PAVILION, PHILADELPHIA, Pennsylvania 19104, U.S.</v>
      </c>
    </row>
    <row r="3170" spans="1:21" ht="71.25" x14ac:dyDescent="0.45">
      <c r="A3170" s="12" t="s">
        <v>94</v>
      </c>
      <c r="B3170" s="12" t="s">
        <v>95</v>
      </c>
      <c r="C3170" s="12" t="s">
        <v>15686</v>
      </c>
      <c r="D3170" s="12" t="s">
        <v>15666</v>
      </c>
      <c r="E3170" s="12" t="s">
        <v>15667</v>
      </c>
      <c r="F3170" s="12" t="s">
        <v>386</v>
      </c>
      <c r="G3170" s="12" t="s">
        <v>902</v>
      </c>
      <c r="H3170" s="12" t="s">
        <v>422</v>
      </c>
      <c r="I3170" s="12" t="s">
        <v>387</v>
      </c>
      <c r="J3170" s="12" t="s">
        <v>15687</v>
      </c>
      <c r="K3170" s="12" t="s">
        <v>209</v>
      </c>
      <c r="L3170" s="12" t="s">
        <v>118</v>
      </c>
      <c r="M3170" s="12" t="s">
        <v>1312</v>
      </c>
      <c r="N3170" s="12" t="s">
        <v>15688</v>
      </c>
      <c r="O3170" s="12" t="s">
        <v>15689</v>
      </c>
      <c r="P3170" s="12"/>
      <c r="Q3170" s="12" t="s">
        <v>15690</v>
      </c>
      <c r="R3170" s="12" t="s">
        <v>1044</v>
      </c>
      <c r="S3170" s="12" t="s">
        <v>2143</v>
      </c>
      <c r="T3170" s="33" t="s">
        <v>95</v>
      </c>
      <c r="U3170" s="34" t="str">
        <f t="shared" si="49"/>
        <v>415 CURIE BLVD BIOCHEMISTRY BIOPHYSICS, Philadelphia, Pennsylvania 19104, U.S.</v>
      </c>
    </row>
    <row r="3171" spans="1:21" ht="71.25" x14ac:dyDescent="0.45">
      <c r="A3171" s="12" t="s">
        <v>94</v>
      </c>
      <c r="B3171" s="12" t="s">
        <v>95</v>
      </c>
      <c r="C3171" s="12" t="s">
        <v>15691</v>
      </c>
      <c r="D3171" s="12" t="s">
        <v>15666</v>
      </c>
      <c r="E3171" s="12" t="s">
        <v>15667</v>
      </c>
      <c r="F3171" s="12" t="s">
        <v>386</v>
      </c>
      <c r="G3171" s="12" t="s">
        <v>902</v>
      </c>
      <c r="H3171" s="12" t="s">
        <v>422</v>
      </c>
      <c r="I3171" s="12" t="s">
        <v>387</v>
      </c>
      <c r="J3171" s="12" t="s">
        <v>15692</v>
      </c>
      <c r="K3171" s="12" t="s">
        <v>209</v>
      </c>
      <c r="L3171" s="12" t="s">
        <v>118</v>
      </c>
      <c r="M3171" s="12" t="s">
        <v>1152</v>
      </c>
      <c r="N3171" s="12" t="s">
        <v>15693</v>
      </c>
      <c r="O3171" s="12" t="s">
        <v>15694</v>
      </c>
      <c r="P3171" s="12"/>
      <c r="Q3171" s="12" t="s">
        <v>15695</v>
      </c>
      <c r="R3171" s="12" t="s">
        <v>3178</v>
      </c>
      <c r="S3171" s="12" t="s">
        <v>2143</v>
      </c>
      <c r="T3171" s="33" t="s">
        <v>95</v>
      </c>
      <c r="U3171" s="34" t="str">
        <f t="shared" si="49"/>
        <v>3400 Sivic center blvd Smilow transitional reserach BLDG 421 RM 10-17B PHARMACO, PHILADELPHIA, Pennsylvania 19104, U.S.</v>
      </c>
    </row>
    <row r="3172" spans="1:21" ht="42.75" x14ac:dyDescent="0.45">
      <c r="A3172" s="12" t="s">
        <v>94</v>
      </c>
      <c r="B3172" s="12" t="s">
        <v>95</v>
      </c>
      <c r="C3172" s="12" t="s">
        <v>15696</v>
      </c>
      <c r="D3172" s="12" t="s">
        <v>15666</v>
      </c>
      <c r="E3172" s="12" t="s">
        <v>15667</v>
      </c>
      <c r="F3172" s="12" t="s">
        <v>386</v>
      </c>
      <c r="G3172" s="12" t="s">
        <v>902</v>
      </c>
      <c r="H3172" s="12" t="s">
        <v>422</v>
      </c>
      <c r="I3172" s="12" t="s">
        <v>387</v>
      </c>
      <c r="J3172" s="12" t="s">
        <v>15697</v>
      </c>
      <c r="K3172" s="12" t="s">
        <v>354</v>
      </c>
      <c r="L3172" s="12" t="s">
        <v>104</v>
      </c>
      <c r="M3172" s="12" t="s">
        <v>1152</v>
      </c>
      <c r="N3172" s="12" t="s">
        <v>15698</v>
      </c>
      <c r="O3172" s="12" t="s">
        <v>15699</v>
      </c>
      <c r="P3172" s="12"/>
      <c r="Q3172" s="12" t="s">
        <v>15700</v>
      </c>
      <c r="R3172" s="12" t="s">
        <v>3178</v>
      </c>
      <c r="S3172" s="12" t="s">
        <v>2143</v>
      </c>
      <c r="T3172" s="33" t="s">
        <v>95</v>
      </c>
      <c r="U3172" s="34" t="str">
        <f t="shared" si="49"/>
        <v>210 S 33RD ST SKIRKANICH HALL RM 240, PHILADELPHIA, Pennsylvania 19104, U.S.</v>
      </c>
    </row>
    <row r="3173" spans="1:21" ht="85.5" x14ac:dyDescent="0.45">
      <c r="A3173" s="12" t="s">
        <v>94</v>
      </c>
      <c r="B3173" s="12" t="s">
        <v>95</v>
      </c>
      <c r="C3173" s="12" t="s">
        <v>15701</v>
      </c>
      <c r="D3173" s="12" t="s">
        <v>15666</v>
      </c>
      <c r="E3173" s="12" t="s">
        <v>15667</v>
      </c>
      <c r="F3173" s="12" t="s">
        <v>386</v>
      </c>
      <c r="G3173" s="12" t="s">
        <v>902</v>
      </c>
      <c r="H3173" s="12" t="s">
        <v>422</v>
      </c>
      <c r="I3173" s="12" t="s">
        <v>387</v>
      </c>
      <c r="J3173" s="12"/>
      <c r="K3173" s="12"/>
      <c r="L3173" s="12"/>
      <c r="M3173" s="12" t="s">
        <v>138</v>
      </c>
      <c r="N3173" s="12" t="s">
        <v>15702</v>
      </c>
      <c r="O3173" s="12" t="s">
        <v>15703</v>
      </c>
      <c r="P3173" s="12"/>
      <c r="Q3173" s="12" t="s">
        <v>15704</v>
      </c>
      <c r="R3173" s="12" t="s">
        <v>3178</v>
      </c>
      <c r="S3173" s="12" t="s">
        <v>2143</v>
      </c>
      <c r="T3173" s="33" t="s">
        <v>95</v>
      </c>
      <c r="U3173" s="34" t="str">
        <f t="shared" si="49"/>
        <v>3400 CIVIC CENTER BLVD TRANSLATIONAL RESEARCH BLDG 421 RM 8110E, PHILADELPHIA, Pennsylvania 19104, U.S.</v>
      </c>
    </row>
    <row r="3174" spans="1:21" ht="85.5" x14ac:dyDescent="0.45">
      <c r="A3174" s="12" t="s">
        <v>94</v>
      </c>
      <c r="B3174" s="12" t="s">
        <v>95</v>
      </c>
      <c r="C3174" s="12" t="s">
        <v>15705</v>
      </c>
      <c r="D3174" s="12" t="s">
        <v>15666</v>
      </c>
      <c r="E3174" s="12" t="s">
        <v>15667</v>
      </c>
      <c r="F3174" s="12" t="s">
        <v>386</v>
      </c>
      <c r="G3174" s="12" t="s">
        <v>902</v>
      </c>
      <c r="H3174" s="12" t="s">
        <v>422</v>
      </c>
      <c r="I3174" s="12" t="s">
        <v>387</v>
      </c>
      <c r="J3174" s="12"/>
      <c r="K3174" s="12"/>
      <c r="L3174" s="12"/>
      <c r="M3174" s="12" t="s">
        <v>138</v>
      </c>
      <c r="N3174" s="12" t="s">
        <v>15706</v>
      </c>
      <c r="O3174" s="12" t="s">
        <v>15707</v>
      </c>
      <c r="P3174" s="12"/>
      <c r="Q3174" s="12" t="s">
        <v>15708</v>
      </c>
      <c r="R3174" s="12" t="s">
        <v>3178</v>
      </c>
      <c r="S3174" s="12" t="s">
        <v>2143</v>
      </c>
      <c r="T3174" s="33" t="s">
        <v>95</v>
      </c>
      <c r="U3174" s="34" t="str">
        <f t="shared" si="49"/>
        <v>422 CURIE BOULEVARD PLM 507 STELLAR CHANCE, PHILADELPHIA, Pennsylvania 19104, U.S.</v>
      </c>
    </row>
    <row r="3175" spans="1:21" ht="42.75" x14ac:dyDescent="0.45">
      <c r="A3175" s="12" t="s">
        <v>94</v>
      </c>
      <c r="B3175" s="12" t="s">
        <v>95</v>
      </c>
      <c r="C3175" s="12" t="s">
        <v>15709</v>
      </c>
      <c r="D3175" s="12" t="s">
        <v>15666</v>
      </c>
      <c r="E3175" s="12" t="s">
        <v>15667</v>
      </c>
      <c r="F3175" s="12" t="s">
        <v>386</v>
      </c>
      <c r="G3175" s="12" t="s">
        <v>902</v>
      </c>
      <c r="H3175" s="12" t="s">
        <v>422</v>
      </c>
      <c r="I3175" s="12" t="s">
        <v>387</v>
      </c>
      <c r="J3175" s="12"/>
      <c r="K3175" s="12"/>
      <c r="L3175" s="12"/>
      <c r="M3175" s="12" t="s">
        <v>1312</v>
      </c>
      <c r="N3175" s="12" t="s">
        <v>15710</v>
      </c>
      <c r="O3175" s="12" t="s">
        <v>15711</v>
      </c>
      <c r="P3175" s="12"/>
      <c r="Q3175" s="12" t="s">
        <v>15712</v>
      </c>
      <c r="R3175" s="12" t="s">
        <v>3178</v>
      </c>
      <c r="S3175" s="12" t="s">
        <v>2143</v>
      </c>
      <c r="T3175" s="33" t="s">
        <v>95</v>
      </c>
      <c r="U3175" s="34" t="str">
        <f t="shared" si="49"/>
        <v>380 S UNIVERSITY AVE, PHILADELPHIA, Pennsylvania 19104, U.S.</v>
      </c>
    </row>
    <row r="3176" spans="1:21" ht="42.75" x14ac:dyDescent="0.45">
      <c r="A3176" s="12" t="s">
        <v>94</v>
      </c>
      <c r="B3176" s="12" t="s">
        <v>95</v>
      </c>
      <c r="C3176" s="12" t="s">
        <v>15713</v>
      </c>
      <c r="D3176" s="12" t="s">
        <v>15666</v>
      </c>
      <c r="E3176" s="12" t="s">
        <v>15667</v>
      </c>
      <c r="F3176" s="12" t="s">
        <v>386</v>
      </c>
      <c r="G3176" s="12" t="s">
        <v>902</v>
      </c>
      <c r="H3176" s="12" t="s">
        <v>422</v>
      </c>
      <c r="I3176" s="12" t="s">
        <v>387</v>
      </c>
      <c r="J3176" s="12"/>
      <c r="K3176" s="12"/>
      <c r="L3176" s="12"/>
      <c r="M3176" s="12" t="s">
        <v>1312</v>
      </c>
      <c r="N3176" s="12" t="s">
        <v>15714</v>
      </c>
      <c r="O3176" s="12" t="s">
        <v>15715</v>
      </c>
      <c r="P3176" s="12"/>
      <c r="Q3176" s="12" t="s">
        <v>15716</v>
      </c>
      <c r="R3176" s="12" t="s">
        <v>3178</v>
      </c>
      <c r="S3176" s="12" t="s">
        <v>2143</v>
      </c>
      <c r="T3176" s="33" t="s">
        <v>95</v>
      </c>
      <c r="U3176" s="34" t="str">
        <f t="shared" si="49"/>
        <v>421 CURIE BLVD, PHILADELPHIA, Pennsylvania 19104, U.S.</v>
      </c>
    </row>
    <row r="3177" spans="1:21" ht="57" x14ac:dyDescent="0.45">
      <c r="A3177" s="12" t="s">
        <v>94</v>
      </c>
      <c r="B3177" s="12" t="s">
        <v>95</v>
      </c>
      <c r="C3177" s="12" t="s">
        <v>15717</v>
      </c>
      <c r="D3177" s="12" t="s">
        <v>15666</v>
      </c>
      <c r="E3177" s="12" t="s">
        <v>15667</v>
      </c>
      <c r="F3177" s="12" t="s">
        <v>386</v>
      </c>
      <c r="G3177" s="12" t="s">
        <v>902</v>
      </c>
      <c r="H3177" s="12" t="s">
        <v>422</v>
      </c>
      <c r="I3177" s="12" t="s">
        <v>387</v>
      </c>
      <c r="J3177" s="12"/>
      <c r="K3177" s="12"/>
      <c r="L3177" s="12"/>
      <c r="M3177" s="12" t="s">
        <v>127</v>
      </c>
      <c r="N3177" s="12" t="s">
        <v>15718</v>
      </c>
      <c r="O3177" s="12" t="s">
        <v>15719</v>
      </c>
      <c r="P3177" s="12"/>
      <c r="Q3177" s="12" t="s">
        <v>15720</v>
      </c>
      <c r="R3177" s="12" t="s">
        <v>1044</v>
      </c>
      <c r="S3177" s="12" t="s">
        <v>2143</v>
      </c>
      <c r="T3177" s="33" t="s">
        <v>95</v>
      </c>
      <c r="U3177" s="34" t="str">
        <f t="shared" si="49"/>
        <v>380 S University Ave, Hill Pavilion RM 435, Philadelphia, Pennsylvania 19104, U.S.</v>
      </c>
    </row>
    <row r="3178" spans="1:21" ht="42.75" x14ac:dyDescent="0.45">
      <c r="A3178" s="12" t="s">
        <v>94</v>
      </c>
      <c r="B3178" s="12" t="s">
        <v>95</v>
      </c>
      <c r="C3178" s="12" t="s">
        <v>15721</v>
      </c>
      <c r="D3178" s="12" t="s">
        <v>15666</v>
      </c>
      <c r="E3178" s="12" t="s">
        <v>15667</v>
      </c>
      <c r="F3178" s="12" t="s">
        <v>386</v>
      </c>
      <c r="G3178" s="12" t="s">
        <v>902</v>
      </c>
      <c r="H3178" s="12" t="s">
        <v>422</v>
      </c>
      <c r="I3178" s="12" t="s">
        <v>387</v>
      </c>
      <c r="J3178" s="12"/>
      <c r="K3178" s="12"/>
      <c r="L3178" s="12"/>
      <c r="M3178" s="12" t="s">
        <v>954</v>
      </c>
      <c r="N3178" s="12" t="s">
        <v>15722</v>
      </c>
      <c r="O3178" s="12" t="s">
        <v>15723</v>
      </c>
      <c r="P3178" s="12"/>
      <c r="Q3178" s="12" t="s">
        <v>15724</v>
      </c>
      <c r="R3178" s="12" t="s">
        <v>3178</v>
      </c>
      <c r="S3178" s="12" t="s">
        <v>2143</v>
      </c>
      <c r="T3178" s="33" t="s">
        <v>95</v>
      </c>
      <c r="U3178" s="34" t="str">
        <f t="shared" si="49"/>
        <v>433 S UNIVERSITY AVE LABS/BIOLOGY, PHILADELPHIA, Pennsylvania 19104, U.S.</v>
      </c>
    </row>
    <row r="3179" spans="1:21" ht="85.5" x14ac:dyDescent="0.45">
      <c r="A3179" s="12" t="s">
        <v>94</v>
      </c>
      <c r="B3179" s="12" t="s">
        <v>95</v>
      </c>
      <c r="C3179" s="12" t="s">
        <v>15725</v>
      </c>
      <c r="D3179" s="12" t="s">
        <v>15666</v>
      </c>
      <c r="E3179" s="12" t="s">
        <v>15667</v>
      </c>
      <c r="F3179" s="12" t="s">
        <v>386</v>
      </c>
      <c r="G3179" s="12" t="s">
        <v>902</v>
      </c>
      <c r="H3179" s="12" t="s">
        <v>422</v>
      </c>
      <c r="I3179" s="12" t="s">
        <v>387</v>
      </c>
      <c r="J3179" s="12"/>
      <c r="K3179" s="12"/>
      <c r="L3179" s="12"/>
      <c r="M3179" s="12" t="s">
        <v>138</v>
      </c>
      <c r="N3179" s="12"/>
      <c r="O3179" s="12"/>
      <c r="P3179" s="12"/>
      <c r="Q3179" s="12" t="s">
        <v>15716</v>
      </c>
      <c r="R3179" s="12" t="s">
        <v>3178</v>
      </c>
      <c r="S3179" s="12" t="s">
        <v>2143</v>
      </c>
      <c r="T3179" s="33" t="s">
        <v>95</v>
      </c>
      <c r="U3179" s="34" t="str">
        <f t="shared" si="49"/>
        <v>421 CURIE BLVD, PHILADELPHIA, Pennsylvania 19104, U.S.</v>
      </c>
    </row>
    <row r="3180" spans="1:21" ht="85.5" x14ac:dyDescent="0.45">
      <c r="A3180" s="12" t="s">
        <v>94</v>
      </c>
      <c r="B3180" s="12" t="s">
        <v>95</v>
      </c>
      <c r="C3180" s="12" t="s">
        <v>15726</v>
      </c>
      <c r="D3180" s="12" t="s">
        <v>15666</v>
      </c>
      <c r="E3180" s="12" t="s">
        <v>15667</v>
      </c>
      <c r="F3180" s="12" t="s">
        <v>386</v>
      </c>
      <c r="G3180" s="12" t="s">
        <v>902</v>
      </c>
      <c r="H3180" s="12" t="s">
        <v>422</v>
      </c>
      <c r="I3180" s="12" t="s">
        <v>387</v>
      </c>
      <c r="J3180" s="12"/>
      <c r="K3180" s="12"/>
      <c r="L3180" s="12"/>
      <c r="M3180" s="12" t="s">
        <v>138</v>
      </c>
      <c r="N3180" s="12"/>
      <c r="O3180" s="12"/>
      <c r="P3180" s="12"/>
      <c r="Q3180" s="12" t="s">
        <v>15727</v>
      </c>
      <c r="R3180" s="12" t="s">
        <v>3178</v>
      </c>
      <c r="S3180" s="12" t="s">
        <v>2143</v>
      </c>
      <c r="T3180" s="33" t="s">
        <v>95</v>
      </c>
      <c r="U3180" s="34" t="str">
        <f t="shared" si="49"/>
        <v>3400 CIVIC CTR BLVD, PHILADELPHIA, Pennsylvania 19104, U.S.</v>
      </c>
    </row>
    <row r="3181" spans="1:21" ht="71.25" x14ac:dyDescent="0.45">
      <c r="A3181" s="12" t="s">
        <v>94</v>
      </c>
      <c r="B3181" s="12" t="s">
        <v>95</v>
      </c>
      <c r="C3181" s="12" t="s">
        <v>15728</v>
      </c>
      <c r="D3181" s="12" t="s">
        <v>15666</v>
      </c>
      <c r="E3181" s="12" t="s">
        <v>15667</v>
      </c>
      <c r="F3181" s="12" t="s">
        <v>386</v>
      </c>
      <c r="G3181" s="12" t="s">
        <v>902</v>
      </c>
      <c r="H3181" s="12" t="s">
        <v>422</v>
      </c>
      <c r="I3181" s="12" t="s">
        <v>387</v>
      </c>
      <c r="J3181" s="12"/>
      <c r="K3181" s="12"/>
      <c r="L3181" s="12"/>
      <c r="M3181" s="12" t="s">
        <v>367</v>
      </c>
      <c r="N3181" s="12" t="s">
        <v>6187</v>
      </c>
      <c r="O3181" s="12" t="s">
        <v>6188</v>
      </c>
      <c r="P3181" s="12"/>
      <c r="Q3181" s="12" t="s">
        <v>15729</v>
      </c>
      <c r="R3181" s="12" t="s">
        <v>3178</v>
      </c>
      <c r="S3181" s="12" t="s">
        <v>2143</v>
      </c>
      <c r="T3181" s="33" t="s">
        <v>95</v>
      </c>
      <c r="U3181" s="34" t="str">
        <f t="shared" si="49"/>
        <v>422 CURIE BLVD STELLAR CHANCE LABS BLDG RM 512 PATHOLOGY AND LAB MEDICINE, PHILADELPHIA, Pennsylvania 19104, U.S.</v>
      </c>
    </row>
    <row r="3182" spans="1:21" ht="57" x14ac:dyDescent="0.45">
      <c r="A3182" s="12" t="s">
        <v>94</v>
      </c>
      <c r="B3182" s="12" t="s">
        <v>95</v>
      </c>
      <c r="C3182" s="12" t="s">
        <v>15730</v>
      </c>
      <c r="D3182" s="12" t="s">
        <v>15666</v>
      </c>
      <c r="E3182" s="12" t="s">
        <v>15667</v>
      </c>
      <c r="F3182" s="12" t="s">
        <v>386</v>
      </c>
      <c r="G3182" s="12" t="s">
        <v>902</v>
      </c>
      <c r="H3182" s="12" t="s">
        <v>422</v>
      </c>
      <c r="I3182" s="12" t="s">
        <v>387</v>
      </c>
      <c r="J3182" s="12"/>
      <c r="K3182" s="12"/>
      <c r="L3182" s="12"/>
      <c r="M3182" s="12" t="s">
        <v>367</v>
      </c>
      <c r="N3182" s="12" t="s">
        <v>15731</v>
      </c>
      <c r="O3182" s="12" t="s">
        <v>15732</v>
      </c>
      <c r="P3182" s="12"/>
      <c r="Q3182" s="12" t="s">
        <v>15733</v>
      </c>
      <c r="R3182" s="12" t="s">
        <v>3178</v>
      </c>
      <c r="S3182" s="12" t="s">
        <v>2143</v>
      </c>
      <c r="T3182" s="33" t="s">
        <v>95</v>
      </c>
      <c r="U3182" s="34" t="str">
        <f t="shared" si="49"/>
        <v>3800 SPRUCE ST, PHILADELPHIA, Pennsylvania 19104, U.S.</v>
      </c>
    </row>
    <row r="3183" spans="1:21" ht="57" x14ac:dyDescent="0.45">
      <c r="A3183" s="12" t="s">
        <v>94</v>
      </c>
      <c r="B3183" s="12" t="s">
        <v>95</v>
      </c>
      <c r="C3183" s="12" t="s">
        <v>15734</v>
      </c>
      <c r="D3183" s="12" t="s">
        <v>15666</v>
      </c>
      <c r="E3183" s="12" t="s">
        <v>15667</v>
      </c>
      <c r="F3183" s="12" t="s">
        <v>386</v>
      </c>
      <c r="G3183" s="12" t="s">
        <v>902</v>
      </c>
      <c r="H3183" s="12" t="s">
        <v>422</v>
      </c>
      <c r="I3183" s="12" t="s">
        <v>387</v>
      </c>
      <c r="J3183" s="12"/>
      <c r="K3183" s="12"/>
      <c r="L3183" s="12"/>
      <c r="M3183" s="12" t="s">
        <v>367</v>
      </c>
      <c r="N3183" s="12" t="s">
        <v>15735</v>
      </c>
      <c r="O3183" s="12" t="s">
        <v>15736</v>
      </c>
      <c r="P3183" s="12"/>
      <c r="Q3183" s="12" t="s">
        <v>15737</v>
      </c>
      <c r="R3183" s="12" t="s">
        <v>3178</v>
      </c>
      <c r="S3183" s="12" t="s">
        <v>2143</v>
      </c>
      <c r="T3183" s="33" t="s">
        <v>95</v>
      </c>
      <c r="U3183" s="34" t="str">
        <f t="shared" si="49"/>
        <v>250 S 33RD ST, PHILADELPHIA, Pennsylvania 19104, U.S.</v>
      </c>
    </row>
    <row r="3184" spans="1:21" ht="57" x14ac:dyDescent="0.45">
      <c r="A3184" s="12" t="s">
        <v>94</v>
      </c>
      <c r="B3184" s="12" t="s">
        <v>95</v>
      </c>
      <c r="C3184" s="12" t="s">
        <v>15738</v>
      </c>
      <c r="D3184" s="12" t="s">
        <v>15666</v>
      </c>
      <c r="E3184" s="12" t="s">
        <v>15667</v>
      </c>
      <c r="F3184" s="12" t="s">
        <v>386</v>
      </c>
      <c r="G3184" s="12" t="s">
        <v>902</v>
      </c>
      <c r="H3184" s="12" t="s">
        <v>422</v>
      </c>
      <c r="I3184" s="12" t="s">
        <v>387</v>
      </c>
      <c r="J3184" s="12"/>
      <c r="K3184" s="12"/>
      <c r="L3184" s="12"/>
      <c r="M3184" s="12" t="s">
        <v>127</v>
      </c>
      <c r="N3184" s="12" t="s">
        <v>15739</v>
      </c>
      <c r="O3184" s="12" t="s">
        <v>15740</v>
      </c>
      <c r="P3184" s="12"/>
      <c r="Q3184" s="12" t="s">
        <v>15741</v>
      </c>
      <c r="R3184" s="12" t="s">
        <v>3178</v>
      </c>
      <c r="S3184" s="12" t="s">
        <v>2143</v>
      </c>
      <c r="T3184" s="33" t="s">
        <v>95</v>
      </c>
      <c r="U3184" s="34" t="str">
        <f t="shared" si="49"/>
        <v>3610 HAMILTON WALK, PHILADELPHIA, Pennsylvania 19104, U.S.</v>
      </c>
    </row>
    <row r="3185" spans="1:21" ht="85.5" x14ac:dyDescent="0.45">
      <c r="A3185" s="12" t="s">
        <v>94</v>
      </c>
      <c r="B3185" s="12"/>
      <c r="C3185" s="12" t="s">
        <v>15742</v>
      </c>
      <c r="D3185" s="12" t="s">
        <v>15666</v>
      </c>
      <c r="E3185" s="12" t="s">
        <v>15667</v>
      </c>
      <c r="F3185" s="12"/>
      <c r="G3185" s="12" t="s">
        <v>902</v>
      </c>
      <c r="H3185" s="12" t="s">
        <v>422</v>
      </c>
      <c r="I3185" s="12" t="s">
        <v>387</v>
      </c>
      <c r="J3185" s="12" t="s">
        <v>15743</v>
      </c>
      <c r="K3185" s="12" t="s">
        <v>209</v>
      </c>
      <c r="L3185" s="12" t="s">
        <v>104</v>
      </c>
      <c r="M3185" s="12" t="s">
        <v>221</v>
      </c>
      <c r="N3185" s="12" t="s">
        <v>15744</v>
      </c>
      <c r="O3185" s="12" t="s">
        <v>15745</v>
      </c>
      <c r="P3185" s="12"/>
      <c r="Q3185" s="12" t="s">
        <v>15746</v>
      </c>
      <c r="R3185" s="12" t="s">
        <v>1044</v>
      </c>
      <c r="S3185" s="12" t="s">
        <v>2143</v>
      </c>
      <c r="T3185" s="33" t="s">
        <v>95</v>
      </c>
      <c r="U3185" s="34" t="str">
        <f t="shared" si="49"/>
        <v>RM 12-300A 3600 Civic Center Blvd, Philadelphia, Pennsylvania 19104, U.S.</v>
      </c>
    </row>
    <row r="3186" spans="1:21" ht="85.5" x14ac:dyDescent="0.45">
      <c r="A3186" s="12" t="s">
        <v>94</v>
      </c>
      <c r="B3186" s="12"/>
      <c r="C3186" s="12" t="s">
        <v>15747</v>
      </c>
      <c r="D3186" s="12" t="s">
        <v>15666</v>
      </c>
      <c r="E3186" s="12" t="s">
        <v>15667</v>
      </c>
      <c r="F3186" s="12" t="s">
        <v>386</v>
      </c>
      <c r="G3186" s="12" t="s">
        <v>902</v>
      </c>
      <c r="H3186" s="12" t="s">
        <v>422</v>
      </c>
      <c r="I3186" s="12" t="s">
        <v>387</v>
      </c>
      <c r="J3186" s="12" t="s">
        <v>15748</v>
      </c>
      <c r="K3186" s="12" t="s">
        <v>209</v>
      </c>
      <c r="L3186" s="12" t="s">
        <v>104</v>
      </c>
      <c r="M3186" s="12" t="s">
        <v>221</v>
      </c>
      <c r="N3186" s="12" t="s">
        <v>15749</v>
      </c>
      <c r="O3186" s="12" t="s">
        <v>15750</v>
      </c>
      <c r="P3186" s="12"/>
      <c r="Q3186" s="12" t="s">
        <v>15751</v>
      </c>
      <c r="R3186" s="12" t="s">
        <v>1044</v>
      </c>
      <c r="S3186" s="12" t="s">
        <v>2143</v>
      </c>
      <c r="T3186" s="33" t="s">
        <v>95</v>
      </c>
      <c r="U3186" s="34" t="str">
        <f t="shared" si="49"/>
        <v>One uCity Square, 225 N 38th St, Philadelphia, Pennsylvania 19104, U.S.</v>
      </c>
    </row>
    <row r="3187" spans="1:21" ht="85.5" x14ac:dyDescent="0.45">
      <c r="A3187" s="12" t="s">
        <v>94</v>
      </c>
      <c r="B3187" s="12"/>
      <c r="C3187" s="12" t="s">
        <v>15752</v>
      </c>
      <c r="D3187" s="12" t="s">
        <v>15666</v>
      </c>
      <c r="E3187" s="12" t="s">
        <v>15667</v>
      </c>
      <c r="F3187" s="12"/>
      <c r="G3187" s="12" t="s">
        <v>902</v>
      </c>
      <c r="H3187" s="12" t="s">
        <v>422</v>
      </c>
      <c r="I3187" s="12" t="s">
        <v>387</v>
      </c>
      <c r="J3187" s="12" t="s">
        <v>15753</v>
      </c>
      <c r="K3187" s="12" t="s">
        <v>209</v>
      </c>
      <c r="L3187" s="12" t="s">
        <v>104</v>
      </c>
      <c r="M3187" s="12" t="s">
        <v>221</v>
      </c>
      <c r="N3187" s="12" t="s">
        <v>15744</v>
      </c>
      <c r="O3187" s="12" t="s">
        <v>15745</v>
      </c>
      <c r="P3187" s="12"/>
      <c r="Q3187" s="12" t="s">
        <v>15746</v>
      </c>
      <c r="R3187" s="12" t="s">
        <v>1044</v>
      </c>
      <c r="S3187" s="12" t="s">
        <v>2143</v>
      </c>
      <c r="T3187" s="33" t="s">
        <v>95</v>
      </c>
      <c r="U3187" s="34" t="str">
        <f t="shared" si="49"/>
        <v>RM 12-300A 3600 Civic Center Blvd, Philadelphia, Pennsylvania 19104, U.S.</v>
      </c>
    </row>
    <row r="3188" spans="1:21" ht="57" x14ac:dyDescent="0.45">
      <c r="A3188" s="12" t="s">
        <v>94</v>
      </c>
      <c r="B3188" s="12"/>
      <c r="C3188" s="12" t="s">
        <v>15754</v>
      </c>
      <c r="D3188" s="12" t="s">
        <v>15666</v>
      </c>
      <c r="E3188" s="12" t="s">
        <v>15667</v>
      </c>
      <c r="F3188" s="12"/>
      <c r="G3188" s="12" t="s">
        <v>902</v>
      </c>
      <c r="H3188" s="12" t="s">
        <v>422</v>
      </c>
      <c r="I3188" s="12" t="s">
        <v>387</v>
      </c>
      <c r="J3188" s="12"/>
      <c r="K3188" s="12"/>
      <c r="L3188" s="12"/>
      <c r="M3188" s="12" t="s">
        <v>127</v>
      </c>
      <c r="N3188" s="12" t="s">
        <v>15755</v>
      </c>
      <c r="O3188" s="12" t="s">
        <v>15756</v>
      </c>
      <c r="P3188" s="12"/>
      <c r="Q3188" s="12"/>
      <c r="R3188" s="12"/>
      <c r="S3188" s="12" t="s">
        <v>284</v>
      </c>
      <c r="T3188" s="33" t="s">
        <v>95</v>
      </c>
      <c r="U3188" s="34" t="str">
        <f t="shared" si="49"/>
        <v xml:space="preserve"> , U.S.</v>
      </c>
    </row>
    <row r="3189" spans="1:21" ht="85.5" x14ac:dyDescent="0.45">
      <c r="A3189" s="12" t="s">
        <v>94</v>
      </c>
      <c r="B3189" s="12" t="s">
        <v>95</v>
      </c>
      <c r="C3189" s="12" t="s">
        <v>15757</v>
      </c>
      <c r="D3189" s="12" t="s">
        <v>15758</v>
      </c>
      <c r="E3189" s="12" t="s">
        <v>15759</v>
      </c>
      <c r="F3189" s="12" t="s">
        <v>465</v>
      </c>
      <c r="G3189" s="12" t="s">
        <v>1491</v>
      </c>
      <c r="H3189" s="12" t="s">
        <v>1626</v>
      </c>
      <c r="I3189" s="12" t="s">
        <v>101</v>
      </c>
      <c r="J3189" s="12" t="s">
        <v>15760</v>
      </c>
      <c r="K3189" s="12" t="s">
        <v>268</v>
      </c>
      <c r="L3189" s="12" t="s">
        <v>104</v>
      </c>
      <c r="M3189" s="12" t="s">
        <v>221</v>
      </c>
      <c r="N3189" s="12" t="s">
        <v>15761</v>
      </c>
      <c r="O3189" s="12" t="s">
        <v>15762</v>
      </c>
      <c r="P3189" s="12"/>
      <c r="Q3189" s="12" t="s">
        <v>15763</v>
      </c>
      <c r="R3189" s="12" t="s">
        <v>7795</v>
      </c>
      <c r="S3189" s="12" t="s">
        <v>7796</v>
      </c>
      <c r="T3189" s="33" t="s">
        <v>95</v>
      </c>
      <c r="U3189" s="34" t="str">
        <f t="shared" si="49"/>
        <v>5051 Centre Avenue - The Assembly Bldg - Rm G536, Pittsburgh, Pennsylvania 15213, U.S.</v>
      </c>
    </row>
    <row r="3190" spans="1:21" ht="114" x14ac:dyDescent="0.45">
      <c r="A3190" s="12" t="s">
        <v>94</v>
      </c>
      <c r="B3190" s="12" t="s">
        <v>95</v>
      </c>
      <c r="C3190" s="12" t="s">
        <v>15764</v>
      </c>
      <c r="D3190" s="12" t="s">
        <v>15758</v>
      </c>
      <c r="E3190" s="12" t="s">
        <v>15759</v>
      </c>
      <c r="F3190" s="12" t="s">
        <v>465</v>
      </c>
      <c r="G3190" s="12" t="s">
        <v>1491</v>
      </c>
      <c r="H3190" s="12" t="s">
        <v>1626</v>
      </c>
      <c r="I3190" s="12" t="s">
        <v>101</v>
      </c>
      <c r="J3190" s="12" t="s">
        <v>15765</v>
      </c>
      <c r="K3190" s="12" t="s">
        <v>168</v>
      </c>
      <c r="L3190" s="12" t="s">
        <v>104</v>
      </c>
      <c r="M3190" s="12" t="s">
        <v>288</v>
      </c>
      <c r="N3190" s="12" t="s">
        <v>15766</v>
      </c>
      <c r="O3190" s="12" t="s">
        <v>15767</v>
      </c>
      <c r="P3190" s="12"/>
      <c r="Q3190" s="12" t="s">
        <v>15768</v>
      </c>
      <c r="R3190" s="12" t="s">
        <v>7795</v>
      </c>
      <c r="S3190" s="12" t="s">
        <v>15769</v>
      </c>
      <c r="T3190" s="33" t="s">
        <v>95</v>
      </c>
      <c r="U3190" s="34" t="str">
        <f t="shared" si="49"/>
        <v>5115 Centre Ave. Hillman Cancer Center Lab 1.45, Pittsburgh, Pennsylvania 15232, U.S.</v>
      </c>
    </row>
    <row r="3191" spans="1:21" ht="85.5" x14ac:dyDescent="0.45">
      <c r="A3191" s="12" t="s">
        <v>94</v>
      </c>
      <c r="B3191" s="12" t="s">
        <v>95</v>
      </c>
      <c r="C3191" s="12" t="s">
        <v>15770</v>
      </c>
      <c r="D3191" s="12" t="s">
        <v>15758</v>
      </c>
      <c r="E3191" s="12" t="s">
        <v>15759</v>
      </c>
      <c r="F3191" s="12" t="s">
        <v>465</v>
      </c>
      <c r="G3191" s="12" t="s">
        <v>1491</v>
      </c>
      <c r="H3191" s="12" t="s">
        <v>1626</v>
      </c>
      <c r="I3191" s="12" t="s">
        <v>101</v>
      </c>
      <c r="J3191" s="12" t="s">
        <v>15771</v>
      </c>
      <c r="K3191" s="12" t="s">
        <v>168</v>
      </c>
      <c r="L3191" s="12" t="s">
        <v>104</v>
      </c>
      <c r="M3191" s="12" t="s">
        <v>221</v>
      </c>
      <c r="N3191" s="12" t="s">
        <v>15772</v>
      </c>
      <c r="O3191" s="12" t="s">
        <v>15773</v>
      </c>
      <c r="P3191" s="12"/>
      <c r="Q3191" s="12" t="s">
        <v>15774</v>
      </c>
      <c r="R3191" s="12" t="s">
        <v>7795</v>
      </c>
      <c r="S3191" s="12" t="s">
        <v>15775</v>
      </c>
      <c r="T3191" s="33" t="s">
        <v>95</v>
      </c>
      <c r="U3191" s="34" t="str">
        <f t="shared" si="49"/>
        <v>Rangos Rangos Research Center 530 45th Street Room 6148, Pittsburgh, Pennsylvania 15201, U.S.</v>
      </c>
    </row>
    <row r="3192" spans="1:21" ht="85.5" x14ac:dyDescent="0.45">
      <c r="A3192" s="12" t="s">
        <v>94</v>
      </c>
      <c r="B3192" s="12" t="s">
        <v>95</v>
      </c>
      <c r="C3192" s="12" t="s">
        <v>15776</v>
      </c>
      <c r="D3192" s="12" t="s">
        <v>15758</v>
      </c>
      <c r="E3192" s="12" t="s">
        <v>15759</v>
      </c>
      <c r="F3192" s="12" t="s">
        <v>465</v>
      </c>
      <c r="G3192" s="12" t="s">
        <v>1491</v>
      </c>
      <c r="H3192" s="12" t="s">
        <v>1626</v>
      </c>
      <c r="I3192" s="12" t="s">
        <v>101</v>
      </c>
      <c r="J3192" s="12" t="s">
        <v>15777</v>
      </c>
      <c r="K3192" s="12" t="s">
        <v>268</v>
      </c>
      <c r="L3192" s="12" t="s">
        <v>104</v>
      </c>
      <c r="M3192" s="12" t="s">
        <v>221</v>
      </c>
      <c r="N3192" s="12" t="s">
        <v>15761</v>
      </c>
      <c r="O3192" s="12" t="s">
        <v>15762</v>
      </c>
      <c r="P3192" s="12"/>
      <c r="Q3192" s="12" t="s">
        <v>15778</v>
      </c>
      <c r="R3192" s="12" t="s">
        <v>7795</v>
      </c>
      <c r="S3192" s="12" t="s">
        <v>7796</v>
      </c>
      <c r="T3192" s="33" t="s">
        <v>95</v>
      </c>
      <c r="U3192" s="34" t="str">
        <f t="shared" si="49"/>
        <v>Starzl Biomedical Science Tower Room E1514 200 Lothrop Street, Pittsburgh, Pennsylvania 15213, U.S.</v>
      </c>
    </row>
    <row r="3193" spans="1:21" ht="85.5" x14ac:dyDescent="0.45">
      <c r="A3193" s="12" t="s">
        <v>94</v>
      </c>
      <c r="B3193" s="12" t="s">
        <v>95</v>
      </c>
      <c r="C3193" s="12" t="s">
        <v>15779</v>
      </c>
      <c r="D3193" s="12" t="s">
        <v>15758</v>
      </c>
      <c r="E3193" s="12" t="s">
        <v>15759</v>
      </c>
      <c r="F3193" s="12" t="s">
        <v>465</v>
      </c>
      <c r="G3193" s="12" t="s">
        <v>1491</v>
      </c>
      <c r="H3193" s="12" t="s">
        <v>1626</v>
      </c>
      <c r="I3193" s="12" t="s">
        <v>101</v>
      </c>
      <c r="J3193" s="12" t="s">
        <v>15780</v>
      </c>
      <c r="K3193" s="12" t="s">
        <v>168</v>
      </c>
      <c r="L3193" s="12" t="s">
        <v>104</v>
      </c>
      <c r="M3193" s="12" t="s">
        <v>221</v>
      </c>
      <c r="N3193" s="12" t="s">
        <v>15761</v>
      </c>
      <c r="O3193" s="12" t="s">
        <v>15762</v>
      </c>
      <c r="P3193" s="12"/>
      <c r="Q3193" s="12" t="s">
        <v>15763</v>
      </c>
      <c r="R3193" s="12" t="s">
        <v>7795</v>
      </c>
      <c r="S3193" s="12" t="s">
        <v>7796</v>
      </c>
      <c r="T3193" s="33" t="s">
        <v>95</v>
      </c>
      <c r="U3193" s="34" t="str">
        <f t="shared" si="49"/>
        <v>5051 Centre Avenue - The Assembly Bldg - Rm G536, Pittsburgh, Pennsylvania 15213, U.S.</v>
      </c>
    </row>
    <row r="3194" spans="1:21" ht="85.5" x14ac:dyDescent="0.45">
      <c r="A3194" s="12" t="s">
        <v>94</v>
      </c>
      <c r="B3194" s="12" t="s">
        <v>95</v>
      </c>
      <c r="C3194" s="12" t="s">
        <v>15781</v>
      </c>
      <c r="D3194" s="12" t="s">
        <v>15758</v>
      </c>
      <c r="E3194" s="12" t="s">
        <v>15759</v>
      </c>
      <c r="F3194" s="12" t="s">
        <v>465</v>
      </c>
      <c r="G3194" s="12" t="s">
        <v>1491</v>
      </c>
      <c r="H3194" s="12" t="s">
        <v>1626</v>
      </c>
      <c r="I3194" s="12" t="s">
        <v>101</v>
      </c>
      <c r="J3194" s="12" t="s">
        <v>15782</v>
      </c>
      <c r="K3194" s="12" t="s">
        <v>268</v>
      </c>
      <c r="L3194" s="12" t="s">
        <v>104</v>
      </c>
      <c r="M3194" s="12" t="s">
        <v>221</v>
      </c>
      <c r="N3194" s="12" t="s">
        <v>15761</v>
      </c>
      <c r="O3194" s="12" t="s">
        <v>15762</v>
      </c>
      <c r="P3194" s="12"/>
      <c r="Q3194" s="12" t="s">
        <v>15783</v>
      </c>
      <c r="R3194" s="12" t="s">
        <v>7795</v>
      </c>
      <c r="S3194" s="12" t="s">
        <v>15784</v>
      </c>
      <c r="T3194" s="33" t="s">
        <v>95</v>
      </c>
      <c r="U3194" s="34" t="str">
        <f t="shared" si="49"/>
        <v>UPMC 200 LOTHROP STREET STARZL BIOMEDICAL SCIENCE TOWER ROOM E1514, Pittsburgh, Pennsylvania 15260, U.S.</v>
      </c>
    </row>
    <row r="3195" spans="1:21" ht="57" x14ac:dyDescent="0.45">
      <c r="A3195" s="12" t="s">
        <v>94</v>
      </c>
      <c r="B3195" s="12" t="s">
        <v>95</v>
      </c>
      <c r="C3195" s="12" t="s">
        <v>15785</v>
      </c>
      <c r="D3195" s="12" t="s">
        <v>15758</v>
      </c>
      <c r="E3195" s="12" t="s">
        <v>15759</v>
      </c>
      <c r="F3195" s="12" t="s">
        <v>465</v>
      </c>
      <c r="G3195" s="12" t="s">
        <v>1491</v>
      </c>
      <c r="H3195" s="12" t="s">
        <v>1626</v>
      </c>
      <c r="I3195" s="12" t="s">
        <v>101</v>
      </c>
      <c r="J3195" s="12" t="s">
        <v>15786</v>
      </c>
      <c r="K3195" s="12" t="s">
        <v>168</v>
      </c>
      <c r="L3195" s="12" t="s">
        <v>104</v>
      </c>
      <c r="M3195" s="12" t="s">
        <v>304</v>
      </c>
      <c r="N3195" s="12" t="s">
        <v>15761</v>
      </c>
      <c r="O3195" s="12" t="s">
        <v>15762</v>
      </c>
      <c r="P3195" s="12"/>
      <c r="Q3195" s="12" t="s">
        <v>15778</v>
      </c>
      <c r="R3195" s="12" t="s">
        <v>7795</v>
      </c>
      <c r="S3195" s="12" t="s">
        <v>7796</v>
      </c>
      <c r="T3195" s="33" t="s">
        <v>95</v>
      </c>
      <c r="U3195" s="34" t="str">
        <f t="shared" si="49"/>
        <v>Starzl Biomedical Science Tower Room E1514 200 Lothrop Street, Pittsburgh, Pennsylvania 15213, U.S.</v>
      </c>
    </row>
    <row r="3196" spans="1:21" ht="99.75" x14ac:dyDescent="0.45">
      <c r="A3196" s="12" t="s">
        <v>94</v>
      </c>
      <c r="B3196" s="12" t="s">
        <v>95</v>
      </c>
      <c r="C3196" s="12" t="s">
        <v>15787</v>
      </c>
      <c r="D3196" s="12" t="s">
        <v>15758</v>
      </c>
      <c r="E3196" s="12" t="s">
        <v>15759</v>
      </c>
      <c r="F3196" s="12" t="s">
        <v>465</v>
      </c>
      <c r="G3196" s="12" t="s">
        <v>1491</v>
      </c>
      <c r="H3196" s="12" t="s">
        <v>1626</v>
      </c>
      <c r="I3196" s="12" t="s">
        <v>101</v>
      </c>
      <c r="J3196" s="12" t="s">
        <v>15788</v>
      </c>
      <c r="K3196" s="12" t="s">
        <v>168</v>
      </c>
      <c r="L3196" s="12" t="s">
        <v>118</v>
      </c>
      <c r="M3196" s="12" t="s">
        <v>210</v>
      </c>
      <c r="N3196" s="12" t="s">
        <v>15789</v>
      </c>
      <c r="O3196" s="12" t="s">
        <v>15790</v>
      </c>
      <c r="P3196" s="12"/>
      <c r="Q3196" s="12" t="s">
        <v>15791</v>
      </c>
      <c r="R3196" s="12" t="s">
        <v>7795</v>
      </c>
      <c r="S3196" s="12" t="s">
        <v>7796</v>
      </c>
      <c r="T3196" s="33" t="s">
        <v>95</v>
      </c>
      <c r="U3196" s="34" t="str">
        <f t="shared" si="49"/>
        <v>Biomedical Science Tower Room: W1200-5B 200 Lothrop Street, Pittsburgh, Pennsylvania 15213, U.S.</v>
      </c>
    </row>
    <row r="3197" spans="1:21" ht="57" x14ac:dyDescent="0.45">
      <c r="A3197" s="12" t="s">
        <v>94</v>
      </c>
      <c r="B3197" s="12" t="s">
        <v>95</v>
      </c>
      <c r="C3197" s="12" t="s">
        <v>15792</v>
      </c>
      <c r="D3197" s="12" t="s">
        <v>15758</v>
      </c>
      <c r="E3197" s="12" t="s">
        <v>15759</v>
      </c>
      <c r="F3197" s="12" t="s">
        <v>465</v>
      </c>
      <c r="G3197" s="12" t="s">
        <v>1491</v>
      </c>
      <c r="H3197" s="12" t="s">
        <v>1626</v>
      </c>
      <c r="I3197" s="12" t="s">
        <v>101</v>
      </c>
      <c r="J3197" s="12"/>
      <c r="K3197" s="12"/>
      <c r="L3197" s="12"/>
      <c r="M3197" s="12" t="s">
        <v>367</v>
      </c>
      <c r="N3197" s="12" t="s">
        <v>15793</v>
      </c>
      <c r="O3197" s="12" t="s">
        <v>15794</v>
      </c>
      <c r="P3197" s="12"/>
      <c r="Q3197" s="12" t="s">
        <v>15795</v>
      </c>
      <c r="R3197" s="12" t="s">
        <v>3657</v>
      </c>
      <c r="S3197" s="12" t="s">
        <v>7796</v>
      </c>
      <c r="T3197" s="33" t="s">
        <v>95</v>
      </c>
      <c r="U3197" s="34" t="str">
        <f t="shared" si="49"/>
        <v>200 LOTHROP ST BIOMEDICAL SCIENCE TOWER RM W910, PITTSBURGH, Pennsylvania 15213, U.S.</v>
      </c>
    </row>
    <row r="3198" spans="1:21" ht="57" x14ac:dyDescent="0.45">
      <c r="A3198" s="12" t="s">
        <v>94</v>
      </c>
      <c r="B3198" s="12" t="s">
        <v>95</v>
      </c>
      <c r="C3198" s="12" t="s">
        <v>15796</v>
      </c>
      <c r="D3198" s="12" t="s">
        <v>15758</v>
      </c>
      <c r="E3198" s="12" t="s">
        <v>15759</v>
      </c>
      <c r="F3198" s="12" t="s">
        <v>465</v>
      </c>
      <c r="G3198" s="12" t="s">
        <v>1491</v>
      </c>
      <c r="H3198" s="12" t="s">
        <v>1626</v>
      </c>
      <c r="I3198" s="12" t="s">
        <v>101</v>
      </c>
      <c r="J3198" s="12" t="s">
        <v>15797</v>
      </c>
      <c r="K3198" s="12" t="s">
        <v>550</v>
      </c>
      <c r="L3198" s="12" t="s">
        <v>104</v>
      </c>
      <c r="M3198" s="12" t="s">
        <v>234</v>
      </c>
      <c r="N3198" s="12" t="s">
        <v>15798</v>
      </c>
      <c r="O3198" s="12" t="s">
        <v>15762</v>
      </c>
      <c r="P3198" s="12"/>
      <c r="Q3198" s="12" t="s">
        <v>15799</v>
      </c>
      <c r="R3198" s="12" t="s">
        <v>3657</v>
      </c>
      <c r="S3198" s="12" t="s">
        <v>7796</v>
      </c>
      <c r="T3198" s="33" t="s">
        <v>95</v>
      </c>
      <c r="U3198" s="34" t="str">
        <f t="shared" si="49"/>
        <v>5051 Centre Ave Room G536, PITTSBURGH, Pennsylvania 15213, U.S.</v>
      </c>
    </row>
    <row r="3199" spans="1:21" ht="71.25" x14ac:dyDescent="0.45">
      <c r="A3199" s="12" t="s">
        <v>94</v>
      </c>
      <c r="B3199" s="12" t="s">
        <v>95</v>
      </c>
      <c r="C3199" s="12" t="s">
        <v>15800</v>
      </c>
      <c r="D3199" s="12" t="s">
        <v>15758</v>
      </c>
      <c r="E3199" s="12" t="s">
        <v>15759</v>
      </c>
      <c r="F3199" s="12" t="s">
        <v>465</v>
      </c>
      <c r="G3199" s="12" t="s">
        <v>1491</v>
      </c>
      <c r="H3199" s="12" t="s">
        <v>1626</v>
      </c>
      <c r="I3199" s="12" t="s">
        <v>101</v>
      </c>
      <c r="J3199" s="12"/>
      <c r="K3199" s="12"/>
      <c r="L3199" s="12"/>
      <c r="M3199" s="12" t="s">
        <v>432</v>
      </c>
      <c r="N3199" s="12" t="s">
        <v>15801</v>
      </c>
      <c r="O3199" s="12" t="s">
        <v>15802</v>
      </c>
      <c r="P3199" s="12"/>
      <c r="Q3199" s="12" t="s">
        <v>15803</v>
      </c>
      <c r="R3199" s="12" t="s">
        <v>7795</v>
      </c>
      <c r="S3199" s="12" t="s">
        <v>15804</v>
      </c>
      <c r="T3199" s="33" t="s">
        <v>95</v>
      </c>
      <c r="U3199" s="34" t="str">
        <f t="shared" si="49"/>
        <v>450 Technology Dr. Suite 433, Pittsburgh, Pennsylvania 15219, U.S.</v>
      </c>
    </row>
    <row r="3200" spans="1:21" ht="57" x14ac:dyDescent="0.45">
      <c r="A3200" s="12" t="s">
        <v>94</v>
      </c>
      <c r="B3200" s="12" t="s">
        <v>95</v>
      </c>
      <c r="C3200" s="12" t="s">
        <v>15805</v>
      </c>
      <c r="D3200" s="12" t="s">
        <v>15758</v>
      </c>
      <c r="E3200" s="12" t="s">
        <v>15759</v>
      </c>
      <c r="F3200" s="12" t="s">
        <v>465</v>
      </c>
      <c r="G3200" s="12" t="s">
        <v>1491</v>
      </c>
      <c r="H3200" s="12" t="s">
        <v>1626</v>
      </c>
      <c r="I3200" s="12" t="s">
        <v>101</v>
      </c>
      <c r="J3200" s="12"/>
      <c r="K3200" s="12"/>
      <c r="L3200" s="12"/>
      <c r="M3200" s="12" t="s">
        <v>105</v>
      </c>
      <c r="N3200" s="12" t="s">
        <v>15806</v>
      </c>
      <c r="O3200" s="12" t="s">
        <v>15807</v>
      </c>
      <c r="P3200" s="12"/>
      <c r="Q3200" s="12" t="s">
        <v>15808</v>
      </c>
      <c r="R3200" s="12" t="s">
        <v>7795</v>
      </c>
      <c r="S3200" s="12" t="s">
        <v>15804</v>
      </c>
      <c r="T3200" s="33" t="s">
        <v>95</v>
      </c>
      <c r="U3200" s="34" t="str">
        <f t="shared" si="49"/>
        <v>100 TECHNOLOGY DR BRIDGESIDE POINT BLDG 1 SUITE 535 RM 521, Pittsburgh, Pennsylvania 15219, U.S.</v>
      </c>
    </row>
    <row r="3201" spans="1:21" ht="28.5" x14ac:dyDescent="0.45">
      <c r="A3201" s="12" t="s">
        <v>94</v>
      </c>
      <c r="B3201" s="12"/>
      <c r="C3201" s="12" t="s">
        <v>15809</v>
      </c>
      <c r="D3201" s="12" t="s">
        <v>15758</v>
      </c>
      <c r="E3201" s="12" t="s">
        <v>15759</v>
      </c>
      <c r="F3201" s="12"/>
      <c r="G3201" s="12" t="s">
        <v>1491</v>
      </c>
      <c r="H3201" s="12" t="s">
        <v>1626</v>
      </c>
      <c r="I3201" s="12" t="s">
        <v>101</v>
      </c>
      <c r="J3201" s="12"/>
      <c r="K3201" s="12"/>
      <c r="L3201" s="12"/>
      <c r="M3201" s="12"/>
      <c r="N3201" s="12" t="s">
        <v>15810</v>
      </c>
      <c r="O3201" s="12" t="s">
        <v>15811</v>
      </c>
      <c r="P3201" s="12"/>
      <c r="Q3201" s="12"/>
      <c r="R3201" s="12"/>
      <c r="S3201" s="12" t="s">
        <v>284</v>
      </c>
      <c r="T3201" s="33"/>
      <c r="U3201" s="34" t="str">
        <f t="shared" si="49"/>
        <v xml:space="preserve"> </v>
      </c>
    </row>
    <row r="3202" spans="1:21" ht="57" x14ac:dyDescent="0.45">
      <c r="A3202" s="12" t="s">
        <v>94</v>
      </c>
      <c r="B3202" s="12"/>
      <c r="C3202" s="12" t="s">
        <v>15812</v>
      </c>
      <c r="D3202" s="12" t="s">
        <v>15813</v>
      </c>
      <c r="E3202" s="12" t="s">
        <v>15814</v>
      </c>
      <c r="F3202" s="12" t="s">
        <v>465</v>
      </c>
      <c r="G3202" s="12" t="s">
        <v>1491</v>
      </c>
      <c r="H3202" s="12" t="s">
        <v>1626</v>
      </c>
      <c r="I3202" s="12" t="s">
        <v>763</v>
      </c>
      <c r="J3202" s="12" t="s">
        <v>15815</v>
      </c>
      <c r="K3202" s="12" t="s">
        <v>209</v>
      </c>
      <c r="L3202" s="12" t="s">
        <v>104</v>
      </c>
      <c r="M3202" s="12" t="s">
        <v>304</v>
      </c>
      <c r="N3202" s="12" t="s">
        <v>15816</v>
      </c>
      <c r="O3202" s="12" t="s">
        <v>15817</v>
      </c>
      <c r="P3202" s="12"/>
      <c r="Q3202" s="12" t="s">
        <v>15818</v>
      </c>
      <c r="R3202" s="12" t="s">
        <v>3657</v>
      </c>
      <c r="S3202" s="12" t="s">
        <v>7796</v>
      </c>
      <c r="T3202" s="33" t="s">
        <v>95</v>
      </c>
      <c r="U3202" s="34" t="str">
        <f t="shared" ref="U3202:U3265" si="50">_xlfn.TEXTJOIN(", ", TRUE, Q3202, R3202, S3202, T3202)</f>
        <v>200 LOTHROP ST SOUTH TOWER, RM 5715 TISSUE TYPING LAB CHP - MT, PITTSBURGH, Pennsylvania 15213, U.S.</v>
      </c>
    </row>
    <row r="3203" spans="1:21" ht="42.75" x14ac:dyDescent="0.45">
      <c r="A3203" s="12" t="s">
        <v>94</v>
      </c>
      <c r="B3203" s="12" t="s">
        <v>95</v>
      </c>
      <c r="C3203" s="12" t="s">
        <v>15819</v>
      </c>
      <c r="D3203" s="12" t="s">
        <v>15820</v>
      </c>
      <c r="E3203" s="12" t="s">
        <v>15821</v>
      </c>
      <c r="F3203" s="12" t="s">
        <v>124</v>
      </c>
      <c r="G3203" s="12"/>
      <c r="H3203" s="12" t="s">
        <v>125</v>
      </c>
      <c r="I3203" s="12" t="s">
        <v>538</v>
      </c>
      <c r="J3203" s="12" t="s">
        <v>15822</v>
      </c>
      <c r="K3203" s="12" t="s">
        <v>794</v>
      </c>
      <c r="L3203" s="12" t="s">
        <v>118</v>
      </c>
      <c r="M3203" s="12" t="s">
        <v>954</v>
      </c>
      <c r="N3203" s="12" t="s">
        <v>15823</v>
      </c>
      <c r="O3203" s="12" t="s">
        <v>15824</v>
      </c>
      <c r="P3203" s="12"/>
      <c r="Q3203" s="12" t="s">
        <v>15825</v>
      </c>
      <c r="R3203" s="12" t="s">
        <v>15826</v>
      </c>
      <c r="S3203" s="12" t="s">
        <v>15827</v>
      </c>
      <c r="T3203" s="33" t="s">
        <v>95</v>
      </c>
      <c r="U3203" s="34" t="str">
        <f t="shared" si="50"/>
        <v>215 S FERRY RD COASTAL INST BLDG RM 232, NARRAGANSETT, Rhode Island 02882, U.S.</v>
      </c>
    </row>
    <row r="3204" spans="1:21" ht="57" x14ac:dyDescent="0.45">
      <c r="A3204" s="12" t="s">
        <v>94</v>
      </c>
      <c r="B3204" s="12" t="s">
        <v>95</v>
      </c>
      <c r="C3204" s="12" t="s">
        <v>15828</v>
      </c>
      <c r="D3204" s="12" t="s">
        <v>15829</v>
      </c>
      <c r="E3204" s="12" t="s">
        <v>15830</v>
      </c>
      <c r="F3204" s="12" t="s">
        <v>1741</v>
      </c>
      <c r="G3204" s="12" t="s">
        <v>724</v>
      </c>
      <c r="H3204" s="12" t="s">
        <v>548</v>
      </c>
      <c r="I3204" s="12" t="s">
        <v>538</v>
      </c>
      <c r="J3204" s="12" t="s">
        <v>15831</v>
      </c>
      <c r="K3204" s="12" t="s">
        <v>233</v>
      </c>
      <c r="L3204" s="12" t="s">
        <v>104</v>
      </c>
      <c r="M3204" s="12" t="s">
        <v>234</v>
      </c>
      <c r="N3204" s="12" t="s">
        <v>15832</v>
      </c>
      <c r="O3204" s="12" t="s">
        <v>15833</v>
      </c>
      <c r="P3204" s="12"/>
      <c r="Q3204" s="12" t="s">
        <v>15834</v>
      </c>
      <c r="R3204" s="12" t="s">
        <v>8028</v>
      </c>
      <c r="S3204" s="12" t="s">
        <v>15835</v>
      </c>
      <c r="T3204" s="33" t="s">
        <v>95</v>
      </c>
      <c r="U3204" s="34" t="str">
        <f t="shared" si="50"/>
        <v>575 ELMWOOD AVE SCHOOL OF MEDICINE AND DENTISTRY RM 34119, ROCHESTER, New York 14642, U.S.</v>
      </c>
    </row>
    <row r="3205" spans="1:21" ht="99.75" x14ac:dyDescent="0.45">
      <c r="A3205" s="12" t="s">
        <v>94</v>
      </c>
      <c r="B3205" s="12" t="s">
        <v>95</v>
      </c>
      <c r="C3205" s="12" t="s">
        <v>15836</v>
      </c>
      <c r="D3205" s="12" t="s">
        <v>15829</v>
      </c>
      <c r="E3205" s="12" t="s">
        <v>15830</v>
      </c>
      <c r="F3205" s="12" t="s">
        <v>1741</v>
      </c>
      <c r="G3205" s="12" t="s">
        <v>724</v>
      </c>
      <c r="H3205" s="12" t="s">
        <v>548</v>
      </c>
      <c r="I3205" s="12" t="s">
        <v>538</v>
      </c>
      <c r="J3205" s="12"/>
      <c r="K3205" s="12"/>
      <c r="L3205" s="12"/>
      <c r="M3205" s="12" t="s">
        <v>1506</v>
      </c>
      <c r="N3205" s="12" t="s">
        <v>15832</v>
      </c>
      <c r="O3205" s="12" t="s">
        <v>15833</v>
      </c>
      <c r="P3205" s="12"/>
      <c r="Q3205" s="12" t="s">
        <v>15837</v>
      </c>
      <c r="R3205" s="12" t="s">
        <v>8035</v>
      </c>
      <c r="S3205" s="12" t="s">
        <v>15835</v>
      </c>
      <c r="T3205" s="33" t="s">
        <v>95</v>
      </c>
      <c r="U3205" s="34" t="str">
        <f t="shared" si="50"/>
        <v>575 Elmwood ave URMC Flow Core RM 3-4131, Rochester, New York 14642, U.S.</v>
      </c>
    </row>
    <row r="3206" spans="1:21" ht="57" x14ac:dyDescent="0.45">
      <c r="A3206" s="12" t="s">
        <v>94</v>
      </c>
      <c r="B3206" s="12" t="s">
        <v>95</v>
      </c>
      <c r="C3206" s="12" t="s">
        <v>15838</v>
      </c>
      <c r="D3206" s="12" t="s">
        <v>15829</v>
      </c>
      <c r="E3206" s="12" t="s">
        <v>15830</v>
      </c>
      <c r="F3206" s="12" t="s">
        <v>1741</v>
      </c>
      <c r="G3206" s="12" t="s">
        <v>724</v>
      </c>
      <c r="H3206" s="12" t="s">
        <v>548</v>
      </c>
      <c r="I3206" s="12" t="s">
        <v>538</v>
      </c>
      <c r="J3206" s="12" t="s">
        <v>15839</v>
      </c>
      <c r="K3206" s="12" t="s">
        <v>103</v>
      </c>
      <c r="L3206" s="12" t="s">
        <v>118</v>
      </c>
      <c r="M3206" s="12" t="s">
        <v>572</v>
      </c>
      <c r="N3206" s="12" t="s">
        <v>15840</v>
      </c>
      <c r="O3206" s="12" t="s">
        <v>15841</v>
      </c>
      <c r="P3206" s="12"/>
      <c r="Q3206" s="12" t="s">
        <v>15842</v>
      </c>
      <c r="R3206" s="12" t="s">
        <v>8035</v>
      </c>
      <c r="S3206" s="12" t="s">
        <v>15835</v>
      </c>
      <c r="T3206" s="33" t="s">
        <v>95</v>
      </c>
      <c r="U3206" s="34" t="str">
        <f t="shared" si="50"/>
        <v>601 Elmwood Ave Bldg MRBX Room 3.11001, Rochester, New York 14642, U.S.</v>
      </c>
    </row>
    <row r="3207" spans="1:21" ht="57" x14ac:dyDescent="0.45">
      <c r="A3207" s="12" t="s">
        <v>94</v>
      </c>
      <c r="B3207" s="12" t="s">
        <v>95</v>
      </c>
      <c r="C3207" s="12" t="s">
        <v>15843</v>
      </c>
      <c r="D3207" s="12" t="s">
        <v>15829</v>
      </c>
      <c r="E3207" s="12" t="s">
        <v>15830</v>
      </c>
      <c r="F3207" s="12" t="s">
        <v>1741</v>
      </c>
      <c r="G3207" s="12" t="s">
        <v>724</v>
      </c>
      <c r="H3207" s="12" t="s">
        <v>548</v>
      </c>
      <c r="I3207" s="12" t="s">
        <v>538</v>
      </c>
      <c r="J3207" s="12"/>
      <c r="K3207" s="12"/>
      <c r="L3207" s="12"/>
      <c r="M3207" s="12" t="s">
        <v>367</v>
      </c>
      <c r="N3207" s="12" t="s">
        <v>15844</v>
      </c>
      <c r="O3207" s="12" t="s">
        <v>15845</v>
      </c>
      <c r="P3207" s="12"/>
      <c r="Q3207" s="12" t="s">
        <v>15846</v>
      </c>
      <c r="R3207" s="12" t="s">
        <v>8028</v>
      </c>
      <c r="S3207" s="12" t="s">
        <v>15835</v>
      </c>
      <c r="T3207" s="33" t="s">
        <v>95</v>
      </c>
      <c r="U3207" s="34" t="str">
        <f t="shared" si="50"/>
        <v>575 ELMWOOD AVE, ROCHESTER, New York 14642, U.S.</v>
      </c>
    </row>
    <row r="3208" spans="1:21" ht="85.5" x14ac:dyDescent="0.45">
      <c r="A3208" s="12" t="s">
        <v>94</v>
      </c>
      <c r="B3208" s="12" t="s">
        <v>95</v>
      </c>
      <c r="C3208" s="12" t="s">
        <v>15847</v>
      </c>
      <c r="D3208" s="12" t="s">
        <v>15848</v>
      </c>
      <c r="E3208" s="12" t="s">
        <v>15849</v>
      </c>
      <c r="F3208" s="12" t="s">
        <v>1741</v>
      </c>
      <c r="G3208" s="12" t="s">
        <v>563</v>
      </c>
      <c r="H3208" s="12" t="s">
        <v>564</v>
      </c>
      <c r="I3208" s="12" t="s">
        <v>538</v>
      </c>
      <c r="J3208" s="12" t="s">
        <v>15850</v>
      </c>
      <c r="K3208" s="12" t="s">
        <v>168</v>
      </c>
      <c r="L3208" s="12" t="s">
        <v>104</v>
      </c>
      <c r="M3208" s="12" t="s">
        <v>221</v>
      </c>
      <c r="N3208" s="12" t="s">
        <v>15832</v>
      </c>
      <c r="O3208" s="12" t="s">
        <v>15833</v>
      </c>
      <c r="P3208" s="12"/>
      <c r="Q3208" s="12" t="s">
        <v>15851</v>
      </c>
      <c r="R3208" s="12" t="s">
        <v>8035</v>
      </c>
      <c r="S3208" s="12" t="s">
        <v>15835</v>
      </c>
      <c r="T3208" s="33" t="s">
        <v>95</v>
      </c>
      <c r="U3208" s="34" t="str">
        <f t="shared" si="50"/>
        <v>601 Elmwood Ave, Rm 3-4138, Rochester, New York 14642, U.S.</v>
      </c>
    </row>
    <row r="3209" spans="1:21" ht="85.5" x14ac:dyDescent="0.45">
      <c r="A3209" s="12" t="s">
        <v>94</v>
      </c>
      <c r="B3209" s="12" t="s">
        <v>95</v>
      </c>
      <c r="C3209" s="12" t="s">
        <v>15852</v>
      </c>
      <c r="D3209" s="12" t="s">
        <v>15848</v>
      </c>
      <c r="E3209" s="12" t="s">
        <v>15849</v>
      </c>
      <c r="F3209" s="12" t="s">
        <v>1741</v>
      </c>
      <c r="G3209" s="12" t="s">
        <v>563</v>
      </c>
      <c r="H3209" s="12" t="s">
        <v>564</v>
      </c>
      <c r="I3209" s="12" t="s">
        <v>538</v>
      </c>
      <c r="J3209" s="12" t="s">
        <v>15853</v>
      </c>
      <c r="K3209" s="12" t="s">
        <v>168</v>
      </c>
      <c r="L3209" s="12" t="s">
        <v>104</v>
      </c>
      <c r="M3209" s="12" t="s">
        <v>221</v>
      </c>
      <c r="N3209" s="12" t="s">
        <v>15832</v>
      </c>
      <c r="O3209" s="12" t="s">
        <v>15833</v>
      </c>
      <c r="P3209" s="12"/>
      <c r="Q3209" s="12" t="s">
        <v>15854</v>
      </c>
      <c r="R3209" s="12" t="s">
        <v>8035</v>
      </c>
      <c r="S3209" s="12" t="s">
        <v>15835</v>
      </c>
      <c r="T3209" s="33" t="s">
        <v>95</v>
      </c>
      <c r="U3209" s="34" t="str">
        <f t="shared" si="50"/>
        <v>School of Medicine and Dentistry 575 Elmwood Ave. Room 34157, Rochester, New York 14642, U.S.</v>
      </c>
    </row>
    <row r="3210" spans="1:21" ht="57" x14ac:dyDescent="0.45">
      <c r="A3210" s="12" t="s">
        <v>94</v>
      </c>
      <c r="B3210" s="12" t="s">
        <v>95</v>
      </c>
      <c r="C3210" s="12" t="s">
        <v>15855</v>
      </c>
      <c r="D3210" s="12" t="s">
        <v>15848</v>
      </c>
      <c r="E3210" s="12" t="s">
        <v>15849</v>
      </c>
      <c r="F3210" s="12" t="s">
        <v>1741</v>
      </c>
      <c r="G3210" s="12" t="s">
        <v>563</v>
      </c>
      <c r="H3210" s="12" t="s">
        <v>564</v>
      </c>
      <c r="I3210" s="12" t="s">
        <v>538</v>
      </c>
      <c r="J3210" s="12" t="s">
        <v>15856</v>
      </c>
      <c r="K3210" s="12" t="s">
        <v>168</v>
      </c>
      <c r="L3210" s="12" t="s">
        <v>104</v>
      </c>
      <c r="M3210" s="12" t="s">
        <v>304</v>
      </c>
      <c r="N3210" s="12" t="s">
        <v>15832</v>
      </c>
      <c r="O3210" s="12" t="s">
        <v>15833</v>
      </c>
      <c r="P3210" s="12"/>
      <c r="Q3210" s="12" t="s">
        <v>15857</v>
      </c>
      <c r="R3210" s="12" t="s">
        <v>8035</v>
      </c>
      <c r="S3210" s="12" t="s">
        <v>15858</v>
      </c>
      <c r="T3210" s="33" t="s">
        <v>95</v>
      </c>
      <c r="U3210" s="34" t="str">
        <f t="shared" si="50"/>
        <v>575 Elmwood Ave Med Center Room 3-4118, Rochester, New York 14624, U.S.</v>
      </c>
    </row>
    <row r="3211" spans="1:21" ht="85.5" x14ac:dyDescent="0.45">
      <c r="A3211" s="12" t="s">
        <v>94</v>
      </c>
      <c r="B3211" s="12" t="s">
        <v>95</v>
      </c>
      <c r="C3211" s="12" t="s">
        <v>15859</v>
      </c>
      <c r="D3211" s="12" t="s">
        <v>15848</v>
      </c>
      <c r="E3211" s="12" t="s">
        <v>15849</v>
      </c>
      <c r="F3211" s="12" t="s">
        <v>1741</v>
      </c>
      <c r="G3211" s="12" t="s">
        <v>563</v>
      </c>
      <c r="H3211" s="12" t="s">
        <v>564</v>
      </c>
      <c r="I3211" s="12" t="s">
        <v>538</v>
      </c>
      <c r="J3211" s="12"/>
      <c r="K3211" s="12"/>
      <c r="L3211" s="12"/>
      <c r="M3211" s="12" t="s">
        <v>138</v>
      </c>
      <c r="N3211" s="12"/>
      <c r="O3211" s="12"/>
      <c r="P3211" s="12"/>
      <c r="Q3211" s="12" t="s">
        <v>15860</v>
      </c>
      <c r="R3211" s="12" t="s">
        <v>8028</v>
      </c>
      <c r="S3211" s="12" t="s">
        <v>15835</v>
      </c>
      <c r="T3211" s="33" t="s">
        <v>95</v>
      </c>
      <c r="U3211" s="34" t="str">
        <f t="shared" si="50"/>
        <v>601 ELMWOOD AVE, ROCHESTER, New York 14642, U.S.</v>
      </c>
    </row>
    <row r="3212" spans="1:21" ht="57" x14ac:dyDescent="0.45">
      <c r="A3212" s="12" t="s">
        <v>94</v>
      </c>
      <c r="B3212" s="12" t="s">
        <v>95</v>
      </c>
      <c r="C3212" s="12" t="s">
        <v>15861</v>
      </c>
      <c r="D3212" s="12" t="s">
        <v>15862</v>
      </c>
      <c r="E3212" s="12" t="s">
        <v>15863</v>
      </c>
      <c r="F3212" s="12" t="s">
        <v>691</v>
      </c>
      <c r="G3212" s="12"/>
      <c r="H3212" s="12"/>
      <c r="I3212" s="12" t="s">
        <v>475</v>
      </c>
      <c r="J3212" s="12"/>
      <c r="K3212" s="12"/>
      <c r="L3212" s="12"/>
      <c r="M3212" s="12" t="s">
        <v>367</v>
      </c>
      <c r="N3212" s="12" t="s">
        <v>15864</v>
      </c>
      <c r="O3212" s="12" t="s">
        <v>15865</v>
      </c>
      <c r="P3212" s="12"/>
      <c r="Q3212" s="12" t="s">
        <v>15866</v>
      </c>
      <c r="R3212" s="12" t="s">
        <v>1556</v>
      </c>
      <c r="S3212" s="12" t="s">
        <v>15867</v>
      </c>
      <c r="T3212" s="33" t="s">
        <v>95</v>
      </c>
      <c r="U3212" s="34" t="str">
        <f t="shared" si="50"/>
        <v>1008 SUL ROSS ST, HOUSTON, Texas 77006, U.S.</v>
      </c>
    </row>
    <row r="3213" spans="1:21" ht="71.25" x14ac:dyDescent="0.45">
      <c r="A3213" s="12" t="s">
        <v>94</v>
      </c>
      <c r="B3213" s="12"/>
      <c r="C3213" s="12" t="s">
        <v>15868</v>
      </c>
      <c r="D3213" s="12" t="s">
        <v>15862</v>
      </c>
      <c r="E3213" s="12" t="s">
        <v>15863</v>
      </c>
      <c r="F3213" s="12" t="s">
        <v>691</v>
      </c>
      <c r="G3213" s="12"/>
      <c r="H3213" s="12"/>
      <c r="I3213" s="12" t="s">
        <v>475</v>
      </c>
      <c r="J3213" s="12" t="s">
        <v>15869</v>
      </c>
      <c r="K3213" s="12" t="s">
        <v>209</v>
      </c>
      <c r="L3213" s="12" t="s">
        <v>104</v>
      </c>
      <c r="M3213" s="12" t="s">
        <v>7436</v>
      </c>
      <c r="N3213" s="12" t="s">
        <v>15870</v>
      </c>
      <c r="O3213" s="12" t="s">
        <v>15871</v>
      </c>
      <c r="P3213" s="12"/>
      <c r="Q3213" s="12" t="s">
        <v>15872</v>
      </c>
      <c r="R3213" s="12" t="s">
        <v>1556</v>
      </c>
      <c r="S3213" s="12" t="s">
        <v>15867</v>
      </c>
      <c r="T3213" s="33" t="s">
        <v>95</v>
      </c>
      <c r="U3213" s="34" t="str">
        <f t="shared" si="50"/>
        <v>4201 GRAUSTARK ST BIOLOGY DEPT, HOUSTON, Texas 77006, U.S.</v>
      </c>
    </row>
    <row r="3214" spans="1:21" ht="99.75" x14ac:dyDescent="0.45">
      <c r="A3214" s="12" t="s">
        <v>94</v>
      </c>
      <c r="B3214" s="12" t="s">
        <v>729</v>
      </c>
      <c r="C3214" s="12" t="s">
        <v>15873</v>
      </c>
      <c r="D3214" s="12" t="s">
        <v>15874</v>
      </c>
      <c r="E3214" s="12" t="s">
        <v>15875</v>
      </c>
      <c r="F3214" s="12" t="s">
        <v>733</v>
      </c>
      <c r="G3214" s="12" t="s">
        <v>773</v>
      </c>
      <c r="H3214" s="12" t="s">
        <v>406</v>
      </c>
      <c r="I3214" s="12" t="s">
        <v>953</v>
      </c>
      <c r="J3214" s="12" t="s">
        <v>15876</v>
      </c>
      <c r="K3214" s="12" t="s">
        <v>168</v>
      </c>
      <c r="L3214" s="12" t="s">
        <v>104</v>
      </c>
      <c r="M3214" s="12" t="s">
        <v>210</v>
      </c>
      <c r="N3214" s="12" t="s">
        <v>15877</v>
      </c>
      <c r="O3214" s="12" t="s">
        <v>15878</v>
      </c>
      <c r="P3214" s="12"/>
      <c r="Q3214" s="12" t="s">
        <v>15879</v>
      </c>
      <c r="R3214" s="12" t="s">
        <v>15880</v>
      </c>
      <c r="S3214" s="12" t="s">
        <v>15881</v>
      </c>
      <c r="T3214" s="33" t="s">
        <v>729</v>
      </c>
      <c r="U3214" s="34" t="str">
        <f t="shared" si="50"/>
        <v>GA20, Health Sciences 107 Wiggins Rd, Saskatoon, Saskatchewan S7N 5E5, CA</v>
      </c>
    </row>
    <row r="3215" spans="1:21" ht="71.25" x14ac:dyDescent="0.45">
      <c r="A3215" s="12" t="s">
        <v>94</v>
      </c>
      <c r="B3215" s="12" t="s">
        <v>729</v>
      </c>
      <c r="C3215" s="12" t="s">
        <v>15882</v>
      </c>
      <c r="D3215" s="12" t="s">
        <v>15883</v>
      </c>
      <c r="E3215" s="12" t="s">
        <v>15884</v>
      </c>
      <c r="F3215" s="12" t="s">
        <v>733</v>
      </c>
      <c r="G3215" s="12"/>
      <c r="H3215" s="12"/>
      <c r="I3215" s="12" t="s">
        <v>146</v>
      </c>
      <c r="J3215" s="12"/>
      <c r="K3215" s="12"/>
      <c r="L3215" s="12"/>
      <c r="M3215" s="12" t="s">
        <v>367</v>
      </c>
      <c r="N3215" s="12"/>
      <c r="O3215" s="12"/>
      <c r="P3215" s="12"/>
      <c r="Q3215" s="12" t="s">
        <v>15885</v>
      </c>
      <c r="R3215" s="12" t="s">
        <v>15886</v>
      </c>
      <c r="S3215" s="12" t="s">
        <v>15887</v>
      </c>
      <c r="T3215" s="33" t="s">
        <v>729</v>
      </c>
      <c r="U3215" s="34" t="str">
        <f t="shared" si="50"/>
        <v>120 VETERINARY RD, SASKATOON, Saskatchewan S7N 5E3, CA</v>
      </c>
    </row>
    <row r="3216" spans="1:21" ht="99.75" x14ac:dyDescent="0.45">
      <c r="A3216" s="12" t="s">
        <v>94</v>
      </c>
      <c r="B3216" s="12"/>
      <c r="C3216" s="12" t="s">
        <v>15888</v>
      </c>
      <c r="D3216" s="12" t="s">
        <v>15889</v>
      </c>
      <c r="E3216" s="12" t="s">
        <v>15890</v>
      </c>
      <c r="F3216" s="12" t="s">
        <v>639</v>
      </c>
      <c r="G3216" s="12"/>
      <c r="H3216" s="12" t="s">
        <v>931</v>
      </c>
      <c r="I3216" s="12" t="s">
        <v>763</v>
      </c>
      <c r="J3216" s="12" t="s">
        <v>15891</v>
      </c>
      <c r="K3216" s="12" t="s">
        <v>209</v>
      </c>
      <c r="L3216" s="12" t="s">
        <v>104</v>
      </c>
      <c r="M3216" s="12" t="s">
        <v>210</v>
      </c>
      <c r="N3216" s="12" t="s">
        <v>15892</v>
      </c>
      <c r="O3216" s="12" t="s">
        <v>15893</v>
      </c>
      <c r="P3216" s="12"/>
      <c r="Q3216" s="12" t="s">
        <v>15894</v>
      </c>
      <c r="R3216" s="12" t="s">
        <v>15308</v>
      </c>
      <c r="S3216" s="12" t="s">
        <v>15895</v>
      </c>
      <c r="T3216" s="33" t="s">
        <v>95</v>
      </c>
      <c r="U3216" s="34" t="str">
        <f t="shared" si="50"/>
        <v>Public Health Research Center 921 Assembly St., Columbia, South Carolina 29208, U.S.</v>
      </c>
    </row>
    <row r="3217" spans="1:21" ht="85.5" x14ac:dyDescent="0.45">
      <c r="A3217" s="12" t="s">
        <v>94</v>
      </c>
      <c r="B3217" s="12" t="s">
        <v>95</v>
      </c>
      <c r="C3217" s="12" t="s">
        <v>15896</v>
      </c>
      <c r="D3217" s="12" t="s">
        <v>15897</v>
      </c>
      <c r="E3217" s="12" t="s">
        <v>15898</v>
      </c>
      <c r="F3217" s="12" t="s">
        <v>1063</v>
      </c>
      <c r="G3217" s="12" t="s">
        <v>853</v>
      </c>
      <c r="H3217" s="12" t="s">
        <v>931</v>
      </c>
      <c r="I3217" s="12" t="s">
        <v>763</v>
      </c>
      <c r="J3217" s="12" t="s">
        <v>15899</v>
      </c>
      <c r="K3217" s="12" t="s">
        <v>168</v>
      </c>
      <c r="L3217" s="12" t="s">
        <v>104</v>
      </c>
      <c r="M3217" s="12" t="s">
        <v>169</v>
      </c>
      <c r="N3217" s="12" t="s">
        <v>15900</v>
      </c>
      <c r="O3217" s="12" t="s">
        <v>15901</v>
      </c>
      <c r="P3217" s="12"/>
      <c r="Q3217" s="12" t="s">
        <v>15902</v>
      </c>
      <c r="R3217" s="12" t="s">
        <v>5593</v>
      </c>
      <c r="S3217" s="12" t="s">
        <v>15903</v>
      </c>
      <c r="T3217" s="33" t="s">
        <v>95</v>
      </c>
      <c r="U3217" s="34" t="str">
        <f t="shared" si="50"/>
        <v>560 Channelside Drive, Tampa, Florida 33602, U.S.</v>
      </c>
    </row>
    <row r="3218" spans="1:21" ht="99.75" x14ac:dyDescent="0.45">
      <c r="A3218" s="12" t="s">
        <v>94</v>
      </c>
      <c r="B3218" s="12" t="s">
        <v>95</v>
      </c>
      <c r="C3218" s="12" t="s">
        <v>15904</v>
      </c>
      <c r="D3218" s="12" t="s">
        <v>15897</v>
      </c>
      <c r="E3218" s="12" t="s">
        <v>15898</v>
      </c>
      <c r="F3218" s="12" t="s">
        <v>1063</v>
      </c>
      <c r="G3218" s="12" t="s">
        <v>853</v>
      </c>
      <c r="H3218" s="12" t="s">
        <v>931</v>
      </c>
      <c r="I3218" s="12" t="s">
        <v>763</v>
      </c>
      <c r="J3218" s="12" t="s">
        <v>15905</v>
      </c>
      <c r="K3218" s="12" t="s">
        <v>168</v>
      </c>
      <c r="L3218" s="12" t="s">
        <v>104</v>
      </c>
      <c r="M3218" s="12" t="s">
        <v>210</v>
      </c>
      <c r="N3218" s="12" t="s">
        <v>15906</v>
      </c>
      <c r="O3218" s="12" t="s">
        <v>15907</v>
      </c>
      <c r="P3218" s="12"/>
      <c r="Q3218" s="12" t="s">
        <v>15908</v>
      </c>
      <c r="R3218" s="12" t="s">
        <v>15909</v>
      </c>
      <c r="S3218" s="12" t="s">
        <v>15910</v>
      </c>
      <c r="T3218" s="33" t="s">
        <v>95</v>
      </c>
      <c r="U3218" s="34" t="str">
        <f t="shared" si="50"/>
        <v>601 4th St. S Rm: CRI1008, Saint Petersburg, Florida 33701, U.S.</v>
      </c>
    </row>
    <row r="3219" spans="1:21" ht="99.75" x14ac:dyDescent="0.45">
      <c r="A3219" s="12" t="s">
        <v>94</v>
      </c>
      <c r="B3219" s="12" t="s">
        <v>95</v>
      </c>
      <c r="C3219" s="12" t="s">
        <v>15911</v>
      </c>
      <c r="D3219" s="12" t="s">
        <v>15897</v>
      </c>
      <c r="E3219" s="12" t="s">
        <v>15898</v>
      </c>
      <c r="F3219" s="12" t="s">
        <v>1063</v>
      </c>
      <c r="G3219" s="12" t="s">
        <v>853</v>
      </c>
      <c r="H3219" s="12" t="s">
        <v>931</v>
      </c>
      <c r="I3219" s="12" t="s">
        <v>763</v>
      </c>
      <c r="J3219" s="12" t="s">
        <v>15912</v>
      </c>
      <c r="K3219" s="12" t="s">
        <v>268</v>
      </c>
      <c r="L3219" s="12" t="s">
        <v>104</v>
      </c>
      <c r="M3219" s="12" t="s">
        <v>210</v>
      </c>
      <c r="N3219" s="12" t="s">
        <v>15913</v>
      </c>
      <c r="O3219" s="12" t="s">
        <v>15914</v>
      </c>
      <c r="P3219" s="12"/>
      <c r="Q3219" s="12" t="s">
        <v>15915</v>
      </c>
      <c r="R3219" s="12" t="s">
        <v>5593</v>
      </c>
      <c r="S3219" s="12" t="s">
        <v>5594</v>
      </c>
      <c r="T3219" s="33" t="s">
        <v>95</v>
      </c>
      <c r="U3219" s="34" t="str">
        <f t="shared" si="50"/>
        <v>12901 Bruce B Downs Blvd Rm MDC, Tampa, Florida 33612, U.S.</v>
      </c>
    </row>
    <row r="3220" spans="1:21" ht="71.25" x14ac:dyDescent="0.45">
      <c r="A3220" s="12" t="s">
        <v>94</v>
      </c>
      <c r="B3220" s="12" t="s">
        <v>95</v>
      </c>
      <c r="C3220" s="12" t="s">
        <v>15916</v>
      </c>
      <c r="D3220" s="12" t="s">
        <v>15897</v>
      </c>
      <c r="E3220" s="12" t="s">
        <v>15898</v>
      </c>
      <c r="F3220" s="12" t="s">
        <v>1063</v>
      </c>
      <c r="G3220" s="12" t="s">
        <v>853</v>
      </c>
      <c r="H3220" s="12" t="s">
        <v>931</v>
      </c>
      <c r="I3220" s="12" t="s">
        <v>763</v>
      </c>
      <c r="J3220" s="12"/>
      <c r="K3220" s="12"/>
      <c r="L3220" s="12"/>
      <c r="M3220" s="12" t="s">
        <v>432</v>
      </c>
      <c r="N3220" s="12" t="s">
        <v>15917</v>
      </c>
      <c r="O3220" s="12" t="s">
        <v>15918</v>
      </c>
      <c r="P3220" s="12"/>
      <c r="Q3220" s="12" t="s">
        <v>15919</v>
      </c>
      <c r="R3220" s="12" t="s">
        <v>5614</v>
      </c>
      <c r="S3220" s="12" t="s">
        <v>15920</v>
      </c>
      <c r="T3220" s="33" t="s">
        <v>95</v>
      </c>
      <c r="U3220" s="34" t="str">
        <f t="shared" si="50"/>
        <v>4001 E FLETCHER AVE, TAMPA, Florida 33613, U.S.</v>
      </c>
    </row>
    <row r="3221" spans="1:21" ht="85.5" x14ac:dyDescent="0.45">
      <c r="A3221" s="12" t="s">
        <v>94</v>
      </c>
      <c r="B3221" s="12" t="s">
        <v>95</v>
      </c>
      <c r="C3221" s="12" t="s">
        <v>15921</v>
      </c>
      <c r="D3221" s="12" t="s">
        <v>15922</v>
      </c>
      <c r="E3221" s="12" t="s">
        <v>15923</v>
      </c>
      <c r="F3221" s="12" t="s">
        <v>1063</v>
      </c>
      <c r="G3221" s="12"/>
      <c r="H3221" s="12"/>
      <c r="I3221" s="12" t="s">
        <v>763</v>
      </c>
      <c r="J3221" s="12"/>
      <c r="K3221" s="12"/>
      <c r="L3221" s="12"/>
      <c r="M3221" s="12" t="s">
        <v>138</v>
      </c>
      <c r="N3221" s="12"/>
      <c r="O3221" s="12"/>
      <c r="P3221" s="12"/>
      <c r="Q3221" s="12" t="s">
        <v>15924</v>
      </c>
      <c r="R3221" s="12" t="s">
        <v>5614</v>
      </c>
      <c r="S3221" s="12" t="s">
        <v>5594</v>
      </c>
      <c r="T3221" s="33" t="s">
        <v>95</v>
      </c>
      <c r="U3221" s="34" t="str">
        <f t="shared" si="50"/>
        <v>3720 SPECTRUM BLVD STE 317, TAMPA, Florida 33612, U.S.</v>
      </c>
    </row>
    <row r="3222" spans="1:21" ht="85.5" x14ac:dyDescent="0.45">
      <c r="A3222" s="12" t="s">
        <v>94</v>
      </c>
      <c r="B3222" s="12" t="s">
        <v>95</v>
      </c>
      <c r="C3222" s="12" t="s">
        <v>15925</v>
      </c>
      <c r="D3222" s="12" t="s">
        <v>15926</v>
      </c>
      <c r="E3222" s="12" t="s">
        <v>15927</v>
      </c>
      <c r="F3222" s="12"/>
      <c r="G3222" s="12" t="s">
        <v>672</v>
      </c>
      <c r="H3222" s="12" t="s">
        <v>311</v>
      </c>
      <c r="I3222" s="12" t="s">
        <v>673</v>
      </c>
      <c r="J3222" s="12" t="s">
        <v>15928</v>
      </c>
      <c r="K3222" s="12" t="s">
        <v>168</v>
      </c>
      <c r="L3222" s="12" t="s">
        <v>104</v>
      </c>
      <c r="M3222" s="12" t="s">
        <v>1193</v>
      </c>
      <c r="N3222" s="12" t="s">
        <v>15929</v>
      </c>
      <c r="O3222" s="12" t="s">
        <v>15930</v>
      </c>
      <c r="P3222" s="12"/>
      <c r="Q3222" s="12" t="s">
        <v>15931</v>
      </c>
      <c r="R3222" s="12" t="s">
        <v>2729</v>
      </c>
      <c r="S3222" s="12" t="s">
        <v>15932</v>
      </c>
      <c r="T3222" s="33" t="s">
        <v>95</v>
      </c>
      <c r="U3222" s="34" t="str">
        <f t="shared" si="50"/>
        <v>1450 Biggy Street Norris Research Tower Room B503, Los Angeles, California 90033, U.S.</v>
      </c>
    </row>
    <row r="3223" spans="1:21" ht="85.5" x14ac:dyDescent="0.45">
      <c r="A3223" s="12" t="s">
        <v>94</v>
      </c>
      <c r="B3223" s="12" t="s">
        <v>95</v>
      </c>
      <c r="C3223" s="12" t="s">
        <v>15933</v>
      </c>
      <c r="D3223" s="12" t="s">
        <v>15926</v>
      </c>
      <c r="E3223" s="12" t="s">
        <v>15927</v>
      </c>
      <c r="F3223" s="12"/>
      <c r="G3223" s="12" t="s">
        <v>672</v>
      </c>
      <c r="H3223" s="12" t="s">
        <v>311</v>
      </c>
      <c r="I3223" s="12" t="s">
        <v>673</v>
      </c>
      <c r="J3223" s="12" t="s">
        <v>15934</v>
      </c>
      <c r="K3223" s="12" t="s">
        <v>268</v>
      </c>
      <c r="L3223" s="12" t="s">
        <v>104</v>
      </c>
      <c r="M3223" s="12" t="s">
        <v>221</v>
      </c>
      <c r="N3223" s="12" t="s">
        <v>15935</v>
      </c>
      <c r="O3223" s="12" t="s">
        <v>15936</v>
      </c>
      <c r="P3223" s="12"/>
      <c r="Q3223" s="12" t="s">
        <v>15937</v>
      </c>
      <c r="R3223" s="12" t="s">
        <v>2729</v>
      </c>
      <c r="S3223" s="12" t="s">
        <v>15932</v>
      </c>
      <c r="T3223" s="33" t="s">
        <v>95</v>
      </c>
      <c r="U3223" s="34" t="str">
        <f t="shared" si="50"/>
        <v>2011 Zonal Ave, Los Angeles, California 90033, U.S.</v>
      </c>
    </row>
    <row r="3224" spans="1:21" ht="85.5" x14ac:dyDescent="0.45">
      <c r="A3224" s="12" t="s">
        <v>94</v>
      </c>
      <c r="B3224" s="12" t="s">
        <v>95</v>
      </c>
      <c r="C3224" s="12" t="s">
        <v>15938</v>
      </c>
      <c r="D3224" s="12" t="s">
        <v>15926</v>
      </c>
      <c r="E3224" s="12" t="s">
        <v>15927</v>
      </c>
      <c r="F3224" s="12"/>
      <c r="G3224" s="12" t="s">
        <v>672</v>
      </c>
      <c r="H3224" s="12" t="s">
        <v>311</v>
      </c>
      <c r="I3224" s="12" t="s">
        <v>673</v>
      </c>
      <c r="J3224" s="12" t="s">
        <v>15939</v>
      </c>
      <c r="K3224" s="12" t="s">
        <v>3961</v>
      </c>
      <c r="L3224" s="12" t="s">
        <v>104</v>
      </c>
      <c r="M3224" s="12" t="s">
        <v>367</v>
      </c>
      <c r="N3224" s="12" t="s">
        <v>15940</v>
      </c>
      <c r="O3224" s="12" t="s">
        <v>15941</v>
      </c>
      <c r="P3224" s="12"/>
      <c r="Q3224" s="12" t="s">
        <v>15942</v>
      </c>
      <c r="R3224" s="12" t="s">
        <v>2729</v>
      </c>
      <c r="S3224" s="12" t="s">
        <v>15932</v>
      </c>
      <c r="T3224" s="33" t="s">
        <v>95</v>
      </c>
      <c r="U3224" s="34" t="str">
        <f t="shared" si="50"/>
        <v>University of Southern California - Priceman Lab 1450 Biggy Street USC Norris Cancer Center NRT G514 (Ground Level), Los Angeles, California 90033, U.S.</v>
      </c>
    </row>
    <row r="3225" spans="1:21" ht="71.25" x14ac:dyDescent="0.45">
      <c r="A3225" s="12" t="s">
        <v>94</v>
      </c>
      <c r="B3225" s="12" t="s">
        <v>95</v>
      </c>
      <c r="C3225" s="12" t="s">
        <v>15943</v>
      </c>
      <c r="D3225" s="12" t="s">
        <v>15926</v>
      </c>
      <c r="E3225" s="12" t="s">
        <v>15927</v>
      </c>
      <c r="F3225" s="12"/>
      <c r="G3225" s="12" t="s">
        <v>672</v>
      </c>
      <c r="H3225" s="12" t="s">
        <v>311</v>
      </c>
      <c r="I3225" s="12" t="s">
        <v>673</v>
      </c>
      <c r="J3225" s="12" t="s">
        <v>15944</v>
      </c>
      <c r="K3225" s="12" t="s">
        <v>209</v>
      </c>
      <c r="L3225" s="12" t="s">
        <v>118</v>
      </c>
      <c r="M3225" s="12" t="s">
        <v>377</v>
      </c>
      <c r="N3225" s="12" t="s">
        <v>15945</v>
      </c>
      <c r="O3225" s="12" t="s">
        <v>15946</v>
      </c>
      <c r="P3225" s="12"/>
      <c r="Q3225" s="12" t="s">
        <v>15947</v>
      </c>
      <c r="R3225" s="12" t="s">
        <v>3100</v>
      </c>
      <c r="S3225" s="12" t="s">
        <v>15948</v>
      </c>
      <c r="T3225" s="33" t="s">
        <v>95</v>
      </c>
      <c r="U3225" s="34" t="str">
        <f t="shared" si="50"/>
        <v>1002 CHILDS WAY RM 320 MCB MICHELSON CENTER FOR CONVERGENT BIOSCIENCE, LOS ANGELES, California 90089, U.S.</v>
      </c>
    </row>
    <row r="3226" spans="1:21" ht="57" x14ac:dyDescent="0.45">
      <c r="A3226" s="12" t="s">
        <v>94</v>
      </c>
      <c r="B3226" s="12" t="s">
        <v>95</v>
      </c>
      <c r="C3226" s="12" t="s">
        <v>15949</v>
      </c>
      <c r="D3226" s="12" t="s">
        <v>15926</v>
      </c>
      <c r="E3226" s="12" t="s">
        <v>15927</v>
      </c>
      <c r="F3226" s="12"/>
      <c r="G3226" s="12" t="s">
        <v>672</v>
      </c>
      <c r="H3226" s="12" t="s">
        <v>311</v>
      </c>
      <c r="I3226" s="12" t="s">
        <v>673</v>
      </c>
      <c r="J3226" s="12"/>
      <c r="K3226" s="12"/>
      <c r="L3226" s="12"/>
      <c r="M3226" s="12" t="s">
        <v>367</v>
      </c>
      <c r="N3226" s="12" t="s">
        <v>15950</v>
      </c>
      <c r="O3226" s="12" t="s">
        <v>15951</v>
      </c>
      <c r="P3226" s="12"/>
      <c r="Q3226" s="12" t="s">
        <v>15952</v>
      </c>
      <c r="R3226" s="12" t="s">
        <v>3100</v>
      </c>
      <c r="S3226" s="12" t="s">
        <v>15948</v>
      </c>
      <c r="T3226" s="33" t="s">
        <v>95</v>
      </c>
      <c r="U3226" s="34" t="str">
        <f t="shared" si="50"/>
        <v>FC - 3715 MCCLINTOCK AVE, LOS ANGELES, California 90089, U.S.</v>
      </c>
    </row>
    <row r="3227" spans="1:21" ht="42.75" x14ac:dyDescent="0.45">
      <c r="A3227" s="12" t="s">
        <v>94</v>
      </c>
      <c r="B3227" s="12" t="s">
        <v>95</v>
      </c>
      <c r="C3227" s="12" t="s">
        <v>15953</v>
      </c>
      <c r="D3227" s="12" t="s">
        <v>15926</v>
      </c>
      <c r="E3227" s="12" t="s">
        <v>15927</v>
      </c>
      <c r="F3227" s="12"/>
      <c r="G3227" s="12" t="s">
        <v>672</v>
      </c>
      <c r="H3227" s="12" t="s">
        <v>311</v>
      </c>
      <c r="I3227" s="12" t="s">
        <v>673</v>
      </c>
      <c r="J3227" s="12"/>
      <c r="K3227" s="12"/>
      <c r="L3227" s="12"/>
      <c r="M3227" s="12" t="s">
        <v>105</v>
      </c>
      <c r="N3227" s="12" t="s">
        <v>15945</v>
      </c>
      <c r="O3227" s="12" t="s">
        <v>15946</v>
      </c>
      <c r="P3227" s="12"/>
      <c r="Q3227" s="12" t="s">
        <v>15954</v>
      </c>
      <c r="R3227" s="12" t="s">
        <v>3100</v>
      </c>
      <c r="S3227" s="12" t="s">
        <v>15948</v>
      </c>
      <c r="T3227" s="33" t="s">
        <v>95</v>
      </c>
      <c r="U3227" s="34" t="str">
        <f t="shared" si="50"/>
        <v>FC - 1002 CHILDS WAY MCB 360, LOS ANGELES, California 90089, U.S.</v>
      </c>
    </row>
    <row r="3228" spans="1:21" ht="42.75" x14ac:dyDescent="0.45">
      <c r="A3228" s="12" t="s">
        <v>94</v>
      </c>
      <c r="B3228" s="12" t="s">
        <v>95</v>
      </c>
      <c r="C3228" s="12" t="s">
        <v>15955</v>
      </c>
      <c r="D3228" s="12" t="s">
        <v>15926</v>
      </c>
      <c r="E3228" s="12" t="s">
        <v>15927</v>
      </c>
      <c r="F3228" s="12"/>
      <c r="G3228" s="12" t="s">
        <v>672</v>
      </c>
      <c r="H3228" s="12" t="s">
        <v>311</v>
      </c>
      <c r="I3228" s="12" t="s">
        <v>673</v>
      </c>
      <c r="J3228" s="12"/>
      <c r="K3228" s="12"/>
      <c r="L3228" s="12"/>
      <c r="M3228" s="12" t="s">
        <v>954</v>
      </c>
      <c r="N3228" s="12" t="s">
        <v>15956</v>
      </c>
      <c r="O3228" s="12" t="s">
        <v>15957</v>
      </c>
      <c r="P3228" s="12"/>
      <c r="Q3228" s="12" t="s">
        <v>15958</v>
      </c>
      <c r="R3228" s="12" t="s">
        <v>2729</v>
      </c>
      <c r="S3228" s="12" t="s">
        <v>15948</v>
      </c>
      <c r="T3228" s="33" t="s">
        <v>95</v>
      </c>
      <c r="U3228" s="34" t="str">
        <f t="shared" si="50"/>
        <v>3616 Trousdale Pkwy AHF 209 Department of Biological Sciences, Los Angeles, California 90089, U.S.</v>
      </c>
    </row>
    <row r="3229" spans="1:21" ht="42.75" x14ac:dyDescent="0.45">
      <c r="A3229" s="12" t="s">
        <v>94</v>
      </c>
      <c r="B3229" s="12" t="s">
        <v>95</v>
      </c>
      <c r="C3229" s="12" t="s">
        <v>15959</v>
      </c>
      <c r="D3229" s="12" t="s">
        <v>15926</v>
      </c>
      <c r="E3229" s="12" t="s">
        <v>15927</v>
      </c>
      <c r="F3229" s="12"/>
      <c r="G3229" s="12" t="s">
        <v>672</v>
      </c>
      <c r="H3229" s="12" t="s">
        <v>311</v>
      </c>
      <c r="I3229" s="12" t="s">
        <v>673</v>
      </c>
      <c r="J3229" s="12"/>
      <c r="K3229" s="12"/>
      <c r="L3229" s="12"/>
      <c r="M3229" s="12" t="s">
        <v>388</v>
      </c>
      <c r="N3229" s="12" t="s">
        <v>15960</v>
      </c>
      <c r="O3229" s="12" t="s">
        <v>15961</v>
      </c>
      <c r="P3229" s="12"/>
      <c r="Q3229" s="12" t="s">
        <v>15962</v>
      </c>
      <c r="R3229" s="12" t="s">
        <v>3100</v>
      </c>
      <c r="S3229" s="12" t="s">
        <v>15932</v>
      </c>
      <c r="T3229" s="33" t="s">
        <v>95</v>
      </c>
      <c r="U3229" s="34" t="str">
        <f t="shared" si="50"/>
        <v>FC - 2011 ZONAL AVE, LOS ANGELES, California 90033, U.S.</v>
      </c>
    </row>
    <row r="3230" spans="1:21" ht="57" x14ac:dyDescent="0.45">
      <c r="A3230" s="12" t="s">
        <v>94</v>
      </c>
      <c r="B3230" s="12"/>
      <c r="C3230" s="12" t="s">
        <v>15963</v>
      </c>
      <c r="D3230" s="12" t="s">
        <v>15926</v>
      </c>
      <c r="E3230" s="12" t="s">
        <v>15927</v>
      </c>
      <c r="F3230" s="12"/>
      <c r="G3230" s="12" t="s">
        <v>672</v>
      </c>
      <c r="H3230" s="12" t="s">
        <v>311</v>
      </c>
      <c r="I3230" s="12" t="s">
        <v>673</v>
      </c>
      <c r="J3230" s="12" t="s">
        <v>15964</v>
      </c>
      <c r="K3230" s="12" t="s">
        <v>209</v>
      </c>
      <c r="L3230" s="12" t="s">
        <v>104</v>
      </c>
      <c r="M3230" s="12" t="s">
        <v>11384</v>
      </c>
      <c r="N3230" s="12" t="s">
        <v>15935</v>
      </c>
      <c r="O3230" s="12" t="s">
        <v>15936</v>
      </c>
      <c r="P3230" s="12"/>
      <c r="Q3230" s="12" t="s">
        <v>15965</v>
      </c>
      <c r="R3230" s="12" t="s">
        <v>2729</v>
      </c>
      <c r="S3230" s="12" t="s">
        <v>15932</v>
      </c>
      <c r="T3230" s="33" t="s">
        <v>95</v>
      </c>
      <c r="U3230" s="34" t="str">
        <f t="shared" si="50"/>
        <v>1450 Biggy Street NRT Harlyne J. Norris Research Tower, Los Angeles, California 90033, U.S.</v>
      </c>
    </row>
    <row r="3231" spans="1:21" ht="85.5" x14ac:dyDescent="0.45">
      <c r="A3231" s="12" t="s">
        <v>94</v>
      </c>
      <c r="B3231" s="12" t="s">
        <v>95</v>
      </c>
      <c r="C3231" s="12" t="s">
        <v>15966</v>
      </c>
      <c r="D3231" s="12" t="s">
        <v>15967</v>
      </c>
      <c r="E3231" s="12" t="s">
        <v>15968</v>
      </c>
      <c r="F3231" s="12" t="s">
        <v>762</v>
      </c>
      <c r="G3231" s="12" t="s">
        <v>1327</v>
      </c>
      <c r="H3231" s="12" t="s">
        <v>931</v>
      </c>
      <c r="I3231" s="12" t="s">
        <v>763</v>
      </c>
      <c r="J3231" s="12" t="s">
        <v>15969</v>
      </c>
      <c r="K3231" s="12" t="s">
        <v>268</v>
      </c>
      <c r="L3231" s="12" t="s">
        <v>118</v>
      </c>
      <c r="M3231" s="12" t="s">
        <v>695</v>
      </c>
      <c r="N3231" s="12" t="s">
        <v>15970</v>
      </c>
      <c r="O3231" s="12" t="s">
        <v>15971</v>
      </c>
      <c r="P3231" s="12"/>
      <c r="Q3231" s="12" t="s">
        <v>15972</v>
      </c>
      <c r="R3231" s="12" t="s">
        <v>15973</v>
      </c>
      <c r="S3231" s="12" t="s">
        <v>15974</v>
      </c>
      <c r="T3231" s="33" t="s">
        <v>95</v>
      </c>
      <c r="U3231" s="34" t="str">
        <f t="shared" si="50"/>
        <v>Chemical Engineering 418 Dougherty Engineering 1512 Middle Drive, Knoxville, Tennessee 37996, U.S.</v>
      </c>
    </row>
    <row r="3232" spans="1:21" ht="85.5" x14ac:dyDescent="0.45">
      <c r="A3232" s="12" t="s">
        <v>94</v>
      </c>
      <c r="B3232" s="12" t="s">
        <v>95</v>
      </c>
      <c r="C3232" s="12" t="s">
        <v>15975</v>
      </c>
      <c r="D3232" s="12" t="s">
        <v>15967</v>
      </c>
      <c r="E3232" s="12" t="s">
        <v>15968</v>
      </c>
      <c r="F3232" s="12" t="s">
        <v>762</v>
      </c>
      <c r="G3232" s="12" t="s">
        <v>1327</v>
      </c>
      <c r="H3232" s="12" t="s">
        <v>931</v>
      </c>
      <c r="I3232" s="12" t="s">
        <v>763</v>
      </c>
      <c r="J3232" s="12" t="s">
        <v>15976</v>
      </c>
      <c r="K3232" s="12" t="s">
        <v>209</v>
      </c>
      <c r="L3232" s="12" t="s">
        <v>118</v>
      </c>
      <c r="M3232" s="12" t="s">
        <v>3542</v>
      </c>
      <c r="N3232" s="12" t="s">
        <v>15977</v>
      </c>
      <c r="O3232" s="12" t="s">
        <v>15978</v>
      </c>
      <c r="P3232" s="12"/>
      <c r="Q3232" s="12" t="s">
        <v>15979</v>
      </c>
      <c r="R3232" s="12" t="s">
        <v>15973</v>
      </c>
      <c r="S3232" s="12" t="s">
        <v>15974</v>
      </c>
      <c r="T3232" s="33" t="s">
        <v>95</v>
      </c>
      <c r="U3232" s="34" t="str">
        <f t="shared" si="50"/>
        <v>University of Tennessee, Mossman Bldg, 1311 Cumberland Ave, Room 512, Knoxville, Tennessee 37996, U.S.</v>
      </c>
    </row>
    <row r="3233" spans="1:21" ht="42.75" x14ac:dyDescent="0.45">
      <c r="A3233" s="12" t="s">
        <v>94</v>
      </c>
      <c r="B3233" s="12" t="s">
        <v>95</v>
      </c>
      <c r="C3233" s="12" t="s">
        <v>15980</v>
      </c>
      <c r="D3233" s="12" t="s">
        <v>15967</v>
      </c>
      <c r="E3233" s="12" t="s">
        <v>15968</v>
      </c>
      <c r="F3233" s="12" t="s">
        <v>762</v>
      </c>
      <c r="G3233" s="12" t="s">
        <v>1327</v>
      </c>
      <c r="H3233" s="12" t="s">
        <v>931</v>
      </c>
      <c r="I3233" s="12" t="s">
        <v>763</v>
      </c>
      <c r="J3233" s="12"/>
      <c r="K3233" s="12"/>
      <c r="L3233" s="12"/>
      <c r="M3233" s="12" t="s">
        <v>628</v>
      </c>
      <c r="N3233" s="12" t="s">
        <v>15981</v>
      </c>
      <c r="O3233" s="12" t="s">
        <v>15982</v>
      </c>
      <c r="P3233" s="12"/>
      <c r="Q3233" s="12" t="s">
        <v>15983</v>
      </c>
      <c r="R3233" s="12" t="s">
        <v>12348</v>
      </c>
      <c r="S3233" s="12" t="s">
        <v>15984</v>
      </c>
      <c r="T3233" s="33" t="s">
        <v>95</v>
      </c>
      <c r="U3233" s="34" t="str">
        <f t="shared" si="50"/>
        <v>930 MADISON AVE, MEMPHIS, Tennessee 38163, U.S.</v>
      </c>
    </row>
    <row r="3234" spans="1:21" ht="71.25" x14ac:dyDescent="0.45">
      <c r="A3234" s="12" t="s">
        <v>94</v>
      </c>
      <c r="B3234" s="12" t="s">
        <v>95</v>
      </c>
      <c r="C3234" s="12" t="s">
        <v>15985</v>
      </c>
      <c r="D3234" s="12" t="s">
        <v>15967</v>
      </c>
      <c r="E3234" s="12" t="s">
        <v>15968</v>
      </c>
      <c r="F3234" s="12" t="s">
        <v>762</v>
      </c>
      <c r="G3234" s="12" t="s">
        <v>1327</v>
      </c>
      <c r="H3234" s="12" t="s">
        <v>931</v>
      </c>
      <c r="I3234" s="12" t="s">
        <v>763</v>
      </c>
      <c r="J3234" s="12" t="s">
        <v>15986</v>
      </c>
      <c r="K3234" s="12" t="s">
        <v>209</v>
      </c>
      <c r="L3234" s="12" t="s">
        <v>118</v>
      </c>
      <c r="M3234" s="12" t="s">
        <v>3112</v>
      </c>
      <c r="N3234" s="12" t="s">
        <v>15987</v>
      </c>
      <c r="O3234" s="12" t="s">
        <v>15988</v>
      </c>
      <c r="P3234" s="12"/>
      <c r="Q3234" s="12" t="s">
        <v>15989</v>
      </c>
      <c r="R3234" s="12" t="s">
        <v>12348</v>
      </c>
      <c r="S3234" s="12" t="s">
        <v>15984</v>
      </c>
      <c r="T3234" s="33" t="s">
        <v>95</v>
      </c>
      <c r="U3234" s="34" t="str">
        <f t="shared" si="50"/>
        <v>109 MONROE AVE HEALTH SCIENCE CENTER REGIONAL BIOCONTAINMENT LAB, MEMPHIS, Tennessee 38163, U.S.</v>
      </c>
    </row>
    <row r="3235" spans="1:21" ht="42.75" x14ac:dyDescent="0.45">
      <c r="A3235" s="12" t="s">
        <v>94</v>
      </c>
      <c r="B3235" s="12" t="s">
        <v>95</v>
      </c>
      <c r="C3235" s="12" t="s">
        <v>15990</v>
      </c>
      <c r="D3235" s="12" t="s">
        <v>15967</v>
      </c>
      <c r="E3235" s="12" t="s">
        <v>15968</v>
      </c>
      <c r="F3235" s="12" t="s">
        <v>762</v>
      </c>
      <c r="G3235" s="12" t="s">
        <v>1327</v>
      </c>
      <c r="H3235" s="12" t="s">
        <v>931</v>
      </c>
      <c r="I3235" s="12" t="s">
        <v>763</v>
      </c>
      <c r="J3235" s="12"/>
      <c r="K3235" s="12"/>
      <c r="L3235" s="12"/>
      <c r="M3235" s="12" t="s">
        <v>377</v>
      </c>
      <c r="N3235" s="12" t="s">
        <v>15991</v>
      </c>
      <c r="O3235" s="12" t="s">
        <v>15992</v>
      </c>
      <c r="P3235" s="12"/>
      <c r="Q3235" s="12" t="s">
        <v>15993</v>
      </c>
      <c r="R3235" s="12" t="s">
        <v>15973</v>
      </c>
      <c r="S3235" s="12" t="s">
        <v>15974</v>
      </c>
      <c r="T3235" s="33" t="s">
        <v>95</v>
      </c>
      <c r="U3235" s="34" t="str">
        <f t="shared" si="50"/>
        <v>1235 Cumberland Ave., Knoxville, Tennessee 37996, U.S.</v>
      </c>
    </row>
    <row r="3236" spans="1:21" ht="42.75" x14ac:dyDescent="0.45">
      <c r="A3236" s="12" t="s">
        <v>94</v>
      </c>
      <c r="B3236" s="12" t="s">
        <v>95</v>
      </c>
      <c r="C3236" s="12" t="s">
        <v>15994</v>
      </c>
      <c r="D3236" s="12" t="s">
        <v>15967</v>
      </c>
      <c r="E3236" s="12" t="s">
        <v>15968</v>
      </c>
      <c r="F3236" s="12" t="s">
        <v>762</v>
      </c>
      <c r="G3236" s="12" t="s">
        <v>1327</v>
      </c>
      <c r="H3236" s="12" t="s">
        <v>931</v>
      </c>
      <c r="I3236" s="12" t="s">
        <v>763</v>
      </c>
      <c r="J3236" s="12"/>
      <c r="K3236" s="12"/>
      <c r="L3236" s="12"/>
      <c r="M3236" s="12" t="s">
        <v>105</v>
      </c>
      <c r="N3236" s="12" t="s">
        <v>15995</v>
      </c>
      <c r="O3236" s="12" t="s">
        <v>15996</v>
      </c>
      <c r="P3236" s="12"/>
      <c r="Q3236" s="12" t="s">
        <v>15997</v>
      </c>
      <c r="R3236" s="12" t="s">
        <v>15973</v>
      </c>
      <c r="S3236" s="12" t="s">
        <v>15974</v>
      </c>
      <c r="T3236" s="33" t="s">
        <v>95</v>
      </c>
      <c r="U3236" s="34" t="str">
        <f t="shared" si="50"/>
        <v>1512 Middle Drive, Knoxville, Tennessee 37996, U.S.</v>
      </c>
    </row>
    <row r="3237" spans="1:21" ht="85.5" x14ac:dyDescent="0.45">
      <c r="A3237" s="12" t="s">
        <v>94</v>
      </c>
      <c r="B3237" s="12" t="s">
        <v>95</v>
      </c>
      <c r="C3237" s="12" t="s">
        <v>15998</v>
      </c>
      <c r="D3237" s="12" t="s">
        <v>15967</v>
      </c>
      <c r="E3237" s="12" t="s">
        <v>15968</v>
      </c>
      <c r="F3237" s="12" t="s">
        <v>762</v>
      </c>
      <c r="G3237" s="12" t="s">
        <v>1327</v>
      </c>
      <c r="H3237" s="12" t="s">
        <v>931</v>
      </c>
      <c r="I3237" s="12" t="s">
        <v>763</v>
      </c>
      <c r="J3237" s="12"/>
      <c r="K3237" s="12"/>
      <c r="L3237" s="12"/>
      <c r="M3237" s="12" t="s">
        <v>138</v>
      </c>
      <c r="N3237" s="12"/>
      <c r="O3237" s="12"/>
      <c r="P3237" s="12"/>
      <c r="Q3237" s="12" t="s">
        <v>15999</v>
      </c>
      <c r="R3237" s="12" t="s">
        <v>7342</v>
      </c>
      <c r="S3237" s="12" t="s">
        <v>15974</v>
      </c>
      <c r="T3237" s="33" t="s">
        <v>95</v>
      </c>
      <c r="U3237" s="34" t="str">
        <f t="shared" si="50"/>
        <v>FC - 1420 CIR DR, KNOXVILLE, Tennessee 37996, U.S.</v>
      </c>
    </row>
    <row r="3238" spans="1:21" ht="42.75" x14ac:dyDescent="0.45">
      <c r="A3238" s="12" t="s">
        <v>94</v>
      </c>
      <c r="B3238" s="12" t="s">
        <v>95</v>
      </c>
      <c r="C3238" s="12" t="s">
        <v>16000</v>
      </c>
      <c r="D3238" s="12" t="s">
        <v>16001</v>
      </c>
      <c r="E3238" s="12" t="s">
        <v>16002</v>
      </c>
      <c r="F3238" s="12" t="s">
        <v>762</v>
      </c>
      <c r="G3238" s="12" t="s">
        <v>3996</v>
      </c>
      <c r="H3238" s="12" t="s">
        <v>931</v>
      </c>
      <c r="I3238" s="12" t="s">
        <v>763</v>
      </c>
      <c r="J3238" s="12" t="s">
        <v>16003</v>
      </c>
      <c r="K3238" s="12" t="s">
        <v>168</v>
      </c>
      <c r="L3238" s="12" t="s">
        <v>118</v>
      </c>
      <c r="M3238" s="12" t="s">
        <v>304</v>
      </c>
      <c r="N3238" s="12" t="s">
        <v>16004</v>
      </c>
      <c r="O3238" s="12" t="s">
        <v>16005</v>
      </c>
      <c r="P3238" s="12"/>
      <c r="Q3238" s="12" t="s">
        <v>16006</v>
      </c>
      <c r="R3238" s="12" t="s">
        <v>8967</v>
      </c>
      <c r="S3238" s="12" t="s">
        <v>15984</v>
      </c>
      <c r="T3238" s="33" t="s">
        <v>95</v>
      </c>
      <c r="U3238" s="34" t="str">
        <f t="shared" si="50"/>
        <v>MSB Room 214 858 Madison Ave, Memphis, Tennessee 38163, U.S.</v>
      </c>
    </row>
    <row r="3239" spans="1:21" ht="85.5" x14ac:dyDescent="0.45">
      <c r="A3239" s="12" t="s">
        <v>94</v>
      </c>
      <c r="B3239" s="12" t="s">
        <v>95</v>
      </c>
      <c r="C3239" s="12" t="s">
        <v>16007</v>
      </c>
      <c r="D3239" s="12" t="s">
        <v>16001</v>
      </c>
      <c r="E3239" s="12" t="s">
        <v>16002</v>
      </c>
      <c r="F3239" s="12" t="s">
        <v>762</v>
      </c>
      <c r="G3239" s="12" t="s">
        <v>3996</v>
      </c>
      <c r="H3239" s="12" t="s">
        <v>931</v>
      </c>
      <c r="I3239" s="12" t="s">
        <v>763</v>
      </c>
      <c r="J3239" s="12" t="s">
        <v>16008</v>
      </c>
      <c r="K3239" s="12" t="s">
        <v>268</v>
      </c>
      <c r="L3239" s="12" t="s">
        <v>104</v>
      </c>
      <c r="M3239" s="12" t="s">
        <v>169</v>
      </c>
      <c r="N3239" s="12" t="s">
        <v>16004</v>
      </c>
      <c r="O3239" s="12" t="s">
        <v>16005</v>
      </c>
      <c r="P3239" s="12"/>
      <c r="Q3239" s="12" t="s">
        <v>16009</v>
      </c>
      <c r="R3239" s="12" t="s">
        <v>8967</v>
      </c>
      <c r="S3239" s="12" t="s">
        <v>15984</v>
      </c>
      <c r="T3239" s="33" t="s">
        <v>95</v>
      </c>
      <c r="U3239" s="34" t="str">
        <f t="shared" si="50"/>
        <v>Regional Biocontainment Laboratory 901 Monroe Ave, Memphis, Tennessee 38163, U.S.</v>
      </c>
    </row>
    <row r="3240" spans="1:21" ht="42.75" x14ac:dyDescent="0.45">
      <c r="A3240" s="12" t="s">
        <v>94</v>
      </c>
      <c r="B3240" s="12" t="s">
        <v>95</v>
      </c>
      <c r="C3240" s="12" t="s">
        <v>16010</v>
      </c>
      <c r="D3240" s="12" t="s">
        <v>16001</v>
      </c>
      <c r="E3240" s="12" t="s">
        <v>16002</v>
      </c>
      <c r="F3240" s="12" t="s">
        <v>762</v>
      </c>
      <c r="G3240" s="12" t="s">
        <v>3996</v>
      </c>
      <c r="H3240" s="12" t="s">
        <v>931</v>
      </c>
      <c r="I3240" s="12" t="s">
        <v>763</v>
      </c>
      <c r="J3240" s="12"/>
      <c r="K3240" s="12"/>
      <c r="L3240" s="12"/>
      <c r="M3240" s="12" t="s">
        <v>388</v>
      </c>
      <c r="N3240" s="12" t="s">
        <v>16011</v>
      </c>
      <c r="O3240" s="12" t="s">
        <v>16012</v>
      </c>
      <c r="P3240" s="12"/>
      <c r="Q3240" s="12" t="s">
        <v>16013</v>
      </c>
      <c r="R3240" s="12" t="s">
        <v>12348</v>
      </c>
      <c r="S3240" s="12" t="s">
        <v>16014</v>
      </c>
      <c r="T3240" s="33" t="s">
        <v>95</v>
      </c>
      <c r="U3240" s="34" t="str">
        <f t="shared" si="50"/>
        <v>50 N DUNLAP ST, MEMPHIS, Tennessee 38103, U.S.</v>
      </c>
    </row>
    <row r="3241" spans="1:21" ht="85.5" x14ac:dyDescent="0.45">
      <c r="A3241" s="12" t="s">
        <v>94</v>
      </c>
      <c r="B3241" s="12" t="s">
        <v>95</v>
      </c>
      <c r="C3241" s="12" t="s">
        <v>16015</v>
      </c>
      <c r="D3241" s="12" t="s">
        <v>16016</v>
      </c>
      <c r="E3241" s="12" t="s">
        <v>16017</v>
      </c>
      <c r="F3241" s="12" t="s">
        <v>762</v>
      </c>
      <c r="G3241" s="12" t="s">
        <v>1327</v>
      </c>
      <c r="H3241" s="12" t="s">
        <v>931</v>
      </c>
      <c r="I3241" s="12" t="s">
        <v>763</v>
      </c>
      <c r="J3241" s="12" t="s">
        <v>16018</v>
      </c>
      <c r="K3241" s="12" t="s">
        <v>168</v>
      </c>
      <c r="L3241" s="12" t="s">
        <v>104</v>
      </c>
      <c r="M3241" s="12" t="s">
        <v>3542</v>
      </c>
      <c r="N3241" s="12" t="s">
        <v>16019</v>
      </c>
      <c r="O3241" s="12" t="s">
        <v>16020</v>
      </c>
      <c r="P3241" s="12"/>
      <c r="Q3241" s="12" t="s">
        <v>16021</v>
      </c>
      <c r="R3241" s="12" t="s">
        <v>15973</v>
      </c>
      <c r="S3241" s="12" t="s">
        <v>16022</v>
      </c>
      <c r="T3241" s="33" t="s">
        <v>95</v>
      </c>
      <c r="U3241" s="34" t="str">
        <f t="shared" si="50"/>
        <v>1924 Alcoa Hwy Box 9 Research Building, 2nd FL, Room R233, Knoxville, Tennessee 37920, U.S.</v>
      </c>
    </row>
    <row r="3242" spans="1:21" ht="85.5" x14ac:dyDescent="0.45">
      <c r="A3242" s="12" t="s">
        <v>94</v>
      </c>
      <c r="B3242" s="12" t="s">
        <v>95</v>
      </c>
      <c r="C3242" s="12" t="s">
        <v>16023</v>
      </c>
      <c r="D3242" s="12" t="s">
        <v>16024</v>
      </c>
      <c r="E3242" s="12" t="s">
        <v>16025</v>
      </c>
      <c r="F3242" s="12" t="s">
        <v>1396</v>
      </c>
      <c r="G3242" s="12" t="s">
        <v>692</v>
      </c>
      <c r="H3242" s="12" t="s">
        <v>693</v>
      </c>
      <c r="I3242" s="12" t="s">
        <v>475</v>
      </c>
      <c r="J3242" s="12" t="s">
        <v>16026</v>
      </c>
      <c r="K3242" s="12" t="s">
        <v>168</v>
      </c>
      <c r="L3242" s="12" t="s">
        <v>118</v>
      </c>
      <c r="M3242" s="12" t="s">
        <v>221</v>
      </c>
      <c r="N3242" s="12" t="s">
        <v>16027</v>
      </c>
      <c r="O3242" s="12" t="s">
        <v>16028</v>
      </c>
      <c r="P3242" s="12"/>
      <c r="Q3242" s="12" t="s">
        <v>16029</v>
      </c>
      <c r="R3242" s="12" t="s">
        <v>16030</v>
      </c>
      <c r="S3242" s="12" t="s">
        <v>16031</v>
      </c>
      <c r="T3242" s="33" t="s">
        <v>95</v>
      </c>
      <c r="U3242" s="34" t="str">
        <f t="shared" si="50"/>
        <v>501 S. Nedderman Dr SEIR Building â?? Room 372, Arlington, Texas 76013, U.S.</v>
      </c>
    </row>
    <row r="3243" spans="1:21" ht="99.75" x14ac:dyDescent="0.45">
      <c r="A3243" s="12" t="s">
        <v>94</v>
      </c>
      <c r="B3243" s="12" t="s">
        <v>95</v>
      </c>
      <c r="C3243" s="12" t="s">
        <v>16032</v>
      </c>
      <c r="D3243" s="12" t="s">
        <v>16024</v>
      </c>
      <c r="E3243" s="12" t="s">
        <v>16025</v>
      </c>
      <c r="F3243" s="12" t="s">
        <v>1396</v>
      </c>
      <c r="G3243" s="12" t="s">
        <v>692</v>
      </c>
      <c r="H3243" s="12" t="s">
        <v>693</v>
      </c>
      <c r="I3243" s="12" t="s">
        <v>475</v>
      </c>
      <c r="J3243" s="12" t="s">
        <v>16033</v>
      </c>
      <c r="K3243" s="12" t="s">
        <v>268</v>
      </c>
      <c r="L3243" s="12" t="s">
        <v>104</v>
      </c>
      <c r="M3243" s="12" t="s">
        <v>210</v>
      </c>
      <c r="N3243" s="12" t="s">
        <v>16034</v>
      </c>
      <c r="O3243" s="12" t="s">
        <v>16035</v>
      </c>
      <c r="P3243" s="12"/>
      <c r="Q3243" s="12" t="s">
        <v>16036</v>
      </c>
      <c r="R3243" s="12" t="s">
        <v>16030</v>
      </c>
      <c r="S3243" s="12" t="s">
        <v>16037</v>
      </c>
      <c r="T3243" s="33" t="s">
        <v>95</v>
      </c>
      <c r="U3243" s="34" t="str">
        <f t="shared" si="50"/>
        <v>1225 W. Mitchell St Room 110, Arlington, Texas 76019, U.S.</v>
      </c>
    </row>
    <row r="3244" spans="1:21" ht="85.5" x14ac:dyDescent="0.45">
      <c r="A3244" s="12" t="s">
        <v>94</v>
      </c>
      <c r="B3244" s="12" t="s">
        <v>95</v>
      </c>
      <c r="C3244" s="12" t="s">
        <v>16038</v>
      </c>
      <c r="D3244" s="12" t="s">
        <v>16039</v>
      </c>
      <c r="E3244" s="12" t="s">
        <v>16040</v>
      </c>
      <c r="F3244" s="12" t="s">
        <v>474</v>
      </c>
      <c r="G3244" s="12" t="s">
        <v>692</v>
      </c>
      <c r="H3244" s="12" t="s">
        <v>693</v>
      </c>
      <c r="I3244" s="12" t="s">
        <v>475</v>
      </c>
      <c r="J3244" s="12" t="s">
        <v>16041</v>
      </c>
      <c r="K3244" s="12" t="s">
        <v>268</v>
      </c>
      <c r="L3244" s="12" t="s">
        <v>104</v>
      </c>
      <c r="M3244" s="12" t="s">
        <v>221</v>
      </c>
      <c r="N3244" s="12" t="s">
        <v>16042</v>
      </c>
      <c r="O3244" s="12" t="s">
        <v>16043</v>
      </c>
      <c r="P3244" s="12"/>
      <c r="Q3244" s="12" t="s">
        <v>16044</v>
      </c>
      <c r="R3244" s="12" t="s">
        <v>16045</v>
      </c>
      <c r="S3244" s="12" t="s">
        <v>16046</v>
      </c>
      <c r="T3244" s="33" t="s">
        <v>95</v>
      </c>
      <c r="U3244" s="34" t="str">
        <f t="shared" si="50"/>
        <v>2500 Speedway/MBB 1.426H, Austin, Texas 78712, U.S.</v>
      </c>
    </row>
    <row r="3245" spans="1:21" ht="99.75" x14ac:dyDescent="0.45">
      <c r="A3245" s="12" t="s">
        <v>94</v>
      </c>
      <c r="B3245" s="12" t="s">
        <v>95</v>
      </c>
      <c r="C3245" s="12" t="s">
        <v>16047</v>
      </c>
      <c r="D3245" s="12" t="s">
        <v>16039</v>
      </c>
      <c r="E3245" s="12" t="s">
        <v>16040</v>
      </c>
      <c r="F3245" s="12" t="s">
        <v>474</v>
      </c>
      <c r="G3245" s="12" t="s">
        <v>692</v>
      </c>
      <c r="H3245" s="12" t="s">
        <v>693</v>
      </c>
      <c r="I3245" s="12" t="s">
        <v>475</v>
      </c>
      <c r="J3245" s="12" t="s">
        <v>16048</v>
      </c>
      <c r="K3245" s="12" t="s">
        <v>168</v>
      </c>
      <c r="L3245" s="12" t="s">
        <v>104</v>
      </c>
      <c r="M3245" s="12" t="s">
        <v>210</v>
      </c>
      <c r="N3245" s="12" t="s">
        <v>16042</v>
      </c>
      <c r="O3245" s="12" t="s">
        <v>16043</v>
      </c>
      <c r="P3245" s="12"/>
      <c r="Q3245" s="12" t="s">
        <v>16049</v>
      </c>
      <c r="R3245" s="12" t="s">
        <v>16045</v>
      </c>
      <c r="S3245" s="12" t="s">
        <v>16050</v>
      </c>
      <c r="T3245" s="33" t="s">
        <v>95</v>
      </c>
      <c r="U3245" s="34" t="str">
        <f t="shared" si="50"/>
        <v>MBB 1.426 2500 Speedway, Austin, Texas 78721, U.S.</v>
      </c>
    </row>
    <row r="3246" spans="1:21" ht="99.75" x14ac:dyDescent="0.45">
      <c r="A3246" s="12" t="s">
        <v>94</v>
      </c>
      <c r="B3246" s="12" t="s">
        <v>95</v>
      </c>
      <c r="C3246" s="12" t="s">
        <v>16051</v>
      </c>
      <c r="D3246" s="12" t="s">
        <v>16039</v>
      </c>
      <c r="E3246" s="12" t="s">
        <v>16040</v>
      </c>
      <c r="F3246" s="12" t="s">
        <v>474</v>
      </c>
      <c r="G3246" s="12" t="s">
        <v>692</v>
      </c>
      <c r="H3246" s="12" t="s">
        <v>693</v>
      </c>
      <c r="I3246" s="12" t="s">
        <v>475</v>
      </c>
      <c r="J3246" s="12"/>
      <c r="K3246" s="12"/>
      <c r="L3246" s="12"/>
      <c r="M3246" s="12" t="s">
        <v>1506</v>
      </c>
      <c r="N3246" s="12" t="s">
        <v>16052</v>
      </c>
      <c r="O3246" s="12" t="s">
        <v>16053</v>
      </c>
      <c r="P3246" s="12"/>
      <c r="Q3246" s="12" t="s">
        <v>16054</v>
      </c>
      <c r="R3246" s="12" t="s">
        <v>479</v>
      </c>
      <c r="S3246" s="12" t="s">
        <v>16046</v>
      </c>
      <c r="T3246" s="33" t="s">
        <v>95</v>
      </c>
      <c r="U3246" s="34" t="str">
        <f t="shared" si="50"/>
        <v>FC - 2500 SPEEDWAY NMS 2.114, AUSTIN, Texas 78712, U.S.</v>
      </c>
    </row>
    <row r="3247" spans="1:21" ht="42.75" x14ac:dyDescent="0.45">
      <c r="A3247" s="12" t="s">
        <v>94</v>
      </c>
      <c r="B3247" s="12" t="s">
        <v>95</v>
      </c>
      <c r="C3247" s="12" t="s">
        <v>16055</v>
      </c>
      <c r="D3247" s="12" t="s">
        <v>16039</v>
      </c>
      <c r="E3247" s="12" t="s">
        <v>16040</v>
      </c>
      <c r="F3247" s="12" t="s">
        <v>474</v>
      </c>
      <c r="G3247" s="12" t="s">
        <v>692</v>
      </c>
      <c r="H3247" s="12" t="s">
        <v>693</v>
      </c>
      <c r="I3247" s="12" t="s">
        <v>475</v>
      </c>
      <c r="J3247" s="12"/>
      <c r="K3247" s="12"/>
      <c r="L3247" s="12"/>
      <c r="M3247" s="12" t="s">
        <v>12258</v>
      </c>
      <c r="N3247" s="12" t="s">
        <v>16056</v>
      </c>
      <c r="O3247" s="12" t="s">
        <v>16057</v>
      </c>
      <c r="P3247" s="12"/>
      <c r="Q3247" s="12" t="s">
        <v>16058</v>
      </c>
      <c r="R3247" s="12" t="s">
        <v>479</v>
      </c>
      <c r="S3247" s="12" t="s">
        <v>16046</v>
      </c>
      <c r="T3247" s="33" t="s">
        <v>95</v>
      </c>
      <c r="U3247" s="34" t="str">
        <f t="shared" si="50"/>
        <v>FC - 107 W DEATON KEETON ST, AUSTIN, Texas 78712, U.S.</v>
      </c>
    </row>
    <row r="3248" spans="1:21" ht="42.75" x14ac:dyDescent="0.45">
      <c r="A3248" s="12" t="s">
        <v>94</v>
      </c>
      <c r="B3248" s="12" t="s">
        <v>95</v>
      </c>
      <c r="C3248" s="12" t="s">
        <v>16059</v>
      </c>
      <c r="D3248" s="12" t="s">
        <v>16039</v>
      </c>
      <c r="E3248" s="12" t="s">
        <v>16040</v>
      </c>
      <c r="F3248" s="12" t="s">
        <v>691</v>
      </c>
      <c r="G3248" s="12" t="s">
        <v>692</v>
      </c>
      <c r="H3248" s="12" t="s">
        <v>693</v>
      </c>
      <c r="I3248" s="12" t="s">
        <v>475</v>
      </c>
      <c r="J3248" s="12"/>
      <c r="K3248" s="12"/>
      <c r="L3248" s="12"/>
      <c r="M3248" s="12" t="s">
        <v>355</v>
      </c>
      <c r="N3248" s="12" t="s">
        <v>16060</v>
      </c>
      <c r="O3248" s="12" t="s">
        <v>16061</v>
      </c>
      <c r="P3248" s="12"/>
      <c r="Q3248" s="12" t="s">
        <v>16062</v>
      </c>
      <c r="R3248" s="12" t="s">
        <v>1556</v>
      </c>
      <c r="S3248" s="12" t="s">
        <v>1535</v>
      </c>
      <c r="T3248" s="33" t="s">
        <v>95</v>
      </c>
      <c r="U3248" s="34" t="str">
        <f t="shared" si="50"/>
        <v>6767 BERTNER AVE, HOUSTON, Texas 77030, U.S.</v>
      </c>
    </row>
    <row r="3249" spans="1:21" ht="42.75" x14ac:dyDescent="0.45">
      <c r="A3249" s="12" t="s">
        <v>94</v>
      </c>
      <c r="B3249" s="12" t="s">
        <v>95</v>
      </c>
      <c r="C3249" s="12" t="s">
        <v>16063</v>
      </c>
      <c r="D3249" s="12" t="s">
        <v>16039</v>
      </c>
      <c r="E3249" s="12" t="s">
        <v>16040</v>
      </c>
      <c r="F3249" s="12" t="s">
        <v>691</v>
      </c>
      <c r="G3249" s="12" t="s">
        <v>692</v>
      </c>
      <c r="H3249" s="12" t="s">
        <v>693</v>
      </c>
      <c r="I3249" s="12" t="s">
        <v>475</v>
      </c>
      <c r="J3249" s="12"/>
      <c r="K3249" s="12"/>
      <c r="L3249" s="12"/>
      <c r="M3249" s="12" t="s">
        <v>127</v>
      </c>
      <c r="N3249" s="12" t="s">
        <v>16064</v>
      </c>
      <c r="O3249" s="12" t="s">
        <v>16065</v>
      </c>
      <c r="P3249" s="12"/>
      <c r="Q3249" s="12" t="s">
        <v>16066</v>
      </c>
      <c r="R3249" s="12" t="s">
        <v>1556</v>
      </c>
      <c r="S3249" s="12" t="s">
        <v>1535</v>
      </c>
      <c r="T3249" s="33" t="s">
        <v>95</v>
      </c>
      <c r="U3249" s="34" t="str">
        <f t="shared" si="50"/>
        <v>2130 W HOLCOMBE BLVD, HOUSTON, Texas 77030, U.S.</v>
      </c>
    </row>
    <row r="3250" spans="1:21" ht="85.5" x14ac:dyDescent="0.45">
      <c r="A3250" s="12" t="s">
        <v>94</v>
      </c>
      <c r="B3250" s="12" t="s">
        <v>95</v>
      </c>
      <c r="C3250" s="12" t="s">
        <v>16067</v>
      </c>
      <c r="D3250" s="12" t="s">
        <v>16039</v>
      </c>
      <c r="E3250" s="12" t="s">
        <v>16040</v>
      </c>
      <c r="F3250" s="12" t="s">
        <v>691</v>
      </c>
      <c r="G3250" s="12" t="s">
        <v>692</v>
      </c>
      <c r="H3250" s="12" t="s">
        <v>693</v>
      </c>
      <c r="I3250" s="12" t="s">
        <v>475</v>
      </c>
      <c r="J3250" s="12"/>
      <c r="K3250" s="12"/>
      <c r="L3250" s="12"/>
      <c r="M3250" s="12" t="s">
        <v>138</v>
      </c>
      <c r="N3250" s="12"/>
      <c r="O3250" s="12"/>
      <c r="P3250" s="12"/>
      <c r="Q3250" s="12" t="s">
        <v>16062</v>
      </c>
      <c r="R3250" s="12" t="s">
        <v>1556</v>
      </c>
      <c r="S3250" s="12" t="s">
        <v>1535</v>
      </c>
      <c r="T3250" s="33" t="s">
        <v>95</v>
      </c>
      <c r="U3250" s="34" t="str">
        <f t="shared" si="50"/>
        <v>6767 BERTNER AVE, HOUSTON, Texas 77030, U.S.</v>
      </c>
    </row>
    <row r="3251" spans="1:21" ht="42.75" x14ac:dyDescent="0.45">
      <c r="A3251" s="12" t="s">
        <v>94</v>
      </c>
      <c r="B3251" s="12"/>
      <c r="C3251" s="12" t="s">
        <v>16068</v>
      </c>
      <c r="D3251" s="12" t="s">
        <v>16039</v>
      </c>
      <c r="E3251" s="12" t="s">
        <v>16040</v>
      </c>
      <c r="F3251" s="12"/>
      <c r="G3251" s="12" t="s">
        <v>692</v>
      </c>
      <c r="H3251" s="12" t="s">
        <v>693</v>
      </c>
      <c r="I3251" s="12" t="s">
        <v>475</v>
      </c>
      <c r="J3251" s="12"/>
      <c r="K3251" s="12"/>
      <c r="L3251" s="12"/>
      <c r="M3251" s="12" t="s">
        <v>127</v>
      </c>
      <c r="N3251" s="12" t="s">
        <v>16069</v>
      </c>
      <c r="O3251" s="12" t="s">
        <v>16070</v>
      </c>
      <c r="P3251" s="12"/>
      <c r="Q3251" s="12"/>
      <c r="R3251" s="12"/>
      <c r="S3251" s="12" t="s">
        <v>284</v>
      </c>
      <c r="T3251" s="33" t="s">
        <v>95</v>
      </c>
      <c r="U3251" s="34" t="str">
        <f t="shared" si="50"/>
        <v xml:space="preserve"> , U.S.</v>
      </c>
    </row>
    <row r="3252" spans="1:21" ht="57" x14ac:dyDescent="0.45">
      <c r="A3252" s="12" t="s">
        <v>94</v>
      </c>
      <c r="B3252" s="12" t="s">
        <v>95</v>
      </c>
      <c r="C3252" s="12" t="s">
        <v>16071</v>
      </c>
      <c r="D3252" s="12" t="s">
        <v>16072</v>
      </c>
      <c r="E3252" s="12" t="s">
        <v>16073</v>
      </c>
      <c r="F3252" s="12" t="s">
        <v>474</v>
      </c>
      <c r="G3252" s="12"/>
      <c r="H3252" s="12"/>
      <c r="I3252" s="12" t="s">
        <v>718</v>
      </c>
      <c r="J3252" s="12"/>
      <c r="K3252" s="12"/>
      <c r="L3252" s="12"/>
      <c r="M3252" s="12" t="s">
        <v>492</v>
      </c>
      <c r="N3252" s="12" t="s">
        <v>16074</v>
      </c>
      <c r="O3252" s="12" t="s">
        <v>16075</v>
      </c>
      <c r="P3252" s="12"/>
      <c r="Q3252" s="12" t="s">
        <v>16076</v>
      </c>
      <c r="R3252" s="12" t="s">
        <v>16077</v>
      </c>
      <c r="S3252" s="12" t="s">
        <v>16078</v>
      </c>
      <c r="T3252" s="33" t="s">
        <v>95</v>
      </c>
      <c r="U3252" s="34" t="str">
        <f t="shared" si="50"/>
        <v>750 CHANNEL VIEW DR, PORT ARKANSAS, Texas 78373, U.S.</v>
      </c>
    </row>
    <row r="3253" spans="1:21" ht="42.75" x14ac:dyDescent="0.45">
      <c r="A3253" s="12" t="s">
        <v>94</v>
      </c>
      <c r="B3253" s="12" t="s">
        <v>95</v>
      </c>
      <c r="C3253" s="12" t="s">
        <v>16079</v>
      </c>
      <c r="D3253" s="12" t="s">
        <v>16080</v>
      </c>
      <c r="E3253" s="12" t="s">
        <v>16081</v>
      </c>
      <c r="F3253" s="12"/>
      <c r="G3253" s="12"/>
      <c r="H3253" s="12" t="s">
        <v>6853</v>
      </c>
      <c r="I3253" s="12" t="s">
        <v>475</v>
      </c>
      <c r="J3253" s="12"/>
      <c r="K3253" s="12"/>
      <c r="L3253" s="12"/>
      <c r="M3253" s="12" t="s">
        <v>105</v>
      </c>
      <c r="N3253" s="12" t="s">
        <v>16082</v>
      </c>
      <c r="O3253" s="12" t="s">
        <v>16083</v>
      </c>
      <c r="P3253" s="12"/>
      <c r="Q3253" s="12" t="s">
        <v>16084</v>
      </c>
      <c r="R3253" s="12" t="s">
        <v>16085</v>
      </c>
      <c r="S3253" s="12" t="s">
        <v>16086</v>
      </c>
      <c r="T3253" s="33" t="s">
        <v>95</v>
      </c>
      <c r="U3253" s="34" t="str">
        <f t="shared" si="50"/>
        <v>3120 SUN BOWL DR CENTRAL RCVNG, EL PASO, Texas 79902-0537, U.S.</v>
      </c>
    </row>
    <row r="3254" spans="1:21" ht="42.75" x14ac:dyDescent="0.45">
      <c r="A3254" s="12" t="s">
        <v>94</v>
      </c>
      <c r="B3254" s="12" t="s">
        <v>95</v>
      </c>
      <c r="C3254" s="12" t="s">
        <v>16087</v>
      </c>
      <c r="D3254" s="12" t="s">
        <v>16080</v>
      </c>
      <c r="E3254" s="12" t="s">
        <v>16081</v>
      </c>
      <c r="F3254" s="12"/>
      <c r="G3254" s="12"/>
      <c r="H3254" s="12" t="s">
        <v>6853</v>
      </c>
      <c r="I3254" s="12" t="s">
        <v>475</v>
      </c>
      <c r="J3254" s="12"/>
      <c r="K3254" s="12"/>
      <c r="L3254" s="12"/>
      <c r="M3254" s="12" t="s">
        <v>105</v>
      </c>
      <c r="N3254" s="12" t="s">
        <v>16082</v>
      </c>
      <c r="O3254" s="12" t="s">
        <v>16083</v>
      </c>
      <c r="P3254" s="12"/>
      <c r="Q3254" s="12" t="s">
        <v>16084</v>
      </c>
      <c r="R3254" s="12" t="s">
        <v>16085</v>
      </c>
      <c r="S3254" s="12" t="s">
        <v>16086</v>
      </c>
      <c r="T3254" s="33" t="s">
        <v>95</v>
      </c>
      <c r="U3254" s="34" t="str">
        <f t="shared" si="50"/>
        <v>3120 SUN BOWL DR CENTRAL RCVNG, EL PASO, Texas 79902-0537, U.S.</v>
      </c>
    </row>
    <row r="3255" spans="1:21" ht="85.5" x14ac:dyDescent="0.45">
      <c r="A3255" s="12" t="s">
        <v>94</v>
      </c>
      <c r="B3255" s="12" t="s">
        <v>95</v>
      </c>
      <c r="C3255" s="12" t="s">
        <v>16088</v>
      </c>
      <c r="D3255" s="12" t="s">
        <v>16089</v>
      </c>
      <c r="E3255" s="12" t="s">
        <v>16090</v>
      </c>
      <c r="F3255" s="12"/>
      <c r="G3255" s="12"/>
      <c r="H3255" s="12" t="s">
        <v>6853</v>
      </c>
      <c r="I3255" s="12" t="s">
        <v>475</v>
      </c>
      <c r="J3255" s="12" t="s">
        <v>16091</v>
      </c>
      <c r="K3255" s="12" t="s">
        <v>209</v>
      </c>
      <c r="L3255" s="12" t="s">
        <v>104</v>
      </c>
      <c r="M3255" s="12" t="s">
        <v>221</v>
      </c>
      <c r="N3255" s="12" t="s">
        <v>16092</v>
      </c>
      <c r="O3255" s="12" t="s">
        <v>16093</v>
      </c>
      <c r="P3255" s="12"/>
      <c r="Q3255" s="12" t="s">
        <v>16094</v>
      </c>
      <c r="R3255" s="12"/>
      <c r="S3255" s="12" t="s">
        <v>284</v>
      </c>
      <c r="T3255" s="33" t="s">
        <v>95</v>
      </c>
      <c r="U3255" s="34" t="str">
        <f t="shared" si="50"/>
        <v>One UTSA Circle,  , U.S.</v>
      </c>
    </row>
    <row r="3256" spans="1:21" ht="99.75" x14ac:dyDescent="0.45">
      <c r="A3256" s="12" t="s">
        <v>94</v>
      </c>
      <c r="B3256" s="12" t="s">
        <v>95</v>
      </c>
      <c r="C3256" s="12" t="s">
        <v>16095</v>
      </c>
      <c r="D3256" s="12" t="s">
        <v>16089</v>
      </c>
      <c r="E3256" s="12" t="s">
        <v>16090</v>
      </c>
      <c r="F3256" s="12" t="s">
        <v>474</v>
      </c>
      <c r="G3256" s="12"/>
      <c r="H3256" s="12" t="s">
        <v>6853</v>
      </c>
      <c r="I3256" s="12" t="s">
        <v>475</v>
      </c>
      <c r="J3256" s="12" t="s">
        <v>16096</v>
      </c>
      <c r="K3256" s="12" t="s">
        <v>233</v>
      </c>
      <c r="L3256" s="12" t="s">
        <v>118</v>
      </c>
      <c r="M3256" s="12" t="s">
        <v>551</v>
      </c>
      <c r="N3256" s="12" t="s">
        <v>16092</v>
      </c>
      <c r="O3256" s="12" t="s">
        <v>16093</v>
      </c>
      <c r="P3256" s="12"/>
      <c r="Q3256" s="12" t="s">
        <v>16097</v>
      </c>
      <c r="R3256" s="12" t="s">
        <v>1755</v>
      </c>
      <c r="S3256" s="12" t="s">
        <v>16098</v>
      </c>
      <c r="T3256" s="33" t="s">
        <v>95</v>
      </c>
      <c r="U3256" s="34" t="str">
        <f t="shared" si="50"/>
        <v>1 UTSA CIR, SAN ANTONIO, Texas 78249, U.S.</v>
      </c>
    </row>
    <row r="3257" spans="1:21" ht="42.75" x14ac:dyDescent="0.45">
      <c r="A3257" s="12" t="s">
        <v>94</v>
      </c>
      <c r="B3257" s="12" t="s">
        <v>95</v>
      </c>
      <c r="C3257" s="12" t="s">
        <v>16099</v>
      </c>
      <c r="D3257" s="12" t="s">
        <v>16089</v>
      </c>
      <c r="E3257" s="12" t="s">
        <v>16090</v>
      </c>
      <c r="F3257" s="12" t="s">
        <v>474</v>
      </c>
      <c r="G3257" s="12"/>
      <c r="H3257" s="12" t="s">
        <v>6853</v>
      </c>
      <c r="I3257" s="12" t="s">
        <v>475</v>
      </c>
      <c r="J3257" s="12"/>
      <c r="K3257" s="12"/>
      <c r="L3257" s="12"/>
      <c r="M3257" s="12" t="s">
        <v>954</v>
      </c>
      <c r="N3257" s="12" t="s">
        <v>16100</v>
      </c>
      <c r="O3257" s="12" t="s">
        <v>16101</v>
      </c>
      <c r="P3257" s="12"/>
      <c r="Q3257" s="12" t="s">
        <v>16102</v>
      </c>
      <c r="R3257" s="12" t="s">
        <v>1755</v>
      </c>
      <c r="S3257" s="12" t="s">
        <v>16098</v>
      </c>
      <c r="T3257" s="33" t="s">
        <v>95</v>
      </c>
      <c r="U3257" s="34" t="str">
        <f t="shared" si="50"/>
        <v>1 UTSA CIR CENTRAL RECEIVING, SAN ANTONIO, Texas 78249, U.S.</v>
      </c>
    </row>
    <row r="3258" spans="1:21" ht="42.75" x14ac:dyDescent="0.45">
      <c r="A3258" s="12" t="s">
        <v>94</v>
      </c>
      <c r="B3258" s="12" t="s">
        <v>95</v>
      </c>
      <c r="C3258" s="12" t="s">
        <v>16103</v>
      </c>
      <c r="D3258" s="12" t="s">
        <v>16089</v>
      </c>
      <c r="E3258" s="12" t="s">
        <v>16090</v>
      </c>
      <c r="F3258" s="12" t="s">
        <v>474</v>
      </c>
      <c r="G3258" s="12"/>
      <c r="H3258" s="12" t="s">
        <v>6853</v>
      </c>
      <c r="I3258" s="12" t="s">
        <v>475</v>
      </c>
      <c r="J3258" s="12"/>
      <c r="K3258" s="12"/>
      <c r="L3258" s="12"/>
      <c r="M3258" s="12" t="s">
        <v>355</v>
      </c>
      <c r="N3258" s="12" t="s">
        <v>16104</v>
      </c>
      <c r="O3258" s="12" t="s">
        <v>16105</v>
      </c>
      <c r="P3258" s="12"/>
      <c r="Q3258" s="12" t="s">
        <v>16106</v>
      </c>
      <c r="R3258" s="12" t="s">
        <v>1755</v>
      </c>
      <c r="S3258" s="12" t="s">
        <v>16098</v>
      </c>
      <c r="T3258" s="33" t="s">
        <v>95</v>
      </c>
      <c r="U3258" s="34" t="str">
        <f t="shared" si="50"/>
        <v>FC - 1 UTSA CIR, SAN ANTONIO, Texas 78249, U.S.</v>
      </c>
    </row>
    <row r="3259" spans="1:21" ht="85.5" x14ac:dyDescent="0.45">
      <c r="A3259" s="12" t="s">
        <v>94</v>
      </c>
      <c r="B3259" s="12" t="s">
        <v>95</v>
      </c>
      <c r="C3259" s="12" t="s">
        <v>16107</v>
      </c>
      <c r="D3259" s="12" t="s">
        <v>16108</v>
      </c>
      <c r="E3259" s="12" t="s">
        <v>16109</v>
      </c>
      <c r="F3259" s="12"/>
      <c r="G3259" s="12" t="s">
        <v>692</v>
      </c>
      <c r="H3259" s="12" t="s">
        <v>6853</v>
      </c>
      <c r="I3259" s="12" t="s">
        <v>475</v>
      </c>
      <c r="J3259" s="12" t="s">
        <v>16110</v>
      </c>
      <c r="K3259" s="12" t="s">
        <v>168</v>
      </c>
      <c r="L3259" s="12" t="s">
        <v>104</v>
      </c>
      <c r="M3259" s="12" t="s">
        <v>221</v>
      </c>
      <c r="N3259" s="12" t="s">
        <v>16111</v>
      </c>
      <c r="O3259" s="12" t="s">
        <v>16112</v>
      </c>
      <c r="P3259" s="12"/>
      <c r="Q3259" s="12" t="s">
        <v>16113</v>
      </c>
      <c r="R3259" s="12" t="s">
        <v>1528</v>
      </c>
      <c r="S3259" s="12" t="s">
        <v>16114</v>
      </c>
      <c r="T3259" s="33" t="s">
        <v>95</v>
      </c>
      <c r="U3259" s="34" t="str">
        <f t="shared" si="50"/>
        <v>1825 Pressler, Houston, Texas 77030-3998, U.S.</v>
      </c>
    </row>
    <row r="3260" spans="1:21" ht="85.5" x14ac:dyDescent="0.45">
      <c r="A3260" s="12" t="s">
        <v>94</v>
      </c>
      <c r="B3260" s="12" t="s">
        <v>95</v>
      </c>
      <c r="C3260" s="12" t="s">
        <v>16115</v>
      </c>
      <c r="D3260" s="12" t="s">
        <v>16108</v>
      </c>
      <c r="E3260" s="12" t="s">
        <v>16109</v>
      </c>
      <c r="F3260" s="12"/>
      <c r="G3260" s="12" t="s">
        <v>692</v>
      </c>
      <c r="H3260" s="12" t="s">
        <v>6853</v>
      </c>
      <c r="I3260" s="12" t="s">
        <v>475</v>
      </c>
      <c r="J3260" s="12" t="s">
        <v>16116</v>
      </c>
      <c r="K3260" s="12" t="s">
        <v>209</v>
      </c>
      <c r="L3260" s="12" t="s">
        <v>118</v>
      </c>
      <c r="M3260" s="12" t="s">
        <v>3542</v>
      </c>
      <c r="N3260" s="12" t="s">
        <v>16117</v>
      </c>
      <c r="O3260" s="12" t="s">
        <v>16118</v>
      </c>
      <c r="P3260" s="12"/>
      <c r="Q3260" s="12"/>
      <c r="R3260" s="12" t="s">
        <v>1528</v>
      </c>
      <c r="S3260" s="12" t="s">
        <v>16119</v>
      </c>
      <c r="T3260" s="33" t="s">
        <v>95</v>
      </c>
      <c r="U3260" s="34" t="str">
        <f t="shared" si="50"/>
        <v>Houston, Texas , U.S.</v>
      </c>
    </row>
    <row r="3261" spans="1:21" ht="57" x14ac:dyDescent="0.45">
      <c r="A3261" s="12" t="s">
        <v>94</v>
      </c>
      <c r="B3261" s="12" t="s">
        <v>95</v>
      </c>
      <c r="C3261" s="12" t="s">
        <v>16120</v>
      </c>
      <c r="D3261" s="12" t="s">
        <v>16108</v>
      </c>
      <c r="E3261" s="12" t="s">
        <v>16109</v>
      </c>
      <c r="F3261" s="12" t="s">
        <v>691</v>
      </c>
      <c r="G3261" s="12" t="s">
        <v>692</v>
      </c>
      <c r="H3261" s="12" t="s">
        <v>6853</v>
      </c>
      <c r="I3261" s="12" t="s">
        <v>475</v>
      </c>
      <c r="J3261" s="12"/>
      <c r="K3261" s="12"/>
      <c r="L3261" s="12"/>
      <c r="M3261" s="12" t="s">
        <v>367</v>
      </c>
      <c r="N3261" s="12" t="s">
        <v>16121</v>
      </c>
      <c r="O3261" s="12" t="s">
        <v>16122</v>
      </c>
      <c r="P3261" s="12"/>
      <c r="Q3261" s="12" t="s">
        <v>16123</v>
      </c>
      <c r="R3261" s="12" t="s">
        <v>1556</v>
      </c>
      <c r="S3261" s="12" t="s">
        <v>8157</v>
      </c>
      <c r="T3261" s="33" t="s">
        <v>95</v>
      </c>
      <c r="U3261" s="34" t="str">
        <f t="shared" si="50"/>
        <v>7500 CAMBRIDGE ST STE 4401, HOUSTON, Texas 77054, U.S.</v>
      </c>
    </row>
    <row r="3262" spans="1:21" ht="85.5" x14ac:dyDescent="0.45">
      <c r="A3262" s="12" t="s">
        <v>94</v>
      </c>
      <c r="B3262" s="12" t="s">
        <v>95</v>
      </c>
      <c r="C3262" s="12" t="s">
        <v>16124</v>
      </c>
      <c r="D3262" s="12" t="s">
        <v>16125</v>
      </c>
      <c r="E3262" s="12" t="s">
        <v>16126</v>
      </c>
      <c r="F3262" s="12" t="s">
        <v>474</v>
      </c>
      <c r="G3262" s="12" t="s">
        <v>692</v>
      </c>
      <c r="H3262" s="12" t="s">
        <v>693</v>
      </c>
      <c r="I3262" s="12" t="s">
        <v>475</v>
      </c>
      <c r="J3262" s="12" t="s">
        <v>16127</v>
      </c>
      <c r="K3262" s="12" t="s">
        <v>168</v>
      </c>
      <c r="L3262" s="12" t="s">
        <v>104</v>
      </c>
      <c r="M3262" s="12" t="s">
        <v>221</v>
      </c>
      <c r="N3262" s="12" t="s">
        <v>16128</v>
      </c>
      <c r="O3262" s="12" t="s">
        <v>16129</v>
      </c>
      <c r="P3262" s="12"/>
      <c r="Q3262" s="12" t="s">
        <v>16130</v>
      </c>
      <c r="R3262" s="12" t="s">
        <v>11975</v>
      </c>
      <c r="S3262" s="12" t="s">
        <v>16131</v>
      </c>
      <c r="T3262" s="33" t="s">
        <v>95</v>
      </c>
      <c r="U3262" s="34" t="str">
        <f t="shared" si="50"/>
        <v>7703 Floyd Curl Dr., San Antonio, Texas 78229, U.S.</v>
      </c>
    </row>
    <row r="3263" spans="1:21" ht="99.75" x14ac:dyDescent="0.45">
      <c r="A3263" s="12" t="s">
        <v>94</v>
      </c>
      <c r="B3263" s="12" t="s">
        <v>95</v>
      </c>
      <c r="C3263" s="12" t="s">
        <v>16132</v>
      </c>
      <c r="D3263" s="12" t="s">
        <v>16125</v>
      </c>
      <c r="E3263" s="12" t="s">
        <v>16126</v>
      </c>
      <c r="F3263" s="12"/>
      <c r="G3263" s="12" t="s">
        <v>692</v>
      </c>
      <c r="H3263" s="12" t="s">
        <v>693</v>
      </c>
      <c r="I3263" s="12" t="s">
        <v>475</v>
      </c>
      <c r="J3263" s="12" t="s">
        <v>16133</v>
      </c>
      <c r="K3263" s="12" t="s">
        <v>168</v>
      </c>
      <c r="L3263" s="12" t="s">
        <v>104</v>
      </c>
      <c r="M3263" s="12" t="s">
        <v>210</v>
      </c>
      <c r="N3263" s="12" t="s">
        <v>16134</v>
      </c>
      <c r="O3263" s="12" t="s">
        <v>16135</v>
      </c>
      <c r="P3263" s="12"/>
      <c r="Q3263" s="12" t="s">
        <v>16136</v>
      </c>
      <c r="R3263" s="12" t="s">
        <v>11975</v>
      </c>
      <c r="S3263" s="12" t="s">
        <v>16137</v>
      </c>
      <c r="T3263" s="33" t="s">
        <v>95</v>
      </c>
      <c r="U3263" s="34" t="str">
        <f t="shared" si="50"/>
        <v>Department of Medicine, Dental School Building (DTL), Room 5.024R 7703 Floyd Curl Dr, San Antonio, Texas 78229-3900, U.S.</v>
      </c>
    </row>
    <row r="3264" spans="1:21" ht="85.5" x14ac:dyDescent="0.45">
      <c r="A3264" s="12" t="s">
        <v>94</v>
      </c>
      <c r="B3264" s="12" t="s">
        <v>95</v>
      </c>
      <c r="C3264" s="12" t="s">
        <v>16138</v>
      </c>
      <c r="D3264" s="12" t="s">
        <v>16125</v>
      </c>
      <c r="E3264" s="12" t="s">
        <v>16126</v>
      </c>
      <c r="F3264" s="12" t="s">
        <v>474</v>
      </c>
      <c r="G3264" s="12" t="s">
        <v>692</v>
      </c>
      <c r="H3264" s="12" t="s">
        <v>693</v>
      </c>
      <c r="I3264" s="12" t="s">
        <v>475</v>
      </c>
      <c r="J3264" s="12"/>
      <c r="K3264" s="12"/>
      <c r="L3264" s="12"/>
      <c r="M3264" s="12" t="s">
        <v>138</v>
      </c>
      <c r="N3264" s="12" t="s">
        <v>16139</v>
      </c>
      <c r="O3264" s="12" t="s">
        <v>16140</v>
      </c>
      <c r="P3264" s="12"/>
      <c r="Q3264" s="12" t="s">
        <v>16141</v>
      </c>
      <c r="R3264" s="12" t="s">
        <v>1755</v>
      </c>
      <c r="S3264" s="12" t="s">
        <v>16131</v>
      </c>
      <c r="T3264" s="33" t="s">
        <v>95</v>
      </c>
      <c r="U3264" s="34" t="str">
        <f t="shared" si="50"/>
        <v>7703 FLOYD CURL DR, SAN ANTONIO, Texas 78229, U.S.</v>
      </c>
    </row>
    <row r="3265" spans="1:21" ht="57" x14ac:dyDescent="0.45">
      <c r="A3265" s="12" t="s">
        <v>94</v>
      </c>
      <c r="B3265" s="12" t="s">
        <v>95</v>
      </c>
      <c r="C3265" s="12" t="s">
        <v>16142</v>
      </c>
      <c r="D3265" s="12" t="s">
        <v>16125</v>
      </c>
      <c r="E3265" s="12" t="s">
        <v>16126</v>
      </c>
      <c r="F3265" s="12"/>
      <c r="G3265" s="12" t="s">
        <v>692</v>
      </c>
      <c r="H3265" s="12" t="s">
        <v>693</v>
      </c>
      <c r="I3265" s="12" t="s">
        <v>475</v>
      </c>
      <c r="J3265" s="12"/>
      <c r="K3265" s="12"/>
      <c r="L3265" s="12"/>
      <c r="M3265" s="12" t="s">
        <v>367</v>
      </c>
      <c r="N3265" s="12"/>
      <c r="O3265" s="12"/>
      <c r="P3265" s="12"/>
      <c r="Q3265" s="12" t="s">
        <v>16141</v>
      </c>
      <c r="R3265" s="12" t="s">
        <v>1755</v>
      </c>
      <c r="S3265" s="12" t="s">
        <v>16143</v>
      </c>
      <c r="T3265" s="33" t="s">
        <v>95</v>
      </c>
      <c r="U3265" s="34" t="str">
        <f t="shared" si="50"/>
        <v>7703 FLOYD CURL DR, SAN ANTONIO, Texas 78229-3901, U.S.</v>
      </c>
    </row>
    <row r="3266" spans="1:21" ht="57" x14ac:dyDescent="0.45">
      <c r="A3266" s="12" t="s">
        <v>94</v>
      </c>
      <c r="B3266" s="12" t="s">
        <v>95</v>
      </c>
      <c r="C3266" s="12" t="s">
        <v>16144</v>
      </c>
      <c r="D3266" s="12" t="s">
        <v>16145</v>
      </c>
      <c r="E3266" s="12" t="s">
        <v>16146</v>
      </c>
      <c r="F3266" s="12" t="s">
        <v>691</v>
      </c>
      <c r="G3266" s="12"/>
      <c r="H3266" s="12"/>
      <c r="I3266" s="12" t="s">
        <v>475</v>
      </c>
      <c r="J3266" s="12"/>
      <c r="K3266" s="12"/>
      <c r="L3266" s="12"/>
      <c r="M3266" s="12" t="s">
        <v>367</v>
      </c>
      <c r="N3266" s="12"/>
      <c r="O3266" s="12"/>
      <c r="P3266" s="12"/>
      <c r="Q3266" s="12" t="s">
        <v>16062</v>
      </c>
      <c r="R3266" s="12" t="s">
        <v>1556</v>
      </c>
      <c r="S3266" s="12" t="s">
        <v>1535</v>
      </c>
      <c r="T3266" s="33" t="s">
        <v>95</v>
      </c>
      <c r="U3266" s="34" t="str">
        <f t="shared" ref="U3266:U3329" si="51">_xlfn.TEXTJOIN(", ", TRUE, Q3266, R3266, S3266, T3266)</f>
        <v>6767 BERTNER AVE, HOUSTON, Texas 77030, U.S.</v>
      </c>
    </row>
    <row r="3267" spans="1:21" ht="57" x14ac:dyDescent="0.45">
      <c r="A3267" s="12" t="s">
        <v>94</v>
      </c>
      <c r="B3267" s="12" t="s">
        <v>95</v>
      </c>
      <c r="C3267" s="12" t="s">
        <v>16147</v>
      </c>
      <c r="D3267" s="12" t="s">
        <v>16145</v>
      </c>
      <c r="E3267" s="12" t="s">
        <v>16146</v>
      </c>
      <c r="F3267" s="12" t="s">
        <v>691</v>
      </c>
      <c r="G3267" s="12"/>
      <c r="H3267" s="12"/>
      <c r="I3267" s="12" t="s">
        <v>475</v>
      </c>
      <c r="J3267" s="12"/>
      <c r="K3267" s="12"/>
      <c r="L3267" s="12"/>
      <c r="M3267" s="12" t="s">
        <v>367</v>
      </c>
      <c r="N3267" s="12" t="s">
        <v>7478</v>
      </c>
      <c r="O3267" s="12" t="s">
        <v>16148</v>
      </c>
      <c r="P3267" s="12"/>
      <c r="Q3267" s="12" t="s">
        <v>16149</v>
      </c>
      <c r="R3267" s="12" t="s">
        <v>1556</v>
      </c>
      <c r="S3267" s="12" t="s">
        <v>1535</v>
      </c>
      <c r="T3267" s="33" t="s">
        <v>95</v>
      </c>
      <c r="U3267" s="34" t="str">
        <f t="shared" si="51"/>
        <v>1155 PRESSLER ST, HOUSTON, Texas 77030, U.S.</v>
      </c>
    </row>
    <row r="3268" spans="1:21" ht="85.5" x14ac:dyDescent="0.45">
      <c r="A3268" s="12" t="s">
        <v>94</v>
      </c>
      <c r="B3268" s="12" t="s">
        <v>95</v>
      </c>
      <c r="C3268" s="12" t="s">
        <v>16150</v>
      </c>
      <c r="D3268" s="12" t="s">
        <v>16151</v>
      </c>
      <c r="E3268" s="12" t="s">
        <v>16152</v>
      </c>
      <c r="F3268" s="12"/>
      <c r="G3268" s="12" t="s">
        <v>692</v>
      </c>
      <c r="H3268" s="12" t="s">
        <v>693</v>
      </c>
      <c r="I3268" s="12" t="s">
        <v>475</v>
      </c>
      <c r="J3268" s="12" t="s">
        <v>16153</v>
      </c>
      <c r="K3268" s="12" t="s">
        <v>168</v>
      </c>
      <c r="L3268" s="12" t="s">
        <v>118</v>
      </c>
      <c r="M3268" s="12" t="s">
        <v>221</v>
      </c>
      <c r="N3268" s="12" t="s">
        <v>16154</v>
      </c>
      <c r="O3268" s="12" t="s">
        <v>16155</v>
      </c>
      <c r="P3268" s="12"/>
      <c r="Q3268" s="12" t="s">
        <v>16156</v>
      </c>
      <c r="R3268" s="12" t="s">
        <v>16157</v>
      </c>
      <c r="S3268" s="12" t="s">
        <v>16158</v>
      </c>
      <c r="T3268" s="33" t="s">
        <v>95</v>
      </c>
      <c r="U3268" s="34" t="str">
        <f t="shared" si="51"/>
        <v>UTMB Receiving 14th and Strand, Galveston, Texas 77555-1027, U.S.</v>
      </c>
    </row>
    <row r="3269" spans="1:21" ht="42.75" x14ac:dyDescent="0.45">
      <c r="A3269" s="12" t="s">
        <v>94</v>
      </c>
      <c r="B3269" s="12" t="s">
        <v>95</v>
      </c>
      <c r="C3269" s="12" t="s">
        <v>16159</v>
      </c>
      <c r="D3269" s="12" t="s">
        <v>16151</v>
      </c>
      <c r="E3269" s="12" t="s">
        <v>16152</v>
      </c>
      <c r="F3269" s="12"/>
      <c r="G3269" s="12" t="s">
        <v>692</v>
      </c>
      <c r="H3269" s="12" t="s">
        <v>693</v>
      </c>
      <c r="I3269" s="12" t="s">
        <v>475</v>
      </c>
      <c r="J3269" s="12" t="s">
        <v>16160</v>
      </c>
      <c r="K3269" s="12" t="s">
        <v>209</v>
      </c>
      <c r="L3269" s="12" t="s">
        <v>118</v>
      </c>
      <c r="M3269" s="12" t="s">
        <v>675</v>
      </c>
      <c r="N3269" s="12" t="s">
        <v>16154</v>
      </c>
      <c r="O3269" s="12" t="s">
        <v>16155</v>
      </c>
      <c r="P3269" s="12"/>
      <c r="Q3269" s="12" t="s">
        <v>16161</v>
      </c>
      <c r="R3269" s="12" t="s">
        <v>16157</v>
      </c>
      <c r="S3269" s="12" t="s">
        <v>16158</v>
      </c>
      <c r="T3269" s="33" t="s">
        <v>95</v>
      </c>
      <c r="U3269" s="34" t="str">
        <f t="shared" si="51"/>
        <v>14th and Strand 301 University Blvd. Rte. 0610, Galveston, Texas 77555-1027, U.S.</v>
      </c>
    </row>
    <row r="3270" spans="1:21" ht="57" x14ac:dyDescent="0.45">
      <c r="A3270" s="12" t="s">
        <v>94</v>
      </c>
      <c r="B3270" s="12" t="s">
        <v>95</v>
      </c>
      <c r="C3270" s="12" t="s">
        <v>16162</v>
      </c>
      <c r="D3270" s="12" t="s">
        <v>16151</v>
      </c>
      <c r="E3270" s="12" t="s">
        <v>16152</v>
      </c>
      <c r="F3270" s="12" t="s">
        <v>691</v>
      </c>
      <c r="G3270" s="12" t="s">
        <v>692</v>
      </c>
      <c r="H3270" s="12" t="s">
        <v>693</v>
      </c>
      <c r="I3270" s="12" t="s">
        <v>475</v>
      </c>
      <c r="J3270" s="12"/>
      <c r="K3270" s="12"/>
      <c r="L3270" s="12"/>
      <c r="M3270" s="12" t="s">
        <v>367</v>
      </c>
      <c r="N3270" s="12" t="s">
        <v>16163</v>
      </c>
      <c r="O3270" s="12" t="s">
        <v>16164</v>
      </c>
      <c r="P3270" s="12"/>
      <c r="Q3270" s="12" t="s">
        <v>16165</v>
      </c>
      <c r="R3270" s="12" t="s">
        <v>16166</v>
      </c>
      <c r="S3270" s="12" t="s">
        <v>16167</v>
      </c>
      <c r="T3270" s="33" t="s">
        <v>95</v>
      </c>
      <c r="U3270" s="34" t="str">
        <f t="shared" si="51"/>
        <v>14TH AND STRAND STS, GALVESTON, Texas 77555, U.S.</v>
      </c>
    </row>
    <row r="3271" spans="1:21" ht="42.75" x14ac:dyDescent="0.45">
      <c r="A3271" s="12" t="s">
        <v>94</v>
      </c>
      <c r="B3271" s="12" t="s">
        <v>95</v>
      </c>
      <c r="C3271" s="12" t="s">
        <v>16168</v>
      </c>
      <c r="D3271" s="12" t="s">
        <v>16151</v>
      </c>
      <c r="E3271" s="12" t="s">
        <v>16152</v>
      </c>
      <c r="F3271" s="12"/>
      <c r="G3271" s="12" t="s">
        <v>692</v>
      </c>
      <c r="H3271" s="12" t="s">
        <v>693</v>
      </c>
      <c r="I3271" s="12" t="s">
        <v>475</v>
      </c>
      <c r="J3271" s="12"/>
      <c r="K3271" s="12"/>
      <c r="L3271" s="12"/>
      <c r="M3271" s="12" t="s">
        <v>628</v>
      </c>
      <c r="N3271" s="12" t="s">
        <v>16169</v>
      </c>
      <c r="O3271" s="12" t="s">
        <v>16170</v>
      </c>
      <c r="P3271" s="12"/>
      <c r="Q3271" s="12" t="s">
        <v>16171</v>
      </c>
      <c r="R3271" s="12" t="s">
        <v>16166</v>
      </c>
      <c r="S3271" s="12" t="s">
        <v>16158</v>
      </c>
      <c r="T3271" s="33" t="s">
        <v>95</v>
      </c>
      <c r="U3271" s="34" t="str">
        <f t="shared" si="51"/>
        <v>14TH AND STRAND, GALVESTON, Texas 77555-1027, U.S.</v>
      </c>
    </row>
    <row r="3272" spans="1:21" ht="42.75" x14ac:dyDescent="0.45">
      <c r="A3272" s="12" t="s">
        <v>94</v>
      </c>
      <c r="B3272" s="12" t="s">
        <v>95</v>
      </c>
      <c r="C3272" s="12" t="s">
        <v>16172</v>
      </c>
      <c r="D3272" s="12" t="s">
        <v>16151</v>
      </c>
      <c r="E3272" s="12" t="s">
        <v>16152</v>
      </c>
      <c r="F3272" s="12"/>
      <c r="G3272" s="12" t="s">
        <v>692</v>
      </c>
      <c r="H3272" s="12" t="s">
        <v>693</v>
      </c>
      <c r="I3272" s="12" t="s">
        <v>475</v>
      </c>
      <c r="J3272" s="12"/>
      <c r="K3272" s="12"/>
      <c r="L3272" s="12"/>
      <c r="M3272" s="12" t="s">
        <v>105</v>
      </c>
      <c r="N3272" s="12" t="s">
        <v>16173</v>
      </c>
      <c r="O3272" s="12" t="s">
        <v>16174</v>
      </c>
      <c r="P3272" s="12"/>
      <c r="Q3272" s="12" t="s">
        <v>16171</v>
      </c>
      <c r="R3272" s="12" t="s">
        <v>16166</v>
      </c>
      <c r="S3272" s="12" t="s">
        <v>16158</v>
      </c>
      <c r="T3272" s="33" t="s">
        <v>95</v>
      </c>
      <c r="U3272" s="34" t="str">
        <f t="shared" si="51"/>
        <v>14TH AND STRAND, GALVESTON, Texas 77555-1027, U.S.</v>
      </c>
    </row>
    <row r="3273" spans="1:21" ht="42.75" x14ac:dyDescent="0.45">
      <c r="A3273" s="12" t="s">
        <v>94</v>
      </c>
      <c r="B3273" s="12" t="s">
        <v>95</v>
      </c>
      <c r="C3273" s="12" t="s">
        <v>16175</v>
      </c>
      <c r="D3273" s="12" t="s">
        <v>16151</v>
      </c>
      <c r="E3273" s="12" t="s">
        <v>16152</v>
      </c>
      <c r="F3273" s="12"/>
      <c r="G3273" s="12" t="s">
        <v>692</v>
      </c>
      <c r="H3273" s="12" t="s">
        <v>693</v>
      </c>
      <c r="I3273" s="12" t="s">
        <v>475</v>
      </c>
      <c r="J3273" s="12"/>
      <c r="K3273" s="12"/>
      <c r="L3273" s="12"/>
      <c r="M3273" s="12" t="s">
        <v>572</v>
      </c>
      <c r="N3273" s="12" t="s">
        <v>16176</v>
      </c>
      <c r="O3273" s="12" t="s">
        <v>16177</v>
      </c>
      <c r="P3273" s="12"/>
      <c r="Q3273" s="12" t="s">
        <v>16171</v>
      </c>
      <c r="R3273" s="12" t="s">
        <v>16166</v>
      </c>
      <c r="S3273" s="12" t="s">
        <v>16158</v>
      </c>
      <c r="T3273" s="33" t="s">
        <v>95</v>
      </c>
      <c r="U3273" s="34" t="str">
        <f t="shared" si="51"/>
        <v>14TH AND STRAND, GALVESTON, Texas 77555-1027, U.S.</v>
      </c>
    </row>
    <row r="3274" spans="1:21" ht="57" x14ac:dyDescent="0.45">
      <c r="A3274" s="12" t="s">
        <v>94</v>
      </c>
      <c r="B3274" s="12" t="s">
        <v>95</v>
      </c>
      <c r="C3274" s="12" t="s">
        <v>16178</v>
      </c>
      <c r="D3274" s="12" t="s">
        <v>16179</v>
      </c>
      <c r="E3274" s="12" t="s">
        <v>16180</v>
      </c>
      <c r="F3274" s="12" t="s">
        <v>474</v>
      </c>
      <c r="G3274" s="12"/>
      <c r="H3274" s="12" t="s">
        <v>693</v>
      </c>
      <c r="I3274" s="12" t="s">
        <v>475</v>
      </c>
      <c r="J3274" s="12"/>
      <c r="K3274" s="12"/>
      <c r="L3274" s="12"/>
      <c r="M3274" s="12" t="s">
        <v>367</v>
      </c>
      <c r="N3274" s="12" t="s">
        <v>16181</v>
      </c>
      <c r="O3274" s="12" t="s">
        <v>16182</v>
      </c>
      <c r="P3274" s="12"/>
      <c r="Q3274" s="12" t="s">
        <v>16183</v>
      </c>
      <c r="R3274" s="12" t="s">
        <v>16184</v>
      </c>
      <c r="S3274" s="12" t="s">
        <v>16185</v>
      </c>
      <c r="T3274" s="33" t="s">
        <v>95</v>
      </c>
      <c r="U3274" s="34" t="str">
        <f t="shared" si="51"/>
        <v>1 W UNIVERSITY BLVD, BROWNSVILLE, Texas 78520, U.S.</v>
      </c>
    </row>
    <row r="3275" spans="1:21" ht="57" x14ac:dyDescent="0.45">
      <c r="A3275" s="12" t="s">
        <v>94</v>
      </c>
      <c r="B3275" s="12" t="s">
        <v>95</v>
      </c>
      <c r="C3275" s="12" t="s">
        <v>16186</v>
      </c>
      <c r="D3275" s="12" t="s">
        <v>16187</v>
      </c>
      <c r="E3275" s="12" t="s">
        <v>16188</v>
      </c>
      <c r="F3275" s="12" t="s">
        <v>474</v>
      </c>
      <c r="G3275" s="12"/>
      <c r="H3275" s="12" t="s">
        <v>693</v>
      </c>
      <c r="I3275" s="12" t="s">
        <v>475</v>
      </c>
      <c r="J3275" s="12" t="s">
        <v>16189</v>
      </c>
      <c r="K3275" s="12" t="s">
        <v>233</v>
      </c>
      <c r="L3275" s="12" t="s">
        <v>104</v>
      </c>
      <c r="M3275" s="12" t="s">
        <v>234</v>
      </c>
      <c r="N3275" s="12" t="s">
        <v>16190</v>
      </c>
      <c r="O3275" s="12" t="s">
        <v>16191</v>
      </c>
      <c r="P3275" s="12"/>
      <c r="Q3275" s="12" t="s">
        <v>16192</v>
      </c>
      <c r="R3275" s="12" t="s">
        <v>16193</v>
      </c>
      <c r="S3275" s="12" t="s">
        <v>16194</v>
      </c>
      <c r="T3275" s="33" t="s">
        <v>95</v>
      </c>
      <c r="U3275" s="34" t="str">
        <f t="shared" si="51"/>
        <v>5300 N L ST BLDG MBMRF RM 1.201 IMMUNOLOGY AND MICROBIOLOGY, MCALLEN, Texas 78504, U.S.</v>
      </c>
    </row>
    <row r="3276" spans="1:21" ht="85.5" x14ac:dyDescent="0.45">
      <c r="A3276" s="12" t="s">
        <v>94</v>
      </c>
      <c r="B3276" s="12" t="s">
        <v>95</v>
      </c>
      <c r="C3276" s="12" t="s">
        <v>16195</v>
      </c>
      <c r="D3276" s="12" t="s">
        <v>16196</v>
      </c>
      <c r="E3276" s="12" t="s">
        <v>16197</v>
      </c>
      <c r="F3276" s="12" t="s">
        <v>1396</v>
      </c>
      <c r="G3276" s="12" t="s">
        <v>692</v>
      </c>
      <c r="H3276" s="12" t="s">
        <v>693</v>
      </c>
      <c r="I3276" s="12" t="s">
        <v>475</v>
      </c>
      <c r="J3276" s="12" t="s">
        <v>16198</v>
      </c>
      <c r="K3276" s="12" t="s">
        <v>268</v>
      </c>
      <c r="L3276" s="12" t="s">
        <v>104</v>
      </c>
      <c r="M3276" s="12" t="s">
        <v>1193</v>
      </c>
      <c r="N3276" s="12" t="s">
        <v>16199</v>
      </c>
      <c r="O3276" s="12" t="s">
        <v>16200</v>
      </c>
      <c r="P3276" s="12"/>
      <c r="Q3276" s="12" t="s">
        <v>16201</v>
      </c>
      <c r="R3276" s="12" t="s">
        <v>1613</v>
      </c>
      <c r="S3276" s="12" t="s">
        <v>16202</v>
      </c>
      <c r="T3276" s="33" t="s">
        <v>95</v>
      </c>
      <c r="U3276" s="34" t="str">
        <f t="shared" si="51"/>
        <v>5323 Harry Hines Blvd F4.308, DALLAS, Texas 75390, U.S.</v>
      </c>
    </row>
    <row r="3277" spans="1:21" ht="85.5" x14ac:dyDescent="0.45">
      <c r="A3277" s="12" t="s">
        <v>94</v>
      </c>
      <c r="B3277" s="12" t="s">
        <v>95</v>
      </c>
      <c r="C3277" s="12" t="s">
        <v>16203</v>
      </c>
      <c r="D3277" s="12" t="s">
        <v>16196</v>
      </c>
      <c r="E3277" s="12" t="s">
        <v>16197</v>
      </c>
      <c r="F3277" s="12" t="s">
        <v>1396</v>
      </c>
      <c r="G3277" s="12" t="s">
        <v>692</v>
      </c>
      <c r="H3277" s="12" t="s">
        <v>693</v>
      </c>
      <c r="I3277" s="12" t="s">
        <v>475</v>
      </c>
      <c r="J3277" s="12" t="s">
        <v>16204</v>
      </c>
      <c r="K3277" s="12" t="s">
        <v>268</v>
      </c>
      <c r="L3277" s="12" t="s">
        <v>104</v>
      </c>
      <c r="M3277" s="12" t="s">
        <v>221</v>
      </c>
      <c r="N3277" s="12" t="s">
        <v>16205</v>
      </c>
      <c r="O3277" s="12" t="s">
        <v>16206</v>
      </c>
      <c r="P3277" s="12"/>
      <c r="Q3277" s="12" t="s">
        <v>16207</v>
      </c>
      <c r="R3277" s="12" t="s">
        <v>16208</v>
      </c>
      <c r="S3277" s="12" t="s">
        <v>16202</v>
      </c>
      <c r="T3277" s="33" t="s">
        <v>95</v>
      </c>
      <c r="U3277" s="34" t="str">
        <f t="shared" si="51"/>
        <v>Rm. Y9.300 5323 Harry Hines Blvd, Dallas, Texas 75390, U.S.</v>
      </c>
    </row>
    <row r="3278" spans="1:21" ht="85.5" x14ac:dyDescent="0.45">
      <c r="A3278" s="12" t="s">
        <v>94</v>
      </c>
      <c r="B3278" s="12" t="s">
        <v>95</v>
      </c>
      <c r="C3278" s="12" t="s">
        <v>16209</v>
      </c>
      <c r="D3278" s="12" t="s">
        <v>16196</v>
      </c>
      <c r="E3278" s="12" t="s">
        <v>16197</v>
      </c>
      <c r="F3278" s="12" t="s">
        <v>1396</v>
      </c>
      <c r="G3278" s="12" t="s">
        <v>692</v>
      </c>
      <c r="H3278" s="12" t="s">
        <v>693</v>
      </c>
      <c r="I3278" s="12" t="s">
        <v>475</v>
      </c>
      <c r="J3278" s="12" t="s">
        <v>16210</v>
      </c>
      <c r="K3278" s="12" t="s">
        <v>168</v>
      </c>
      <c r="L3278" s="12" t="s">
        <v>104</v>
      </c>
      <c r="M3278" s="12" t="s">
        <v>221</v>
      </c>
      <c r="N3278" s="12" t="s">
        <v>16211</v>
      </c>
      <c r="O3278" s="12" t="s">
        <v>16212</v>
      </c>
      <c r="P3278" s="12"/>
      <c r="Q3278" s="12" t="s">
        <v>16213</v>
      </c>
      <c r="R3278" s="12" t="s">
        <v>16208</v>
      </c>
      <c r="S3278" s="12" t="s">
        <v>16202</v>
      </c>
      <c r="T3278" s="33" t="s">
        <v>95</v>
      </c>
      <c r="U3278" s="34" t="str">
        <f t="shared" si="51"/>
        <v>5901 Forest Park Rd RM/FLR/STE NA2.308; RECEIVING-NORTH CAMPUS DOCK, Dallas, Texas 75390, U.S.</v>
      </c>
    </row>
    <row r="3279" spans="1:21" ht="85.5" x14ac:dyDescent="0.45">
      <c r="A3279" s="12" t="s">
        <v>94</v>
      </c>
      <c r="B3279" s="12" t="s">
        <v>95</v>
      </c>
      <c r="C3279" s="12" t="s">
        <v>16214</v>
      </c>
      <c r="D3279" s="12" t="s">
        <v>16196</v>
      </c>
      <c r="E3279" s="12" t="s">
        <v>16197</v>
      </c>
      <c r="F3279" s="12" t="s">
        <v>1396</v>
      </c>
      <c r="G3279" s="12" t="s">
        <v>692</v>
      </c>
      <c r="H3279" s="12" t="s">
        <v>693</v>
      </c>
      <c r="I3279" s="12" t="s">
        <v>475</v>
      </c>
      <c r="J3279" s="12" t="s">
        <v>16215</v>
      </c>
      <c r="K3279" s="12" t="s">
        <v>268</v>
      </c>
      <c r="L3279" s="12" t="s">
        <v>104</v>
      </c>
      <c r="M3279" s="12" t="s">
        <v>221</v>
      </c>
      <c r="N3279" s="12" t="s">
        <v>16216</v>
      </c>
      <c r="O3279" s="12" t="s">
        <v>16217</v>
      </c>
      <c r="P3279" s="12"/>
      <c r="Q3279" s="12" t="s">
        <v>16218</v>
      </c>
      <c r="R3279" s="12" t="s">
        <v>16208</v>
      </c>
      <c r="S3279" s="12" t="s">
        <v>16202</v>
      </c>
      <c r="T3279" s="33" t="s">
        <v>95</v>
      </c>
      <c r="U3279" s="34" t="str">
        <f t="shared" si="51"/>
        <v>6000 Harry Hines Blvd. Rm NA7.128, Dallas, Texas 75390, U.S.</v>
      </c>
    </row>
    <row r="3280" spans="1:21" ht="85.5" x14ac:dyDescent="0.45">
      <c r="A3280" s="12" t="s">
        <v>94</v>
      </c>
      <c r="B3280" s="12" t="s">
        <v>95</v>
      </c>
      <c r="C3280" s="12" t="s">
        <v>16219</v>
      </c>
      <c r="D3280" s="12" t="s">
        <v>16196</v>
      </c>
      <c r="E3280" s="12" t="s">
        <v>16197</v>
      </c>
      <c r="F3280" s="12" t="s">
        <v>1396</v>
      </c>
      <c r="G3280" s="12" t="s">
        <v>692</v>
      </c>
      <c r="H3280" s="12" t="s">
        <v>693</v>
      </c>
      <c r="I3280" s="12" t="s">
        <v>475</v>
      </c>
      <c r="J3280" s="12" t="s">
        <v>16220</v>
      </c>
      <c r="K3280" s="12" t="s">
        <v>168</v>
      </c>
      <c r="L3280" s="12" t="s">
        <v>104</v>
      </c>
      <c r="M3280" s="12" t="s">
        <v>221</v>
      </c>
      <c r="N3280" s="12" t="s">
        <v>16221</v>
      </c>
      <c r="O3280" s="12" t="s">
        <v>16222</v>
      </c>
      <c r="P3280" s="12"/>
      <c r="Q3280" s="12" t="s">
        <v>16223</v>
      </c>
      <c r="R3280" s="12" t="s">
        <v>16208</v>
      </c>
      <c r="S3280" s="12" t="s">
        <v>16202</v>
      </c>
      <c r="T3280" s="33" t="s">
        <v>95</v>
      </c>
      <c r="U3280" s="34" t="str">
        <f t="shared" si="51"/>
        <v>5901 Forest Park Rd Room NA6.120, Dallas, Texas 75390, U.S.</v>
      </c>
    </row>
    <row r="3281" spans="1:21" ht="99.75" x14ac:dyDescent="0.45">
      <c r="A3281" s="12" t="s">
        <v>94</v>
      </c>
      <c r="B3281" s="12" t="s">
        <v>95</v>
      </c>
      <c r="C3281" s="12" t="s">
        <v>16224</v>
      </c>
      <c r="D3281" s="12" t="s">
        <v>16196</v>
      </c>
      <c r="E3281" s="12" t="s">
        <v>16197</v>
      </c>
      <c r="F3281" s="12" t="s">
        <v>1396</v>
      </c>
      <c r="G3281" s="12" t="s">
        <v>692</v>
      </c>
      <c r="H3281" s="12" t="s">
        <v>693</v>
      </c>
      <c r="I3281" s="12" t="s">
        <v>475</v>
      </c>
      <c r="J3281" s="12" t="s">
        <v>16225</v>
      </c>
      <c r="K3281" s="12" t="s">
        <v>268</v>
      </c>
      <c r="L3281" s="12" t="s">
        <v>118</v>
      </c>
      <c r="M3281" s="12" t="s">
        <v>210</v>
      </c>
      <c r="N3281" s="12" t="s">
        <v>16226</v>
      </c>
      <c r="O3281" s="12" t="s">
        <v>16227</v>
      </c>
      <c r="P3281" s="12"/>
      <c r="Q3281" s="12" t="s">
        <v>16228</v>
      </c>
      <c r="R3281" s="12" t="s">
        <v>16208</v>
      </c>
      <c r="S3281" s="12" t="s">
        <v>16202</v>
      </c>
      <c r="T3281" s="33" t="s">
        <v>95</v>
      </c>
      <c r="U3281" s="34" t="str">
        <f t="shared" si="51"/>
        <v>Receiving -North Campus Dock RM/FLR/STE ND12.502BA/12th Floor 5901 Forest Park Road, Dallas, Texas 75390, U.S.</v>
      </c>
    </row>
    <row r="3282" spans="1:21" ht="99.75" x14ac:dyDescent="0.45">
      <c r="A3282" s="12" t="s">
        <v>94</v>
      </c>
      <c r="B3282" s="12" t="s">
        <v>95</v>
      </c>
      <c r="C3282" s="12" t="s">
        <v>16229</v>
      </c>
      <c r="D3282" s="12" t="s">
        <v>16196</v>
      </c>
      <c r="E3282" s="12" t="s">
        <v>16197</v>
      </c>
      <c r="F3282" s="12" t="s">
        <v>1396</v>
      </c>
      <c r="G3282" s="12" t="s">
        <v>692</v>
      </c>
      <c r="H3282" s="12" t="s">
        <v>693</v>
      </c>
      <c r="I3282" s="12" t="s">
        <v>475</v>
      </c>
      <c r="J3282" s="12" t="s">
        <v>16230</v>
      </c>
      <c r="K3282" s="12" t="s">
        <v>168</v>
      </c>
      <c r="L3282" s="12" t="s">
        <v>104</v>
      </c>
      <c r="M3282" s="12" t="s">
        <v>210</v>
      </c>
      <c r="N3282" s="12" t="s">
        <v>16231</v>
      </c>
      <c r="O3282" s="12" t="s">
        <v>16232</v>
      </c>
      <c r="P3282" s="12"/>
      <c r="Q3282" s="12" t="s">
        <v>16233</v>
      </c>
      <c r="R3282" s="12" t="s">
        <v>16208</v>
      </c>
      <c r="S3282" s="12" t="s">
        <v>16202</v>
      </c>
      <c r="T3282" s="33" t="s">
        <v>95</v>
      </c>
      <c r="U3282" s="34" t="str">
        <f t="shared" si="51"/>
        <v>Harry Hines Blvd, Dallas, Texas 75390, U.S.</v>
      </c>
    </row>
    <row r="3283" spans="1:21" ht="99.75" x14ac:dyDescent="0.45">
      <c r="A3283" s="12" t="s">
        <v>94</v>
      </c>
      <c r="B3283" s="12" t="s">
        <v>95</v>
      </c>
      <c r="C3283" s="12" t="s">
        <v>16234</v>
      </c>
      <c r="D3283" s="12" t="s">
        <v>16196</v>
      </c>
      <c r="E3283" s="12" t="s">
        <v>16197</v>
      </c>
      <c r="F3283" s="12" t="s">
        <v>1396</v>
      </c>
      <c r="G3283" s="12" t="s">
        <v>692</v>
      </c>
      <c r="H3283" s="12" t="s">
        <v>693</v>
      </c>
      <c r="I3283" s="12" t="s">
        <v>475</v>
      </c>
      <c r="J3283" s="12" t="s">
        <v>16235</v>
      </c>
      <c r="K3283" s="12" t="s">
        <v>168</v>
      </c>
      <c r="L3283" s="12" t="s">
        <v>118</v>
      </c>
      <c r="M3283" s="12" t="s">
        <v>210</v>
      </c>
      <c r="N3283" s="12" t="s">
        <v>16236</v>
      </c>
      <c r="O3283" s="12" t="s">
        <v>16237</v>
      </c>
      <c r="P3283" s="12"/>
      <c r="Q3283" s="12" t="s">
        <v>16238</v>
      </c>
      <c r="R3283" s="12" t="s">
        <v>16208</v>
      </c>
      <c r="S3283" s="12" t="s">
        <v>16202</v>
      </c>
      <c r="T3283" s="33" t="s">
        <v>95</v>
      </c>
      <c r="U3283" s="34" t="str">
        <f t="shared" si="51"/>
        <v>5901 Forest Park Road Room # ND13.225, Dallas, Texas 75390, U.S.</v>
      </c>
    </row>
    <row r="3284" spans="1:21" ht="99.75" x14ac:dyDescent="0.45">
      <c r="A3284" s="12" t="s">
        <v>94</v>
      </c>
      <c r="B3284" s="12" t="s">
        <v>95</v>
      </c>
      <c r="C3284" s="12" t="s">
        <v>16239</v>
      </c>
      <c r="D3284" s="12" t="s">
        <v>16196</v>
      </c>
      <c r="E3284" s="12" t="s">
        <v>16197</v>
      </c>
      <c r="F3284" s="12" t="s">
        <v>1396</v>
      </c>
      <c r="G3284" s="12" t="s">
        <v>692</v>
      </c>
      <c r="H3284" s="12" t="s">
        <v>693</v>
      </c>
      <c r="I3284" s="12" t="s">
        <v>475</v>
      </c>
      <c r="J3284" s="12"/>
      <c r="K3284" s="12"/>
      <c r="L3284" s="12"/>
      <c r="M3284" s="12" t="s">
        <v>551</v>
      </c>
      <c r="N3284" s="12" t="s">
        <v>16211</v>
      </c>
      <c r="O3284" s="12" t="s">
        <v>16212</v>
      </c>
      <c r="P3284" s="12"/>
      <c r="Q3284" s="12" t="s">
        <v>16240</v>
      </c>
      <c r="R3284" s="12" t="s">
        <v>1613</v>
      </c>
      <c r="S3284" s="12" t="s">
        <v>16241</v>
      </c>
      <c r="T3284" s="33" t="s">
        <v>95</v>
      </c>
      <c r="U3284" s="34" t="str">
        <f t="shared" si="51"/>
        <v>6000 HARRY HINES BLVD NA2.300, DALLAS, Texas 75235, U.S.</v>
      </c>
    </row>
    <row r="3285" spans="1:21" ht="85.5" x14ac:dyDescent="0.45">
      <c r="A3285" s="12" t="s">
        <v>94</v>
      </c>
      <c r="B3285" s="12" t="s">
        <v>95</v>
      </c>
      <c r="C3285" s="12" t="s">
        <v>16242</v>
      </c>
      <c r="D3285" s="12" t="s">
        <v>16196</v>
      </c>
      <c r="E3285" s="12" t="s">
        <v>16197</v>
      </c>
      <c r="F3285" s="12" t="s">
        <v>1396</v>
      </c>
      <c r="G3285" s="12" t="s">
        <v>692</v>
      </c>
      <c r="H3285" s="12" t="s">
        <v>693</v>
      </c>
      <c r="I3285" s="12" t="s">
        <v>475</v>
      </c>
      <c r="J3285" s="12" t="s">
        <v>16243</v>
      </c>
      <c r="K3285" s="12" t="s">
        <v>627</v>
      </c>
      <c r="L3285" s="12" t="s">
        <v>118</v>
      </c>
      <c r="M3285" s="12" t="s">
        <v>628</v>
      </c>
      <c r="N3285" s="12" t="s">
        <v>16244</v>
      </c>
      <c r="O3285" s="12" t="s">
        <v>16245</v>
      </c>
      <c r="P3285" s="12"/>
      <c r="Q3285" s="12" t="s">
        <v>16246</v>
      </c>
      <c r="R3285" s="12" t="s">
        <v>1613</v>
      </c>
      <c r="S3285" s="12" t="s">
        <v>16202</v>
      </c>
      <c r="T3285" s="33" t="s">
        <v>95</v>
      </c>
      <c r="U3285" s="34" t="str">
        <f t="shared" si="51"/>
        <v>2201 INWOOD RD NC7.214 DEPT OF RADIATION ONCOLOGY DIV OF MOLECULAR RADIATION BIOLOGY, DALLAS, Texas 75390, U.S.</v>
      </c>
    </row>
    <row r="3286" spans="1:21" ht="71.25" x14ac:dyDescent="0.45">
      <c r="A3286" s="12" t="s">
        <v>94</v>
      </c>
      <c r="B3286" s="12" t="s">
        <v>95</v>
      </c>
      <c r="C3286" s="12" t="s">
        <v>16247</v>
      </c>
      <c r="D3286" s="12" t="s">
        <v>16196</v>
      </c>
      <c r="E3286" s="12" t="s">
        <v>16197</v>
      </c>
      <c r="F3286" s="12"/>
      <c r="G3286" s="12" t="s">
        <v>692</v>
      </c>
      <c r="H3286" s="12" t="s">
        <v>693</v>
      </c>
      <c r="I3286" s="12" t="s">
        <v>475</v>
      </c>
      <c r="J3286" s="12" t="s">
        <v>16248</v>
      </c>
      <c r="K3286" s="12" t="s">
        <v>209</v>
      </c>
      <c r="L3286" s="12" t="s">
        <v>118</v>
      </c>
      <c r="M3286" s="12" t="s">
        <v>1312</v>
      </c>
      <c r="N3286" s="12" t="s">
        <v>16249</v>
      </c>
      <c r="O3286" s="12" t="s">
        <v>16250</v>
      </c>
      <c r="P3286" s="12"/>
      <c r="Q3286" s="12" t="s">
        <v>16251</v>
      </c>
      <c r="R3286" s="12" t="s">
        <v>1613</v>
      </c>
      <c r="S3286" s="12" t="s">
        <v>16252</v>
      </c>
      <c r="T3286" s="33" t="s">
        <v>95</v>
      </c>
      <c r="U3286" s="34" t="str">
        <f t="shared" si="51"/>
        <v>5901 FOREST PARK RD RECEIVING CAMPUS DOCK RM NB08.112, DALLAS, Texas 75390-000, U.S.</v>
      </c>
    </row>
    <row r="3287" spans="1:21" ht="57" x14ac:dyDescent="0.45">
      <c r="A3287" s="12" t="s">
        <v>94</v>
      </c>
      <c r="B3287" s="12" t="s">
        <v>95</v>
      </c>
      <c r="C3287" s="12" t="s">
        <v>16253</v>
      </c>
      <c r="D3287" s="12" t="s">
        <v>16196</v>
      </c>
      <c r="E3287" s="12" t="s">
        <v>16197</v>
      </c>
      <c r="F3287" s="12" t="s">
        <v>1396</v>
      </c>
      <c r="G3287" s="12" t="s">
        <v>692</v>
      </c>
      <c r="H3287" s="12" t="s">
        <v>693</v>
      </c>
      <c r="I3287" s="12" t="s">
        <v>475</v>
      </c>
      <c r="J3287" s="12"/>
      <c r="K3287" s="12"/>
      <c r="L3287" s="12"/>
      <c r="M3287" s="12" t="s">
        <v>1312</v>
      </c>
      <c r="N3287" s="12" t="s">
        <v>16254</v>
      </c>
      <c r="O3287" s="12" t="s">
        <v>16255</v>
      </c>
      <c r="P3287" s="12"/>
      <c r="Q3287" s="12" t="s">
        <v>16256</v>
      </c>
      <c r="R3287" s="12" t="s">
        <v>1613</v>
      </c>
      <c r="S3287" s="12" t="s">
        <v>16202</v>
      </c>
      <c r="T3287" s="33" t="s">
        <v>95</v>
      </c>
      <c r="U3287" s="34" t="str">
        <f t="shared" si="51"/>
        <v>5901 FOREST PARK RD, DALLAS, Texas 75390, U.S.</v>
      </c>
    </row>
    <row r="3288" spans="1:21" ht="57" x14ac:dyDescent="0.45">
      <c r="A3288" s="12" t="s">
        <v>94</v>
      </c>
      <c r="B3288" s="12"/>
      <c r="C3288" s="12" t="s">
        <v>16257</v>
      </c>
      <c r="D3288" s="12" t="s">
        <v>16196</v>
      </c>
      <c r="E3288" s="12" t="s">
        <v>16197</v>
      </c>
      <c r="F3288" s="12" t="s">
        <v>1396</v>
      </c>
      <c r="G3288" s="12" t="s">
        <v>692</v>
      </c>
      <c r="H3288" s="12" t="s">
        <v>693</v>
      </c>
      <c r="I3288" s="12" t="s">
        <v>475</v>
      </c>
      <c r="J3288" s="12" t="s">
        <v>16258</v>
      </c>
      <c r="K3288" s="12" t="s">
        <v>209</v>
      </c>
      <c r="L3288" s="12" t="s">
        <v>104</v>
      </c>
      <c r="M3288" s="12" t="s">
        <v>304</v>
      </c>
      <c r="N3288" s="12" t="s">
        <v>16211</v>
      </c>
      <c r="O3288" s="12" t="s">
        <v>16212</v>
      </c>
      <c r="P3288" s="12"/>
      <c r="Q3288" s="12" t="s">
        <v>16259</v>
      </c>
      <c r="R3288" s="12" t="s">
        <v>16208</v>
      </c>
      <c r="S3288" s="12" t="s">
        <v>16202</v>
      </c>
      <c r="T3288" s="33" t="s">
        <v>95</v>
      </c>
      <c r="U3288" s="34" t="str">
        <f t="shared" si="51"/>
        <v>6000 Harry Hines Blvd, Dallas, Texas 75390, U.S.</v>
      </c>
    </row>
    <row r="3289" spans="1:21" ht="71.25" x14ac:dyDescent="0.45">
      <c r="A3289" s="12" t="s">
        <v>94</v>
      </c>
      <c r="B3289" s="12"/>
      <c r="C3289" s="12" t="s">
        <v>16260</v>
      </c>
      <c r="D3289" s="12" t="s">
        <v>16196</v>
      </c>
      <c r="E3289" s="12" t="s">
        <v>16197</v>
      </c>
      <c r="F3289" s="12" t="s">
        <v>1396</v>
      </c>
      <c r="G3289" s="12" t="s">
        <v>692</v>
      </c>
      <c r="H3289" s="12" t="s">
        <v>693</v>
      </c>
      <c r="I3289" s="12" t="s">
        <v>475</v>
      </c>
      <c r="J3289" s="12" t="s">
        <v>16261</v>
      </c>
      <c r="K3289" s="12" t="s">
        <v>209</v>
      </c>
      <c r="L3289" s="12" t="s">
        <v>104</v>
      </c>
      <c r="M3289" s="12" t="s">
        <v>304</v>
      </c>
      <c r="N3289" s="12" t="s">
        <v>16262</v>
      </c>
      <c r="O3289" s="12" t="s">
        <v>16263</v>
      </c>
      <c r="P3289" s="12"/>
      <c r="Q3289" s="12" t="s">
        <v>16264</v>
      </c>
      <c r="R3289" s="12" t="s">
        <v>1613</v>
      </c>
      <c r="S3289" s="12" t="s">
        <v>16202</v>
      </c>
      <c r="T3289" s="33" t="s">
        <v>95</v>
      </c>
      <c r="U3289" s="34" t="str">
        <f t="shared" si="51"/>
        <v>5901 FOREST PARK RD RECEIVING-NORTH CAMPUS DOCK ShipTo Address Code NG1301, DALLAS, Texas 75390, U.S.</v>
      </c>
    </row>
    <row r="3290" spans="1:21" ht="57" x14ac:dyDescent="0.45">
      <c r="A3290" s="12" t="s">
        <v>94</v>
      </c>
      <c r="B3290" s="12"/>
      <c r="C3290" s="12" t="s">
        <v>16265</v>
      </c>
      <c r="D3290" s="12" t="s">
        <v>16196</v>
      </c>
      <c r="E3290" s="12" t="s">
        <v>16197</v>
      </c>
      <c r="F3290" s="12" t="s">
        <v>1396</v>
      </c>
      <c r="G3290" s="12" t="s">
        <v>692</v>
      </c>
      <c r="H3290" s="12" t="s">
        <v>693</v>
      </c>
      <c r="I3290" s="12" t="s">
        <v>475</v>
      </c>
      <c r="J3290" s="12" t="s">
        <v>16266</v>
      </c>
      <c r="K3290" s="12" t="s">
        <v>209</v>
      </c>
      <c r="L3290" s="12" t="s">
        <v>104</v>
      </c>
      <c r="M3290" s="12" t="s">
        <v>304</v>
      </c>
      <c r="N3290" s="12" t="s">
        <v>16211</v>
      </c>
      <c r="O3290" s="12" t="s">
        <v>16212</v>
      </c>
      <c r="P3290" s="12"/>
      <c r="Q3290" s="12" t="s">
        <v>16259</v>
      </c>
      <c r="R3290" s="12" t="s">
        <v>16208</v>
      </c>
      <c r="S3290" s="12" t="s">
        <v>16202</v>
      </c>
      <c r="T3290" s="33" t="s">
        <v>95</v>
      </c>
      <c r="U3290" s="34" t="str">
        <f t="shared" si="51"/>
        <v>6000 Harry Hines Blvd, Dallas, Texas 75390, U.S.</v>
      </c>
    </row>
    <row r="3291" spans="1:21" ht="57" x14ac:dyDescent="0.45">
      <c r="A3291" s="12" t="s">
        <v>94</v>
      </c>
      <c r="B3291" s="12"/>
      <c r="C3291" s="12" t="s">
        <v>16267</v>
      </c>
      <c r="D3291" s="12" t="s">
        <v>16196</v>
      </c>
      <c r="E3291" s="12" t="s">
        <v>16197</v>
      </c>
      <c r="F3291" s="12"/>
      <c r="G3291" s="12" t="s">
        <v>692</v>
      </c>
      <c r="H3291" s="12" t="s">
        <v>693</v>
      </c>
      <c r="I3291" s="12" t="s">
        <v>475</v>
      </c>
      <c r="J3291" s="12"/>
      <c r="K3291" s="12"/>
      <c r="L3291" s="12"/>
      <c r="M3291" s="12"/>
      <c r="N3291" s="12" t="s">
        <v>16268</v>
      </c>
      <c r="O3291" s="12" t="s">
        <v>16269</v>
      </c>
      <c r="P3291" s="12"/>
      <c r="Q3291" s="12"/>
      <c r="R3291" s="12"/>
      <c r="S3291" s="12" t="s">
        <v>284</v>
      </c>
      <c r="T3291" s="33"/>
      <c r="U3291" s="34" t="str">
        <f t="shared" si="51"/>
        <v xml:space="preserve"> </v>
      </c>
    </row>
    <row r="3292" spans="1:21" ht="42.75" x14ac:dyDescent="0.45">
      <c r="A3292" s="12" t="s">
        <v>94</v>
      </c>
      <c r="B3292" s="12" t="s">
        <v>95</v>
      </c>
      <c r="C3292" s="12" t="s">
        <v>16270</v>
      </c>
      <c r="D3292" s="12" t="s">
        <v>16271</v>
      </c>
      <c r="E3292" s="12" t="s">
        <v>16272</v>
      </c>
      <c r="F3292" s="12" t="s">
        <v>474</v>
      </c>
      <c r="G3292" s="12"/>
      <c r="H3292" s="12"/>
      <c r="I3292" s="12" t="s">
        <v>475</v>
      </c>
      <c r="J3292" s="12"/>
      <c r="K3292" s="12"/>
      <c r="L3292" s="12"/>
      <c r="M3292" s="12" t="s">
        <v>572</v>
      </c>
      <c r="N3292" s="12" t="s">
        <v>16273</v>
      </c>
      <c r="O3292" s="12" t="s">
        <v>16274</v>
      </c>
      <c r="P3292" s="12"/>
      <c r="Q3292" s="12" t="s">
        <v>16275</v>
      </c>
      <c r="R3292" s="12" t="s">
        <v>1755</v>
      </c>
      <c r="S3292" s="12" t="s">
        <v>16276</v>
      </c>
      <c r="T3292" s="33" t="s">
        <v>95</v>
      </c>
      <c r="U3292" s="34" t="str">
        <f t="shared" si="51"/>
        <v>4301 BROADWAY ST DEPT OF BIOLOGY AT&amp;T 210 CPO 311, SAN ANTONIO, Texas 78209, U.S.</v>
      </c>
    </row>
    <row r="3293" spans="1:21" ht="57" x14ac:dyDescent="0.45">
      <c r="A3293" s="12" t="s">
        <v>94</v>
      </c>
      <c r="B3293" s="12" t="s">
        <v>95</v>
      </c>
      <c r="C3293" s="12" t="s">
        <v>16277</v>
      </c>
      <c r="D3293" s="12" t="s">
        <v>16278</v>
      </c>
      <c r="E3293" s="12" t="s">
        <v>16279</v>
      </c>
      <c r="F3293" s="12" t="s">
        <v>206</v>
      </c>
      <c r="G3293" s="12"/>
      <c r="H3293" s="12" t="s">
        <v>165</v>
      </c>
      <c r="I3293" s="12" t="s">
        <v>137</v>
      </c>
      <c r="J3293" s="12"/>
      <c r="K3293" s="12"/>
      <c r="L3293" s="12"/>
      <c r="M3293" s="12" t="s">
        <v>367</v>
      </c>
      <c r="N3293" s="12" t="s">
        <v>16280</v>
      </c>
      <c r="O3293" s="12" t="s">
        <v>16281</v>
      </c>
      <c r="P3293" s="12"/>
      <c r="Q3293" s="12" t="s">
        <v>16282</v>
      </c>
      <c r="R3293" s="12" t="s">
        <v>16283</v>
      </c>
      <c r="S3293" s="12" t="s">
        <v>16284</v>
      </c>
      <c r="T3293" s="33" t="s">
        <v>95</v>
      </c>
      <c r="U3293" s="34" t="str">
        <f t="shared" si="51"/>
        <v>751 BROOKSIDE RD, STOCKTON, California 95211, U.S.</v>
      </c>
    </row>
    <row r="3294" spans="1:21" ht="42.75" x14ac:dyDescent="0.45">
      <c r="A3294" s="12" t="s">
        <v>94</v>
      </c>
      <c r="B3294" s="12" t="s">
        <v>95</v>
      </c>
      <c r="C3294" s="12" t="s">
        <v>16285</v>
      </c>
      <c r="D3294" s="12" t="s">
        <v>16278</v>
      </c>
      <c r="E3294" s="12" t="s">
        <v>16279</v>
      </c>
      <c r="F3294" s="12" t="s">
        <v>136</v>
      </c>
      <c r="G3294" s="12"/>
      <c r="H3294" s="12" t="s">
        <v>165</v>
      </c>
      <c r="I3294" s="12" t="s">
        <v>137</v>
      </c>
      <c r="J3294" s="12"/>
      <c r="K3294" s="12"/>
      <c r="L3294" s="12"/>
      <c r="M3294" s="12" t="s">
        <v>127</v>
      </c>
      <c r="N3294" s="12" t="s">
        <v>16286</v>
      </c>
      <c r="O3294" s="12" t="s">
        <v>16287</v>
      </c>
      <c r="P3294" s="12"/>
      <c r="Q3294" s="12" t="s">
        <v>16288</v>
      </c>
      <c r="R3294" s="12" t="s">
        <v>2840</v>
      </c>
      <c r="S3294" s="12" t="s">
        <v>16289</v>
      </c>
      <c r="T3294" s="33" t="s">
        <v>95</v>
      </c>
      <c r="U3294" s="34" t="str">
        <f t="shared" si="51"/>
        <v>155 5th St, San Francisco, California 94103, U.S.</v>
      </c>
    </row>
    <row r="3295" spans="1:21" ht="57" x14ac:dyDescent="0.45">
      <c r="A3295" s="12" t="s">
        <v>94</v>
      </c>
      <c r="B3295" s="12" t="s">
        <v>95</v>
      </c>
      <c r="C3295" s="12" t="s">
        <v>16290</v>
      </c>
      <c r="D3295" s="12" t="s">
        <v>16291</v>
      </c>
      <c r="E3295" s="12" t="s">
        <v>16292</v>
      </c>
      <c r="F3295" s="12" t="s">
        <v>386</v>
      </c>
      <c r="G3295" s="12"/>
      <c r="H3295" s="12" t="s">
        <v>422</v>
      </c>
      <c r="I3295" s="12" t="s">
        <v>387</v>
      </c>
      <c r="J3295" s="12"/>
      <c r="K3295" s="12"/>
      <c r="L3295" s="12"/>
      <c r="M3295" s="12" t="s">
        <v>367</v>
      </c>
      <c r="N3295" s="12" t="s">
        <v>16293</v>
      </c>
      <c r="O3295" s="12" t="s">
        <v>16294</v>
      </c>
      <c r="P3295" s="12"/>
      <c r="Q3295" s="12" t="s">
        <v>16295</v>
      </c>
      <c r="R3295" s="12" t="s">
        <v>3178</v>
      </c>
      <c r="S3295" s="12" t="s">
        <v>2143</v>
      </c>
      <c r="T3295" s="33" t="s">
        <v>95</v>
      </c>
      <c r="U3295" s="34" t="str">
        <f t="shared" si="51"/>
        <v>600 S 43RD ST, PHILADELPHIA, Pennsylvania 19104, U.S.</v>
      </c>
    </row>
    <row r="3296" spans="1:21" ht="57" x14ac:dyDescent="0.45">
      <c r="A3296" s="12" t="s">
        <v>94</v>
      </c>
      <c r="B3296" s="12"/>
      <c r="C3296" s="12" t="s">
        <v>16296</v>
      </c>
      <c r="D3296" s="12" t="s">
        <v>16291</v>
      </c>
      <c r="E3296" s="12" t="s">
        <v>16292</v>
      </c>
      <c r="F3296" s="12"/>
      <c r="G3296" s="12"/>
      <c r="H3296" s="12" t="s">
        <v>422</v>
      </c>
      <c r="I3296" s="12" t="s">
        <v>387</v>
      </c>
      <c r="J3296" s="12"/>
      <c r="K3296" s="12"/>
      <c r="L3296" s="12"/>
      <c r="M3296" s="12" t="s">
        <v>367</v>
      </c>
      <c r="N3296" s="12"/>
      <c r="O3296" s="12"/>
      <c r="P3296" s="12"/>
      <c r="Q3296" s="12"/>
      <c r="R3296" s="12"/>
      <c r="S3296" s="12" t="s">
        <v>284</v>
      </c>
      <c r="T3296" s="33" t="s">
        <v>95</v>
      </c>
      <c r="U3296" s="34" t="str">
        <f t="shared" si="51"/>
        <v xml:space="preserve"> , U.S.</v>
      </c>
    </row>
    <row r="3297" spans="1:21" ht="57" x14ac:dyDescent="0.45">
      <c r="A3297" s="12" t="s">
        <v>94</v>
      </c>
      <c r="B3297" s="12"/>
      <c r="C3297" s="12" t="s">
        <v>16297</v>
      </c>
      <c r="D3297" s="12" t="s">
        <v>16298</v>
      </c>
      <c r="E3297" s="12" t="s">
        <v>16299</v>
      </c>
      <c r="F3297" s="12"/>
      <c r="G3297" s="12"/>
      <c r="H3297" s="12" t="s">
        <v>145</v>
      </c>
      <c r="I3297" s="12" t="s">
        <v>101</v>
      </c>
      <c r="J3297" s="12"/>
      <c r="K3297" s="12"/>
      <c r="L3297" s="12"/>
      <c r="M3297" s="12" t="s">
        <v>367</v>
      </c>
      <c r="N3297" s="12" t="s">
        <v>16300</v>
      </c>
      <c r="O3297" s="12" t="s">
        <v>16301</v>
      </c>
      <c r="P3297" s="12"/>
      <c r="Q3297" s="12"/>
      <c r="R3297" s="12"/>
      <c r="S3297" s="12" t="s">
        <v>284</v>
      </c>
      <c r="T3297" s="33" t="s">
        <v>95</v>
      </c>
      <c r="U3297" s="34" t="str">
        <f t="shared" si="51"/>
        <v xml:space="preserve"> , U.S.</v>
      </c>
    </row>
    <row r="3298" spans="1:21" ht="85.5" x14ac:dyDescent="0.45">
      <c r="A3298" s="12" t="s">
        <v>94</v>
      </c>
      <c r="B3298" s="12" t="s">
        <v>729</v>
      </c>
      <c r="C3298" s="12" t="s">
        <v>16302</v>
      </c>
      <c r="D3298" s="12" t="s">
        <v>16303</v>
      </c>
      <c r="E3298" s="12" t="s">
        <v>16304</v>
      </c>
      <c r="F3298" s="12" t="s">
        <v>2568</v>
      </c>
      <c r="G3298" s="12" t="s">
        <v>773</v>
      </c>
      <c r="H3298" s="12" t="s">
        <v>9117</v>
      </c>
      <c r="I3298" s="12" t="s">
        <v>953</v>
      </c>
      <c r="J3298" s="12" t="s">
        <v>16305</v>
      </c>
      <c r="K3298" s="12" t="s">
        <v>168</v>
      </c>
      <c r="L3298" s="12" t="s">
        <v>104</v>
      </c>
      <c r="M3298" s="12" t="s">
        <v>169</v>
      </c>
      <c r="N3298" s="12" t="s">
        <v>16306</v>
      </c>
      <c r="O3298" s="12" t="s">
        <v>16307</v>
      </c>
      <c r="P3298" s="12"/>
      <c r="Q3298" s="12" t="s">
        <v>16308</v>
      </c>
      <c r="R3298" s="12" t="s">
        <v>9126</v>
      </c>
      <c r="S3298" s="12" t="s">
        <v>16309</v>
      </c>
      <c r="T3298" s="33" t="s">
        <v>729</v>
      </c>
      <c r="U3298" s="34" t="str">
        <f t="shared" si="51"/>
        <v>Unloading Point: 1King's College, Rm 4222 Pharmacology Medical Science Bldg 1 King's College Circle, Toronto, Ontario M5S 1A8, CA</v>
      </c>
    </row>
    <row r="3299" spans="1:21" ht="85.5" x14ac:dyDescent="0.45">
      <c r="A3299" s="12" t="s">
        <v>94</v>
      </c>
      <c r="B3299" s="12" t="s">
        <v>729</v>
      </c>
      <c r="C3299" s="12" t="s">
        <v>16310</v>
      </c>
      <c r="D3299" s="12" t="s">
        <v>16303</v>
      </c>
      <c r="E3299" s="12" t="s">
        <v>16311</v>
      </c>
      <c r="F3299" s="12" t="s">
        <v>2568</v>
      </c>
      <c r="G3299" s="12" t="s">
        <v>773</v>
      </c>
      <c r="H3299" s="12" t="s">
        <v>9117</v>
      </c>
      <c r="I3299" s="12" t="s">
        <v>953</v>
      </c>
      <c r="J3299" s="12"/>
      <c r="K3299" s="12"/>
      <c r="L3299" s="12"/>
      <c r="M3299" s="12" t="s">
        <v>138</v>
      </c>
      <c r="N3299" s="12"/>
      <c r="O3299" s="12"/>
      <c r="P3299" s="12"/>
      <c r="Q3299" s="12" t="s">
        <v>16312</v>
      </c>
      <c r="R3299" s="12" t="s">
        <v>2573</v>
      </c>
      <c r="S3299" s="12" t="s">
        <v>16313</v>
      </c>
      <c r="T3299" s="33" t="s">
        <v>729</v>
      </c>
      <c r="U3299" s="34" t="str">
        <f t="shared" si="51"/>
        <v>55 CHARLES ST W UNIT 1903, TORONTO, Ontario M5S 2W9, CA</v>
      </c>
    </row>
    <row r="3300" spans="1:21" ht="99.75" x14ac:dyDescent="0.45">
      <c r="A3300" s="12" t="s">
        <v>94</v>
      </c>
      <c r="B3300" s="12"/>
      <c r="C3300" s="12" t="s">
        <v>16314</v>
      </c>
      <c r="D3300" s="12" t="s">
        <v>16303</v>
      </c>
      <c r="E3300" s="12" t="s">
        <v>16311</v>
      </c>
      <c r="F3300" s="12" t="s">
        <v>2568</v>
      </c>
      <c r="G3300" s="12" t="s">
        <v>773</v>
      </c>
      <c r="H3300" s="12" t="s">
        <v>9117</v>
      </c>
      <c r="I3300" s="12" t="s">
        <v>953</v>
      </c>
      <c r="J3300" s="12" t="s">
        <v>16315</v>
      </c>
      <c r="K3300" s="12" t="s">
        <v>209</v>
      </c>
      <c r="L3300" s="12" t="s">
        <v>104</v>
      </c>
      <c r="M3300" s="12" t="s">
        <v>210</v>
      </c>
      <c r="N3300" s="12" t="s">
        <v>16316</v>
      </c>
      <c r="O3300" s="12" t="s">
        <v>16317</v>
      </c>
      <c r="P3300" s="12"/>
      <c r="Q3300" s="12" t="s">
        <v>16318</v>
      </c>
      <c r="R3300" s="12" t="s">
        <v>9126</v>
      </c>
      <c r="S3300" s="12" t="s">
        <v>13751</v>
      </c>
      <c r="T3300" s="33" t="s">
        <v>729</v>
      </c>
      <c r="U3300" s="34" t="str">
        <f t="shared" si="51"/>
        <v>Recipient: Greg B. Unloading Point: Suite 700 Structural Genomics Consortium MaRS Centre, South Tower 101 College Street, Toronto, Ontario M5G 1L7, CA</v>
      </c>
    </row>
    <row r="3301" spans="1:21" ht="85.5" x14ac:dyDescent="0.45">
      <c r="A3301" s="12" t="s">
        <v>94</v>
      </c>
      <c r="B3301" s="12" t="s">
        <v>729</v>
      </c>
      <c r="C3301" s="12" t="s">
        <v>16319</v>
      </c>
      <c r="D3301" s="12" t="s">
        <v>16320</v>
      </c>
      <c r="E3301" s="12" t="s">
        <v>16321</v>
      </c>
      <c r="F3301" s="12" t="s">
        <v>2568</v>
      </c>
      <c r="G3301" s="12" t="s">
        <v>773</v>
      </c>
      <c r="H3301" s="12" t="s">
        <v>9117</v>
      </c>
      <c r="I3301" s="12" t="s">
        <v>953</v>
      </c>
      <c r="J3301" s="12" t="s">
        <v>16322</v>
      </c>
      <c r="K3301" s="12" t="s">
        <v>268</v>
      </c>
      <c r="L3301" s="12" t="s">
        <v>104</v>
      </c>
      <c r="M3301" s="12" t="s">
        <v>169</v>
      </c>
      <c r="N3301" s="12" t="s">
        <v>16323</v>
      </c>
      <c r="O3301" s="12" t="s">
        <v>16324</v>
      </c>
      <c r="P3301" s="12"/>
      <c r="Q3301" s="12" t="s">
        <v>16325</v>
      </c>
      <c r="R3301" s="12" t="s">
        <v>16326</v>
      </c>
      <c r="S3301" s="12" t="s">
        <v>16327</v>
      </c>
      <c r="T3301" s="33" t="s">
        <v>729</v>
      </c>
      <c r="U3301" s="34" t="str">
        <f t="shared" si="51"/>
        <v>Recipient: Q. Huy To Unloading Point: UTM New Science Bldg South Building Receiving 3359 Mississauga Rd. N., Mississauga, Ontario L5L 2N1, CA</v>
      </c>
    </row>
    <row r="3302" spans="1:21" ht="57" x14ac:dyDescent="0.45">
      <c r="A3302" s="12" t="s">
        <v>94</v>
      </c>
      <c r="B3302" s="12" t="s">
        <v>729</v>
      </c>
      <c r="C3302" s="12" t="s">
        <v>16328</v>
      </c>
      <c r="D3302" s="12" t="s">
        <v>16329</v>
      </c>
      <c r="E3302" s="12" t="s">
        <v>16330</v>
      </c>
      <c r="F3302" s="12" t="s">
        <v>2568</v>
      </c>
      <c r="G3302" s="12"/>
      <c r="H3302" s="12"/>
      <c r="I3302" s="12" t="s">
        <v>953</v>
      </c>
      <c r="J3302" s="12" t="s">
        <v>16331</v>
      </c>
      <c r="K3302" s="12" t="s">
        <v>16332</v>
      </c>
      <c r="L3302" s="12" t="s">
        <v>118</v>
      </c>
      <c r="M3302" s="12" t="s">
        <v>367</v>
      </c>
      <c r="N3302" s="12" t="s">
        <v>16333</v>
      </c>
      <c r="O3302" s="12" t="s">
        <v>16334</v>
      </c>
      <c r="P3302" s="12"/>
      <c r="Q3302" s="12" t="s">
        <v>16335</v>
      </c>
      <c r="R3302" s="12" t="s">
        <v>2573</v>
      </c>
      <c r="S3302" s="12" t="s">
        <v>16336</v>
      </c>
      <c r="T3302" s="33" t="s">
        <v>729</v>
      </c>
      <c r="U3302" s="34" t="str">
        <f t="shared" si="51"/>
        <v>1265 MILITARY TRAIL, TORONTO, Ontario M1C 1A4, CA</v>
      </c>
    </row>
    <row r="3303" spans="1:21" ht="57" x14ac:dyDescent="0.45">
      <c r="A3303" s="12" t="s">
        <v>94</v>
      </c>
      <c r="B3303" s="12" t="s">
        <v>729</v>
      </c>
      <c r="C3303" s="12" t="s">
        <v>16337</v>
      </c>
      <c r="D3303" s="12" t="s">
        <v>16329</v>
      </c>
      <c r="E3303" s="12" t="s">
        <v>16330</v>
      </c>
      <c r="F3303" s="12" t="s">
        <v>2568</v>
      </c>
      <c r="G3303" s="12"/>
      <c r="H3303" s="12"/>
      <c r="I3303" s="12" t="s">
        <v>953</v>
      </c>
      <c r="J3303" s="12" t="s">
        <v>16338</v>
      </c>
      <c r="K3303" s="12" t="s">
        <v>16332</v>
      </c>
      <c r="L3303" s="12" t="s">
        <v>118</v>
      </c>
      <c r="M3303" s="12" t="s">
        <v>367</v>
      </c>
      <c r="N3303" s="12" t="s">
        <v>16333</v>
      </c>
      <c r="O3303" s="12" t="s">
        <v>16334</v>
      </c>
      <c r="P3303" s="12"/>
      <c r="Q3303" s="12" t="s">
        <v>16335</v>
      </c>
      <c r="R3303" s="12" t="s">
        <v>2573</v>
      </c>
      <c r="S3303" s="12" t="s">
        <v>16336</v>
      </c>
      <c r="T3303" s="33" t="s">
        <v>729</v>
      </c>
      <c r="U3303" s="34" t="str">
        <f t="shared" si="51"/>
        <v>1265 MILITARY TRAIL, TORONTO, Ontario M1C 1A4, CA</v>
      </c>
    </row>
    <row r="3304" spans="1:21" ht="114" x14ac:dyDescent="0.45">
      <c r="A3304" s="12" t="s">
        <v>94</v>
      </c>
      <c r="B3304" s="12" t="s">
        <v>95</v>
      </c>
      <c r="C3304" s="12" t="s">
        <v>16339</v>
      </c>
      <c r="D3304" s="12" t="s">
        <v>16340</v>
      </c>
      <c r="E3304" s="12" t="s">
        <v>16341</v>
      </c>
      <c r="F3304" s="12" t="s">
        <v>1091</v>
      </c>
      <c r="G3304" s="12" t="s">
        <v>1092</v>
      </c>
      <c r="H3304" s="12" t="s">
        <v>406</v>
      </c>
      <c r="I3304" s="12" t="s">
        <v>166</v>
      </c>
      <c r="J3304" s="12" t="s">
        <v>16342</v>
      </c>
      <c r="K3304" s="12" t="s">
        <v>268</v>
      </c>
      <c r="L3304" s="12" t="s">
        <v>104</v>
      </c>
      <c r="M3304" s="12" t="s">
        <v>288</v>
      </c>
      <c r="N3304" s="12" t="s">
        <v>16343</v>
      </c>
      <c r="O3304" s="12" t="s">
        <v>16344</v>
      </c>
      <c r="P3304" s="12"/>
      <c r="Q3304" s="12" t="s">
        <v>16345</v>
      </c>
      <c r="R3304" s="12" t="s">
        <v>1097</v>
      </c>
      <c r="S3304" s="12" t="s">
        <v>5969</v>
      </c>
      <c r="T3304" s="33" t="s">
        <v>95</v>
      </c>
      <c r="U3304" s="34" t="str">
        <f t="shared" si="51"/>
        <v>FLOW CYTOMETRY 26 N MEDICAL DR, Room 217, Salt Lake City, Utah 84112, U.S.</v>
      </c>
    </row>
    <row r="3305" spans="1:21" ht="85.5" x14ac:dyDescent="0.45">
      <c r="A3305" s="12" t="s">
        <v>94</v>
      </c>
      <c r="B3305" s="12" t="s">
        <v>95</v>
      </c>
      <c r="C3305" s="12" t="s">
        <v>16346</v>
      </c>
      <c r="D3305" s="12" t="s">
        <v>16340</v>
      </c>
      <c r="E3305" s="12" t="s">
        <v>16341</v>
      </c>
      <c r="F3305" s="12" t="s">
        <v>1091</v>
      </c>
      <c r="G3305" s="12" t="s">
        <v>1092</v>
      </c>
      <c r="H3305" s="12" t="s">
        <v>406</v>
      </c>
      <c r="I3305" s="12" t="s">
        <v>166</v>
      </c>
      <c r="J3305" s="12" t="s">
        <v>16347</v>
      </c>
      <c r="K3305" s="12" t="s">
        <v>168</v>
      </c>
      <c r="L3305" s="12" t="s">
        <v>104</v>
      </c>
      <c r="M3305" s="12" t="s">
        <v>221</v>
      </c>
      <c r="N3305" s="12" t="s">
        <v>16343</v>
      </c>
      <c r="O3305" s="12" t="s">
        <v>16344</v>
      </c>
      <c r="P3305" s="12"/>
      <c r="Q3305" s="12" t="s">
        <v>16348</v>
      </c>
      <c r="R3305" s="12" t="s">
        <v>1097</v>
      </c>
      <c r="S3305" s="12" t="s">
        <v>5969</v>
      </c>
      <c r="T3305" s="33" t="s">
        <v>95</v>
      </c>
      <c r="U3305" s="34" t="str">
        <f t="shared" si="51"/>
        <v>2000 Circle of Hope Drive LL507, Salt Lake City, Utah 84112, U.S.</v>
      </c>
    </row>
    <row r="3306" spans="1:21" ht="85.5" x14ac:dyDescent="0.45">
      <c r="A3306" s="12" t="s">
        <v>94</v>
      </c>
      <c r="B3306" s="12" t="s">
        <v>95</v>
      </c>
      <c r="C3306" s="12" t="s">
        <v>16349</v>
      </c>
      <c r="D3306" s="12" t="s">
        <v>16340</v>
      </c>
      <c r="E3306" s="12" t="s">
        <v>16341</v>
      </c>
      <c r="F3306" s="12" t="s">
        <v>1091</v>
      </c>
      <c r="G3306" s="12" t="s">
        <v>1092</v>
      </c>
      <c r="H3306" s="12" t="s">
        <v>406</v>
      </c>
      <c r="I3306" s="12" t="s">
        <v>166</v>
      </c>
      <c r="J3306" s="12" t="s">
        <v>16350</v>
      </c>
      <c r="K3306" s="12" t="s">
        <v>268</v>
      </c>
      <c r="L3306" s="12" t="s">
        <v>104</v>
      </c>
      <c r="M3306" s="12" t="s">
        <v>221</v>
      </c>
      <c r="N3306" s="12" t="s">
        <v>16343</v>
      </c>
      <c r="O3306" s="12" t="s">
        <v>16344</v>
      </c>
      <c r="P3306" s="12"/>
      <c r="Q3306" s="12" t="s">
        <v>16351</v>
      </c>
      <c r="R3306" s="12" t="s">
        <v>1097</v>
      </c>
      <c r="S3306" s="12" t="s">
        <v>5969</v>
      </c>
      <c r="T3306" s="33" t="s">
        <v>95</v>
      </c>
      <c r="U3306" s="34" t="str">
        <f t="shared" si="51"/>
        <v>Bldg 530 Rm 217, 26 N Medical Dr, Salt Lake City, Utah 84112, U.S.</v>
      </c>
    </row>
    <row r="3307" spans="1:21" ht="85.5" x14ac:dyDescent="0.45">
      <c r="A3307" s="12" t="s">
        <v>94</v>
      </c>
      <c r="B3307" s="12" t="s">
        <v>95</v>
      </c>
      <c r="C3307" s="12" t="s">
        <v>16352</v>
      </c>
      <c r="D3307" s="12" t="s">
        <v>16340</v>
      </c>
      <c r="E3307" s="12" t="s">
        <v>16341</v>
      </c>
      <c r="F3307" s="12"/>
      <c r="G3307" s="12" t="s">
        <v>1092</v>
      </c>
      <c r="H3307" s="12" t="s">
        <v>406</v>
      </c>
      <c r="I3307" s="12" t="s">
        <v>166</v>
      </c>
      <c r="J3307" s="12" t="s">
        <v>16353</v>
      </c>
      <c r="K3307" s="12" t="s">
        <v>268</v>
      </c>
      <c r="L3307" s="12" t="s">
        <v>104</v>
      </c>
      <c r="M3307" s="12" t="s">
        <v>221</v>
      </c>
      <c r="N3307" s="12" t="s">
        <v>16343</v>
      </c>
      <c r="O3307" s="12" t="s">
        <v>16344</v>
      </c>
      <c r="P3307" s="12"/>
      <c r="Q3307" s="12" t="s">
        <v>16354</v>
      </c>
      <c r="R3307" s="12" t="s">
        <v>1097</v>
      </c>
      <c r="S3307" s="12" t="s">
        <v>16355</v>
      </c>
      <c r="T3307" s="33" t="s">
        <v>95</v>
      </c>
      <c r="U3307" s="34" t="str">
        <f t="shared" si="51"/>
        <v>Pathology 1 15 N Medical Dr East RM 4720, Salt Lake City, Utah 84112-5650, U.S.</v>
      </c>
    </row>
    <row r="3308" spans="1:21" ht="42.75" x14ac:dyDescent="0.45">
      <c r="A3308" s="12" t="s">
        <v>94</v>
      </c>
      <c r="B3308" s="12" t="s">
        <v>95</v>
      </c>
      <c r="C3308" s="12" t="s">
        <v>16356</v>
      </c>
      <c r="D3308" s="12" t="s">
        <v>16340</v>
      </c>
      <c r="E3308" s="12" t="s">
        <v>16341</v>
      </c>
      <c r="F3308" s="12" t="s">
        <v>1091</v>
      </c>
      <c r="G3308" s="12" t="s">
        <v>1092</v>
      </c>
      <c r="H3308" s="12" t="s">
        <v>406</v>
      </c>
      <c r="I3308" s="12" t="s">
        <v>166</v>
      </c>
      <c r="J3308" s="12" t="s">
        <v>16357</v>
      </c>
      <c r="K3308" s="12" t="s">
        <v>168</v>
      </c>
      <c r="L3308" s="12" t="s">
        <v>118</v>
      </c>
      <c r="M3308" s="12" t="s">
        <v>304</v>
      </c>
      <c r="N3308" s="12" t="s">
        <v>16343</v>
      </c>
      <c r="O3308" s="12" t="s">
        <v>16344</v>
      </c>
      <c r="P3308" s="12"/>
      <c r="Q3308" s="12" t="s">
        <v>16358</v>
      </c>
      <c r="R3308" s="12" t="s">
        <v>1097</v>
      </c>
      <c r="S3308" s="12" t="s">
        <v>5969</v>
      </c>
      <c r="T3308" s="33" t="s">
        <v>95</v>
      </c>
      <c r="U3308" s="34" t="str">
        <f t="shared" si="51"/>
        <v>26 Medical Drive Wintrobe Research Building LL507, Salt Lake City, Utah 84112, U.S.</v>
      </c>
    </row>
    <row r="3309" spans="1:21" ht="99.75" x14ac:dyDescent="0.45">
      <c r="A3309" s="12" t="s">
        <v>94</v>
      </c>
      <c r="B3309" s="12" t="s">
        <v>95</v>
      </c>
      <c r="C3309" s="12" t="s">
        <v>16359</v>
      </c>
      <c r="D3309" s="12" t="s">
        <v>16340</v>
      </c>
      <c r="E3309" s="12" t="s">
        <v>16341</v>
      </c>
      <c r="F3309" s="12"/>
      <c r="G3309" s="12" t="s">
        <v>1092</v>
      </c>
      <c r="H3309" s="12" t="s">
        <v>406</v>
      </c>
      <c r="I3309" s="12" t="s">
        <v>166</v>
      </c>
      <c r="J3309" s="12" t="s">
        <v>16360</v>
      </c>
      <c r="K3309" s="12" t="s">
        <v>168</v>
      </c>
      <c r="L3309" s="12" t="s">
        <v>104</v>
      </c>
      <c r="M3309" s="12" t="s">
        <v>210</v>
      </c>
      <c r="N3309" s="12" t="s">
        <v>16361</v>
      </c>
      <c r="O3309" s="12" t="s">
        <v>5967</v>
      </c>
      <c r="P3309" s="12"/>
      <c r="Q3309" s="12" t="s">
        <v>16362</v>
      </c>
      <c r="R3309" s="12" t="s">
        <v>1097</v>
      </c>
      <c r="S3309" s="12" t="s">
        <v>5969</v>
      </c>
      <c r="T3309" s="33" t="s">
        <v>95</v>
      </c>
      <c r="U3309" s="34" t="str">
        <f t="shared" si="51"/>
        <v>2000 Circle of Hope, Salt Lake City, Utah 84112, U.S.</v>
      </c>
    </row>
    <row r="3310" spans="1:21" ht="57" x14ac:dyDescent="0.45">
      <c r="A3310" s="12" t="s">
        <v>94</v>
      </c>
      <c r="B3310" s="12" t="s">
        <v>95</v>
      </c>
      <c r="C3310" s="12" t="s">
        <v>16363</v>
      </c>
      <c r="D3310" s="12" t="s">
        <v>16340</v>
      </c>
      <c r="E3310" s="12" t="s">
        <v>16341</v>
      </c>
      <c r="F3310" s="12" t="s">
        <v>1091</v>
      </c>
      <c r="G3310" s="12" t="s">
        <v>1092</v>
      </c>
      <c r="H3310" s="12" t="s">
        <v>406</v>
      </c>
      <c r="I3310" s="12" t="s">
        <v>166</v>
      </c>
      <c r="J3310" s="12" t="s">
        <v>16364</v>
      </c>
      <c r="K3310" s="12" t="s">
        <v>2081</v>
      </c>
      <c r="L3310" s="12" t="s">
        <v>104</v>
      </c>
      <c r="M3310" s="12" t="s">
        <v>234</v>
      </c>
      <c r="N3310" s="12" t="s">
        <v>16365</v>
      </c>
      <c r="O3310" s="12" t="s">
        <v>16344</v>
      </c>
      <c r="P3310" s="12"/>
      <c r="Q3310" s="12" t="s">
        <v>16366</v>
      </c>
      <c r="R3310" s="12" t="s">
        <v>4292</v>
      </c>
      <c r="S3310" s="12" t="s">
        <v>5969</v>
      </c>
      <c r="T3310" s="33" t="s">
        <v>95</v>
      </c>
      <c r="U3310" s="34" t="str">
        <f t="shared" si="51"/>
        <v>26 N 1900 E WINTROBE BLDG RM 217, SALT LAKE CITY, Utah 84112, U.S.</v>
      </c>
    </row>
    <row r="3311" spans="1:21" ht="85.5" x14ac:dyDescent="0.45">
      <c r="A3311" s="12" t="s">
        <v>94</v>
      </c>
      <c r="B3311" s="12"/>
      <c r="C3311" s="12" t="s">
        <v>16367</v>
      </c>
      <c r="D3311" s="12" t="s">
        <v>16340</v>
      </c>
      <c r="E3311" s="12" t="s">
        <v>16341</v>
      </c>
      <c r="F3311" s="12" t="s">
        <v>1091</v>
      </c>
      <c r="G3311" s="12" t="s">
        <v>1092</v>
      </c>
      <c r="H3311" s="12" t="s">
        <v>406</v>
      </c>
      <c r="I3311" s="12" t="s">
        <v>166</v>
      </c>
      <c r="J3311" s="12" t="s">
        <v>16368</v>
      </c>
      <c r="K3311" s="12" t="s">
        <v>209</v>
      </c>
      <c r="L3311" s="12" t="s">
        <v>104</v>
      </c>
      <c r="M3311" s="12" t="s">
        <v>221</v>
      </c>
      <c r="N3311" s="12" t="s">
        <v>16343</v>
      </c>
      <c r="O3311" s="12" t="s">
        <v>16344</v>
      </c>
      <c r="P3311" s="12"/>
      <c r="Q3311" s="12" t="s">
        <v>16345</v>
      </c>
      <c r="R3311" s="12" t="s">
        <v>1097</v>
      </c>
      <c r="S3311" s="12" t="s">
        <v>5969</v>
      </c>
      <c r="T3311" s="33" t="s">
        <v>95</v>
      </c>
      <c r="U3311" s="34" t="str">
        <f t="shared" si="51"/>
        <v>FLOW CYTOMETRY 26 N MEDICAL DR, Room 217, Salt Lake City, Utah 84112, U.S.</v>
      </c>
    </row>
    <row r="3312" spans="1:21" ht="85.5" x14ac:dyDescent="0.45">
      <c r="A3312" s="12" t="s">
        <v>94</v>
      </c>
      <c r="B3312" s="12" t="s">
        <v>95</v>
      </c>
      <c r="C3312" s="12" t="s">
        <v>16369</v>
      </c>
      <c r="D3312" s="12" t="s">
        <v>16370</v>
      </c>
      <c r="E3312" s="12" t="s">
        <v>16371</v>
      </c>
      <c r="F3312" s="12" t="s">
        <v>124</v>
      </c>
      <c r="G3312" s="12" t="s">
        <v>219</v>
      </c>
      <c r="H3312" s="12" t="s">
        <v>125</v>
      </c>
      <c r="I3312" s="12" t="s">
        <v>126</v>
      </c>
      <c r="J3312" s="12" t="s">
        <v>16372</v>
      </c>
      <c r="K3312" s="12" t="s">
        <v>168</v>
      </c>
      <c r="L3312" s="12" t="s">
        <v>104</v>
      </c>
      <c r="M3312" s="12" t="s">
        <v>189</v>
      </c>
      <c r="N3312" s="12" t="s">
        <v>16373</v>
      </c>
      <c r="O3312" s="12" t="s">
        <v>16374</v>
      </c>
      <c r="P3312" s="12"/>
      <c r="Q3312" s="12" t="s">
        <v>16375</v>
      </c>
      <c r="R3312" s="12" t="s">
        <v>11367</v>
      </c>
      <c r="S3312" s="12" t="s">
        <v>16376</v>
      </c>
      <c r="T3312" s="33" t="s">
        <v>95</v>
      </c>
      <c r="U3312" s="34" t="str">
        <f t="shared" si="51"/>
        <v>Center for Biomedical Shared Resources 149 Beaumont Ave, FMRB 161, Burlington, Vermont 05405, U.S.</v>
      </c>
    </row>
    <row r="3313" spans="1:21" ht="42.75" x14ac:dyDescent="0.45">
      <c r="A3313" s="12" t="s">
        <v>94</v>
      </c>
      <c r="B3313" s="12" t="s">
        <v>95</v>
      </c>
      <c r="C3313" s="12" t="s">
        <v>16377</v>
      </c>
      <c r="D3313" s="12" t="s">
        <v>16370</v>
      </c>
      <c r="E3313" s="12" t="s">
        <v>16371</v>
      </c>
      <c r="F3313" s="12" t="s">
        <v>124</v>
      </c>
      <c r="G3313" s="12" t="s">
        <v>219</v>
      </c>
      <c r="H3313" s="12" t="s">
        <v>125</v>
      </c>
      <c r="I3313" s="12" t="s">
        <v>126</v>
      </c>
      <c r="J3313" s="12" t="s">
        <v>16378</v>
      </c>
      <c r="K3313" s="12" t="s">
        <v>103</v>
      </c>
      <c r="L3313" s="12" t="s">
        <v>104</v>
      </c>
      <c r="M3313" s="12" t="s">
        <v>105</v>
      </c>
      <c r="N3313" s="12" t="s">
        <v>16379</v>
      </c>
      <c r="O3313" s="12" t="s">
        <v>16380</v>
      </c>
      <c r="P3313" s="12"/>
      <c r="Q3313" s="12" t="s">
        <v>16381</v>
      </c>
      <c r="R3313" s="12" t="s">
        <v>11367</v>
      </c>
      <c r="S3313" s="12" t="s">
        <v>16376</v>
      </c>
      <c r="T3313" s="33" t="s">
        <v>95</v>
      </c>
      <c r="U3313" s="34" t="str">
        <f t="shared" si="51"/>
        <v>149 BEAUMONT AVE, Burlington, Vermont 05405, U.S.</v>
      </c>
    </row>
    <row r="3314" spans="1:21" ht="85.5" x14ac:dyDescent="0.45">
      <c r="A3314" s="12" t="s">
        <v>94</v>
      </c>
      <c r="B3314" s="12" t="s">
        <v>95</v>
      </c>
      <c r="C3314" s="12" t="s">
        <v>16382</v>
      </c>
      <c r="D3314" s="12" t="s">
        <v>16383</v>
      </c>
      <c r="E3314" s="12" t="s">
        <v>16384</v>
      </c>
      <c r="F3314" s="12" t="s">
        <v>420</v>
      </c>
      <c r="G3314" s="12" t="s">
        <v>5223</v>
      </c>
      <c r="H3314" s="12" t="s">
        <v>422</v>
      </c>
      <c r="I3314" s="12" t="s">
        <v>101</v>
      </c>
      <c r="J3314" s="12" t="s">
        <v>16385</v>
      </c>
      <c r="K3314" s="12" t="s">
        <v>209</v>
      </c>
      <c r="L3314" s="12" t="s">
        <v>104</v>
      </c>
      <c r="M3314" s="12" t="s">
        <v>1193</v>
      </c>
      <c r="N3314" s="12" t="s">
        <v>16386</v>
      </c>
      <c r="O3314" s="12" t="s">
        <v>16387</v>
      </c>
      <c r="P3314" s="12"/>
      <c r="Q3314" s="12" t="s">
        <v>16388</v>
      </c>
      <c r="R3314" s="12" t="s">
        <v>16389</v>
      </c>
      <c r="S3314" s="12" t="s">
        <v>16390</v>
      </c>
      <c r="T3314" s="33" t="s">
        <v>95</v>
      </c>
      <c r="U3314" s="34" t="str">
        <f t="shared" si="51"/>
        <v>Dept Pharmacology University of Virginia 409 Lane Road, Charlottesville, Virginia 22908, U.S.</v>
      </c>
    </row>
    <row r="3315" spans="1:21" ht="85.5" x14ac:dyDescent="0.45">
      <c r="A3315" s="12" t="s">
        <v>94</v>
      </c>
      <c r="B3315" s="12" t="s">
        <v>95</v>
      </c>
      <c r="C3315" s="12" t="s">
        <v>16391</v>
      </c>
      <c r="D3315" s="12" t="s">
        <v>16383</v>
      </c>
      <c r="E3315" s="12" t="s">
        <v>16384</v>
      </c>
      <c r="F3315" s="12" t="s">
        <v>420</v>
      </c>
      <c r="G3315" s="12" t="s">
        <v>5223</v>
      </c>
      <c r="H3315" s="12" t="s">
        <v>422</v>
      </c>
      <c r="I3315" s="12" t="s">
        <v>101</v>
      </c>
      <c r="J3315" s="12" t="s">
        <v>16392</v>
      </c>
      <c r="K3315" s="12" t="s">
        <v>168</v>
      </c>
      <c r="L3315" s="12" t="s">
        <v>104</v>
      </c>
      <c r="M3315" s="12" t="s">
        <v>221</v>
      </c>
      <c r="N3315" s="12" t="s">
        <v>16393</v>
      </c>
      <c r="O3315" s="12" t="s">
        <v>16394</v>
      </c>
      <c r="P3315" s="12"/>
      <c r="Q3315" s="12" t="s">
        <v>16395</v>
      </c>
      <c r="R3315" s="12" t="s">
        <v>16389</v>
      </c>
      <c r="S3315" s="12" t="s">
        <v>16390</v>
      </c>
      <c r="T3315" s="33" t="s">
        <v>95</v>
      </c>
      <c r="U3315" s="34" t="str">
        <f t="shared" si="51"/>
        <v>Flow Cytometer Core PINN Hall Rm 2011 1340 Jefferson PK Ave - LGD DK, Charlottesville, Virginia 22908, U.S.</v>
      </c>
    </row>
    <row r="3316" spans="1:21" ht="71.25" x14ac:dyDescent="0.45">
      <c r="A3316" s="12" t="s">
        <v>94</v>
      </c>
      <c r="B3316" s="12" t="s">
        <v>95</v>
      </c>
      <c r="C3316" s="12" t="s">
        <v>16396</v>
      </c>
      <c r="D3316" s="12" t="s">
        <v>16383</v>
      </c>
      <c r="E3316" s="12" t="s">
        <v>16384</v>
      </c>
      <c r="F3316" s="12" t="s">
        <v>420</v>
      </c>
      <c r="G3316" s="12" t="s">
        <v>5223</v>
      </c>
      <c r="H3316" s="12" t="s">
        <v>422</v>
      </c>
      <c r="I3316" s="12" t="s">
        <v>101</v>
      </c>
      <c r="J3316" s="12" t="s">
        <v>16397</v>
      </c>
      <c r="K3316" s="12" t="s">
        <v>168</v>
      </c>
      <c r="L3316" s="12" t="s">
        <v>104</v>
      </c>
      <c r="M3316" s="12" t="s">
        <v>1596</v>
      </c>
      <c r="N3316" s="12" t="s">
        <v>16398</v>
      </c>
      <c r="O3316" s="12" t="s">
        <v>16399</v>
      </c>
      <c r="P3316" s="12"/>
      <c r="Q3316" s="12" t="s">
        <v>16400</v>
      </c>
      <c r="R3316" s="12" t="s">
        <v>16389</v>
      </c>
      <c r="S3316" s="12" t="s">
        <v>7727</v>
      </c>
      <c r="T3316" s="33" t="s">
        <v>95</v>
      </c>
      <c r="U3316" s="34" t="str">
        <f t="shared" si="51"/>
        <v>Chemistry Building; Floor 02 221C RESEARCH LAB SERVICE 409 McCormick Rd, Charlottesville, Virginia 22903, U.S.</v>
      </c>
    </row>
    <row r="3317" spans="1:21" ht="57" x14ac:dyDescent="0.45">
      <c r="A3317" s="12" t="s">
        <v>94</v>
      </c>
      <c r="B3317" s="12" t="s">
        <v>95</v>
      </c>
      <c r="C3317" s="12" t="s">
        <v>16401</v>
      </c>
      <c r="D3317" s="12" t="s">
        <v>16383</v>
      </c>
      <c r="E3317" s="12" t="s">
        <v>16384</v>
      </c>
      <c r="F3317" s="12" t="s">
        <v>420</v>
      </c>
      <c r="G3317" s="12" t="s">
        <v>5223</v>
      </c>
      <c r="H3317" s="12" t="s">
        <v>422</v>
      </c>
      <c r="I3317" s="12" t="s">
        <v>101</v>
      </c>
      <c r="J3317" s="12" t="s">
        <v>16402</v>
      </c>
      <c r="K3317" s="12" t="s">
        <v>168</v>
      </c>
      <c r="L3317" s="12" t="s">
        <v>104</v>
      </c>
      <c r="M3317" s="12" t="s">
        <v>304</v>
      </c>
      <c r="N3317" s="12" t="s">
        <v>16403</v>
      </c>
      <c r="O3317" s="12" t="s">
        <v>16404</v>
      </c>
      <c r="P3317" s="12"/>
      <c r="Q3317" s="12" t="s">
        <v>16405</v>
      </c>
      <c r="R3317" s="12" t="s">
        <v>7726</v>
      </c>
      <c r="S3317" s="12" t="s">
        <v>7727</v>
      </c>
      <c r="T3317" s="33" t="s">
        <v>95</v>
      </c>
      <c r="U3317" s="34" t="str">
        <f t="shared" si="51"/>
        <v>PINN HALL Floor 02 2011 Research Lab 1340 Jefferson Park Ave, CHARLOTTESVILLE, Virginia 22903, U.S.</v>
      </c>
    </row>
    <row r="3318" spans="1:21" ht="85.5" x14ac:dyDescent="0.45">
      <c r="A3318" s="12" t="s">
        <v>94</v>
      </c>
      <c r="B3318" s="12" t="s">
        <v>95</v>
      </c>
      <c r="C3318" s="12" t="s">
        <v>16406</v>
      </c>
      <c r="D3318" s="12" t="s">
        <v>16383</v>
      </c>
      <c r="E3318" s="12" t="s">
        <v>16384</v>
      </c>
      <c r="F3318" s="12" t="s">
        <v>420</v>
      </c>
      <c r="G3318" s="12" t="s">
        <v>5223</v>
      </c>
      <c r="H3318" s="12" t="s">
        <v>422</v>
      </c>
      <c r="I3318" s="12" t="s">
        <v>101</v>
      </c>
      <c r="J3318" s="12" t="s">
        <v>16407</v>
      </c>
      <c r="K3318" s="12" t="s">
        <v>168</v>
      </c>
      <c r="L3318" s="12" t="s">
        <v>104</v>
      </c>
      <c r="M3318" s="12" t="s">
        <v>221</v>
      </c>
      <c r="N3318" s="12" t="s">
        <v>16408</v>
      </c>
      <c r="O3318" s="12" t="s">
        <v>16409</v>
      </c>
      <c r="P3318" s="12"/>
      <c r="Q3318" s="12" t="s">
        <v>16410</v>
      </c>
      <c r="R3318" s="12" t="s">
        <v>16389</v>
      </c>
      <c r="S3318" s="12" t="s">
        <v>16390</v>
      </c>
      <c r="T3318" s="33" t="s">
        <v>95</v>
      </c>
      <c r="U3318" s="34" t="str">
        <f t="shared" si="51"/>
        <v>409 Lane Rd MR4 Bldg, Rm 5138 (POB 801392); Neuroscience (Harris Lab), Charlottesville, Virginia 22908, U.S.</v>
      </c>
    </row>
    <row r="3319" spans="1:21" ht="85.5" x14ac:dyDescent="0.45">
      <c r="A3319" s="12" t="s">
        <v>94</v>
      </c>
      <c r="B3319" s="12" t="s">
        <v>95</v>
      </c>
      <c r="C3319" s="12" t="s">
        <v>16411</v>
      </c>
      <c r="D3319" s="12" t="s">
        <v>16383</v>
      </c>
      <c r="E3319" s="12" t="s">
        <v>16384</v>
      </c>
      <c r="F3319" s="12" t="s">
        <v>420</v>
      </c>
      <c r="G3319" s="12" t="s">
        <v>5223</v>
      </c>
      <c r="H3319" s="12" t="s">
        <v>422</v>
      </c>
      <c r="I3319" s="12" t="s">
        <v>101</v>
      </c>
      <c r="J3319" s="12" t="s">
        <v>16412</v>
      </c>
      <c r="K3319" s="12" t="s">
        <v>168</v>
      </c>
      <c r="L3319" s="12" t="s">
        <v>104</v>
      </c>
      <c r="M3319" s="12" t="s">
        <v>169</v>
      </c>
      <c r="N3319" s="12" t="s">
        <v>16403</v>
      </c>
      <c r="O3319" s="12" t="s">
        <v>16404</v>
      </c>
      <c r="P3319" s="12"/>
      <c r="Q3319" s="12" t="s">
        <v>16413</v>
      </c>
      <c r="R3319" s="12" t="s">
        <v>16389</v>
      </c>
      <c r="S3319" s="12" t="s">
        <v>7727</v>
      </c>
      <c r="T3319" s="33" t="s">
        <v>95</v>
      </c>
      <c r="U3319" s="34" t="str">
        <f t="shared" si="51"/>
        <v>Carruthers Hall, 1001 N. Emmet St, Charlottesville, Virginia 22903, U.S.</v>
      </c>
    </row>
    <row r="3320" spans="1:21" ht="85.5" x14ac:dyDescent="0.45">
      <c r="A3320" s="12" t="s">
        <v>94</v>
      </c>
      <c r="B3320" s="12" t="s">
        <v>95</v>
      </c>
      <c r="C3320" s="12" t="s">
        <v>16414</v>
      </c>
      <c r="D3320" s="12" t="s">
        <v>16383</v>
      </c>
      <c r="E3320" s="12" t="s">
        <v>16384</v>
      </c>
      <c r="F3320" s="12" t="s">
        <v>420</v>
      </c>
      <c r="G3320" s="12" t="s">
        <v>5223</v>
      </c>
      <c r="H3320" s="12" t="s">
        <v>422</v>
      </c>
      <c r="I3320" s="12" t="s">
        <v>101</v>
      </c>
      <c r="J3320" s="12" t="s">
        <v>16415</v>
      </c>
      <c r="K3320" s="12" t="s">
        <v>168</v>
      </c>
      <c r="L3320" s="12" t="s">
        <v>104</v>
      </c>
      <c r="M3320" s="12" t="s">
        <v>221</v>
      </c>
      <c r="N3320" s="12" t="s">
        <v>16403</v>
      </c>
      <c r="O3320" s="12" t="s">
        <v>16404</v>
      </c>
      <c r="P3320" s="12"/>
      <c r="Q3320" s="12" t="s">
        <v>16416</v>
      </c>
      <c r="R3320" s="12" t="s">
        <v>16389</v>
      </c>
      <c r="S3320" s="12" t="s">
        <v>7727</v>
      </c>
      <c r="T3320" s="33" t="s">
        <v>95</v>
      </c>
      <c r="U3320" s="34" t="str">
        <f t="shared" si="51"/>
        <v>1340 Jefferson Park Ave, Charlottesville, Virginia 22903, U.S.</v>
      </c>
    </row>
    <row r="3321" spans="1:21" ht="99.75" x14ac:dyDescent="0.45">
      <c r="A3321" s="12" t="s">
        <v>94</v>
      </c>
      <c r="B3321" s="12" t="s">
        <v>95</v>
      </c>
      <c r="C3321" s="12" t="s">
        <v>16417</v>
      </c>
      <c r="D3321" s="12" t="s">
        <v>16383</v>
      </c>
      <c r="E3321" s="12" t="s">
        <v>16384</v>
      </c>
      <c r="F3321" s="12" t="s">
        <v>420</v>
      </c>
      <c r="G3321" s="12" t="s">
        <v>5223</v>
      </c>
      <c r="H3321" s="12" t="s">
        <v>422</v>
      </c>
      <c r="I3321" s="12" t="s">
        <v>101</v>
      </c>
      <c r="J3321" s="12" t="s">
        <v>16418</v>
      </c>
      <c r="K3321" s="12" t="s">
        <v>168</v>
      </c>
      <c r="L3321" s="12" t="s">
        <v>104</v>
      </c>
      <c r="M3321" s="12" t="s">
        <v>210</v>
      </c>
      <c r="N3321" s="12" t="s">
        <v>16419</v>
      </c>
      <c r="O3321" s="12" t="s">
        <v>16420</v>
      </c>
      <c r="P3321" s="12"/>
      <c r="Q3321" s="12" t="s">
        <v>16421</v>
      </c>
      <c r="R3321" s="12" t="s">
        <v>16389</v>
      </c>
      <c r="S3321" s="12" t="s">
        <v>7727</v>
      </c>
      <c r="T3321" s="33" t="s">
        <v>95</v>
      </c>
      <c r="U3321" s="34" t="str">
        <f t="shared" si="51"/>
        <v>Pinn Hall; Floor 05 5224 Research Lab Service 1340 Jefferson Park Avenue, Charlottesville, Virginia 22903, U.S.</v>
      </c>
    </row>
    <row r="3322" spans="1:21" ht="99.75" x14ac:dyDescent="0.45">
      <c r="A3322" s="12" t="s">
        <v>94</v>
      </c>
      <c r="B3322" s="12" t="s">
        <v>95</v>
      </c>
      <c r="C3322" s="12" t="s">
        <v>16422</v>
      </c>
      <c r="D3322" s="12" t="s">
        <v>16383</v>
      </c>
      <c r="E3322" s="12" t="s">
        <v>16384</v>
      </c>
      <c r="F3322" s="12" t="s">
        <v>420</v>
      </c>
      <c r="G3322" s="12" t="s">
        <v>5223</v>
      </c>
      <c r="H3322" s="12" t="s">
        <v>422</v>
      </c>
      <c r="I3322" s="12" t="s">
        <v>101</v>
      </c>
      <c r="J3322" s="12" t="s">
        <v>16423</v>
      </c>
      <c r="K3322" s="12" t="s">
        <v>168</v>
      </c>
      <c r="L3322" s="12" t="s">
        <v>104</v>
      </c>
      <c r="M3322" s="12" t="s">
        <v>210</v>
      </c>
      <c r="N3322" s="12" t="s">
        <v>16424</v>
      </c>
      <c r="O3322" s="12" t="s">
        <v>16425</v>
      </c>
      <c r="P3322" s="12"/>
      <c r="Q3322" s="12" t="s">
        <v>16426</v>
      </c>
      <c r="R3322" s="12" t="s">
        <v>16389</v>
      </c>
      <c r="S3322" s="12" t="s">
        <v>16390</v>
      </c>
      <c r="T3322" s="33" t="s">
        <v>95</v>
      </c>
      <c r="U3322" s="34" t="str">
        <f t="shared" si="51"/>
        <v>Int Med-Renal Division Pinn Hall, Room 4043D Jefferson Park Avenue, Charlottesville, Virginia 22908, U.S.</v>
      </c>
    </row>
    <row r="3323" spans="1:21" ht="42.75" x14ac:dyDescent="0.45">
      <c r="A3323" s="12" t="s">
        <v>94</v>
      </c>
      <c r="B3323" s="12" t="s">
        <v>95</v>
      </c>
      <c r="C3323" s="12" t="s">
        <v>16427</v>
      </c>
      <c r="D3323" s="12" t="s">
        <v>16383</v>
      </c>
      <c r="E3323" s="12" t="s">
        <v>16384</v>
      </c>
      <c r="F3323" s="12" t="s">
        <v>420</v>
      </c>
      <c r="G3323" s="12" t="s">
        <v>5223</v>
      </c>
      <c r="H3323" s="12" t="s">
        <v>422</v>
      </c>
      <c r="I3323" s="12" t="s">
        <v>101</v>
      </c>
      <c r="J3323" s="12"/>
      <c r="K3323" s="12"/>
      <c r="L3323" s="12"/>
      <c r="M3323" s="12" t="s">
        <v>388</v>
      </c>
      <c r="N3323" s="12" t="s">
        <v>16428</v>
      </c>
      <c r="O3323" s="12" t="s">
        <v>16429</v>
      </c>
      <c r="P3323" s="12"/>
      <c r="Q3323" s="12" t="s">
        <v>16430</v>
      </c>
      <c r="R3323" s="12" t="s">
        <v>7726</v>
      </c>
      <c r="S3323" s="12" t="s">
        <v>16431</v>
      </c>
      <c r="T3323" s="33" t="s">
        <v>95</v>
      </c>
      <c r="U3323" s="34" t="str">
        <f t="shared" si="51"/>
        <v>409 MCCORMICK RD, CHARLOTTESVILLE, Virginia 22901, U.S.</v>
      </c>
    </row>
    <row r="3324" spans="1:21" ht="85.5" x14ac:dyDescent="0.45">
      <c r="A3324" s="12" t="s">
        <v>94</v>
      </c>
      <c r="B3324" s="12" t="s">
        <v>95</v>
      </c>
      <c r="C3324" s="12" t="s">
        <v>16432</v>
      </c>
      <c r="D3324" s="12" t="s">
        <v>16383</v>
      </c>
      <c r="E3324" s="12" t="s">
        <v>16384</v>
      </c>
      <c r="F3324" s="12" t="s">
        <v>420</v>
      </c>
      <c r="G3324" s="12" t="s">
        <v>5223</v>
      </c>
      <c r="H3324" s="12" t="s">
        <v>422</v>
      </c>
      <c r="I3324" s="12" t="s">
        <v>101</v>
      </c>
      <c r="J3324" s="12" t="s">
        <v>16433</v>
      </c>
      <c r="K3324" s="12" t="s">
        <v>794</v>
      </c>
      <c r="L3324" s="12" t="s">
        <v>104</v>
      </c>
      <c r="M3324" s="12" t="s">
        <v>138</v>
      </c>
      <c r="N3324" s="12" t="s">
        <v>16434</v>
      </c>
      <c r="O3324" s="12" t="s">
        <v>16435</v>
      </c>
      <c r="P3324" s="12"/>
      <c r="Q3324" s="12" t="s">
        <v>16436</v>
      </c>
      <c r="R3324" s="12" t="s">
        <v>7726</v>
      </c>
      <c r="S3324" s="12" t="s">
        <v>7727</v>
      </c>
      <c r="T3324" s="33" t="s">
        <v>95</v>
      </c>
      <c r="U3324" s="34" t="str">
        <f t="shared" si="51"/>
        <v>21 HOSPITAL DR OLD MEDICAL SCHOOL RM 3835 MOLECULAR IMMUNOLOGIC &amp; TRANSLATIONAL SCIENCES CORE, CHARLOTTESVILLE, Virginia 22903, U.S.</v>
      </c>
    </row>
    <row r="3325" spans="1:21" ht="42.75" x14ac:dyDescent="0.45">
      <c r="A3325" s="12" t="s">
        <v>94</v>
      </c>
      <c r="B3325" s="12" t="s">
        <v>95</v>
      </c>
      <c r="C3325" s="12" t="s">
        <v>16437</v>
      </c>
      <c r="D3325" s="12" t="s">
        <v>16383</v>
      </c>
      <c r="E3325" s="12" t="s">
        <v>16384</v>
      </c>
      <c r="F3325" s="12" t="s">
        <v>420</v>
      </c>
      <c r="G3325" s="12" t="s">
        <v>5223</v>
      </c>
      <c r="H3325" s="12" t="s">
        <v>422</v>
      </c>
      <c r="I3325" s="12" t="s">
        <v>101</v>
      </c>
      <c r="J3325" s="12"/>
      <c r="K3325" s="12"/>
      <c r="L3325" s="12"/>
      <c r="M3325" s="12" t="s">
        <v>127</v>
      </c>
      <c r="N3325" s="12" t="s">
        <v>16438</v>
      </c>
      <c r="O3325" s="12" t="s">
        <v>16439</v>
      </c>
      <c r="P3325" s="12"/>
      <c r="Q3325" s="12" t="s">
        <v>16440</v>
      </c>
      <c r="R3325" s="12" t="s">
        <v>7726</v>
      </c>
      <c r="S3325" s="12" t="s">
        <v>7727</v>
      </c>
      <c r="T3325" s="33" t="s">
        <v>95</v>
      </c>
      <c r="U3325" s="34" t="str">
        <f t="shared" si="51"/>
        <v>415 LANE RD, CHARLOTTESVILLE, Virginia 22903, U.S.</v>
      </c>
    </row>
    <row r="3326" spans="1:21" ht="42.75" x14ac:dyDescent="0.45">
      <c r="A3326" s="12" t="s">
        <v>94</v>
      </c>
      <c r="B3326" s="12" t="s">
        <v>95</v>
      </c>
      <c r="C3326" s="12" t="s">
        <v>16441</v>
      </c>
      <c r="D3326" s="12" t="s">
        <v>16383</v>
      </c>
      <c r="E3326" s="12" t="s">
        <v>16384</v>
      </c>
      <c r="F3326" s="12" t="s">
        <v>420</v>
      </c>
      <c r="G3326" s="12" t="s">
        <v>5223</v>
      </c>
      <c r="H3326" s="12" t="s">
        <v>422</v>
      </c>
      <c r="I3326" s="12" t="s">
        <v>101</v>
      </c>
      <c r="J3326" s="12"/>
      <c r="K3326" s="12"/>
      <c r="L3326" s="12"/>
      <c r="M3326" s="12" t="s">
        <v>127</v>
      </c>
      <c r="N3326" s="12"/>
      <c r="O3326" s="12"/>
      <c r="P3326" s="12"/>
      <c r="Q3326" s="12" t="s">
        <v>16430</v>
      </c>
      <c r="R3326" s="12" t="s">
        <v>7726</v>
      </c>
      <c r="S3326" s="12" t="s">
        <v>16431</v>
      </c>
      <c r="T3326" s="33" t="s">
        <v>95</v>
      </c>
      <c r="U3326" s="34" t="str">
        <f t="shared" si="51"/>
        <v>409 MCCORMICK RD, CHARLOTTESVILLE, Virginia 22901, U.S.</v>
      </c>
    </row>
    <row r="3327" spans="1:21" ht="42.75" x14ac:dyDescent="0.45">
      <c r="A3327" s="12" t="s">
        <v>94</v>
      </c>
      <c r="B3327" s="12"/>
      <c r="C3327" s="12" t="s">
        <v>16442</v>
      </c>
      <c r="D3327" s="12" t="s">
        <v>16383</v>
      </c>
      <c r="E3327" s="12" t="s">
        <v>16384</v>
      </c>
      <c r="F3327" s="12"/>
      <c r="G3327" s="12" t="s">
        <v>5223</v>
      </c>
      <c r="H3327" s="12" t="s">
        <v>422</v>
      </c>
      <c r="I3327" s="12" t="s">
        <v>101</v>
      </c>
      <c r="J3327" s="12"/>
      <c r="K3327" s="12"/>
      <c r="L3327" s="12"/>
      <c r="M3327" s="12" t="s">
        <v>127</v>
      </c>
      <c r="N3327" s="12"/>
      <c r="O3327" s="12"/>
      <c r="P3327" s="12"/>
      <c r="Q3327" s="12"/>
      <c r="R3327" s="12"/>
      <c r="S3327" s="12" t="s">
        <v>284</v>
      </c>
      <c r="T3327" s="33" t="s">
        <v>95</v>
      </c>
      <c r="U3327" s="34" t="str">
        <f t="shared" si="51"/>
        <v xml:space="preserve"> , U.S.</v>
      </c>
    </row>
    <row r="3328" spans="1:21" ht="99.75" x14ac:dyDescent="0.45">
      <c r="A3328" s="12" t="s">
        <v>94</v>
      </c>
      <c r="B3328" s="12" t="s">
        <v>95</v>
      </c>
      <c r="C3328" s="12" t="s">
        <v>16443</v>
      </c>
      <c r="D3328" s="12" t="s">
        <v>16444</v>
      </c>
      <c r="E3328" s="12" t="s">
        <v>16445</v>
      </c>
      <c r="F3328" s="12" t="s">
        <v>420</v>
      </c>
      <c r="G3328" s="12"/>
      <c r="H3328" s="12" t="s">
        <v>422</v>
      </c>
      <c r="I3328" s="12" t="s">
        <v>101</v>
      </c>
      <c r="J3328" s="12" t="s">
        <v>16446</v>
      </c>
      <c r="K3328" s="12" t="s">
        <v>233</v>
      </c>
      <c r="L3328" s="12" t="s">
        <v>118</v>
      </c>
      <c r="M3328" s="12" t="s">
        <v>551</v>
      </c>
      <c r="N3328" s="12" t="s">
        <v>16447</v>
      </c>
      <c r="O3328" s="12" t="s">
        <v>16404</v>
      </c>
      <c r="P3328" s="12"/>
      <c r="Q3328" s="12" t="s">
        <v>16448</v>
      </c>
      <c r="R3328" s="12" t="s">
        <v>7726</v>
      </c>
      <c r="S3328" s="12" t="s">
        <v>7727</v>
      </c>
      <c r="T3328" s="33" t="s">
        <v>95</v>
      </c>
      <c r="U3328" s="34" t="str">
        <f t="shared" si="51"/>
        <v>1340 JEFFERSON PK AVE PINN HALL RM 2011, CHARLOTTESVILLE, Virginia 22903, U.S.</v>
      </c>
    </row>
    <row r="3329" spans="1:21" ht="42.75" x14ac:dyDescent="0.45">
      <c r="A3329" s="12" t="s">
        <v>94</v>
      </c>
      <c r="B3329" s="12" t="s">
        <v>95</v>
      </c>
      <c r="C3329" s="12" t="s">
        <v>16449</v>
      </c>
      <c r="D3329" s="12" t="s">
        <v>16444</v>
      </c>
      <c r="E3329" s="12" t="s">
        <v>16445</v>
      </c>
      <c r="F3329" s="12" t="s">
        <v>420</v>
      </c>
      <c r="G3329" s="12"/>
      <c r="H3329" s="12" t="s">
        <v>422</v>
      </c>
      <c r="I3329" s="12" t="s">
        <v>101</v>
      </c>
      <c r="J3329" s="12"/>
      <c r="K3329" s="12"/>
      <c r="L3329" s="12"/>
      <c r="M3329" s="12" t="s">
        <v>105</v>
      </c>
      <c r="N3329" s="12" t="s">
        <v>16450</v>
      </c>
      <c r="O3329" s="12" t="s">
        <v>16451</v>
      </c>
      <c r="P3329" s="12"/>
      <c r="Q3329" s="12" t="s">
        <v>16452</v>
      </c>
      <c r="R3329" s="12" t="s">
        <v>7726</v>
      </c>
      <c r="S3329" s="12" t="s">
        <v>16390</v>
      </c>
      <c r="T3329" s="33" t="s">
        <v>95</v>
      </c>
      <c r="U3329" s="34" t="str">
        <f t="shared" si="51"/>
        <v>345 CRISPELL DR, CHARLOTTESVILLE, Virginia 22908, U.S.</v>
      </c>
    </row>
    <row r="3330" spans="1:21" ht="57" x14ac:dyDescent="0.45">
      <c r="A3330" s="12" t="s">
        <v>94</v>
      </c>
      <c r="B3330" s="12" t="s">
        <v>95</v>
      </c>
      <c r="C3330" s="12" t="s">
        <v>16453</v>
      </c>
      <c r="D3330" s="12" t="s">
        <v>16444</v>
      </c>
      <c r="E3330" s="12" t="s">
        <v>16445</v>
      </c>
      <c r="F3330" s="12" t="s">
        <v>420</v>
      </c>
      <c r="G3330" s="12"/>
      <c r="H3330" s="12" t="s">
        <v>422</v>
      </c>
      <c r="I3330" s="12" t="s">
        <v>101</v>
      </c>
      <c r="J3330" s="12" t="s">
        <v>16454</v>
      </c>
      <c r="K3330" s="12" t="s">
        <v>1297</v>
      </c>
      <c r="L3330" s="12" t="s">
        <v>104</v>
      </c>
      <c r="M3330" s="12" t="s">
        <v>367</v>
      </c>
      <c r="N3330" s="12" t="s">
        <v>16455</v>
      </c>
      <c r="O3330" s="12" t="s">
        <v>16456</v>
      </c>
      <c r="P3330" s="12"/>
      <c r="Q3330" s="12" t="s">
        <v>16457</v>
      </c>
      <c r="R3330" s="12" t="s">
        <v>7726</v>
      </c>
      <c r="S3330" s="12" t="s">
        <v>16390</v>
      </c>
      <c r="T3330" s="33" t="s">
        <v>95</v>
      </c>
      <c r="U3330" s="34" t="str">
        <f t="shared" ref="U3330:U3393" si="52">_xlfn.TEXTJOIN(", ", TRUE, Q3330, R3330, S3330, T3330)</f>
        <v>345 CRISPELL DR Carter-Harrison Research Building, MR6-Room G704, CHARLOTTESVILLE, Virginia 22908, U.S.</v>
      </c>
    </row>
    <row r="3331" spans="1:21" ht="85.5" x14ac:dyDescent="0.45">
      <c r="A3331" s="12" t="s">
        <v>94</v>
      </c>
      <c r="B3331" s="12" t="s">
        <v>95</v>
      </c>
      <c r="C3331" s="12" t="s">
        <v>16458</v>
      </c>
      <c r="D3331" s="12" t="s">
        <v>16459</v>
      </c>
      <c r="E3331" s="12" t="s">
        <v>16460</v>
      </c>
      <c r="F3331" s="12"/>
      <c r="G3331" s="12" t="s">
        <v>980</v>
      </c>
      <c r="H3331" s="12" t="s">
        <v>406</v>
      </c>
      <c r="I3331" s="12" t="s">
        <v>166</v>
      </c>
      <c r="J3331" s="12" t="s">
        <v>16461</v>
      </c>
      <c r="K3331" s="12" t="s">
        <v>268</v>
      </c>
      <c r="L3331" s="12" t="s">
        <v>104</v>
      </c>
      <c r="M3331" s="12" t="s">
        <v>221</v>
      </c>
      <c r="N3331" s="12" t="s">
        <v>16462</v>
      </c>
      <c r="O3331" s="12" t="s">
        <v>16463</v>
      </c>
      <c r="P3331" s="12"/>
      <c r="Q3331" s="12" t="s">
        <v>16464</v>
      </c>
      <c r="R3331" s="12" t="s">
        <v>412</v>
      </c>
      <c r="S3331" s="12" t="s">
        <v>2269</v>
      </c>
      <c r="T3331" s="33" t="s">
        <v>95</v>
      </c>
      <c r="U3331" s="34" t="str">
        <f t="shared" si="52"/>
        <v>Immunology Slu Bldg E University of Washington 750 Republican St, Seattle, Washington 98109, U.S.</v>
      </c>
    </row>
    <row r="3332" spans="1:21" ht="57" x14ac:dyDescent="0.45">
      <c r="A3332" s="12" t="s">
        <v>94</v>
      </c>
      <c r="B3332" s="12" t="s">
        <v>95</v>
      </c>
      <c r="C3332" s="12" t="s">
        <v>16465</v>
      </c>
      <c r="D3332" s="12" t="s">
        <v>16459</v>
      </c>
      <c r="E3332" s="12" t="s">
        <v>16460</v>
      </c>
      <c r="F3332" s="12"/>
      <c r="G3332" s="12" t="s">
        <v>980</v>
      </c>
      <c r="H3332" s="12" t="s">
        <v>406</v>
      </c>
      <c r="I3332" s="12" t="s">
        <v>166</v>
      </c>
      <c r="J3332" s="12" t="s">
        <v>16466</v>
      </c>
      <c r="K3332" s="12" t="s">
        <v>209</v>
      </c>
      <c r="L3332" s="12" t="s">
        <v>118</v>
      </c>
      <c r="M3332" s="12" t="s">
        <v>367</v>
      </c>
      <c r="N3332" s="12" t="s">
        <v>16467</v>
      </c>
      <c r="O3332" s="12" t="s">
        <v>16468</v>
      </c>
      <c r="P3332" s="12"/>
      <c r="Q3332" s="12" t="s">
        <v>16469</v>
      </c>
      <c r="R3332" s="12" t="s">
        <v>412</v>
      </c>
      <c r="S3332" s="12" t="s">
        <v>16470</v>
      </c>
      <c r="T3332" s="33" t="s">
        <v>95</v>
      </c>
      <c r="U3332" s="34" t="str">
        <f t="shared" si="52"/>
        <v>1705 NE Pacific St Room RR536 5th floor, Seattle, Washington 98195, U.S.</v>
      </c>
    </row>
    <row r="3333" spans="1:21" ht="99.75" x14ac:dyDescent="0.45">
      <c r="A3333" s="12" t="s">
        <v>94</v>
      </c>
      <c r="B3333" s="12" t="s">
        <v>95</v>
      </c>
      <c r="C3333" s="12" t="s">
        <v>16471</v>
      </c>
      <c r="D3333" s="12" t="s">
        <v>16459</v>
      </c>
      <c r="E3333" s="12" t="s">
        <v>16460</v>
      </c>
      <c r="F3333" s="12"/>
      <c r="G3333" s="12" t="s">
        <v>980</v>
      </c>
      <c r="H3333" s="12" t="s">
        <v>406</v>
      </c>
      <c r="I3333" s="12" t="s">
        <v>166</v>
      </c>
      <c r="J3333" s="12"/>
      <c r="K3333" s="12"/>
      <c r="L3333" s="12"/>
      <c r="M3333" s="12" t="s">
        <v>551</v>
      </c>
      <c r="N3333" s="12" t="s">
        <v>16472</v>
      </c>
      <c r="O3333" s="12" t="s">
        <v>16473</v>
      </c>
      <c r="P3333" s="12"/>
      <c r="Q3333" s="12" t="s">
        <v>16474</v>
      </c>
      <c r="R3333" s="12" t="s">
        <v>416</v>
      </c>
      <c r="S3333" s="12" t="s">
        <v>2269</v>
      </c>
      <c r="T3333" s="33" t="s">
        <v>95</v>
      </c>
      <c r="U3333" s="34" t="str">
        <f t="shared" si="52"/>
        <v>FC - 750 REPUBLICAN ST 3RD FL RM 386, SEATTLE, Washington 98109, U.S.</v>
      </c>
    </row>
    <row r="3334" spans="1:21" ht="85.5" x14ac:dyDescent="0.45">
      <c r="A3334" s="12" t="s">
        <v>94</v>
      </c>
      <c r="B3334" s="12" t="s">
        <v>95</v>
      </c>
      <c r="C3334" s="12" t="s">
        <v>16475</v>
      </c>
      <c r="D3334" s="12" t="s">
        <v>16459</v>
      </c>
      <c r="E3334" s="12" t="s">
        <v>16460</v>
      </c>
      <c r="F3334" s="12"/>
      <c r="G3334" s="12" t="s">
        <v>980</v>
      </c>
      <c r="H3334" s="12" t="s">
        <v>406</v>
      </c>
      <c r="I3334" s="12" t="s">
        <v>166</v>
      </c>
      <c r="J3334" s="12" t="s">
        <v>16476</v>
      </c>
      <c r="K3334" s="12" t="s">
        <v>209</v>
      </c>
      <c r="L3334" s="12" t="s">
        <v>118</v>
      </c>
      <c r="M3334" s="12" t="s">
        <v>138</v>
      </c>
      <c r="N3334" s="12" t="s">
        <v>16477</v>
      </c>
      <c r="O3334" s="12" t="s">
        <v>16478</v>
      </c>
      <c r="P3334" s="12"/>
      <c r="Q3334" s="12" t="s">
        <v>16479</v>
      </c>
      <c r="R3334" s="12" t="s">
        <v>416</v>
      </c>
      <c r="S3334" s="12" t="s">
        <v>16480</v>
      </c>
      <c r="T3334" s="33" t="s">
        <v>95</v>
      </c>
      <c r="U3334" s="34" t="str">
        <f t="shared" si="52"/>
        <v>1501 NE BOAT ST MARINE SCIENCES, SEATTLE, Washington 98105, U.S.</v>
      </c>
    </row>
    <row r="3335" spans="1:21" ht="42.75" x14ac:dyDescent="0.45">
      <c r="A3335" s="12" t="s">
        <v>94</v>
      </c>
      <c r="B3335" s="12" t="s">
        <v>95</v>
      </c>
      <c r="C3335" s="12" t="s">
        <v>16481</v>
      </c>
      <c r="D3335" s="12" t="s">
        <v>16459</v>
      </c>
      <c r="E3335" s="12" t="s">
        <v>16460</v>
      </c>
      <c r="F3335" s="12"/>
      <c r="G3335" s="12" t="s">
        <v>980</v>
      </c>
      <c r="H3335" s="12" t="s">
        <v>406</v>
      </c>
      <c r="I3335" s="12" t="s">
        <v>166</v>
      </c>
      <c r="J3335" s="12"/>
      <c r="K3335" s="12"/>
      <c r="L3335" s="12"/>
      <c r="M3335" s="12" t="s">
        <v>377</v>
      </c>
      <c r="N3335" s="12" t="s">
        <v>16482</v>
      </c>
      <c r="O3335" s="12" t="s">
        <v>16483</v>
      </c>
      <c r="P3335" s="12"/>
      <c r="Q3335" s="12" t="s">
        <v>16484</v>
      </c>
      <c r="R3335" s="12" t="s">
        <v>416</v>
      </c>
      <c r="S3335" s="12" t="s">
        <v>16480</v>
      </c>
      <c r="T3335" s="33" t="s">
        <v>95</v>
      </c>
      <c r="U3335" s="34" t="str">
        <f t="shared" si="52"/>
        <v>616 NE NORTHLAKE PL RM 306, SEATTLE, Washington 98105, U.S.</v>
      </c>
    </row>
    <row r="3336" spans="1:21" ht="42.75" x14ac:dyDescent="0.45">
      <c r="A3336" s="12" t="s">
        <v>94</v>
      </c>
      <c r="B3336" s="12" t="s">
        <v>95</v>
      </c>
      <c r="C3336" s="12" t="s">
        <v>16485</v>
      </c>
      <c r="D3336" s="12" t="s">
        <v>16459</v>
      </c>
      <c r="E3336" s="12" t="s">
        <v>16460</v>
      </c>
      <c r="F3336" s="12"/>
      <c r="G3336" s="12" t="s">
        <v>980</v>
      </c>
      <c r="H3336" s="12" t="s">
        <v>406</v>
      </c>
      <c r="I3336" s="12" t="s">
        <v>166</v>
      </c>
      <c r="J3336" s="12"/>
      <c r="K3336" s="12"/>
      <c r="L3336" s="12"/>
      <c r="M3336" s="12" t="s">
        <v>105</v>
      </c>
      <c r="N3336" s="12" t="s">
        <v>16486</v>
      </c>
      <c r="O3336" s="12" t="s">
        <v>16487</v>
      </c>
      <c r="P3336" s="12"/>
      <c r="Q3336" s="12" t="s">
        <v>16488</v>
      </c>
      <c r="R3336" s="12" t="s">
        <v>16489</v>
      </c>
      <c r="S3336" s="12" t="s">
        <v>16490</v>
      </c>
      <c r="T3336" s="33" t="s">
        <v>95</v>
      </c>
      <c r="U3336" s="34" t="str">
        <f t="shared" si="52"/>
        <v>FC - 620 UNIVERSITY RD, FRIDAY HARBOR, Washington 98250, U.S.</v>
      </c>
    </row>
    <row r="3337" spans="1:21" ht="57" x14ac:dyDescent="0.45">
      <c r="A3337" s="12" t="s">
        <v>94</v>
      </c>
      <c r="B3337" s="12" t="s">
        <v>95</v>
      </c>
      <c r="C3337" s="12" t="s">
        <v>16491</v>
      </c>
      <c r="D3337" s="12" t="s">
        <v>16459</v>
      </c>
      <c r="E3337" s="12" t="s">
        <v>16460</v>
      </c>
      <c r="F3337" s="12"/>
      <c r="G3337" s="12" t="s">
        <v>980</v>
      </c>
      <c r="H3337" s="12" t="s">
        <v>406</v>
      </c>
      <c r="I3337" s="12" t="s">
        <v>166</v>
      </c>
      <c r="J3337" s="12" t="s">
        <v>16492</v>
      </c>
      <c r="K3337" s="12" t="s">
        <v>1297</v>
      </c>
      <c r="L3337" s="12" t="s">
        <v>118</v>
      </c>
      <c r="M3337" s="12" t="s">
        <v>367</v>
      </c>
      <c r="N3337" s="12" t="s">
        <v>16493</v>
      </c>
      <c r="O3337" s="12" t="s">
        <v>16494</v>
      </c>
      <c r="P3337" s="12"/>
      <c r="Q3337" s="12" t="s">
        <v>16495</v>
      </c>
      <c r="R3337" s="12" t="s">
        <v>416</v>
      </c>
      <c r="S3337" s="12" t="s">
        <v>2269</v>
      </c>
      <c r="T3337" s="33" t="s">
        <v>95</v>
      </c>
      <c r="U3337" s="34" t="str">
        <f t="shared" si="52"/>
        <v>750 REPUBLICAN ST CERID STE E630, SEATTLE, Washington 98109, U.S.</v>
      </c>
    </row>
    <row r="3338" spans="1:21" ht="57" x14ac:dyDescent="0.45">
      <c r="A3338" s="12" t="s">
        <v>94</v>
      </c>
      <c r="B3338" s="12" t="s">
        <v>95</v>
      </c>
      <c r="C3338" s="12" t="s">
        <v>16496</v>
      </c>
      <c r="D3338" s="12" t="s">
        <v>16459</v>
      </c>
      <c r="E3338" s="12" t="s">
        <v>16460</v>
      </c>
      <c r="F3338" s="12"/>
      <c r="G3338" s="12" t="s">
        <v>980</v>
      </c>
      <c r="H3338" s="12" t="s">
        <v>406</v>
      </c>
      <c r="I3338" s="12" t="s">
        <v>166</v>
      </c>
      <c r="J3338" s="12"/>
      <c r="K3338" s="12"/>
      <c r="L3338" s="12"/>
      <c r="M3338" s="12" t="s">
        <v>367</v>
      </c>
      <c r="N3338" s="12" t="s">
        <v>16497</v>
      </c>
      <c r="O3338" s="12" t="s">
        <v>16498</v>
      </c>
      <c r="P3338" s="12"/>
      <c r="Q3338" s="12" t="s">
        <v>16499</v>
      </c>
      <c r="R3338" s="12" t="s">
        <v>416</v>
      </c>
      <c r="S3338" s="12" t="s">
        <v>2269</v>
      </c>
      <c r="T3338" s="33" t="s">
        <v>95</v>
      </c>
      <c r="U3338" s="34" t="str">
        <f t="shared" si="52"/>
        <v>1100 FAIRVIEW AVE N RM L800 OTOLARYNGOLOGY DEPT, SEATTLE, Washington 98109, U.S.</v>
      </c>
    </row>
    <row r="3339" spans="1:21" ht="57" x14ac:dyDescent="0.45">
      <c r="A3339" s="12" t="s">
        <v>94</v>
      </c>
      <c r="B3339" s="12" t="s">
        <v>95</v>
      </c>
      <c r="C3339" s="12" t="s">
        <v>16500</v>
      </c>
      <c r="D3339" s="12" t="s">
        <v>16459</v>
      </c>
      <c r="E3339" s="12" t="s">
        <v>16460</v>
      </c>
      <c r="F3339" s="12"/>
      <c r="G3339" s="12" t="s">
        <v>980</v>
      </c>
      <c r="H3339" s="12" t="s">
        <v>406</v>
      </c>
      <c r="I3339" s="12" t="s">
        <v>166</v>
      </c>
      <c r="J3339" s="12"/>
      <c r="K3339" s="12"/>
      <c r="L3339" s="12"/>
      <c r="M3339" s="12" t="s">
        <v>367</v>
      </c>
      <c r="N3339" s="12"/>
      <c r="O3339" s="12"/>
      <c r="P3339" s="12"/>
      <c r="Q3339" s="12" t="s">
        <v>16501</v>
      </c>
      <c r="R3339" s="12" t="s">
        <v>416</v>
      </c>
      <c r="S3339" s="12" t="s">
        <v>16470</v>
      </c>
      <c r="T3339" s="33" t="s">
        <v>95</v>
      </c>
      <c r="U3339" s="34" t="str">
        <f t="shared" si="52"/>
        <v>FC - RM SS719 1959 NE PACIFIC ST, SEATTLE, Washington 98195, U.S.</v>
      </c>
    </row>
    <row r="3340" spans="1:21" ht="57" x14ac:dyDescent="0.45">
      <c r="A3340" s="12" t="s">
        <v>94</v>
      </c>
      <c r="B3340" s="12" t="s">
        <v>95</v>
      </c>
      <c r="C3340" s="12" t="s">
        <v>16502</v>
      </c>
      <c r="D3340" s="12" t="s">
        <v>16459</v>
      </c>
      <c r="E3340" s="12" t="s">
        <v>16460</v>
      </c>
      <c r="F3340" s="12"/>
      <c r="G3340" s="12" t="s">
        <v>980</v>
      </c>
      <c r="H3340" s="12" t="s">
        <v>406</v>
      </c>
      <c r="I3340" s="12" t="s">
        <v>166</v>
      </c>
      <c r="J3340" s="12"/>
      <c r="K3340" s="12"/>
      <c r="L3340" s="12"/>
      <c r="M3340" s="12" t="s">
        <v>367</v>
      </c>
      <c r="N3340" s="12"/>
      <c r="O3340" s="12"/>
      <c r="P3340" s="12"/>
      <c r="Q3340" s="12" t="s">
        <v>16501</v>
      </c>
      <c r="R3340" s="12" t="s">
        <v>416</v>
      </c>
      <c r="S3340" s="12" t="s">
        <v>16470</v>
      </c>
      <c r="T3340" s="33" t="s">
        <v>95</v>
      </c>
      <c r="U3340" s="34" t="str">
        <f t="shared" si="52"/>
        <v>FC - RM SS719 1959 NE PACIFIC ST, SEATTLE, Washington 98195, U.S.</v>
      </c>
    </row>
    <row r="3341" spans="1:21" ht="42.75" x14ac:dyDescent="0.45">
      <c r="A3341" s="12" t="s">
        <v>94</v>
      </c>
      <c r="B3341" s="12" t="s">
        <v>95</v>
      </c>
      <c r="C3341" s="12" t="s">
        <v>16503</v>
      </c>
      <c r="D3341" s="12" t="s">
        <v>16459</v>
      </c>
      <c r="E3341" s="12" t="s">
        <v>16460</v>
      </c>
      <c r="F3341" s="12"/>
      <c r="G3341" s="12" t="s">
        <v>980</v>
      </c>
      <c r="H3341" s="12" t="s">
        <v>406</v>
      </c>
      <c r="I3341" s="12" t="s">
        <v>166</v>
      </c>
      <c r="J3341" s="12"/>
      <c r="K3341" s="12"/>
      <c r="L3341" s="12"/>
      <c r="M3341" s="12" t="s">
        <v>377</v>
      </c>
      <c r="N3341" s="12" t="s">
        <v>16504</v>
      </c>
      <c r="O3341" s="12" t="s">
        <v>16505</v>
      </c>
      <c r="P3341" s="12"/>
      <c r="Q3341" s="12" t="s">
        <v>16506</v>
      </c>
      <c r="R3341" s="12" t="s">
        <v>416</v>
      </c>
      <c r="S3341" s="12" t="s">
        <v>2269</v>
      </c>
      <c r="T3341" s="33" t="s">
        <v>95</v>
      </c>
      <c r="U3341" s="34" t="str">
        <f t="shared" si="52"/>
        <v>750 REPUBLICAN ST, SEATTLE, Washington 98109, U.S.</v>
      </c>
    </row>
    <row r="3342" spans="1:21" ht="71.25" x14ac:dyDescent="0.45">
      <c r="A3342" s="12" t="s">
        <v>94</v>
      </c>
      <c r="B3342" s="12"/>
      <c r="C3342" s="12" t="s">
        <v>16507</v>
      </c>
      <c r="D3342" s="12" t="s">
        <v>16459</v>
      </c>
      <c r="E3342" s="12" t="s">
        <v>16460</v>
      </c>
      <c r="F3342" s="12"/>
      <c r="G3342" s="12" t="s">
        <v>980</v>
      </c>
      <c r="H3342" s="12" t="s">
        <v>406</v>
      </c>
      <c r="I3342" s="12" t="s">
        <v>166</v>
      </c>
      <c r="J3342" s="12" t="s">
        <v>16508</v>
      </c>
      <c r="K3342" s="12" t="s">
        <v>209</v>
      </c>
      <c r="L3342" s="12" t="s">
        <v>104</v>
      </c>
      <c r="M3342" s="12" t="s">
        <v>12402</v>
      </c>
      <c r="N3342" s="12" t="s">
        <v>16509</v>
      </c>
      <c r="O3342" s="12" t="s">
        <v>16510</v>
      </c>
      <c r="P3342" s="12"/>
      <c r="Q3342" s="12" t="s">
        <v>16511</v>
      </c>
      <c r="R3342" s="12" t="s">
        <v>412</v>
      </c>
      <c r="S3342" s="12" t="s">
        <v>16470</v>
      </c>
      <c r="T3342" s="33" t="s">
        <v>95</v>
      </c>
      <c r="U3342" s="34" t="str">
        <f t="shared" si="52"/>
        <v>1122 NE Boat St Fishery Sciences, Seattle, Washington 98195, U.S.</v>
      </c>
    </row>
    <row r="3343" spans="1:21" ht="57" x14ac:dyDescent="0.45">
      <c r="A3343" s="12" t="s">
        <v>94</v>
      </c>
      <c r="B3343" s="12" t="s">
        <v>729</v>
      </c>
      <c r="C3343" s="12" t="s">
        <v>16512</v>
      </c>
      <c r="D3343" s="12" t="s">
        <v>16513</v>
      </c>
      <c r="E3343" s="12" t="s">
        <v>16514</v>
      </c>
      <c r="F3343" s="12" t="s">
        <v>2568</v>
      </c>
      <c r="G3343" s="12"/>
      <c r="H3343" s="12"/>
      <c r="I3343" s="12" t="s">
        <v>953</v>
      </c>
      <c r="J3343" s="12"/>
      <c r="K3343" s="12"/>
      <c r="L3343" s="12"/>
      <c r="M3343" s="12" t="s">
        <v>234</v>
      </c>
      <c r="N3343" s="12" t="s">
        <v>16515</v>
      </c>
      <c r="O3343" s="12" t="s">
        <v>16516</v>
      </c>
      <c r="P3343" s="12"/>
      <c r="Q3343" s="12" t="s">
        <v>16517</v>
      </c>
      <c r="R3343" s="12" t="s">
        <v>16518</v>
      </c>
      <c r="S3343" s="12" t="s">
        <v>16519</v>
      </c>
      <c r="T3343" s="33" t="s">
        <v>729</v>
      </c>
      <c r="U3343" s="34" t="str">
        <f t="shared" si="52"/>
        <v>263 PHILLIP ST, WATERLOO, Ontario N2L 3G1, CA</v>
      </c>
    </row>
    <row r="3344" spans="1:21" ht="99.75" x14ac:dyDescent="0.45">
      <c r="A3344" s="12" t="s">
        <v>94</v>
      </c>
      <c r="B3344" s="12" t="s">
        <v>729</v>
      </c>
      <c r="C3344" s="12" t="s">
        <v>16520</v>
      </c>
      <c r="D3344" s="12" t="s">
        <v>16513</v>
      </c>
      <c r="E3344" s="12" t="s">
        <v>16514</v>
      </c>
      <c r="F3344" s="12" t="s">
        <v>2568</v>
      </c>
      <c r="G3344" s="12"/>
      <c r="H3344" s="12"/>
      <c r="I3344" s="12" t="s">
        <v>953</v>
      </c>
      <c r="J3344" s="12"/>
      <c r="K3344" s="12"/>
      <c r="L3344" s="12"/>
      <c r="M3344" s="12" t="s">
        <v>551</v>
      </c>
      <c r="N3344" s="12" t="s">
        <v>16521</v>
      </c>
      <c r="O3344" s="12" t="s">
        <v>16522</v>
      </c>
      <c r="P3344" s="12"/>
      <c r="Q3344" s="12" t="s">
        <v>16523</v>
      </c>
      <c r="R3344" s="12" t="s">
        <v>16518</v>
      </c>
      <c r="S3344" s="12" t="s">
        <v>16519</v>
      </c>
      <c r="T3344" s="33" t="s">
        <v>729</v>
      </c>
      <c r="U3344" s="34" t="str">
        <f t="shared" si="52"/>
        <v>200 UNIVERSITY AVE W MC 6422, WATERLOO, Ontario N2L 3G1, CA</v>
      </c>
    </row>
    <row r="3345" spans="1:21" ht="99.75" x14ac:dyDescent="0.45">
      <c r="A3345" s="12" t="s">
        <v>94</v>
      </c>
      <c r="B3345" s="12"/>
      <c r="C3345" s="12" t="s">
        <v>16524</v>
      </c>
      <c r="D3345" s="12" t="s">
        <v>16513</v>
      </c>
      <c r="E3345" s="12" t="s">
        <v>16514</v>
      </c>
      <c r="F3345" s="12" t="s">
        <v>2568</v>
      </c>
      <c r="G3345" s="12"/>
      <c r="H3345" s="12"/>
      <c r="I3345" s="12" t="s">
        <v>953</v>
      </c>
      <c r="J3345" s="12" t="s">
        <v>16525</v>
      </c>
      <c r="K3345" s="12" t="s">
        <v>209</v>
      </c>
      <c r="L3345" s="12" t="s">
        <v>104</v>
      </c>
      <c r="M3345" s="12" t="s">
        <v>210</v>
      </c>
      <c r="N3345" s="12" t="s">
        <v>16526</v>
      </c>
      <c r="O3345" s="12" t="s">
        <v>16527</v>
      </c>
      <c r="P3345" s="12"/>
      <c r="Q3345" s="12" t="s">
        <v>16528</v>
      </c>
      <c r="R3345" s="12" t="s">
        <v>16529</v>
      </c>
      <c r="S3345" s="12" t="s">
        <v>16519</v>
      </c>
      <c r="T3345" s="33" t="s">
        <v>729</v>
      </c>
      <c r="U3345" s="34" t="str">
        <f t="shared" si="52"/>
        <v>Maud Gorbet, 200 University Avenue West, Waterloo, Ontario N2L 3G1, CA</v>
      </c>
    </row>
    <row r="3346" spans="1:21" ht="128.25" x14ac:dyDescent="0.45">
      <c r="A3346" s="12" t="s">
        <v>94</v>
      </c>
      <c r="B3346" s="12" t="s">
        <v>729</v>
      </c>
      <c r="C3346" s="12" t="s">
        <v>16530</v>
      </c>
      <c r="D3346" s="12" t="s">
        <v>16531</v>
      </c>
      <c r="E3346" s="12" t="s">
        <v>16532</v>
      </c>
      <c r="F3346" s="12" t="s">
        <v>2568</v>
      </c>
      <c r="G3346" s="12" t="s">
        <v>773</v>
      </c>
      <c r="H3346" s="12" t="s">
        <v>125</v>
      </c>
      <c r="I3346" s="12" t="s">
        <v>953</v>
      </c>
      <c r="J3346" s="12" t="s">
        <v>16533</v>
      </c>
      <c r="K3346" s="12" t="s">
        <v>209</v>
      </c>
      <c r="L3346" s="12" t="s">
        <v>118</v>
      </c>
      <c r="M3346" s="12" t="s">
        <v>367</v>
      </c>
      <c r="N3346" s="12" t="s">
        <v>16534</v>
      </c>
      <c r="O3346" s="12" t="s">
        <v>16535</v>
      </c>
      <c r="P3346" s="12"/>
      <c r="Q3346" s="12" t="s">
        <v>16536</v>
      </c>
      <c r="R3346" s="12" t="s">
        <v>16537</v>
      </c>
      <c r="S3346" s="12" t="s">
        <v>16538</v>
      </c>
      <c r="T3346" s="33" t="s">
        <v>729</v>
      </c>
      <c r="U3346" s="34" t="str">
        <f t="shared" si="52"/>
        <v>Western University Malihe Mehdizadeh Allaf, 40, Thompson Eng building, Eng Stores, 1151 Richmond St., Dock#59, (ShipTo Address Code: TEB-ENGSTR), London, Ontario N6A 5B9, CA</v>
      </c>
    </row>
    <row r="3347" spans="1:21" ht="85.5" x14ac:dyDescent="0.45">
      <c r="A3347" s="12" t="s">
        <v>94</v>
      </c>
      <c r="B3347" s="12"/>
      <c r="C3347" s="12" t="s">
        <v>16539</v>
      </c>
      <c r="D3347" s="12" t="s">
        <v>16531</v>
      </c>
      <c r="E3347" s="12" t="s">
        <v>16532</v>
      </c>
      <c r="F3347" s="12" t="s">
        <v>2568</v>
      </c>
      <c r="G3347" s="12" t="s">
        <v>773</v>
      </c>
      <c r="H3347" s="12" t="s">
        <v>125</v>
      </c>
      <c r="I3347" s="12" t="s">
        <v>953</v>
      </c>
      <c r="J3347" s="12" t="s">
        <v>16540</v>
      </c>
      <c r="K3347" s="12" t="s">
        <v>209</v>
      </c>
      <c r="L3347" s="12" t="s">
        <v>104</v>
      </c>
      <c r="M3347" s="12" t="s">
        <v>221</v>
      </c>
      <c r="N3347" s="12" t="s">
        <v>16541</v>
      </c>
      <c r="O3347" s="12" t="s">
        <v>16542</v>
      </c>
      <c r="P3347" s="12"/>
      <c r="Q3347" s="12" t="s">
        <v>16543</v>
      </c>
      <c r="R3347" s="12" t="s">
        <v>16537</v>
      </c>
      <c r="S3347" s="12" t="s">
        <v>16544</v>
      </c>
      <c r="T3347" s="33" t="s">
        <v>729</v>
      </c>
      <c r="U3347" s="34" t="str">
        <f t="shared" si="52"/>
        <v>Kristin Chadwick 4260 Robarts 1151 Richmond St Dock#50 ShipTo Address Code: RRI, London, Ontario N6A 5B7, CA</v>
      </c>
    </row>
    <row r="3348" spans="1:21" ht="85.5" x14ac:dyDescent="0.45">
      <c r="A3348" s="12" t="s">
        <v>94</v>
      </c>
      <c r="B3348" s="12" t="s">
        <v>95</v>
      </c>
      <c r="C3348" s="12" t="s">
        <v>16545</v>
      </c>
      <c r="D3348" s="12" t="s">
        <v>16546</v>
      </c>
      <c r="E3348" s="12" t="s">
        <v>16547</v>
      </c>
      <c r="F3348" s="12" t="s">
        <v>376</v>
      </c>
      <c r="G3348" s="12" t="s">
        <v>1940</v>
      </c>
      <c r="H3348" s="12" t="s">
        <v>145</v>
      </c>
      <c r="I3348" s="12" t="s">
        <v>146</v>
      </c>
      <c r="J3348" s="12" t="s">
        <v>16548</v>
      </c>
      <c r="K3348" s="12" t="s">
        <v>168</v>
      </c>
      <c r="L3348" s="12" t="s">
        <v>104</v>
      </c>
      <c r="M3348" s="12" t="s">
        <v>221</v>
      </c>
      <c r="N3348" s="12" t="s">
        <v>16549</v>
      </c>
      <c r="O3348" s="12" t="s">
        <v>16550</v>
      </c>
      <c r="P3348" s="12"/>
      <c r="Q3348" s="12" t="s">
        <v>16551</v>
      </c>
      <c r="R3348" s="12" t="s">
        <v>4040</v>
      </c>
      <c r="S3348" s="12" t="s">
        <v>16552</v>
      </c>
      <c r="T3348" s="33" t="s">
        <v>95</v>
      </c>
      <c r="U3348" s="34" t="str">
        <f t="shared" si="52"/>
        <v>WIMR I, Rm 7016 1111 Highland Avenue, Madison, Wisconsin 53705, U.S.</v>
      </c>
    </row>
    <row r="3349" spans="1:21" ht="85.5" x14ac:dyDescent="0.45">
      <c r="A3349" s="12" t="s">
        <v>94</v>
      </c>
      <c r="B3349" s="12" t="s">
        <v>95</v>
      </c>
      <c r="C3349" s="12" t="s">
        <v>16553</v>
      </c>
      <c r="D3349" s="12" t="s">
        <v>16546</v>
      </c>
      <c r="E3349" s="12" t="s">
        <v>16547</v>
      </c>
      <c r="F3349" s="12" t="s">
        <v>376</v>
      </c>
      <c r="G3349" s="12" t="s">
        <v>1940</v>
      </c>
      <c r="H3349" s="12" t="s">
        <v>145</v>
      </c>
      <c r="I3349" s="12" t="s">
        <v>146</v>
      </c>
      <c r="J3349" s="12" t="s">
        <v>16554</v>
      </c>
      <c r="K3349" s="12" t="s">
        <v>168</v>
      </c>
      <c r="L3349" s="12" t="s">
        <v>104</v>
      </c>
      <c r="M3349" s="12" t="s">
        <v>221</v>
      </c>
      <c r="N3349" s="12" t="s">
        <v>16549</v>
      </c>
      <c r="O3349" s="12" t="s">
        <v>16550</v>
      </c>
      <c r="P3349" s="12"/>
      <c r="Q3349" s="12" t="s">
        <v>16555</v>
      </c>
      <c r="R3349" s="12" t="s">
        <v>4040</v>
      </c>
      <c r="S3349" s="12" t="s">
        <v>16552</v>
      </c>
      <c r="T3349" s="33" t="s">
        <v>95</v>
      </c>
      <c r="U3349" s="34" t="str">
        <f t="shared" si="52"/>
        <v>1111 Highland Ave. - Room nr 7016, Madison, Wisconsin 53705, U.S.</v>
      </c>
    </row>
    <row r="3350" spans="1:21" ht="99.75" x14ac:dyDescent="0.45">
      <c r="A3350" s="12" t="s">
        <v>94</v>
      </c>
      <c r="B3350" s="12" t="s">
        <v>95</v>
      </c>
      <c r="C3350" s="12" t="s">
        <v>16556</v>
      </c>
      <c r="D3350" s="12" t="s">
        <v>16557</v>
      </c>
      <c r="E3350" s="12" t="s">
        <v>16547</v>
      </c>
      <c r="F3350" s="12" t="s">
        <v>376</v>
      </c>
      <c r="G3350" s="12" t="s">
        <v>1940</v>
      </c>
      <c r="H3350" s="12" t="s">
        <v>145</v>
      </c>
      <c r="I3350" s="12" t="s">
        <v>146</v>
      </c>
      <c r="J3350" s="12" t="s">
        <v>16558</v>
      </c>
      <c r="K3350" s="12" t="s">
        <v>268</v>
      </c>
      <c r="L3350" s="12" t="s">
        <v>104</v>
      </c>
      <c r="M3350" s="12" t="s">
        <v>210</v>
      </c>
      <c r="N3350" s="12" t="s">
        <v>16559</v>
      </c>
      <c r="O3350" s="12" t="s">
        <v>16560</v>
      </c>
      <c r="P3350" s="12"/>
      <c r="Q3350" s="12" t="s">
        <v>16561</v>
      </c>
      <c r="R3350" s="12" t="s">
        <v>4040</v>
      </c>
      <c r="S3350" s="12" t="s">
        <v>16552</v>
      </c>
      <c r="T3350" s="33" t="s">
        <v>95</v>
      </c>
      <c r="U3350" s="34" t="str">
        <f t="shared" si="52"/>
        <v>1111 Highland Ave. 1761 WIMR Wedge Shared Space, Madison, Wisconsin 53705, U.S.</v>
      </c>
    </row>
    <row r="3351" spans="1:21" ht="57" x14ac:dyDescent="0.45">
      <c r="A3351" s="12" t="s">
        <v>94</v>
      </c>
      <c r="B3351" s="12" t="s">
        <v>95</v>
      </c>
      <c r="C3351" s="12" t="s">
        <v>16562</v>
      </c>
      <c r="D3351" s="12" t="s">
        <v>16557</v>
      </c>
      <c r="E3351" s="12" t="s">
        <v>16547</v>
      </c>
      <c r="F3351" s="12" t="s">
        <v>376</v>
      </c>
      <c r="G3351" s="12" t="s">
        <v>1940</v>
      </c>
      <c r="H3351" s="12" t="s">
        <v>145</v>
      </c>
      <c r="I3351" s="12" t="s">
        <v>146</v>
      </c>
      <c r="J3351" s="12" t="s">
        <v>16563</v>
      </c>
      <c r="K3351" s="12" t="s">
        <v>233</v>
      </c>
      <c r="L3351" s="12" t="s">
        <v>104</v>
      </c>
      <c r="M3351" s="12" t="s">
        <v>234</v>
      </c>
      <c r="N3351" s="12" t="s">
        <v>16564</v>
      </c>
      <c r="O3351" s="12" t="s">
        <v>16550</v>
      </c>
      <c r="P3351" s="12"/>
      <c r="Q3351" s="12" t="s">
        <v>16565</v>
      </c>
      <c r="R3351" s="12" t="s">
        <v>4040</v>
      </c>
      <c r="S3351" s="12" t="s">
        <v>16552</v>
      </c>
      <c r="T3351" s="33" t="s">
        <v>95</v>
      </c>
      <c r="U3351" s="34" t="str">
        <f t="shared" si="52"/>
        <v>1111 Highland Ave 7016 WIMR, Madison, Wisconsin 53705, U.S.</v>
      </c>
    </row>
    <row r="3352" spans="1:21" ht="42.75" x14ac:dyDescent="0.45">
      <c r="A3352" s="12" t="s">
        <v>94</v>
      </c>
      <c r="B3352" s="12" t="s">
        <v>95</v>
      </c>
      <c r="C3352" s="12" t="s">
        <v>16566</v>
      </c>
      <c r="D3352" s="12" t="s">
        <v>16557</v>
      </c>
      <c r="E3352" s="12" t="s">
        <v>16547</v>
      </c>
      <c r="F3352" s="12" t="s">
        <v>376</v>
      </c>
      <c r="G3352" s="12" t="s">
        <v>1940</v>
      </c>
      <c r="H3352" s="12" t="s">
        <v>145</v>
      </c>
      <c r="I3352" s="12" t="s">
        <v>146</v>
      </c>
      <c r="J3352" s="12"/>
      <c r="K3352" s="12"/>
      <c r="L3352" s="12"/>
      <c r="M3352" s="12" t="s">
        <v>377</v>
      </c>
      <c r="N3352" s="12" t="s">
        <v>16567</v>
      </c>
      <c r="O3352" s="12" t="s">
        <v>16568</v>
      </c>
      <c r="P3352" s="12"/>
      <c r="Q3352" s="12" t="s">
        <v>16569</v>
      </c>
      <c r="R3352" s="12" t="s">
        <v>16570</v>
      </c>
      <c r="S3352" s="12" t="s">
        <v>16571</v>
      </c>
      <c r="T3352" s="33" t="s">
        <v>95</v>
      </c>
      <c r="U3352" s="34" t="str">
        <f t="shared" si="52"/>
        <v>410 E 10TH AVE, MENOMONIE, Wisconsin 54751, U.S.</v>
      </c>
    </row>
    <row r="3353" spans="1:21" ht="99.75" x14ac:dyDescent="0.45">
      <c r="A3353" s="12" t="s">
        <v>94</v>
      </c>
      <c r="B3353" s="12"/>
      <c r="C3353" s="12" t="s">
        <v>16572</v>
      </c>
      <c r="D3353" s="12" t="s">
        <v>16557</v>
      </c>
      <c r="E3353" s="12" t="s">
        <v>16547</v>
      </c>
      <c r="F3353" s="12" t="s">
        <v>376</v>
      </c>
      <c r="G3353" s="12" t="s">
        <v>1940</v>
      </c>
      <c r="H3353" s="12" t="s">
        <v>145</v>
      </c>
      <c r="I3353" s="12" t="s">
        <v>146</v>
      </c>
      <c r="J3353" s="12" t="s">
        <v>16573</v>
      </c>
      <c r="K3353" s="12" t="s">
        <v>209</v>
      </c>
      <c r="L3353" s="12" t="s">
        <v>104</v>
      </c>
      <c r="M3353" s="12" t="s">
        <v>210</v>
      </c>
      <c r="N3353" s="12" t="s">
        <v>16574</v>
      </c>
      <c r="O3353" s="12" t="s">
        <v>16575</v>
      </c>
      <c r="P3353" s="12"/>
      <c r="Q3353" s="12" t="s">
        <v>16576</v>
      </c>
      <c r="R3353" s="12" t="s">
        <v>4040</v>
      </c>
      <c r="S3353" s="12" t="s">
        <v>16577</v>
      </c>
      <c r="T3353" s="33" t="s">
        <v>95</v>
      </c>
      <c r="U3353" s="34" t="str">
        <f t="shared" si="52"/>
        <v>5445 Microbial Sciences Building 1550 Linden Drive, Madison, Wisconsin 53706, U.S.</v>
      </c>
    </row>
    <row r="3354" spans="1:21" ht="99.75" x14ac:dyDescent="0.45">
      <c r="A3354" s="12" t="s">
        <v>94</v>
      </c>
      <c r="B3354" s="12" t="s">
        <v>95</v>
      </c>
      <c r="C3354" s="12" t="s">
        <v>16578</v>
      </c>
      <c r="D3354" s="12" t="s">
        <v>16579</v>
      </c>
      <c r="E3354" s="12" t="s">
        <v>16580</v>
      </c>
      <c r="F3354" s="12" t="s">
        <v>1253</v>
      </c>
      <c r="G3354" s="12" t="s">
        <v>16581</v>
      </c>
      <c r="H3354" s="12" t="s">
        <v>406</v>
      </c>
      <c r="I3354" s="12" t="s">
        <v>166</v>
      </c>
      <c r="J3354" s="12" t="s">
        <v>16582</v>
      </c>
      <c r="K3354" s="12" t="s">
        <v>168</v>
      </c>
      <c r="L3354" s="12" t="s">
        <v>104</v>
      </c>
      <c r="M3354" s="12" t="s">
        <v>210</v>
      </c>
      <c r="N3354" s="12" t="s">
        <v>16583</v>
      </c>
      <c r="O3354" s="12" t="s">
        <v>16584</v>
      </c>
      <c r="P3354" s="12"/>
      <c r="Q3354" s="12" t="s">
        <v>16585</v>
      </c>
      <c r="R3354" s="12" t="s">
        <v>16586</v>
      </c>
      <c r="S3354" s="12" t="s">
        <v>16587</v>
      </c>
      <c r="T3354" s="33" t="s">
        <v>95</v>
      </c>
      <c r="U3354" s="34" t="str">
        <f t="shared" si="52"/>
        <v>Agriculture C, Room# 6017 16th and Gibbon Streets, Laramie, Wyoming 82071, U.S.</v>
      </c>
    </row>
    <row r="3355" spans="1:21" ht="99.75" x14ac:dyDescent="0.45">
      <c r="A3355" s="12" t="s">
        <v>94</v>
      </c>
      <c r="B3355" s="12" t="s">
        <v>95</v>
      </c>
      <c r="C3355" s="12" t="s">
        <v>16588</v>
      </c>
      <c r="D3355" s="12" t="s">
        <v>16579</v>
      </c>
      <c r="E3355" s="12" t="s">
        <v>16580</v>
      </c>
      <c r="F3355" s="12" t="s">
        <v>1253</v>
      </c>
      <c r="G3355" s="12" t="s">
        <v>16581</v>
      </c>
      <c r="H3355" s="12" t="s">
        <v>406</v>
      </c>
      <c r="I3355" s="12" t="s">
        <v>166</v>
      </c>
      <c r="J3355" s="12" t="s">
        <v>16589</v>
      </c>
      <c r="K3355" s="12" t="s">
        <v>168</v>
      </c>
      <c r="L3355" s="12" t="s">
        <v>104</v>
      </c>
      <c r="M3355" s="12" t="s">
        <v>210</v>
      </c>
      <c r="N3355" s="12" t="s">
        <v>16590</v>
      </c>
      <c r="O3355" s="12" t="s">
        <v>16591</v>
      </c>
      <c r="P3355" s="12"/>
      <c r="Q3355" s="12" t="s">
        <v>16592</v>
      </c>
      <c r="R3355" s="12" t="s">
        <v>16586</v>
      </c>
      <c r="S3355" s="12" t="s">
        <v>16587</v>
      </c>
      <c r="T3355" s="33" t="s">
        <v>95</v>
      </c>
      <c r="U3355" s="34" t="str">
        <f t="shared" si="52"/>
        <v>1000 E University Ave, Laramie, Wyoming 82071, U.S.</v>
      </c>
    </row>
    <row r="3356" spans="1:21" ht="42.75" x14ac:dyDescent="0.45">
      <c r="A3356" s="12" t="s">
        <v>94</v>
      </c>
      <c r="B3356" s="12" t="s">
        <v>95</v>
      </c>
      <c r="C3356" s="12" t="s">
        <v>16593</v>
      </c>
      <c r="D3356" s="12" t="s">
        <v>16579</v>
      </c>
      <c r="E3356" s="12" t="s">
        <v>16580</v>
      </c>
      <c r="F3356" s="12"/>
      <c r="G3356" s="12" t="s">
        <v>16581</v>
      </c>
      <c r="H3356" s="12" t="s">
        <v>406</v>
      </c>
      <c r="I3356" s="12" t="s">
        <v>166</v>
      </c>
      <c r="J3356" s="12"/>
      <c r="K3356" s="12"/>
      <c r="L3356" s="12"/>
      <c r="M3356" s="12" t="s">
        <v>355</v>
      </c>
      <c r="N3356" s="12" t="s">
        <v>16594</v>
      </c>
      <c r="O3356" s="12" t="s">
        <v>16591</v>
      </c>
      <c r="P3356" s="12"/>
      <c r="Q3356" s="12" t="s">
        <v>16595</v>
      </c>
      <c r="R3356" s="12" t="s">
        <v>16596</v>
      </c>
      <c r="S3356" s="12" t="s">
        <v>16597</v>
      </c>
      <c r="T3356" s="33" t="s">
        <v>95</v>
      </c>
      <c r="U3356" s="34" t="str">
        <f t="shared" si="52"/>
        <v>1000 E UNIVERSITY AVE, LARAMIE, Wyoming 82071-2000, U.S.</v>
      </c>
    </row>
    <row r="3357" spans="1:21" ht="85.5" x14ac:dyDescent="0.45">
      <c r="A3357" s="12" t="s">
        <v>94</v>
      </c>
      <c r="B3357" s="12" t="s">
        <v>95</v>
      </c>
      <c r="C3357" s="12" t="s">
        <v>16598</v>
      </c>
      <c r="D3357" s="12" t="s">
        <v>16579</v>
      </c>
      <c r="E3357" s="12" t="s">
        <v>16580</v>
      </c>
      <c r="F3357" s="12"/>
      <c r="G3357" s="12" t="s">
        <v>16581</v>
      </c>
      <c r="H3357" s="12" t="s">
        <v>406</v>
      </c>
      <c r="I3357" s="12" t="s">
        <v>166</v>
      </c>
      <c r="J3357" s="12"/>
      <c r="K3357" s="12"/>
      <c r="L3357" s="12"/>
      <c r="M3357" s="12" t="s">
        <v>138</v>
      </c>
      <c r="N3357" s="12"/>
      <c r="O3357" s="12"/>
      <c r="P3357" s="12"/>
      <c r="Q3357" s="12" t="s">
        <v>16595</v>
      </c>
      <c r="R3357" s="12" t="s">
        <v>16596</v>
      </c>
      <c r="S3357" s="12" t="s">
        <v>16597</v>
      </c>
      <c r="T3357" s="33" t="s">
        <v>95</v>
      </c>
      <c r="U3357" s="34" t="str">
        <f t="shared" si="52"/>
        <v>1000 E UNIVERSITY AVE, LARAMIE, Wyoming 82071-2000, U.S.</v>
      </c>
    </row>
    <row r="3358" spans="1:21" ht="42.75" x14ac:dyDescent="0.45">
      <c r="A3358" s="12" t="s">
        <v>94</v>
      </c>
      <c r="B3358" s="12" t="s">
        <v>95</v>
      </c>
      <c r="C3358" s="12" t="s">
        <v>16599</v>
      </c>
      <c r="D3358" s="12" t="s">
        <v>16579</v>
      </c>
      <c r="E3358" s="12" t="s">
        <v>16580</v>
      </c>
      <c r="F3358" s="12"/>
      <c r="G3358" s="12" t="s">
        <v>16581</v>
      </c>
      <c r="H3358" s="12" t="s">
        <v>406</v>
      </c>
      <c r="I3358" s="12" t="s">
        <v>166</v>
      </c>
      <c r="J3358" s="12"/>
      <c r="K3358" s="12"/>
      <c r="L3358" s="12"/>
      <c r="M3358" s="12" t="s">
        <v>388</v>
      </c>
      <c r="N3358" s="12"/>
      <c r="O3358" s="12"/>
      <c r="P3358" s="12"/>
      <c r="Q3358" s="12" t="s">
        <v>16595</v>
      </c>
      <c r="R3358" s="12" t="s">
        <v>16596</v>
      </c>
      <c r="S3358" s="12" t="s">
        <v>16597</v>
      </c>
      <c r="T3358" s="33" t="s">
        <v>95</v>
      </c>
      <c r="U3358" s="34" t="str">
        <f t="shared" si="52"/>
        <v>1000 E UNIVERSITY AVE, LARAMIE, Wyoming 82071-2000, U.S.</v>
      </c>
    </row>
    <row r="3359" spans="1:21" ht="57" x14ac:dyDescent="0.45">
      <c r="A3359" s="12" t="s">
        <v>94</v>
      </c>
      <c r="B3359" s="12" t="s">
        <v>95</v>
      </c>
      <c r="C3359" s="12" t="s">
        <v>16600</v>
      </c>
      <c r="D3359" s="12" t="s">
        <v>16601</v>
      </c>
      <c r="E3359" s="12" t="s">
        <v>16602</v>
      </c>
      <c r="F3359" s="12" t="s">
        <v>465</v>
      </c>
      <c r="G3359" s="12" t="s">
        <v>1491</v>
      </c>
      <c r="H3359" s="12" t="s">
        <v>1626</v>
      </c>
      <c r="I3359" s="12" t="s">
        <v>101</v>
      </c>
      <c r="J3359" s="12"/>
      <c r="K3359" s="12"/>
      <c r="L3359" s="12"/>
      <c r="M3359" s="12" t="s">
        <v>367</v>
      </c>
      <c r="N3359" s="12" t="s">
        <v>16603</v>
      </c>
      <c r="O3359" s="12" t="s">
        <v>16604</v>
      </c>
      <c r="P3359" s="12"/>
      <c r="Q3359" s="12" t="s">
        <v>16605</v>
      </c>
      <c r="R3359" s="12" t="s">
        <v>3657</v>
      </c>
      <c r="S3359" s="12" t="s">
        <v>7796</v>
      </c>
      <c r="T3359" s="33" t="s">
        <v>95</v>
      </c>
      <c r="U3359" s="34" t="str">
        <f t="shared" si="52"/>
        <v>5117 CENTRE AVE, PITTSBURGH, Pennsylvania 15213, U.S.</v>
      </c>
    </row>
    <row r="3360" spans="1:21" ht="57" x14ac:dyDescent="0.45">
      <c r="A3360" s="12" t="s">
        <v>94</v>
      </c>
      <c r="B3360" s="12" t="s">
        <v>95</v>
      </c>
      <c r="C3360" s="12" t="s">
        <v>16606</v>
      </c>
      <c r="D3360" s="12" t="s">
        <v>16607</v>
      </c>
      <c r="E3360" s="12" t="s">
        <v>16608</v>
      </c>
      <c r="F3360" s="12" t="s">
        <v>474</v>
      </c>
      <c r="G3360" s="12"/>
      <c r="H3360" s="12" t="s">
        <v>693</v>
      </c>
      <c r="I3360" s="12" t="s">
        <v>475</v>
      </c>
      <c r="J3360" s="12"/>
      <c r="K3360" s="12"/>
      <c r="L3360" s="12"/>
      <c r="M3360" s="12" t="s">
        <v>234</v>
      </c>
      <c r="N3360" s="12" t="s">
        <v>16609</v>
      </c>
      <c r="O3360" s="12" t="s">
        <v>16610</v>
      </c>
      <c r="P3360" s="12"/>
      <c r="Q3360" s="12" t="s">
        <v>16611</v>
      </c>
      <c r="R3360" s="12" t="s">
        <v>16612</v>
      </c>
      <c r="S3360" s="12" t="s">
        <v>16613</v>
      </c>
      <c r="T3360" s="33" t="s">
        <v>95</v>
      </c>
      <c r="U3360" s="34" t="str">
        <f t="shared" si="52"/>
        <v>3698 Chambers Pass Bldg 3611, Fort Sam Houston, Texas 78234, U.S.</v>
      </c>
    </row>
    <row r="3361" spans="1:21" ht="57" x14ac:dyDescent="0.45">
      <c r="A3361" s="12" t="s">
        <v>94</v>
      </c>
      <c r="B3361" s="12" t="s">
        <v>95</v>
      </c>
      <c r="C3361" s="12" t="s">
        <v>16614</v>
      </c>
      <c r="D3361" s="12" t="s">
        <v>16615</v>
      </c>
      <c r="E3361" s="12" t="s">
        <v>16616</v>
      </c>
      <c r="F3361" s="12" t="s">
        <v>2642</v>
      </c>
      <c r="G3361" s="12"/>
      <c r="H3361" s="12" t="s">
        <v>455</v>
      </c>
      <c r="I3361" s="12" t="s">
        <v>387</v>
      </c>
      <c r="J3361" s="12"/>
      <c r="K3361" s="12"/>
      <c r="L3361" s="12"/>
      <c r="M3361" s="12" t="s">
        <v>355</v>
      </c>
      <c r="N3361" s="12" t="s">
        <v>16617</v>
      </c>
      <c r="O3361" s="12" t="s">
        <v>16618</v>
      </c>
      <c r="P3361" s="12"/>
      <c r="Q3361" s="12" t="s">
        <v>16619</v>
      </c>
      <c r="R3361" s="12" t="s">
        <v>16620</v>
      </c>
      <c r="S3361" s="12" t="s">
        <v>5469</v>
      </c>
      <c r="T3361" s="33" t="s">
        <v>95</v>
      </c>
      <c r="U3361" s="34" t="str">
        <f t="shared" si="52"/>
        <v>1425 PORTER ST, FORT DETRICK, Maryland 21702, U.S.</v>
      </c>
    </row>
    <row r="3362" spans="1:21" ht="57" x14ac:dyDescent="0.45">
      <c r="A3362" s="12" t="s">
        <v>94</v>
      </c>
      <c r="B3362" s="12" t="s">
        <v>95</v>
      </c>
      <c r="C3362" s="12" t="s">
        <v>16621</v>
      </c>
      <c r="D3362" s="12" t="s">
        <v>16622</v>
      </c>
      <c r="E3362" s="12" t="s">
        <v>16623</v>
      </c>
      <c r="F3362" s="12"/>
      <c r="G3362" s="12"/>
      <c r="H3362" s="12" t="s">
        <v>311</v>
      </c>
      <c r="I3362" s="12" t="s">
        <v>673</v>
      </c>
      <c r="J3362" s="12"/>
      <c r="K3362" s="12"/>
      <c r="L3362" s="12"/>
      <c r="M3362" s="12" t="s">
        <v>367</v>
      </c>
      <c r="N3362" s="12" t="s">
        <v>16624</v>
      </c>
      <c r="O3362" s="12" t="s">
        <v>16625</v>
      </c>
      <c r="P3362" s="12"/>
      <c r="Q3362" s="12" t="s">
        <v>16626</v>
      </c>
      <c r="R3362" s="12" t="s">
        <v>3100</v>
      </c>
      <c r="S3362" s="12" t="s">
        <v>15932</v>
      </c>
      <c r="T3362" s="33" t="s">
        <v>95</v>
      </c>
      <c r="U3362" s="34" t="str">
        <f t="shared" si="52"/>
        <v>1501 SAN PABLO ST RM ZNI543, LOS ANGELES, California 90033, U.S.</v>
      </c>
    </row>
    <row r="3363" spans="1:21" ht="42.75" x14ac:dyDescent="0.45">
      <c r="A3363" s="12" t="s">
        <v>94</v>
      </c>
      <c r="B3363" s="12" t="s">
        <v>95</v>
      </c>
      <c r="C3363" s="12" t="s">
        <v>16627</v>
      </c>
      <c r="D3363" s="12" t="s">
        <v>16622</v>
      </c>
      <c r="E3363" s="12" t="s">
        <v>16623</v>
      </c>
      <c r="F3363" s="12"/>
      <c r="G3363" s="12"/>
      <c r="H3363" s="12" t="s">
        <v>311</v>
      </c>
      <c r="I3363" s="12" t="s">
        <v>673</v>
      </c>
      <c r="J3363" s="12"/>
      <c r="K3363" s="12"/>
      <c r="L3363" s="12"/>
      <c r="M3363" s="12" t="s">
        <v>1008</v>
      </c>
      <c r="N3363" s="12" t="s">
        <v>16628</v>
      </c>
      <c r="O3363" s="12" t="s">
        <v>16629</v>
      </c>
      <c r="P3363" s="12"/>
      <c r="Q3363" s="12" t="s">
        <v>16630</v>
      </c>
      <c r="R3363" s="12" t="s">
        <v>3100</v>
      </c>
      <c r="S3363" s="12" t="s">
        <v>15932</v>
      </c>
      <c r="T3363" s="33" t="s">
        <v>95</v>
      </c>
      <c r="U3363" s="34" t="str">
        <f t="shared" si="52"/>
        <v>1501 SAN PABLO ST, LOS ANGELES, California 90033, U.S.</v>
      </c>
    </row>
    <row r="3364" spans="1:21" ht="42.75" x14ac:dyDescent="0.45">
      <c r="A3364" s="12" t="s">
        <v>94</v>
      </c>
      <c r="B3364" s="12" t="s">
        <v>95</v>
      </c>
      <c r="C3364" s="12" t="s">
        <v>16631</v>
      </c>
      <c r="D3364" s="12" t="s">
        <v>16632</v>
      </c>
      <c r="E3364" s="12" t="s">
        <v>16633</v>
      </c>
      <c r="F3364" s="12"/>
      <c r="G3364" s="12"/>
      <c r="H3364" s="12" t="s">
        <v>455</v>
      </c>
      <c r="I3364" s="12" t="s">
        <v>387</v>
      </c>
      <c r="J3364" s="12"/>
      <c r="K3364" s="12"/>
      <c r="L3364" s="12"/>
      <c r="M3364" s="12" t="s">
        <v>355</v>
      </c>
      <c r="N3364" s="12" t="s">
        <v>16634</v>
      </c>
      <c r="O3364" s="12" t="s">
        <v>16635</v>
      </c>
      <c r="P3364" s="12"/>
      <c r="Q3364" s="12" t="s">
        <v>16636</v>
      </c>
      <c r="R3364" s="12" t="s">
        <v>16637</v>
      </c>
      <c r="S3364" s="12" t="s">
        <v>16638</v>
      </c>
      <c r="T3364" s="33" t="s">
        <v>95</v>
      </c>
      <c r="U3364" s="34" t="str">
        <f t="shared" si="52"/>
        <v>3003 ADBF, PULLMAN, Washington 99164, U.S.</v>
      </c>
    </row>
    <row r="3365" spans="1:21" ht="71.25" x14ac:dyDescent="0.45">
      <c r="A3365" s="12" t="s">
        <v>94</v>
      </c>
      <c r="B3365" s="12" t="s">
        <v>95</v>
      </c>
      <c r="C3365" s="12" t="s">
        <v>16639</v>
      </c>
      <c r="D3365" s="12" t="s">
        <v>16632</v>
      </c>
      <c r="E3365" s="12" t="s">
        <v>16633</v>
      </c>
      <c r="F3365" s="12" t="s">
        <v>144</v>
      </c>
      <c r="G3365" s="12"/>
      <c r="H3365" s="12" t="s">
        <v>455</v>
      </c>
      <c r="I3365" s="12" t="s">
        <v>387</v>
      </c>
      <c r="J3365" s="12" t="s">
        <v>16640</v>
      </c>
      <c r="K3365" s="12" t="s">
        <v>354</v>
      </c>
      <c r="L3365" s="12" t="s">
        <v>118</v>
      </c>
      <c r="M3365" s="12" t="s">
        <v>105</v>
      </c>
      <c r="N3365" s="12" t="s">
        <v>16641</v>
      </c>
      <c r="O3365" s="12" t="s">
        <v>16642</v>
      </c>
      <c r="P3365" s="12"/>
      <c r="Q3365" s="12" t="s">
        <v>16643</v>
      </c>
      <c r="R3365" s="12" t="s">
        <v>16644</v>
      </c>
      <c r="S3365" s="12" t="s">
        <v>16645</v>
      </c>
      <c r="T3365" s="33" t="s">
        <v>95</v>
      </c>
      <c r="U3365" s="34" t="str">
        <f t="shared" si="52"/>
        <v>2420 2ND AVE N NPA, GRAND FORKS, North Dakota 58203, U.S.</v>
      </c>
    </row>
    <row r="3366" spans="1:21" ht="57" x14ac:dyDescent="0.45">
      <c r="A3366" s="12" t="s">
        <v>94</v>
      </c>
      <c r="B3366" s="12" t="s">
        <v>95</v>
      </c>
      <c r="C3366" s="12" t="s">
        <v>16646</v>
      </c>
      <c r="D3366" s="12" t="s">
        <v>16647</v>
      </c>
      <c r="E3366" s="12" t="s">
        <v>16648</v>
      </c>
      <c r="F3366" s="12"/>
      <c r="G3366" s="12"/>
      <c r="H3366" s="12" t="s">
        <v>931</v>
      </c>
      <c r="I3366" s="12" t="s">
        <v>146</v>
      </c>
      <c r="J3366" s="12" t="s">
        <v>16649</v>
      </c>
      <c r="K3366" s="12" t="s">
        <v>209</v>
      </c>
      <c r="L3366" s="12" t="s">
        <v>104</v>
      </c>
      <c r="M3366" s="12" t="s">
        <v>367</v>
      </c>
      <c r="N3366" s="12" t="s">
        <v>16650</v>
      </c>
      <c r="O3366" s="12" t="s">
        <v>16651</v>
      </c>
      <c r="P3366" s="12"/>
      <c r="Q3366" s="12" t="s">
        <v>16652</v>
      </c>
      <c r="R3366" s="12" t="s">
        <v>16653</v>
      </c>
      <c r="S3366" s="12" t="s">
        <v>13366</v>
      </c>
      <c r="T3366" s="33" t="s">
        <v>95</v>
      </c>
      <c r="U3366" s="34" t="str">
        <f t="shared" si="52"/>
        <v>1920 Dayton Ave, Ames, Iowa 50010, U.S.</v>
      </c>
    </row>
    <row r="3367" spans="1:21" ht="57" x14ac:dyDescent="0.45">
      <c r="A3367" s="12" t="s">
        <v>94</v>
      </c>
      <c r="B3367" s="12" t="s">
        <v>95</v>
      </c>
      <c r="C3367" s="12" t="s">
        <v>16654</v>
      </c>
      <c r="D3367" s="12" t="s">
        <v>16647</v>
      </c>
      <c r="E3367" s="12" t="s">
        <v>16648</v>
      </c>
      <c r="F3367" s="12"/>
      <c r="G3367" s="12"/>
      <c r="H3367" s="12" t="s">
        <v>931</v>
      </c>
      <c r="I3367" s="12" t="s">
        <v>146</v>
      </c>
      <c r="J3367" s="12" t="s">
        <v>16655</v>
      </c>
      <c r="K3367" s="12" t="s">
        <v>209</v>
      </c>
      <c r="L3367" s="12" t="s">
        <v>118</v>
      </c>
      <c r="M3367" s="12" t="s">
        <v>367</v>
      </c>
      <c r="N3367" s="12" t="s">
        <v>16656</v>
      </c>
      <c r="O3367" s="12" t="s">
        <v>16657</v>
      </c>
      <c r="P3367" s="12"/>
      <c r="Q3367" s="12" t="s">
        <v>16652</v>
      </c>
      <c r="R3367" s="12" t="s">
        <v>16653</v>
      </c>
      <c r="S3367" s="12" t="s">
        <v>13366</v>
      </c>
      <c r="T3367" s="33" t="s">
        <v>95</v>
      </c>
      <c r="U3367" s="34" t="str">
        <f t="shared" si="52"/>
        <v>1920 Dayton Ave, Ames, Iowa 50010, U.S.</v>
      </c>
    </row>
    <row r="3368" spans="1:21" ht="85.5" x14ac:dyDescent="0.45">
      <c r="A3368" s="12" t="s">
        <v>94</v>
      </c>
      <c r="B3368" s="12" t="s">
        <v>95</v>
      </c>
      <c r="C3368" s="12" t="s">
        <v>16658</v>
      </c>
      <c r="D3368" s="12" t="s">
        <v>16659</v>
      </c>
      <c r="E3368" s="12" t="s">
        <v>16660</v>
      </c>
      <c r="F3368" s="12"/>
      <c r="G3368" s="12" t="s">
        <v>980</v>
      </c>
      <c r="H3368" s="12" t="s">
        <v>406</v>
      </c>
      <c r="I3368" s="12" t="s">
        <v>166</v>
      </c>
      <c r="J3368" s="12" t="s">
        <v>16661</v>
      </c>
      <c r="K3368" s="12" t="s">
        <v>268</v>
      </c>
      <c r="L3368" s="12" t="s">
        <v>104</v>
      </c>
      <c r="M3368" s="12" t="s">
        <v>695</v>
      </c>
      <c r="N3368" s="12" t="s">
        <v>16662</v>
      </c>
      <c r="O3368" s="12" t="s">
        <v>16663</v>
      </c>
      <c r="P3368" s="12"/>
      <c r="Q3368" s="12" t="s">
        <v>16664</v>
      </c>
      <c r="R3368" s="12" t="s">
        <v>16665</v>
      </c>
      <c r="S3368" s="12" t="s">
        <v>16666</v>
      </c>
      <c r="T3368" s="33" t="s">
        <v>95</v>
      </c>
      <c r="U3368" s="34" t="str">
        <f t="shared" si="52"/>
        <v>2030 SE Marine Science Drive, Newport, Oregon 97365, U.S.</v>
      </c>
    </row>
    <row r="3369" spans="1:21" ht="85.5" x14ac:dyDescent="0.45">
      <c r="A3369" s="12" t="s">
        <v>94</v>
      </c>
      <c r="B3369" s="12" t="s">
        <v>95</v>
      </c>
      <c r="C3369" s="12" t="s">
        <v>16667</v>
      </c>
      <c r="D3369" s="12" t="s">
        <v>16668</v>
      </c>
      <c r="E3369" s="12" t="s">
        <v>16669</v>
      </c>
      <c r="F3369" s="12"/>
      <c r="G3369" s="12" t="s">
        <v>980</v>
      </c>
      <c r="H3369" s="12" t="s">
        <v>406</v>
      </c>
      <c r="I3369" s="12" t="s">
        <v>166</v>
      </c>
      <c r="J3369" s="12" t="s">
        <v>16670</v>
      </c>
      <c r="K3369" s="12" t="s">
        <v>268</v>
      </c>
      <c r="L3369" s="12" t="s">
        <v>104</v>
      </c>
      <c r="M3369" s="12" t="s">
        <v>695</v>
      </c>
      <c r="N3369" s="12" t="s">
        <v>16671</v>
      </c>
      <c r="O3369" s="12" t="s">
        <v>16672</v>
      </c>
      <c r="P3369" s="12"/>
      <c r="Q3369" s="12" t="s">
        <v>16673</v>
      </c>
      <c r="R3369" s="12" t="s">
        <v>412</v>
      </c>
      <c r="S3369" s="12" t="s">
        <v>16674</v>
      </c>
      <c r="T3369" s="33" t="s">
        <v>95</v>
      </c>
      <c r="U3369" s="34" t="str">
        <f t="shared" si="52"/>
        <v>6505 NE 65th Street, Seattle, Washington 98115, U.S.</v>
      </c>
    </row>
    <row r="3370" spans="1:21" ht="57" x14ac:dyDescent="0.45">
      <c r="A3370" s="12" t="s">
        <v>94</v>
      </c>
      <c r="B3370" s="12" t="s">
        <v>95</v>
      </c>
      <c r="C3370" s="12" t="s">
        <v>16675</v>
      </c>
      <c r="D3370" s="12" t="s">
        <v>16676</v>
      </c>
      <c r="E3370" s="12" t="s">
        <v>16677</v>
      </c>
      <c r="F3370" s="12" t="s">
        <v>1091</v>
      </c>
      <c r="G3370" s="12"/>
      <c r="H3370" s="12" t="s">
        <v>406</v>
      </c>
      <c r="I3370" s="12" t="s">
        <v>166</v>
      </c>
      <c r="J3370" s="12"/>
      <c r="K3370" s="12"/>
      <c r="L3370" s="12"/>
      <c r="M3370" s="12" t="s">
        <v>367</v>
      </c>
      <c r="N3370" s="12" t="s">
        <v>16678</v>
      </c>
      <c r="O3370" s="12" t="s">
        <v>16679</v>
      </c>
      <c r="P3370" s="12"/>
      <c r="Q3370" s="12" t="s">
        <v>16680</v>
      </c>
      <c r="R3370" s="12" t="s">
        <v>16681</v>
      </c>
      <c r="S3370" s="12" t="s">
        <v>16682</v>
      </c>
      <c r="T3370" s="33" t="s">
        <v>95</v>
      </c>
      <c r="U3370" s="34" t="str">
        <f t="shared" si="52"/>
        <v>4105 OLD MAIN HILL, LOGAN, Utah 84322, U.S.</v>
      </c>
    </row>
    <row r="3371" spans="1:21" ht="57" x14ac:dyDescent="0.45">
      <c r="A3371" s="12" t="s">
        <v>94</v>
      </c>
      <c r="B3371" s="12" t="s">
        <v>95</v>
      </c>
      <c r="C3371" s="12" t="s">
        <v>16683</v>
      </c>
      <c r="D3371" s="12" t="s">
        <v>16684</v>
      </c>
      <c r="E3371" s="12" t="s">
        <v>16685</v>
      </c>
      <c r="F3371" s="12" t="s">
        <v>2642</v>
      </c>
      <c r="G3371" s="12"/>
      <c r="H3371" s="12" t="s">
        <v>455</v>
      </c>
      <c r="I3371" s="12" t="s">
        <v>387</v>
      </c>
      <c r="J3371" s="12" t="s">
        <v>16686</v>
      </c>
      <c r="K3371" s="12" t="s">
        <v>233</v>
      </c>
      <c r="L3371" s="12" t="s">
        <v>118</v>
      </c>
      <c r="M3371" s="12" t="s">
        <v>234</v>
      </c>
      <c r="N3371" s="12" t="s">
        <v>16687</v>
      </c>
      <c r="O3371" s="12" t="s">
        <v>16688</v>
      </c>
      <c r="P3371" s="12"/>
      <c r="Q3371" s="12" t="s">
        <v>16689</v>
      </c>
      <c r="R3371" s="12" t="s">
        <v>2647</v>
      </c>
      <c r="S3371" s="12" t="s">
        <v>15039</v>
      </c>
      <c r="T3371" s="33" t="s">
        <v>95</v>
      </c>
      <c r="U3371" s="34" t="str">
        <f t="shared" si="52"/>
        <v>10 N GREENE ST, BALTIMORE, Maryland 21201, U.S.</v>
      </c>
    </row>
    <row r="3372" spans="1:21" ht="57" x14ac:dyDescent="0.45">
      <c r="A3372" s="12" t="s">
        <v>94</v>
      </c>
      <c r="B3372" s="12" t="s">
        <v>95</v>
      </c>
      <c r="C3372" s="12" t="s">
        <v>16690</v>
      </c>
      <c r="D3372" s="12" t="s">
        <v>16691</v>
      </c>
      <c r="E3372" s="12" t="s">
        <v>16692</v>
      </c>
      <c r="F3372" s="12" t="s">
        <v>639</v>
      </c>
      <c r="G3372" s="12" t="s">
        <v>16693</v>
      </c>
      <c r="H3372" s="12"/>
      <c r="I3372" s="12" t="s">
        <v>16694</v>
      </c>
      <c r="J3372" s="12" t="s">
        <v>16695</v>
      </c>
      <c r="K3372" s="12" t="s">
        <v>233</v>
      </c>
      <c r="L3372" s="12" t="s">
        <v>104</v>
      </c>
      <c r="M3372" s="12" t="s">
        <v>234</v>
      </c>
      <c r="N3372" s="12" t="s">
        <v>8305</v>
      </c>
      <c r="O3372" s="12" t="s">
        <v>8306</v>
      </c>
      <c r="P3372" s="12"/>
      <c r="Q3372" s="12" t="s">
        <v>16696</v>
      </c>
      <c r="R3372" s="12" t="s">
        <v>8308</v>
      </c>
      <c r="S3372" s="12" t="s">
        <v>8309</v>
      </c>
      <c r="T3372" s="33" t="s">
        <v>95</v>
      </c>
      <c r="U3372" s="34" t="str">
        <f t="shared" si="52"/>
        <v>173 Ashley Ave CR205 Flow Core Attn: Josh Monts, Charleston, South Carolina 29425, U.S.</v>
      </c>
    </row>
    <row r="3373" spans="1:21" ht="57" x14ac:dyDescent="0.45">
      <c r="A3373" s="12" t="s">
        <v>94</v>
      </c>
      <c r="B3373" s="12" t="s">
        <v>95</v>
      </c>
      <c r="C3373" s="12" t="s">
        <v>16697</v>
      </c>
      <c r="D3373" s="12" t="s">
        <v>16691</v>
      </c>
      <c r="E3373" s="12" t="s">
        <v>16692</v>
      </c>
      <c r="F3373" s="12" t="s">
        <v>1253</v>
      </c>
      <c r="G3373" s="12" t="s">
        <v>16693</v>
      </c>
      <c r="H3373" s="12"/>
      <c r="I3373" s="12" t="s">
        <v>16694</v>
      </c>
      <c r="J3373" s="12" t="s">
        <v>16698</v>
      </c>
      <c r="K3373" s="12" t="s">
        <v>233</v>
      </c>
      <c r="L3373" s="12" t="s">
        <v>104</v>
      </c>
      <c r="M3373" s="12" t="s">
        <v>234</v>
      </c>
      <c r="N3373" s="12" t="s">
        <v>16699</v>
      </c>
      <c r="O3373" s="12" t="s">
        <v>16700</v>
      </c>
      <c r="P3373" s="12"/>
      <c r="Q3373" s="12" t="s">
        <v>16701</v>
      </c>
      <c r="R3373" s="12" t="s">
        <v>14485</v>
      </c>
      <c r="S3373" s="12" t="s">
        <v>1259</v>
      </c>
      <c r="T3373" s="33" t="s">
        <v>95</v>
      </c>
      <c r="U3373" s="34" t="str">
        <f t="shared" si="52"/>
        <v>1700 N WHEELING ST ROCKY MOUNTAIN REGIONAL VAMC, AURORA, Colorado 80045, U.S.</v>
      </c>
    </row>
    <row r="3374" spans="1:21" ht="42.75" x14ac:dyDescent="0.45">
      <c r="A3374" s="12" t="s">
        <v>94</v>
      </c>
      <c r="B3374" s="12" t="s">
        <v>95</v>
      </c>
      <c r="C3374" s="12" t="s">
        <v>16702</v>
      </c>
      <c r="D3374" s="12" t="s">
        <v>16691</v>
      </c>
      <c r="E3374" s="12" t="s">
        <v>16692</v>
      </c>
      <c r="F3374" s="12" t="s">
        <v>420</v>
      </c>
      <c r="G3374" s="12" t="s">
        <v>16693</v>
      </c>
      <c r="H3374" s="12"/>
      <c r="I3374" s="12" t="s">
        <v>16694</v>
      </c>
      <c r="J3374" s="12"/>
      <c r="K3374" s="12"/>
      <c r="L3374" s="12"/>
      <c r="M3374" s="12" t="s">
        <v>628</v>
      </c>
      <c r="N3374" s="12" t="s">
        <v>16703</v>
      </c>
      <c r="O3374" s="12" t="s">
        <v>16704</v>
      </c>
      <c r="P3374" s="12"/>
      <c r="Q3374" s="12" t="s">
        <v>16705</v>
      </c>
      <c r="R3374" s="12" t="s">
        <v>16706</v>
      </c>
      <c r="S3374" s="12" t="s">
        <v>16707</v>
      </c>
      <c r="T3374" s="33" t="s">
        <v>95</v>
      </c>
      <c r="U3374" s="34" t="str">
        <f t="shared" si="52"/>
        <v>1970 ROANOKE BLVD, SALEM, Virginia 24153, U.S.</v>
      </c>
    </row>
    <row r="3375" spans="1:21" ht="42.75" x14ac:dyDescent="0.45">
      <c r="A3375" s="12" t="s">
        <v>94</v>
      </c>
      <c r="B3375" s="12" t="s">
        <v>95</v>
      </c>
      <c r="C3375" s="12" t="s">
        <v>16708</v>
      </c>
      <c r="D3375" s="12" t="s">
        <v>16691</v>
      </c>
      <c r="E3375" s="12" t="s">
        <v>16692</v>
      </c>
      <c r="F3375" s="12" t="s">
        <v>144</v>
      </c>
      <c r="G3375" s="12" t="s">
        <v>16693</v>
      </c>
      <c r="H3375" s="12"/>
      <c r="I3375" s="12" t="s">
        <v>16694</v>
      </c>
      <c r="J3375" s="12"/>
      <c r="K3375" s="12"/>
      <c r="L3375" s="12"/>
      <c r="M3375" s="12" t="s">
        <v>377</v>
      </c>
      <c r="N3375" s="12" t="s">
        <v>16709</v>
      </c>
      <c r="O3375" s="12" t="s">
        <v>16710</v>
      </c>
      <c r="P3375" s="12"/>
      <c r="Q3375" s="12" t="s">
        <v>16711</v>
      </c>
      <c r="R3375" s="12" t="s">
        <v>15264</v>
      </c>
      <c r="S3375" s="12" t="s">
        <v>16712</v>
      </c>
      <c r="T3375" s="33" t="s">
        <v>95</v>
      </c>
      <c r="U3375" s="34" t="str">
        <f t="shared" si="52"/>
        <v>1 VETERANS DR RESEARCH SVC, MINNEAPOLIS, Minnesota 55419, U.S.</v>
      </c>
    </row>
    <row r="3376" spans="1:21" ht="85.5" x14ac:dyDescent="0.45">
      <c r="A3376" s="12" t="s">
        <v>94</v>
      </c>
      <c r="B3376" s="12" t="s">
        <v>95</v>
      </c>
      <c r="C3376" s="12" t="s">
        <v>16713</v>
      </c>
      <c r="D3376" s="12" t="s">
        <v>16691</v>
      </c>
      <c r="E3376" s="12" t="s">
        <v>16692</v>
      </c>
      <c r="F3376" s="12" t="s">
        <v>639</v>
      </c>
      <c r="G3376" s="12" t="s">
        <v>16693</v>
      </c>
      <c r="H3376" s="12"/>
      <c r="I3376" s="12" t="s">
        <v>16694</v>
      </c>
      <c r="J3376" s="12"/>
      <c r="K3376" s="12"/>
      <c r="L3376" s="12"/>
      <c r="M3376" s="12" t="s">
        <v>138</v>
      </c>
      <c r="N3376" s="12"/>
      <c r="O3376" s="12"/>
      <c r="P3376" s="12"/>
      <c r="Q3376" s="12" t="s">
        <v>16714</v>
      </c>
      <c r="R3376" s="12" t="s">
        <v>16715</v>
      </c>
      <c r="S3376" s="12" t="s">
        <v>16716</v>
      </c>
      <c r="T3376" s="33" t="s">
        <v>95</v>
      </c>
      <c r="U3376" s="34" t="str">
        <f t="shared" si="52"/>
        <v>1001 TRIDENT ST TRIDENT INDUSTRIAL PARK, HANAHAN, South Carolina 29410, U.S.</v>
      </c>
    </row>
    <row r="3377" spans="1:21" ht="57" x14ac:dyDescent="0.45">
      <c r="A3377" s="12" t="s">
        <v>94</v>
      </c>
      <c r="B3377" s="12" t="s">
        <v>95</v>
      </c>
      <c r="C3377" s="12" t="s">
        <v>16717</v>
      </c>
      <c r="D3377" s="12" t="s">
        <v>16691</v>
      </c>
      <c r="E3377" s="12" t="s">
        <v>16692</v>
      </c>
      <c r="F3377" s="12" t="s">
        <v>124</v>
      </c>
      <c r="G3377" s="12" t="s">
        <v>16693</v>
      </c>
      <c r="H3377" s="12"/>
      <c r="I3377" s="12" t="s">
        <v>16694</v>
      </c>
      <c r="J3377" s="12"/>
      <c r="K3377" s="12"/>
      <c r="L3377" s="12"/>
      <c r="M3377" s="12" t="s">
        <v>367</v>
      </c>
      <c r="N3377" s="12"/>
      <c r="O3377" s="12"/>
      <c r="P3377" s="12"/>
      <c r="Q3377" s="12" t="s">
        <v>16718</v>
      </c>
      <c r="R3377" s="12" t="s">
        <v>16719</v>
      </c>
      <c r="S3377" s="12" t="s">
        <v>16720</v>
      </c>
      <c r="T3377" s="33" t="s">
        <v>95</v>
      </c>
      <c r="U3377" s="34" t="str">
        <f t="shared" si="52"/>
        <v>1400 VFW PKWY, WEST ROXBURY, Massachusetts 02132, U.S.</v>
      </c>
    </row>
    <row r="3378" spans="1:21" ht="57" x14ac:dyDescent="0.45">
      <c r="A3378" s="12" t="s">
        <v>94</v>
      </c>
      <c r="B3378" s="12" t="s">
        <v>95</v>
      </c>
      <c r="C3378" s="12" t="s">
        <v>16721</v>
      </c>
      <c r="D3378" s="12" t="s">
        <v>16691</v>
      </c>
      <c r="E3378" s="12" t="s">
        <v>16692</v>
      </c>
      <c r="F3378" s="12"/>
      <c r="G3378" s="12" t="s">
        <v>16693</v>
      </c>
      <c r="H3378" s="12"/>
      <c r="I3378" s="12" t="s">
        <v>16694</v>
      </c>
      <c r="J3378" s="12"/>
      <c r="K3378" s="12"/>
      <c r="L3378" s="12"/>
      <c r="M3378" s="12" t="s">
        <v>367</v>
      </c>
      <c r="N3378" s="12" t="s">
        <v>16722</v>
      </c>
      <c r="O3378" s="12" t="s">
        <v>16723</v>
      </c>
      <c r="P3378" s="12"/>
      <c r="Q3378" s="12" t="s">
        <v>16724</v>
      </c>
      <c r="R3378" s="12" t="s">
        <v>14858</v>
      </c>
      <c r="S3378" s="12" t="s">
        <v>16725</v>
      </c>
      <c r="T3378" s="33" t="s">
        <v>95</v>
      </c>
      <c r="U3378" s="34" t="str">
        <f t="shared" si="52"/>
        <v>601 HWY 6 W, IOWA CITY, Iowa 52246, U.S.</v>
      </c>
    </row>
    <row r="3379" spans="1:21" ht="57" x14ac:dyDescent="0.45">
      <c r="A3379" s="12" t="s">
        <v>94</v>
      </c>
      <c r="B3379" s="12" t="s">
        <v>95</v>
      </c>
      <c r="C3379" s="12" t="s">
        <v>16726</v>
      </c>
      <c r="D3379" s="12" t="s">
        <v>16691</v>
      </c>
      <c r="E3379" s="12" t="s">
        <v>16692</v>
      </c>
      <c r="F3379" s="12" t="s">
        <v>465</v>
      </c>
      <c r="G3379" s="12" t="s">
        <v>16693</v>
      </c>
      <c r="H3379" s="12"/>
      <c r="I3379" s="12" t="s">
        <v>16694</v>
      </c>
      <c r="J3379" s="12"/>
      <c r="K3379" s="12"/>
      <c r="L3379" s="12"/>
      <c r="M3379" s="12" t="s">
        <v>367</v>
      </c>
      <c r="N3379" s="12"/>
      <c r="O3379" s="12"/>
      <c r="P3379" s="12"/>
      <c r="Q3379" s="12" t="s">
        <v>16727</v>
      </c>
      <c r="R3379" s="12" t="s">
        <v>3657</v>
      </c>
      <c r="S3379" s="12" t="s">
        <v>16728</v>
      </c>
      <c r="T3379" s="33" t="s">
        <v>95</v>
      </c>
      <c r="U3379" s="34" t="str">
        <f t="shared" si="52"/>
        <v>UNIVERSITY DR C, PITTSBURGH, Pennsylvania 15240, U.S.</v>
      </c>
    </row>
    <row r="3380" spans="1:21" ht="85.5" x14ac:dyDescent="0.45">
      <c r="A3380" s="12" t="s">
        <v>94</v>
      </c>
      <c r="B3380" s="12" t="s">
        <v>95</v>
      </c>
      <c r="C3380" s="12" t="s">
        <v>16729</v>
      </c>
      <c r="D3380" s="12" t="s">
        <v>16691</v>
      </c>
      <c r="E3380" s="12" t="s">
        <v>16692</v>
      </c>
      <c r="F3380" s="12" t="s">
        <v>1340</v>
      </c>
      <c r="G3380" s="12" t="s">
        <v>16693</v>
      </c>
      <c r="H3380" s="12"/>
      <c r="I3380" s="12" t="s">
        <v>16694</v>
      </c>
      <c r="J3380" s="12"/>
      <c r="K3380" s="12"/>
      <c r="L3380" s="12"/>
      <c r="M3380" s="12" t="s">
        <v>138</v>
      </c>
      <c r="N3380" s="12"/>
      <c r="O3380" s="12"/>
      <c r="P3380" s="12"/>
      <c r="Q3380" s="12" t="s">
        <v>16730</v>
      </c>
      <c r="R3380" s="12" t="s">
        <v>1350</v>
      </c>
      <c r="S3380" s="12" t="s">
        <v>16731</v>
      </c>
      <c r="T3380" s="33" t="s">
        <v>95</v>
      </c>
      <c r="U3380" s="34" t="str">
        <f t="shared" si="52"/>
        <v>1 FREEDOM WAY, AUGUSTA, Georgia 30904, U.S.</v>
      </c>
    </row>
    <row r="3381" spans="1:21" ht="85.5" x14ac:dyDescent="0.45">
      <c r="A3381" s="12" t="s">
        <v>94</v>
      </c>
      <c r="B3381" s="12" t="s">
        <v>95</v>
      </c>
      <c r="C3381" s="12" t="s">
        <v>16732</v>
      </c>
      <c r="D3381" s="12" t="s">
        <v>16733</v>
      </c>
      <c r="E3381" s="12" t="s">
        <v>16692</v>
      </c>
      <c r="F3381" s="12" t="s">
        <v>762</v>
      </c>
      <c r="G3381" s="12" t="s">
        <v>3996</v>
      </c>
      <c r="H3381" s="12" t="s">
        <v>931</v>
      </c>
      <c r="I3381" s="12" t="s">
        <v>763</v>
      </c>
      <c r="J3381" s="12" t="s">
        <v>16734</v>
      </c>
      <c r="K3381" s="12" t="s">
        <v>209</v>
      </c>
      <c r="L3381" s="12" t="s">
        <v>118</v>
      </c>
      <c r="M3381" s="12" t="s">
        <v>221</v>
      </c>
      <c r="N3381" s="12" t="s">
        <v>16735</v>
      </c>
      <c r="O3381" s="12" t="s">
        <v>16736</v>
      </c>
      <c r="P3381" s="12"/>
      <c r="Q3381" s="12" t="s">
        <v>16737</v>
      </c>
      <c r="R3381" s="12" t="s">
        <v>8967</v>
      </c>
      <c r="S3381" s="12" t="s">
        <v>16738</v>
      </c>
      <c r="T3381" s="33" t="s">
        <v>95</v>
      </c>
      <c r="U3381" s="34" t="str">
        <f t="shared" si="52"/>
        <v>Research Service (151) 1030 Jefferson Ave SCI Building (#7), main lab is BE-136, Memphis, Tennessee 38104, U.S.</v>
      </c>
    </row>
    <row r="3382" spans="1:21" ht="85.5" x14ac:dyDescent="0.45">
      <c r="A3382" s="12" t="s">
        <v>94</v>
      </c>
      <c r="B3382" s="12" t="s">
        <v>95</v>
      </c>
      <c r="C3382" s="12" t="s">
        <v>16739</v>
      </c>
      <c r="D3382" s="12" t="s">
        <v>16740</v>
      </c>
      <c r="E3382" s="12" t="s">
        <v>16741</v>
      </c>
      <c r="F3382" s="12" t="s">
        <v>762</v>
      </c>
      <c r="G3382" s="12" t="s">
        <v>3996</v>
      </c>
      <c r="H3382" s="12" t="s">
        <v>931</v>
      </c>
      <c r="I3382" s="12" t="s">
        <v>763</v>
      </c>
      <c r="J3382" s="12" t="s">
        <v>16742</v>
      </c>
      <c r="K3382" s="12" t="s">
        <v>168</v>
      </c>
      <c r="L3382" s="12" t="s">
        <v>104</v>
      </c>
      <c r="M3382" s="12" t="s">
        <v>1193</v>
      </c>
      <c r="N3382" s="12" t="s">
        <v>16743</v>
      </c>
      <c r="O3382" s="12" t="s">
        <v>16744</v>
      </c>
      <c r="P3382" s="12"/>
      <c r="Q3382" s="12" t="s">
        <v>16745</v>
      </c>
      <c r="R3382" s="12" t="s">
        <v>16746</v>
      </c>
      <c r="S3382" s="12" t="s">
        <v>16747</v>
      </c>
      <c r="T3382" s="33" t="s">
        <v>95</v>
      </c>
      <c r="U3382" s="34" t="str">
        <f t="shared" si="52"/>
        <v>1310 24th Avenue South ACRE Bldg, Rm F409, Nashville, Tennessee 37212, U.S.</v>
      </c>
    </row>
    <row r="3383" spans="1:21" ht="57" x14ac:dyDescent="0.45">
      <c r="A3383" s="12" t="s">
        <v>94</v>
      </c>
      <c r="B3383" s="12" t="s">
        <v>95</v>
      </c>
      <c r="C3383" s="12" t="s">
        <v>16748</v>
      </c>
      <c r="D3383" s="12" t="s">
        <v>16740</v>
      </c>
      <c r="E3383" s="12" t="s">
        <v>16741</v>
      </c>
      <c r="F3383" s="12" t="s">
        <v>762</v>
      </c>
      <c r="G3383" s="12" t="s">
        <v>3996</v>
      </c>
      <c r="H3383" s="12" t="s">
        <v>931</v>
      </c>
      <c r="I3383" s="12" t="s">
        <v>763</v>
      </c>
      <c r="J3383" s="12" t="s">
        <v>16749</v>
      </c>
      <c r="K3383" s="12" t="s">
        <v>168</v>
      </c>
      <c r="L3383" s="12" t="s">
        <v>104</v>
      </c>
      <c r="M3383" s="12" t="s">
        <v>1596</v>
      </c>
      <c r="N3383" s="12" t="s">
        <v>16743</v>
      </c>
      <c r="O3383" s="12" t="s">
        <v>16744</v>
      </c>
      <c r="P3383" s="12"/>
      <c r="Q3383" s="12" t="s">
        <v>16745</v>
      </c>
      <c r="R3383" s="12" t="s">
        <v>16746</v>
      </c>
      <c r="S3383" s="12" t="s">
        <v>16747</v>
      </c>
      <c r="T3383" s="33" t="s">
        <v>95</v>
      </c>
      <c r="U3383" s="34" t="str">
        <f t="shared" si="52"/>
        <v>1310 24th Avenue South ACRE Bldg, Rm F409, Nashville, Tennessee 37212, U.S.</v>
      </c>
    </row>
    <row r="3384" spans="1:21" ht="114" x14ac:dyDescent="0.45">
      <c r="A3384" s="12" t="s">
        <v>94</v>
      </c>
      <c r="B3384" s="12" t="s">
        <v>95</v>
      </c>
      <c r="C3384" s="12" t="s">
        <v>16750</v>
      </c>
      <c r="D3384" s="12" t="s">
        <v>16751</v>
      </c>
      <c r="E3384" s="12" t="s">
        <v>16752</v>
      </c>
      <c r="F3384" s="12" t="s">
        <v>136</v>
      </c>
      <c r="G3384" s="12" t="s">
        <v>164</v>
      </c>
      <c r="H3384" s="12" t="s">
        <v>165</v>
      </c>
      <c r="I3384" s="12" t="s">
        <v>166</v>
      </c>
      <c r="J3384" s="12" t="s">
        <v>16753</v>
      </c>
      <c r="K3384" s="12" t="s">
        <v>168</v>
      </c>
      <c r="L3384" s="12" t="s">
        <v>104</v>
      </c>
      <c r="M3384" s="12" t="s">
        <v>4742</v>
      </c>
      <c r="N3384" s="12" t="s">
        <v>16754</v>
      </c>
      <c r="O3384" s="12" t="s">
        <v>16755</v>
      </c>
      <c r="P3384" s="12"/>
      <c r="Q3384" s="12" t="s">
        <v>16756</v>
      </c>
      <c r="R3384" s="12" t="s">
        <v>265</v>
      </c>
      <c r="S3384" s="12" t="s">
        <v>141</v>
      </c>
      <c r="T3384" s="33" t="s">
        <v>95</v>
      </c>
      <c r="U3384" s="34" t="str">
        <f t="shared" si="52"/>
        <v>681 Gateway Blvd, South San Francisco, California 94080, U.S.</v>
      </c>
    </row>
    <row r="3385" spans="1:21" ht="57" x14ac:dyDescent="0.45">
      <c r="A3385" s="12" t="s">
        <v>94</v>
      </c>
      <c r="B3385" s="12" t="s">
        <v>95</v>
      </c>
      <c r="C3385" s="12" t="s">
        <v>16757</v>
      </c>
      <c r="D3385" s="12" t="s">
        <v>16751</v>
      </c>
      <c r="E3385" s="12" t="s">
        <v>16752</v>
      </c>
      <c r="F3385" s="12" t="s">
        <v>136</v>
      </c>
      <c r="G3385" s="12" t="s">
        <v>164</v>
      </c>
      <c r="H3385" s="12" t="s">
        <v>165</v>
      </c>
      <c r="I3385" s="12" t="s">
        <v>166</v>
      </c>
      <c r="J3385" s="12" t="s">
        <v>16758</v>
      </c>
      <c r="K3385" s="12" t="s">
        <v>209</v>
      </c>
      <c r="L3385" s="12" t="s">
        <v>118</v>
      </c>
      <c r="M3385" s="12" t="s">
        <v>367</v>
      </c>
      <c r="N3385" s="12" t="s">
        <v>16754</v>
      </c>
      <c r="O3385" s="12" t="s">
        <v>16755</v>
      </c>
      <c r="P3385" s="12"/>
      <c r="Q3385" s="12" t="s">
        <v>16759</v>
      </c>
      <c r="R3385" s="12" t="s">
        <v>265</v>
      </c>
      <c r="S3385" s="12" t="s">
        <v>141</v>
      </c>
      <c r="T3385" s="33" t="s">
        <v>95</v>
      </c>
      <c r="U3385" s="34" t="str">
        <f t="shared" si="52"/>
        <v>131 Oyster Point Blvd. #400, South San Francisco, California 94080, U.S.</v>
      </c>
    </row>
    <row r="3386" spans="1:21" ht="99.75" x14ac:dyDescent="0.45">
      <c r="A3386" s="12" t="s">
        <v>94</v>
      </c>
      <c r="B3386" s="12" t="s">
        <v>95</v>
      </c>
      <c r="C3386" s="12" t="s">
        <v>16760</v>
      </c>
      <c r="D3386" s="12" t="s">
        <v>16761</v>
      </c>
      <c r="E3386" s="12" t="s">
        <v>16762</v>
      </c>
      <c r="F3386" s="12" t="s">
        <v>743</v>
      </c>
      <c r="G3386" s="12" t="s">
        <v>672</v>
      </c>
      <c r="H3386" s="12" t="s">
        <v>311</v>
      </c>
      <c r="I3386" s="12" t="s">
        <v>673</v>
      </c>
      <c r="J3386" s="12" t="s">
        <v>16763</v>
      </c>
      <c r="K3386" s="12" t="s">
        <v>209</v>
      </c>
      <c r="L3386" s="12" t="s">
        <v>118</v>
      </c>
      <c r="M3386" s="12" t="s">
        <v>210</v>
      </c>
      <c r="N3386" s="12" t="s">
        <v>16764</v>
      </c>
      <c r="O3386" s="12" t="s">
        <v>16765</v>
      </c>
      <c r="P3386" s="12"/>
      <c r="Q3386" s="12" t="s">
        <v>16766</v>
      </c>
      <c r="R3386" s="12" t="s">
        <v>1409</v>
      </c>
      <c r="S3386" s="12" t="s">
        <v>748</v>
      </c>
      <c r="T3386" s="33" t="s">
        <v>95</v>
      </c>
      <c r="U3386" s="34" t="str">
        <f t="shared" si="52"/>
        <v>11099 N Torrey Pines Rd Suite 290, La Jolla, California 92037, U.S.</v>
      </c>
    </row>
    <row r="3387" spans="1:21" ht="85.5" x14ac:dyDescent="0.45">
      <c r="A3387" s="12" t="s">
        <v>94</v>
      </c>
      <c r="B3387" s="12" t="s">
        <v>95</v>
      </c>
      <c r="C3387" s="12" t="s">
        <v>16767</v>
      </c>
      <c r="D3387" s="12" t="s">
        <v>16768</v>
      </c>
      <c r="E3387" s="12" t="s">
        <v>16769</v>
      </c>
      <c r="F3387" s="12" t="s">
        <v>1274</v>
      </c>
      <c r="G3387" s="12" t="s">
        <v>322</v>
      </c>
      <c r="H3387" s="12" t="s">
        <v>145</v>
      </c>
      <c r="I3387" s="12" t="s">
        <v>146</v>
      </c>
      <c r="J3387" s="12" t="s">
        <v>16770</v>
      </c>
      <c r="K3387" s="12" t="s">
        <v>168</v>
      </c>
      <c r="L3387" s="12" t="s">
        <v>104</v>
      </c>
      <c r="M3387" s="12" t="s">
        <v>221</v>
      </c>
      <c r="N3387" s="12" t="s">
        <v>16771</v>
      </c>
      <c r="O3387" s="12" t="s">
        <v>16772</v>
      </c>
      <c r="P3387" s="12"/>
      <c r="Q3387" s="12" t="s">
        <v>16773</v>
      </c>
      <c r="R3387" s="12" t="s">
        <v>16774</v>
      </c>
      <c r="S3387" s="12" t="s">
        <v>4934</v>
      </c>
      <c r="T3387" s="33" t="s">
        <v>95</v>
      </c>
      <c r="U3387" s="34" t="str">
        <f t="shared" si="52"/>
        <v>333 Bostwick Ave NE, Grand Rapids, Michigan 49503, U.S.</v>
      </c>
    </row>
    <row r="3388" spans="1:21" ht="85.5" x14ac:dyDescent="0.45">
      <c r="A3388" s="12" t="s">
        <v>94</v>
      </c>
      <c r="B3388" s="12" t="s">
        <v>95</v>
      </c>
      <c r="C3388" s="12" t="s">
        <v>16775</v>
      </c>
      <c r="D3388" s="12" t="s">
        <v>16768</v>
      </c>
      <c r="E3388" s="12" t="s">
        <v>16769</v>
      </c>
      <c r="F3388" s="12" t="s">
        <v>1274</v>
      </c>
      <c r="G3388" s="12" t="s">
        <v>322</v>
      </c>
      <c r="H3388" s="12" t="s">
        <v>145</v>
      </c>
      <c r="I3388" s="12" t="s">
        <v>146</v>
      </c>
      <c r="J3388" s="12"/>
      <c r="K3388" s="12"/>
      <c r="L3388" s="12"/>
      <c r="M3388" s="12" t="s">
        <v>138</v>
      </c>
      <c r="N3388" s="12"/>
      <c r="O3388" s="12"/>
      <c r="P3388" s="12"/>
      <c r="Q3388" s="12" t="s">
        <v>16776</v>
      </c>
      <c r="R3388" s="12" t="s">
        <v>4933</v>
      </c>
      <c r="S3388" s="12" t="s">
        <v>4934</v>
      </c>
      <c r="T3388" s="33" t="s">
        <v>95</v>
      </c>
      <c r="U3388" s="34" t="str">
        <f t="shared" si="52"/>
        <v>333 BOSTWICK AVE NE, GRAND RAPIDS, Michigan 49503, U.S.</v>
      </c>
    </row>
    <row r="3389" spans="1:21" ht="85.5" x14ac:dyDescent="0.45">
      <c r="A3389" s="12" t="s">
        <v>94</v>
      </c>
      <c r="B3389" s="12" t="s">
        <v>95</v>
      </c>
      <c r="C3389" s="12" t="s">
        <v>16777</v>
      </c>
      <c r="D3389" s="12" t="s">
        <v>16778</v>
      </c>
      <c r="E3389" s="12" t="s">
        <v>16779</v>
      </c>
      <c r="F3389" s="12" t="s">
        <v>762</v>
      </c>
      <c r="G3389" s="12" t="s">
        <v>3996</v>
      </c>
      <c r="H3389" s="12" t="s">
        <v>931</v>
      </c>
      <c r="I3389" s="12" t="s">
        <v>763</v>
      </c>
      <c r="J3389" s="12" t="s">
        <v>16780</v>
      </c>
      <c r="K3389" s="12" t="s">
        <v>168</v>
      </c>
      <c r="L3389" s="12" t="s">
        <v>104</v>
      </c>
      <c r="M3389" s="12" t="s">
        <v>1193</v>
      </c>
      <c r="N3389" s="12" t="s">
        <v>16781</v>
      </c>
      <c r="O3389" s="12" t="s">
        <v>16782</v>
      </c>
      <c r="P3389" s="12"/>
      <c r="Q3389" s="12" t="s">
        <v>16783</v>
      </c>
      <c r="R3389" s="12" t="s">
        <v>16746</v>
      </c>
      <c r="S3389" s="12" t="s">
        <v>16784</v>
      </c>
      <c r="T3389" s="33" t="s">
        <v>95</v>
      </c>
      <c r="U3389" s="34" t="str">
        <f t="shared" si="52"/>
        <v>Vanderbilt University Medical Center 1161 21st Ave South, MCN VUIIS AA6102, Nashville, Tennessee 37232, U.S.</v>
      </c>
    </row>
    <row r="3390" spans="1:21" ht="85.5" x14ac:dyDescent="0.45">
      <c r="A3390" s="12" t="s">
        <v>94</v>
      </c>
      <c r="B3390" s="12" t="s">
        <v>95</v>
      </c>
      <c r="C3390" s="12" t="s">
        <v>16785</v>
      </c>
      <c r="D3390" s="12" t="s">
        <v>16778</v>
      </c>
      <c r="E3390" s="12" t="s">
        <v>16779</v>
      </c>
      <c r="F3390" s="12" t="s">
        <v>762</v>
      </c>
      <c r="G3390" s="12" t="s">
        <v>3996</v>
      </c>
      <c r="H3390" s="12" t="s">
        <v>931</v>
      </c>
      <c r="I3390" s="12" t="s">
        <v>763</v>
      </c>
      <c r="J3390" s="12" t="s">
        <v>16786</v>
      </c>
      <c r="K3390" s="12" t="s">
        <v>168</v>
      </c>
      <c r="L3390" s="12" t="s">
        <v>104</v>
      </c>
      <c r="M3390" s="12" t="s">
        <v>1193</v>
      </c>
      <c r="N3390" s="12" t="s">
        <v>16787</v>
      </c>
      <c r="O3390" s="12" t="s">
        <v>16788</v>
      </c>
      <c r="P3390" s="12"/>
      <c r="Q3390" s="12" t="s">
        <v>16789</v>
      </c>
      <c r="R3390" s="12" t="s">
        <v>16746</v>
      </c>
      <c r="S3390" s="12" t="s">
        <v>16790</v>
      </c>
      <c r="T3390" s="33" t="s">
        <v>95</v>
      </c>
      <c r="U3390" s="34" t="str">
        <f t="shared" si="52"/>
        <v>Disbursement Services VU Station B 401810 2301 Vanderbilt Place, Nashville, Tennessee 37240, U.S.</v>
      </c>
    </row>
    <row r="3391" spans="1:21" ht="85.5" x14ac:dyDescent="0.45">
      <c r="A3391" s="12" t="s">
        <v>94</v>
      </c>
      <c r="B3391" s="12" t="s">
        <v>95</v>
      </c>
      <c r="C3391" s="12" t="s">
        <v>16791</v>
      </c>
      <c r="D3391" s="12" t="s">
        <v>16778</v>
      </c>
      <c r="E3391" s="12" t="s">
        <v>16779</v>
      </c>
      <c r="F3391" s="12" t="s">
        <v>762</v>
      </c>
      <c r="G3391" s="12" t="s">
        <v>3996</v>
      </c>
      <c r="H3391" s="12" t="s">
        <v>931</v>
      </c>
      <c r="I3391" s="12" t="s">
        <v>763</v>
      </c>
      <c r="J3391" s="12" t="s">
        <v>16792</v>
      </c>
      <c r="K3391" s="12" t="s">
        <v>168</v>
      </c>
      <c r="L3391" s="12" t="s">
        <v>104</v>
      </c>
      <c r="M3391" s="12" t="s">
        <v>304</v>
      </c>
      <c r="N3391" s="12" t="s">
        <v>16787</v>
      </c>
      <c r="O3391" s="12" t="s">
        <v>16788</v>
      </c>
      <c r="P3391" s="12"/>
      <c r="Q3391" s="12" t="s">
        <v>16793</v>
      </c>
      <c r="R3391" s="12" t="s">
        <v>16746</v>
      </c>
      <c r="S3391" s="12" t="s">
        <v>16784</v>
      </c>
      <c r="T3391" s="33" t="s">
        <v>95</v>
      </c>
      <c r="U3391" s="34" t="str">
        <f t="shared" si="52"/>
        <v>T-0101 Medical Center North OOR Shared Resources/David Flaherty 1161 21st Avenue South, Nashville, Tennessee 37232, U.S.</v>
      </c>
    </row>
    <row r="3392" spans="1:21" ht="99.75" x14ac:dyDescent="0.45">
      <c r="A3392" s="12" t="s">
        <v>94</v>
      </c>
      <c r="B3392" s="12" t="s">
        <v>95</v>
      </c>
      <c r="C3392" s="12" t="s">
        <v>16794</v>
      </c>
      <c r="D3392" s="12" t="s">
        <v>16778</v>
      </c>
      <c r="E3392" s="12" t="s">
        <v>16779</v>
      </c>
      <c r="F3392" s="12" t="s">
        <v>762</v>
      </c>
      <c r="G3392" s="12" t="s">
        <v>3996</v>
      </c>
      <c r="H3392" s="12" t="s">
        <v>931</v>
      </c>
      <c r="I3392" s="12" t="s">
        <v>763</v>
      </c>
      <c r="J3392" s="12" t="s">
        <v>16795</v>
      </c>
      <c r="K3392" s="12" t="s">
        <v>268</v>
      </c>
      <c r="L3392" s="12" t="s">
        <v>104</v>
      </c>
      <c r="M3392" s="12" t="s">
        <v>210</v>
      </c>
      <c r="N3392" s="12" t="s">
        <v>16796</v>
      </c>
      <c r="O3392" s="12" t="s">
        <v>16797</v>
      </c>
      <c r="P3392" s="12"/>
      <c r="Q3392" s="12" t="s">
        <v>16798</v>
      </c>
      <c r="R3392" s="12" t="s">
        <v>16746</v>
      </c>
      <c r="S3392" s="12" t="s">
        <v>16784</v>
      </c>
      <c r="T3392" s="33" t="s">
        <v>95</v>
      </c>
      <c r="U3392" s="34" t="str">
        <f t="shared" si="52"/>
        <v>734 Preston Research Building Vanderbilt University 2220 Pierce Avenue, Nashville, Tennessee 37232, U.S.</v>
      </c>
    </row>
    <row r="3393" spans="1:21" ht="85.5" x14ac:dyDescent="0.45">
      <c r="A3393" s="12" t="s">
        <v>94</v>
      </c>
      <c r="B3393" s="12" t="s">
        <v>95</v>
      </c>
      <c r="C3393" s="12" t="s">
        <v>16799</v>
      </c>
      <c r="D3393" s="12" t="s">
        <v>16778</v>
      </c>
      <c r="E3393" s="12" t="s">
        <v>16779</v>
      </c>
      <c r="F3393" s="12"/>
      <c r="G3393" s="12" t="s">
        <v>3996</v>
      </c>
      <c r="H3393" s="12" t="s">
        <v>931</v>
      </c>
      <c r="I3393" s="12" t="s">
        <v>763</v>
      </c>
      <c r="J3393" s="12" t="s">
        <v>16800</v>
      </c>
      <c r="K3393" s="12" t="s">
        <v>209</v>
      </c>
      <c r="L3393" s="12" t="s">
        <v>118</v>
      </c>
      <c r="M3393" s="12" t="s">
        <v>10436</v>
      </c>
      <c r="N3393" s="12" t="s">
        <v>16801</v>
      </c>
      <c r="O3393" s="12" t="s">
        <v>16802</v>
      </c>
      <c r="P3393" s="12"/>
      <c r="Q3393" s="12" t="s">
        <v>16803</v>
      </c>
      <c r="R3393" s="12" t="s">
        <v>16746</v>
      </c>
      <c r="S3393" s="12" t="s">
        <v>16784</v>
      </c>
      <c r="T3393" s="33" t="s">
        <v>95</v>
      </c>
      <c r="U3393" s="34" t="str">
        <f t="shared" si="52"/>
        <v>Vanderbilt University 1161 21st Ave S MCN OPTHALMOLOGY AA1309 (LOC12839), Nashville, Tennessee 37232, U.S.</v>
      </c>
    </row>
    <row r="3394" spans="1:21" ht="57" x14ac:dyDescent="0.45">
      <c r="A3394" s="12" t="s">
        <v>94</v>
      </c>
      <c r="B3394" s="12" t="s">
        <v>95</v>
      </c>
      <c r="C3394" s="12" t="s">
        <v>16804</v>
      </c>
      <c r="D3394" s="12" t="s">
        <v>16778</v>
      </c>
      <c r="E3394" s="12" t="s">
        <v>16779</v>
      </c>
      <c r="F3394" s="12"/>
      <c r="G3394" s="12" t="s">
        <v>3996</v>
      </c>
      <c r="H3394" s="12" t="s">
        <v>931</v>
      </c>
      <c r="I3394" s="12" t="s">
        <v>763</v>
      </c>
      <c r="J3394" s="12"/>
      <c r="K3394" s="12"/>
      <c r="L3394" s="12"/>
      <c r="M3394" s="12" t="s">
        <v>492</v>
      </c>
      <c r="N3394" s="12" t="s">
        <v>16787</v>
      </c>
      <c r="O3394" s="12" t="s">
        <v>16788</v>
      </c>
      <c r="P3394" s="12"/>
      <c r="Q3394" s="12" t="s">
        <v>16805</v>
      </c>
      <c r="R3394" s="12" t="s">
        <v>8360</v>
      </c>
      <c r="S3394" s="12" t="s">
        <v>16806</v>
      </c>
      <c r="T3394" s="33" t="s">
        <v>95</v>
      </c>
      <c r="U3394" s="34" t="str">
        <f t="shared" ref="U3394:U3457" si="53">_xlfn.TEXTJOIN(", ", TRUE, Q3394, R3394, S3394, T3394)</f>
        <v>FC - 1161 21ST AVE S TO101 MEDICAL CTR N FLOW CYTOMETRY CORE, NASHVILLE, Tennessee 37232-6300, U.S.</v>
      </c>
    </row>
    <row r="3395" spans="1:21" ht="42.75" x14ac:dyDescent="0.45">
      <c r="A3395" s="12" t="s">
        <v>94</v>
      </c>
      <c r="B3395" s="12" t="s">
        <v>95</v>
      </c>
      <c r="C3395" s="12" t="s">
        <v>16807</v>
      </c>
      <c r="D3395" s="12" t="s">
        <v>16778</v>
      </c>
      <c r="E3395" s="12" t="s">
        <v>16779</v>
      </c>
      <c r="F3395" s="12" t="s">
        <v>762</v>
      </c>
      <c r="G3395" s="12" t="s">
        <v>3996</v>
      </c>
      <c r="H3395" s="12" t="s">
        <v>931</v>
      </c>
      <c r="I3395" s="12" t="s">
        <v>763</v>
      </c>
      <c r="J3395" s="12"/>
      <c r="K3395" s="12"/>
      <c r="L3395" s="12"/>
      <c r="M3395" s="12" t="s">
        <v>355</v>
      </c>
      <c r="N3395" s="12" t="s">
        <v>16808</v>
      </c>
      <c r="O3395" s="12" t="s">
        <v>16809</v>
      </c>
      <c r="P3395" s="12"/>
      <c r="Q3395" s="12" t="s">
        <v>16810</v>
      </c>
      <c r="R3395" s="12" t="s">
        <v>8360</v>
      </c>
      <c r="S3395" s="12" t="s">
        <v>16811</v>
      </c>
      <c r="T3395" s="33" t="s">
        <v>95</v>
      </c>
      <c r="U3395" s="34" t="str">
        <f t="shared" si="53"/>
        <v>1225 STEVENSON LN, NASHVILLE, Tennessee 37235, U.S.</v>
      </c>
    </row>
    <row r="3396" spans="1:21" ht="57" x14ac:dyDescent="0.45">
      <c r="A3396" s="12" t="s">
        <v>94</v>
      </c>
      <c r="B3396" s="12" t="s">
        <v>95</v>
      </c>
      <c r="C3396" s="12" t="s">
        <v>16812</v>
      </c>
      <c r="D3396" s="12" t="s">
        <v>16778</v>
      </c>
      <c r="E3396" s="12" t="s">
        <v>16779</v>
      </c>
      <c r="F3396" s="12" t="s">
        <v>762</v>
      </c>
      <c r="G3396" s="12" t="s">
        <v>3996</v>
      </c>
      <c r="H3396" s="12" t="s">
        <v>931</v>
      </c>
      <c r="I3396" s="12" t="s">
        <v>763</v>
      </c>
      <c r="J3396" s="12"/>
      <c r="K3396" s="12"/>
      <c r="L3396" s="12"/>
      <c r="M3396" s="12" t="s">
        <v>127</v>
      </c>
      <c r="N3396" s="12" t="s">
        <v>16813</v>
      </c>
      <c r="O3396" s="12" t="s">
        <v>16814</v>
      </c>
      <c r="P3396" s="12"/>
      <c r="Q3396" s="12" t="s">
        <v>16815</v>
      </c>
      <c r="R3396" s="12" t="s">
        <v>8360</v>
      </c>
      <c r="S3396" s="12" t="s">
        <v>16811</v>
      </c>
      <c r="T3396" s="33" t="s">
        <v>95</v>
      </c>
      <c r="U3396" s="34" t="str">
        <f t="shared" si="53"/>
        <v>FC - 2400 HIGHLAND AVE, NASHVILLE, Tennessee 37235, U.S.</v>
      </c>
    </row>
    <row r="3397" spans="1:21" ht="42.75" x14ac:dyDescent="0.45">
      <c r="A3397" s="12" t="s">
        <v>94</v>
      </c>
      <c r="B3397" s="12" t="s">
        <v>95</v>
      </c>
      <c r="C3397" s="12" t="s">
        <v>16816</v>
      </c>
      <c r="D3397" s="12" t="s">
        <v>16778</v>
      </c>
      <c r="E3397" s="12" t="s">
        <v>16779</v>
      </c>
      <c r="F3397" s="12" t="s">
        <v>762</v>
      </c>
      <c r="G3397" s="12" t="s">
        <v>3996</v>
      </c>
      <c r="H3397" s="12" t="s">
        <v>931</v>
      </c>
      <c r="I3397" s="12" t="s">
        <v>763</v>
      </c>
      <c r="J3397" s="12"/>
      <c r="K3397" s="12"/>
      <c r="L3397" s="12"/>
      <c r="M3397" s="12" t="s">
        <v>388</v>
      </c>
      <c r="N3397" s="12" t="s">
        <v>16817</v>
      </c>
      <c r="O3397" s="12" t="s">
        <v>16818</v>
      </c>
      <c r="P3397" s="12"/>
      <c r="Q3397" s="12" t="s">
        <v>16819</v>
      </c>
      <c r="R3397" s="12" t="s">
        <v>16746</v>
      </c>
      <c r="S3397" s="12" t="s">
        <v>16811</v>
      </c>
      <c r="T3397" s="33" t="s">
        <v>95</v>
      </c>
      <c r="U3397" s="34" t="str">
        <f t="shared" si="53"/>
        <v>FC - 5824 Stevenson Ctr 442 ESB, Nashville, Tennessee 37235, U.S.</v>
      </c>
    </row>
    <row r="3398" spans="1:21" ht="42.75" x14ac:dyDescent="0.45">
      <c r="A3398" s="12" t="s">
        <v>94</v>
      </c>
      <c r="B3398" s="12" t="s">
        <v>95</v>
      </c>
      <c r="C3398" s="12" t="s">
        <v>16820</v>
      </c>
      <c r="D3398" s="12" t="s">
        <v>16778</v>
      </c>
      <c r="E3398" s="12" t="s">
        <v>16779</v>
      </c>
      <c r="F3398" s="12"/>
      <c r="G3398" s="12" t="s">
        <v>3996</v>
      </c>
      <c r="H3398" s="12" t="s">
        <v>931</v>
      </c>
      <c r="I3398" s="12" t="s">
        <v>763</v>
      </c>
      <c r="J3398" s="12"/>
      <c r="K3398" s="12"/>
      <c r="L3398" s="12"/>
      <c r="M3398" s="12" t="s">
        <v>377</v>
      </c>
      <c r="N3398" s="12" t="s">
        <v>16821</v>
      </c>
      <c r="O3398" s="12" t="s">
        <v>16822</v>
      </c>
      <c r="P3398" s="12"/>
      <c r="Q3398" s="12" t="s">
        <v>16823</v>
      </c>
      <c r="R3398" s="12" t="s">
        <v>16746</v>
      </c>
      <c r="S3398" s="12" t="s">
        <v>16806</v>
      </c>
      <c r="T3398" s="33" t="s">
        <v>95</v>
      </c>
      <c r="U3398" s="34" t="str">
        <f t="shared" si="53"/>
        <v>FC - 383 PRB 2220 Pierce Ave, Nashville, Tennessee 37232-6300, U.S.</v>
      </c>
    </row>
    <row r="3399" spans="1:21" ht="99.75" x14ac:dyDescent="0.45">
      <c r="A3399" s="12" t="s">
        <v>94</v>
      </c>
      <c r="B3399" s="12"/>
      <c r="C3399" s="12" t="s">
        <v>16824</v>
      </c>
      <c r="D3399" s="12" t="s">
        <v>16778</v>
      </c>
      <c r="E3399" s="12" t="s">
        <v>16779</v>
      </c>
      <c r="F3399" s="12" t="s">
        <v>762</v>
      </c>
      <c r="G3399" s="12" t="s">
        <v>3996</v>
      </c>
      <c r="H3399" s="12" t="s">
        <v>931</v>
      </c>
      <c r="I3399" s="12" t="s">
        <v>763</v>
      </c>
      <c r="J3399" s="12" t="s">
        <v>16825</v>
      </c>
      <c r="K3399" s="12" t="s">
        <v>209</v>
      </c>
      <c r="L3399" s="12" t="s">
        <v>104</v>
      </c>
      <c r="M3399" s="12" t="s">
        <v>210</v>
      </c>
      <c r="N3399" s="12" t="s">
        <v>16787</v>
      </c>
      <c r="O3399" s="12" t="s">
        <v>16788</v>
      </c>
      <c r="P3399" s="12"/>
      <c r="Q3399" s="12" t="s">
        <v>16826</v>
      </c>
      <c r="R3399" s="12" t="s">
        <v>16746</v>
      </c>
      <c r="S3399" s="12" t="s">
        <v>16784</v>
      </c>
      <c r="T3399" s="33" t="s">
        <v>95</v>
      </c>
      <c r="U3399" s="34" t="str">
        <f t="shared" si="53"/>
        <v>Rathmell Lab/ PMI Vanderbilt University Medical Center 1161 21st Ave S. B3301 Medical Center North, Nashville, Tennessee 37232, U.S.</v>
      </c>
    </row>
    <row r="3400" spans="1:21" ht="57" x14ac:dyDescent="0.45">
      <c r="A3400" s="12" t="s">
        <v>94</v>
      </c>
      <c r="B3400" s="12"/>
      <c r="C3400" s="12" t="s">
        <v>16827</v>
      </c>
      <c r="D3400" s="12" t="s">
        <v>16778</v>
      </c>
      <c r="E3400" s="12" t="s">
        <v>16779</v>
      </c>
      <c r="F3400" s="12"/>
      <c r="G3400" s="12" t="s">
        <v>3996</v>
      </c>
      <c r="H3400" s="12" t="s">
        <v>931</v>
      </c>
      <c r="I3400" s="12" t="s">
        <v>763</v>
      </c>
      <c r="J3400" s="12"/>
      <c r="K3400" s="12"/>
      <c r="L3400" s="12"/>
      <c r="M3400" s="12" t="s">
        <v>572</v>
      </c>
      <c r="N3400" s="12"/>
      <c r="O3400" s="12"/>
      <c r="P3400" s="12"/>
      <c r="Q3400" s="12"/>
      <c r="R3400" s="12"/>
      <c r="S3400" s="12" t="s">
        <v>284</v>
      </c>
      <c r="T3400" s="33" t="s">
        <v>95</v>
      </c>
      <c r="U3400" s="34" t="str">
        <f t="shared" si="53"/>
        <v xml:space="preserve"> , U.S.</v>
      </c>
    </row>
    <row r="3401" spans="1:21" ht="28.5" x14ac:dyDescent="0.45">
      <c r="A3401" s="12" t="s">
        <v>94</v>
      </c>
      <c r="B3401" s="12"/>
      <c r="C3401" s="12" t="s">
        <v>16828</v>
      </c>
      <c r="D3401" s="12" t="s">
        <v>16778</v>
      </c>
      <c r="E3401" s="12" t="s">
        <v>16779</v>
      </c>
      <c r="F3401" s="12"/>
      <c r="G3401" s="12" t="s">
        <v>3996</v>
      </c>
      <c r="H3401" s="12" t="s">
        <v>931</v>
      </c>
      <c r="I3401" s="12" t="s">
        <v>763</v>
      </c>
      <c r="J3401" s="12"/>
      <c r="K3401" s="12"/>
      <c r="L3401" s="12"/>
      <c r="M3401" s="12" t="s">
        <v>16829</v>
      </c>
      <c r="N3401" s="12"/>
      <c r="O3401" s="12"/>
      <c r="P3401" s="12"/>
      <c r="Q3401" s="12"/>
      <c r="R3401" s="12"/>
      <c r="S3401" s="12" t="s">
        <v>284</v>
      </c>
      <c r="T3401" s="33"/>
      <c r="U3401" s="34" t="str">
        <f t="shared" si="53"/>
        <v xml:space="preserve"> </v>
      </c>
    </row>
    <row r="3402" spans="1:21" ht="57" x14ac:dyDescent="0.45">
      <c r="A3402" s="12" t="s">
        <v>94</v>
      </c>
      <c r="B3402" s="12" t="s">
        <v>95</v>
      </c>
      <c r="C3402" s="12" t="s">
        <v>16830</v>
      </c>
      <c r="D3402" s="12" t="s">
        <v>16831</v>
      </c>
      <c r="E3402" s="12" t="s">
        <v>16832</v>
      </c>
      <c r="F3402" s="12" t="s">
        <v>136</v>
      </c>
      <c r="G3402" s="12"/>
      <c r="H3402" s="12" t="s">
        <v>165</v>
      </c>
      <c r="I3402" s="12" t="s">
        <v>166</v>
      </c>
      <c r="J3402" s="12"/>
      <c r="K3402" s="12"/>
      <c r="L3402" s="12"/>
      <c r="M3402" s="12" t="s">
        <v>367</v>
      </c>
      <c r="N3402" s="12" t="s">
        <v>16833</v>
      </c>
      <c r="O3402" s="12" t="s">
        <v>16834</v>
      </c>
      <c r="P3402" s="12"/>
      <c r="Q3402" s="12" t="s">
        <v>16835</v>
      </c>
      <c r="R3402" s="12" t="s">
        <v>140</v>
      </c>
      <c r="S3402" s="12" t="s">
        <v>141</v>
      </c>
      <c r="T3402" s="33" t="s">
        <v>95</v>
      </c>
      <c r="U3402" s="34" t="str">
        <f t="shared" si="53"/>
        <v>385 OYSTER POINT STE 9A, SOUTH SAN FRANCISCO, California 94080, U.S.</v>
      </c>
    </row>
    <row r="3403" spans="1:21" ht="57" x14ac:dyDescent="0.45">
      <c r="A3403" s="12" t="s">
        <v>94</v>
      </c>
      <c r="B3403" s="12" t="s">
        <v>95</v>
      </c>
      <c r="C3403" s="12" t="s">
        <v>16836</v>
      </c>
      <c r="D3403" s="12" t="s">
        <v>16831</v>
      </c>
      <c r="E3403" s="12" t="s">
        <v>16832</v>
      </c>
      <c r="F3403" s="12" t="s">
        <v>136</v>
      </c>
      <c r="G3403" s="12"/>
      <c r="H3403" s="12" t="s">
        <v>165</v>
      </c>
      <c r="I3403" s="12" t="s">
        <v>166</v>
      </c>
      <c r="J3403" s="12"/>
      <c r="K3403" s="12"/>
      <c r="L3403" s="12"/>
      <c r="M3403" s="12" t="s">
        <v>367</v>
      </c>
      <c r="N3403" s="12" t="s">
        <v>16837</v>
      </c>
      <c r="O3403" s="12" t="s">
        <v>16838</v>
      </c>
      <c r="P3403" s="12"/>
      <c r="Q3403" s="12" t="s">
        <v>16839</v>
      </c>
      <c r="R3403" s="12" t="s">
        <v>140</v>
      </c>
      <c r="S3403" s="12" t="s">
        <v>141</v>
      </c>
      <c r="T3403" s="33" t="s">
        <v>95</v>
      </c>
      <c r="U3403" s="34" t="str">
        <f t="shared" si="53"/>
        <v>385 OYSTER POINT BLVD STE 9A, SOUTH SAN FRANCISCO, California 94080, U.S.</v>
      </c>
    </row>
    <row r="3404" spans="1:21" ht="85.5" x14ac:dyDescent="0.45">
      <c r="A3404" s="12" t="s">
        <v>94</v>
      </c>
      <c r="B3404" s="12" t="s">
        <v>95</v>
      </c>
      <c r="C3404" s="12" t="s">
        <v>16840</v>
      </c>
      <c r="D3404" s="12" t="s">
        <v>16841</v>
      </c>
      <c r="E3404" s="12" t="s">
        <v>16842</v>
      </c>
      <c r="F3404" s="12"/>
      <c r="G3404" s="12"/>
      <c r="H3404" s="12" t="s">
        <v>422</v>
      </c>
      <c r="I3404" s="12" t="s">
        <v>101</v>
      </c>
      <c r="J3404" s="12"/>
      <c r="K3404" s="12"/>
      <c r="L3404" s="12"/>
      <c r="M3404" s="12" t="s">
        <v>138</v>
      </c>
      <c r="N3404" s="12"/>
      <c r="O3404" s="12"/>
      <c r="P3404" s="12"/>
      <c r="Q3404" s="12" t="s">
        <v>16843</v>
      </c>
      <c r="R3404" s="12" t="s">
        <v>2522</v>
      </c>
      <c r="S3404" s="12" t="s">
        <v>16844</v>
      </c>
      <c r="T3404" s="33" t="s">
        <v>95</v>
      </c>
      <c r="U3404" s="34" t="str">
        <f t="shared" si="53"/>
        <v>PO BOX 980037 401 COLLEGE ST, RICHMOND, Virginia 23298-0037, U.S.</v>
      </c>
    </row>
    <row r="3405" spans="1:21" ht="85.5" x14ac:dyDescent="0.45">
      <c r="A3405" s="12" t="s">
        <v>94</v>
      </c>
      <c r="B3405" s="12" t="s">
        <v>95</v>
      </c>
      <c r="C3405" s="12" t="s">
        <v>16845</v>
      </c>
      <c r="D3405" s="12" t="s">
        <v>16846</v>
      </c>
      <c r="E3405" s="12" t="s">
        <v>16847</v>
      </c>
      <c r="F3405" s="12" t="s">
        <v>124</v>
      </c>
      <c r="G3405" s="12" t="s">
        <v>197</v>
      </c>
      <c r="H3405" s="12" t="s">
        <v>3847</v>
      </c>
      <c r="I3405" s="12" t="s">
        <v>126</v>
      </c>
      <c r="J3405" s="12" t="s">
        <v>16848</v>
      </c>
      <c r="K3405" s="12" t="s">
        <v>168</v>
      </c>
      <c r="L3405" s="12" t="s">
        <v>104</v>
      </c>
      <c r="M3405" s="12" t="s">
        <v>169</v>
      </c>
      <c r="N3405" s="12" t="s">
        <v>16849</v>
      </c>
      <c r="O3405" s="12" t="s">
        <v>16850</v>
      </c>
      <c r="P3405" s="12"/>
      <c r="Q3405" s="12" t="s">
        <v>16851</v>
      </c>
      <c r="R3405" s="12" t="s">
        <v>293</v>
      </c>
      <c r="S3405" s="12" t="s">
        <v>294</v>
      </c>
      <c r="T3405" s="33" t="s">
        <v>95</v>
      </c>
      <c r="U3405" s="34" t="str">
        <f t="shared" si="53"/>
        <v>19 Blackstone Street, Cambridge, Massachusetts 02139, U.S.</v>
      </c>
    </row>
    <row r="3406" spans="1:21" ht="85.5" x14ac:dyDescent="0.45">
      <c r="A3406" s="12" t="s">
        <v>94</v>
      </c>
      <c r="B3406" s="12" t="s">
        <v>95</v>
      </c>
      <c r="C3406" s="12" t="s">
        <v>16852</v>
      </c>
      <c r="D3406" s="12" t="s">
        <v>16853</v>
      </c>
      <c r="E3406" s="12" t="s">
        <v>16847</v>
      </c>
      <c r="F3406" s="12" t="s">
        <v>124</v>
      </c>
      <c r="G3406" s="12"/>
      <c r="H3406" s="12"/>
      <c r="I3406" s="12" t="s">
        <v>126</v>
      </c>
      <c r="J3406" s="12"/>
      <c r="K3406" s="12"/>
      <c r="L3406" s="12"/>
      <c r="M3406" s="12" t="s">
        <v>4900</v>
      </c>
      <c r="N3406" s="12" t="s">
        <v>16854</v>
      </c>
      <c r="O3406" s="12" t="s">
        <v>16855</v>
      </c>
      <c r="P3406" s="12"/>
      <c r="Q3406" s="12" t="s">
        <v>16856</v>
      </c>
      <c r="R3406" s="12" t="s">
        <v>521</v>
      </c>
      <c r="S3406" s="12" t="s">
        <v>294</v>
      </c>
      <c r="T3406" s="33" t="s">
        <v>95</v>
      </c>
      <c r="U3406" s="34" t="str">
        <f t="shared" si="53"/>
        <v>19 BLACKSTONE ST, CAMBRIDGE, Massachusetts 02139, U.S.</v>
      </c>
    </row>
    <row r="3407" spans="1:21" ht="99.75" x14ac:dyDescent="0.45">
      <c r="A3407" s="12" t="s">
        <v>94</v>
      </c>
      <c r="B3407" s="12" t="s">
        <v>95</v>
      </c>
      <c r="C3407" s="12" t="s">
        <v>16857</v>
      </c>
      <c r="D3407" s="12" t="s">
        <v>16858</v>
      </c>
      <c r="E3407" s="12" t="s">
        <v>16859</v>
      </c>
      <c r="F3407" s="12" t="s">
        <v>124</v>
      </c>
      <c r="G3407" s="12" t="s">
        <v>197</v>
      </c>
      <c r="H3407" s="12" t="s">
        <v>125</v>
      </c>
      <c r="I3407" s="12" t="s">
        <v>126</v>
      </c>
      <c r="J3407" s="12" t="s">
        <v>16860</v>
      </c>
      <c r="K3407" s="12" t="s">
        <v>168</v>
      </c>
      <c r="L3407" s="12" t="s">
        <v>104</v>
      </c>
      <c r="M3407" s="12" t="s">
        <v>210</v>
      </c>
      <c r="N3407" s="12" t="s">
        <v>16861</v>
      </c>
      <c r="O3407" s="12" t="s">
        <v>16862</v>
      </c>
      <c r="P3407" s="12"/>
      <c r="Q3407" s="12" t="s">
        <v>16863</v>
      </c>
      <c r="R3407" s="12" t="s">
        <v>243</v>
      </c>
      <c r="S3407" s="12" t="s">
        <v>360</v>
      </c>
      <c r="T3407" s="33" t="s">
        <v>95</v>
      </c>
      <c r="U3407" s="34" t="str">
        <f t="shared" si="53"/>
        <v>100 Beaver Street - Suite #201, Waltham, Massachusetts 02453, U.S.</v>
      </c>
    </row>
    <row r="3408" spans="1:21" ht="99.75" x14ac:dyDescent="0.45">
      <c r="A3408" s="12" t="s">
        <v>94</v>
      </c>
      <c r="B3408" s="12" t="s">
        <v>729</v>
      </c>
      <c r="C3408" s="12" t="s">
        <v>16864</v>
      </c>
      <c r="D3408" s="12" t="s">
        <v>16865</v>
      </c>
      <c r="E3408" s="12" t="s">
        <v>16859</v>
      </c>
      <c r="F3408" s="12" t="s">
        <v>952</v>
      </c>
      <c r="G3408" s="12" t="s">
        <v>773</v>
      </c>
      <c r="H3408" s="12" t="s">
        <v>125</v>
      </c>
      <c r="I3408" s="12" t="s">
        <v>953</v>
      </c>
      <c r="J3408" s="12" t="s">
        <v>16866</v>
      </c>
      <c r="K3408" s="12" t="s">
        <v>168</v>
      </c>
      <c r="L3408" s="12" t="s">
        <v>104</v>
      </c>
      <c r="M3408" s="12" t="s">
        <v>210</v>
      </c>
      <c r="N3408" s="12" t="s">
        <v>16867</v>
      </c>
      <c r="O3408" s="12" t="s">
        <v>16868</v>
      </c>
      <c r="P3408" s="12"/>
      <c r="Q3408" s="12" t="s">
        <v>16869</v>
      </c>
      <c r="R3408" s="12" t="s">
        <v>16870</v>
      </c>
      <c r="S3408" s="12" t="s">
        <v>16871</v>
      </c>
      <c r="T3408" s="33" t="s">
        <v>729</v>
      </c>
      <c r="U3408" s="34" t="str">
        <f t="shared" si="53"/>
        <v>7150 Rue Frederick-Banting. Suite 200 St Laurent, St Laurent, Quebec H4S 2A1, CA</v>
      </c>
    </row>
    <row r="3409" spans="1:21" ht="57" x14ac:dyDescent="0.45">
      <c r="A3409" s="12" t="s">
        <v>94</v>
      </c>
      <c r="B3409" s="12" t="s">
        <v>95</v>
      </c>
      <c r="C3409" s="12" t="s">
        <v>16872</v>
      </c>
      <c r="D3409" s="12" t="s">
        <v>16873</v>
      </c>
      <c r="E3409" s="12" t="s">
        <v>16874</v>
      </c>
      <c r="F3409" s="12" t="s">
        <v>376</v>
      </c>
      <c r="G3409" s="12"/>
      <c r="H3409" s="12" t="s">
        <v>145</v>
      </c>
      <c r="I3409" s="12" t="s">
        <v>146</v>
      </c>
      <c r="J3409" s="12" t="s">
        <v>16875</v>
      </c>
      <c r="K3409" s="12" t="s">
        <v>233</v>
      </c>
      <c r="L3409" s="12" t="s">
        <v>104</v>
      </c>
      <c r="M3409" s="12" t="s">
        <v>234</v>
      </c>
      <c r="N3409" s="12" t="s">
        <v>16876</v>
      </c>
      <c r="O3409" s="12" t="s">
        <v>16877</v>
      </c>
      <c r="P3409" s="12"/>
      <c r="Q3409" s="12" t="s">
        <v>16878</v>
      </c>
      <c r="R3409" s="12" t="s">
        <v>1384</v>
      </c>
      <c r="S3409" s="12" t="s">
        <v>8269</v>
      </c>
      <c r="T3409" s="33" t="s">
        <v>95</v>
      </c>
      <c r="U3409" s="34" t="str">
        <f t="shared" si="53"/>
        <v>8727 W WATERTOWN PLANK RD BCW BRI, MILWAUKEE, Wisconsin 53226, U.S.</v>
      </c>
    </row>
    <row r="3410" spans="1:21" ht="57" x14ac:dyDescent="0.45">
      <c r="A3410" s="12" t="s">
        <v>94</v>
      </c>
      <c r="B3410" s="12" t="s">
        <v>95</v>
      </c>
      <c r="C3410" s="12" t="s">
        <v>16879</v>
      </c>
      <c r="D3410" s="12" t="s">
        <v>16880</v>
      </c>
      <c r="E3410" s="12" t="s">
        <v>16881</v>
      </c>
      <c r="F3410" s="12" t="s">
        <v>124</v>
      </c>
      <c r="G3410" s="12" t="s">
        <v>724</v>
      </c>
      <c r="H3410" s="12" t="s">
        <v>125</v>
      </c>
      <c r="I3410" s="12" t="s">
        <v>126</v>
      </c>
      <c r="J3410" s="12" t="s">
        <v>16882</v>
      </c>
      <c r="K3410" s="12" t="s">
        <v>233</v>
      </c>
      <c r="L3410" s="12" t="s">
        <v>104</v>
      </c>
      <c r="M3410" s="12" t="s">
        <v>234</v>
      </c>
      <c r="N3410" s="12" t="s">
        <v>16883</v>
      </c>
      <c r="O3410" s="12" t="s">
        <v>16884</v>
      </c>
      <c r="P3410" s="12"/>
      <c r="Q3410" s="12" t="s">
        <v>16885</v>
      </c>
      <c r="R3410" s="12" t="s">
        <v>1715</v>
      </c>
      <c r="S3410" s="12" t="s">
        <v>3872</v>
      </c>
      <c r="T3410" s="33" t="s">
        <v>95</v>
      </c>
      <c r="U3410" s="34" t="str">
        <f t="shared" si="53"/>
        <v>1 HARBOR ST STE 2 (BAYS V1-V4), BOSTON, Massachusetts 02210, U.S.</v>
      </c>
    </row>
    <row r="3411" spans="1:21" ht="57" x14ac:dyDescent="0.45">
      <c r="A3411" s="12" t="s">
        <v>94</v>
      </c>
      <c r="B3411" s="12" t="s">
        <v>95</v>
      </c>
      <c r="C3411" s="12" t="s">
        <v>16886</v>
      </c>
      <c r="D3411" s="12" t="s">
        <v>16880</v>
      </c>
      <c r="E3411" s="12" t="s">
        <v>16881</v>
      </c>
      <c r="F3411" s="12" t="s">
        <v>124</v>
      </c>
      <c r="G3411" s="12" t="s">
        <v>724</v>
      </c>
      <c r="H3411" s="12" t="s">
        <v>125</v>
      </c>
      <c r="I3411" s="12" t="s">
        <v>126</v>
      </c>
      <c r="J3411" s="12" t="s">
        <v>16887</v>
      </c>
      <c r="K3411" s="12" t="s">
        <v>209</v>
      </c>
      <c r="L3411" s="12" t="s">
        <v>118</v>
      </c>
      <c r="M3411" s="12" t="s">
        <v>234</v>
      </c>
      <c r="N3411" s="12" t="s">
        <v>16883</v>
      </c>
      <c r="O3411" s="12" t="s">
        <v>16884</v>
      </c>
      <c r="P3411" s="12"/>
      <c r="Q3411" s="12" t="s">
        <v>16885</v>
      </c>
      <c r="R3411" s="12" t="s">
        <v>1715</v>
      </c>
      <c r="S3411" s="12" t="s">
        <v>3872</v>
      </c>
      <c r="T3411" s="33" t="s">
        <v>95</v>
      </c>
      <c r="U3411" s="34" t="str">
        <f t="shared" si="53"/>
        <v>1 HARBOR ST STE 2 (BAYS V1-V4), BOSTON, Massachusetts 02210, U.S.</v>
      </c>
    </row>
    <row r="3412" spans="1:21" ht="57" x14ac:dyDescent="0.45">
      <c r="A3412" s="12" t="s">
        <v>94</v>
      </c>
      <c r="B3412" s="12" t="s">
        <v>95</v>
      </c>
      <c r="C3412" s="12" t="s">
        <v>16888</v>
      </c>
      <c r="D3412" s="12" t="s">
        <v>16880</v>
      </c>
      <c r="E3412" s="12" t="s">
        <v>16881</v>
      </c>
      <c r="F3412" s="12" t="s">
        <v>124</v>
      </c>
      <c r="G3412" s="12" t="s">
        <v>724</v>
      </c>
      <c r="H3412" s="12" t="s">
        <v>125</v>
      </c>
      <c r="I3412" s="12" t="s">
        <v>126</v>
      </c>
      <c r="J3412" s="12" t="s">
        <v>16889</v>
      </c>
      <c r="K3412" s="12" t="s">
        <v>233</v>
      </c>
      <c r="L3412" s="12" t="s">
        <v>104</v>
      </c>
      <c r="M3412" s="12" t="s">
        <v>234</v>
      </c>
      <c r="N3412" s="12" t="s">
        <v>16890</v>
      </c>
      <c r="O3412" s="12" t="s">
        <v>16891</v>
      </c>
      <c r="P3412" s="12"/>
      <c r="Q3412" s="12" t="s">
        <v>16892</v>
      </c>
      <c r="R3412" s="12" t="s">
        <v>300</v>
      </c>
      <c r="S3412" s="12" t="s">
        <v>3872</v>
      </c>
      <c r="T3412" s="33" t="s">
        <v>95</v>
      </c>
      <c r="U3412" s="34" t="str">
        <f t="shared" si="53"/>
        <v>316 Northern Avenue, Floor 3, Boston, Massachusetts 02210, U.S.</v>
      </c>
    </row>
    <row r="3413" spans="1:21" ht="99.75" x14ac:dyDescent="0.45">
      <c r="A3413" s="12" t="s">
        <v>94</v>
      </c>
      <c r="B3413" s="12" t="s">
        <v>95</v>
      </c>
      <c r="C3413" s="12" t="s">
        <v>16893</v>
      </c>
      <c r="D3413" s="12" t="s">
        <v>16880</v>
      </c>
      <c r="E3413" s="12" t="s">
        <v>16881</v>
      </c>
      <c r="F3413" s="12" t="s">
        <v>124</v>
      </c>
      <c r="G3413" s="12" t="s">
        <v>724</v>
      </c>
      <c r="H3413" s="12" t="s">
        <v>125</v>
      </c>
      <c r="I3413" s="12" t="s">
        <v>126</v>
      </c>
      <c r="J3413" s="12" t="s">
        <v>16894</v>
      </c>
      <c r="K3413" s="12" t="s">
        <v>233</v>
      </c>
      <c r="L3413" s="12" t="s">
        <v>104</v>
      </c>
      <c r="M3413" s="12" t="s">
        <v>551</v>
      </c>
      <c r="N3413" s="12" t="s">
        <v>16895</v>
      </c>
      <c r="O3413" s="12" t="s">
        <v>16896</v>
      </c>
      <c r="P3413" s="12"/>
      <c r="Q3413" s="12" t="s">
        <v>16897</v>
      </c>
      <c r="R3413" s="12" t="s">
        <v>1715</v>
      </c>
      <c r="S3413" s="12" t="s">
        <v>3872</v>
      </c>
      <c r="T3413" s="33" t="s">
        <v>95</v>
      </c>
      <c r="U3413" s="34" t="str">
        <f t="shared" si="53"/>
        <v>316-318 Northern Avenue - Lab 3124 at LC1, BOSTON, Massachusetts 02210, U.S.</v>
      </c>
    </row>
    <row r="3414" spans="1:21" ht="85.5" x14ac:dyDescent="0.45">
      <c r="A3414" s="12" t="s">
        <v>94</v>
      </c>
      <c r="B3414" s="12" t="s">
        <v>95</v>
      </c>
      <c r="C3414" s="12" t="s">
        <v>16898</v>
      </c>
      <c r="D3414" s="12" t="s">
        <v>16899</v>
      </c>
      <c r="E3414" s="12" t="s">
        <v>16900</v>
      </c>
      <c r="F3414" s="12" t="s">
        <v>465</v>
      </c>
      <c r="G3414" s="12" t="s">
        <v>1131</v>
      </c>
      <c r="H3414" s="12" t="s">
        <v>1626</v>
      </c>
      <c r="I3414" s="12" t="s">
        <v>101</v>
      </c>
      <c r="J3414" s="12" t="s">
        <v>16901</v>
      </c>
      <c r="K3414" s="12" t="s">
        <v>209</v>
      </c>
      <c r="L3414" s="12" t="s">
        <v>118</v>
      </c>
      <c r="M3414" s="12" t="s">
        <v>221</v>
      </c>
      <c r="N3414" s="12" t="s">
        <v>16902</v>
      </c>
      <c r="O3414" s="12" t="s">
        <v>16903</v>
      </c>
      <c r="P3414" s="12"/>
      <c r="Q3414" s="12" t="s">
        <v>16904</v>
      </c>
      <c r="R3414" s="12" t="s">
        <v>7795</v>
      </c>
      <c r="S3414" s="12" t="s">
        <v>15804</v>
      </c>
      <c r="T3414" s="33" t="s">
        <v>95</v>
      </c>
      <c r="U3414" s="34" t="str">
        <f t="shared" si="53"/>
        <v>4100 Allequippa Street, Pittsburgh, Pennsylvania 15219, U.S.</v>
      </c>
    </row>
    <row r="3415" spans="1:21" ht="57" x14ac:dyDescent="0.45">
      <c r="A3415" s="12" t="s">
        <v>94</v>
      </c>
      <c r="B3415" s="12" t="s">
        <v>95</v>
      </c>
      <c r="C3415" s="12" t="s">
        <v>16905</v>
      </c>
      <c r="D3415" s="12" t="s">
        <v>16906</v>
      </c>
      <c r="E3415" s="12" t="s">
        <v>16907</v>
      </c>
      <c r="F3415" s="12" t="s">
        <v>2491</v>
      </c>
      <c r="G3415" s="12"/>
      <c r="H3415" s="12" t="s">
        <v>145</v>
      </c>
      <c r="I3415" s="12" t="s">
        <v>101</v>
      </c>
      <c r="J3415" s="12"/>
      <c r="K3415" s="12"/>
      <c r="L3415" s="12"/>
      <c r="M3415" s="12" t="s">
        <v>572</v>
      </c>
      <c r="N3415" s="12"/>
      <c r="O3415" s="12"/>
      <c r="P3415" s="12"/>
      <c r="Q3415" s="12" t="s">
        <v>16908</v>
      </c>
      <c r="R3415" s="12" t="s">
        <v>2495</v>
      </c>
      <c r="S3415" s="12" t="s">
        <v>6213</v>
      </c>
      <c r="T3415" s="33" t="s">
        <v>95</v>
      </c>
      <c r="U3415" s="34" t="str">
        <f t="shared" si="53"/>
        <v>1481 W 10TH ST, INDIANAPOLIS, Indiana 46202, U.S.</v>
      </c>
    </row>
    <row r="3416" spans="1:21" ht="42.75" x14ac:dyDescent="0.45">
      <c r="A3416" s="12" t="s">
        <v>94</v>
      </c>
      <c r="B3416" s="12" t="s">
        <v>95</v>
      </c>
      <c r="C3416" s="12" t="s">
        <v>16909</v>
      </c>
      <c r="D3416" s="12" t="s">
        <v>16910</v>
      </c>
      <c r="E3416" s="12" t="s">
        <v>16911</v>
      </c>
      <c r="F3416" s="12" t="s">
        <v>386</v>
      </c>
      <c r="G3416" s="12"/>
      <c r="H3416" s="12" t="s">
        <v>422</v>
      </c>
      <c r="I3416" s="12" t="s">
        <v>312</v>
      </c>
      <c r="J3416" s="12"/>
      <c r="K3416" s="12"/>
      <c r="L3416" s="12"/>
      <c r="M3416" s="12" t="s">
        <v>1312</v>
      </c>
      <c r="N3416" s="12" t="s">
        <v>16912</v>
      </c>
      <c r="O3416" s="12" t="s">
        <v>16913</v>
      </c>
      <c r="P3416" s="12"/>
      <c r="Q3416" s="12" t="s">
        <v>16914</v>
      </c>
      <c r="R3416" s="12" t="s">
        <v>16915</v>
      </c>
      <c r="S3416" s="12" t="s">
        <v>16916</v>
      </c>
      <c r="T3416" s="33" t="s">
        <v>95</v>
      </c>
      <c r="U3416" s="34" t="str">
        <f t="shared" si="53"/>
        <v>800 Lancaster Avenue, Villanova, Pennsylvania 19085, U.S.</v>
      </c>
    </row>
    <row r="3417" spans="1:21" ht="85.5" x14ac:dyDescent="0.45">
      <c r="A3417" s="12" t="s">
        <v>94</v>
      </c>
      <c r="B3417" s="12" t="s">
        <v>95</v>
      </c>
      <c r="C3417" s="12" t="s">
        <v>16917</v>
      </c>
      <c r="D3417" s="12" t="s">
        <v>16918</v>
      </c>
      <c r="E3417" s="12" t="s">
        <v>16919</v>
      </c>
      <c r="F3417" s="12" t="s">
        <v>136</v>
      </c>
      <c r="G3417" s="12" t="s">
        <v>164</v>
      </c>
      <c r="H3417" s="12" t="s">
        <v>14051</v>
      </c>
      <c r="I3417" s="12" t="s">
        <v>166</v>
      </c>
      <c r="J3417" s="12" t="s">
        <v>16920</v>
      </c>
      <c r="K3417" s="12" t="s">
        <v>168</v>
      </c>
      <c r="L3417" s="12" t="s">
        <v>104</v>
      </c>
      <c r="M3417" s="12" t="s">
        <v>221</v>
      </c>
      <c r="N3417" s="12" t="s">
        <v>16921</v>
      </c>
      <c r="O3417" s="12" t="s">
        <v>16922</v>
      </c>
      <c r="P3417" s="12"/>
      <c r="Q3417" s="12" t="s">
        <v>16923</v>
      </c>
      <c r="R3417" s="12" t="s">
        <v>2840</v>
      </c>
      <c r="S3417" s="12" t="s">
        <v>5375</v>
      </c>
      <c r="T3417" s="33" t="s">
        <v>95</v>
      </c>
      <c r="U3417" s="34" t="str">
        <f t="shared" si="53"/>
        <v>1800 Owens, San Francisco, California 94158, U.S.</v>
      </c>
    </row>
    <row r="3418" spans="1:21" ht="85.5" x14ac:dyDescent="0.45">
      <c r="A3418" s="12" t="s">
        <v>94</v>
      </c>
      <c r="B3418" s="12" t="s">
        <v>95</v>
      </c>
      <c r="C3418" s="12" t="s">
        <v>16924</v>
      </c>
      <c r="D3418" s="12" t="s">
        <v>16918</v>
      </c>
      <c r="E3418" s="12" t="s">
        <v>16919</v>
      </c>
      <c r="F3418" s="12" t="s">
        <v>136</v>
      </c>
      <c r="G3418" s="12" t="s">
        <v>164</v>
      </c>
      <c r="H3418" s="12" t="s">
        <v>14051</v>
      </c>
      <c r="I3418" s="12" t="s">
        <v>166</v>
      </c>
      <c r="J3418" s="12" t="s">
        <v>16925</v>
      </c>
      <c r="K3418" s="12" t="s">
        <v>168</v>
      </c>
      <c r="L3418" s="12" t="s">
        <v>104</v>
      </c>
      <c r="M3418" s="12" t="s">
        <v>221</v>
      </c>
      <c r="N3418" s="12" t="s">
        <v>16926</v>
      </c>
      <c r="O3418" s="12" t="s">
        <v>16927</v>
      </c>
      <c r="P3418" s="12"/>
      <c r="Q3418" s="12" t="s">
        <v>16928</v>
      </c>
      <c r="R3418" s="12" t="s">
        <v>2840</v>
      </c>
      <c r="S3418" s="12" t="s">
        <v>5375</v>
      </c>
      <c r="T3418" s="33" t="s">
        <v>95</v>
      </c>
      <c r="U3418" s="34" t="str">
        <f t="shared" si="53"/>
        <v>1800 Owens St, San Francisco, California 94158, U.S.</v>
      </c>
    </row>
    <row r="3419" spans="1:21" ht="57" x14ac:dyDescent="0.45">
      <c r="A3419" s="12" t="s">
        <v>94</v>
      </c>
      <c r="B3419" s="12" t="s">
        <v>95</v>
      </c>
      <c r="C3419" s="12" t="s">
        <v>16929</v>
      </c>
      <c r="D3419" s="12" t="s">
        <v>16918</v>
      </c>
      <c r="E3419" s="12" t="s">
        <v>16919</v>
      </c>
      <c r="F3419" s="12" t="s">
        <v>136</v>
      </c>
      <c r="G3419" s="12" t="s">
        <v>164</v>
      </c>
      <c r="H3419" s="12" t="s">
        <v>14051</v>
      </c>
      <c r="I3419" s="12" t="s">
        <v>166</v>
      </c>
      <c r="J3419" s="12"/>
      <c r="K3419" s="12"/>
      <c r="L3419" s="12"/>
      <c r="M3419" s="12" t="s">
        <v>367</v>
      </c>
      <c r="N3419" s="12"/>
      <c r="O3419" s="12"/>
      <c r="P3419" s="12"/>
      <c r="Q3419" s="12" t="s">
        <v>16930</v>
      </c>
      <c r="R3419" s="12" t="s">
        <v>5374</v>
      </c>
      <c r="S3419" s="12" t="s">
        <v>5375</v>
      </c>
      <c r="T3419" s="33" t="s">
        <v>95</v>
      </c>
      <c r="U3419" s="34" t="str">
        <f t="shared" si="53"/>
        <v>499 ILLINOIS ST STE 500, SAN FRANCISCO, California 94158, U.S.</v>
      </c>
    </row>
    <row r="3420" spans="1:21" ht="85.5" x14ac:dyDescent="0.45">
      <c r="A3420" s="12" t="s">
        <v>94</v>
      </c>
      <c r="B3420" s="12" t="s">
        <v>95</v>
      </c>
      <c r="C3420" s="12" t="s">
        <v>16931</v>
      </c>
      <c r="D3420" s="12" t="s">
        <v>16932</v>
      </c>
      <c r="E3420" s="12" t="s">
        <v>16933</v>
      </c>
      <c r="F3420" s="12" t="s">
        <v>420</v>
      </c>
      <c r="G3420" s="12" t="s">
        <v>5223</v>
      </c>
      <c r="H3420" s="12" t="s">
        <v>422</v>
      </c>
      <c r="I3420" s="12" t="s">
        <v>101</v>
      </c>
      <c r="J3420" s="12" t="s">
        <v>16934</v>
      </c>
      <c r="K3420" s="12" t="s">
        <v>168</v>
      </c>
      <c r="L3420" s="12" t="s">
        <v>104</v>
      </c>
      <c r="M3420" s="12" t="s">
        <v>221</v>
      </c>
      <c r="N3420" s="12" t="s">
        <v>16935</v>
      </c>
      <c r="O3420" s="12" t="s">
        <v>16936</v>
      </c>
      <c r="P3420" s="12"/>
      <c r="Q3420" s="12" t="s">
        <v>16937</v>
      </c>
      <c r="R3420" s="12" t="s">
        <v>10811</v>
      </c>
      <c r="S3420" s="12" t="s">
        <v>16938</v>
      </c>
      <c r="T3420" s="33" t="s">
        <v>95</v>
      </c>
      <c r="U3420" s="34" t="str">
        <f t="shared" si="53"/>
        <v>1220 E Broad St Room 4001, Richmond, Virginia 23284, U.S.</v>
      </c>
    </row>
    <row r="3421" spans="1:21" ht="42.75" x14ac:dyDescent="0.45">
      <c r="A3421" s="12" t="s">
        <v>94</v>
      </c>
      <c r="B3421" s="12" t="s">
        <v>95</v>
      </c>
      <c r="C3421" s="12" t="s">
        <v>16939</v>
      </c>
      <c r="D3421" s="12" t="s">
        <v>16932</v>
      </c>
      <c r="E3421" s="12" t="s">
        <v>16933</v>
      </c>
      <c r="F3421" s="12" t="s">
        <v>420</v>
      </c>
      <c r="G3421" s="12" t="s">
        <v>5223</v>
      </c>
      <c r="H3421" s="12" t="s">
        <v>422</v>
      </c>
      <c r="I3421" s="12" t="s">
        <v>101</v>
      </c>
      <c r="J3421" s="12" t="s">
        <v>16940</v>
      </c>
      <c r="K3421" s="12" t="s">
        <v>168</v>
      </c>
      <c r="L3421" s="12" t="s">
        <v>104</v>
      </c>
      <c r="M3421" s="12" t="s">
        <v>304</v>
      </c>
      <c r="N3421" s="12" t="s">
        <v>16935</v>
      </c>
      <c r="O3421" s="12" t="s">
        <v>16936</v>
      </c>
      <c r="P3421" s="12"/>
      <c r="Q3421" s="12" t="s">
        <v>16941</v>
      </c>
      <c r="R3421" s="12" t="s">
        <v>10811</v>
      </c>
      <c r="S3421" s="12" t="s">
        <v>16942</v>
      </c>
      <c r="T3421" s="33" t="s">
        <v>95</v>
      </c>
      <c r="U3421" s="34" t="str">
        <f t="shared" si="53"/>
        <v>1217 E. Marshall St Rm 419, Richmond, Virginia 23298, U.S.</v>
      </c>
    </row>
    <row r="3422" spans="1:21" ht="99.75" x14ac:dyDescent="0.45">
      <c r="A3422" s="12" t="s">
        <v>94</v>
      </c>
      <c r="B3422" s="12" t="s">
        <v>95</v>
      </c>
      <c r="C3422" s="12" t="s">
        <v>16943</v>
      </c>
      <c r="D3422" s="12" t="s">
        <v>16932</v>
      </c>
      <c r="E3422" s="12" t="s">
        <v>16933</v>
      </c>
      <c r="F3422" s="12" t="s">
        <v>420</v>
      </c>
      <c r="G3422" s="12" t="s">
        <v>5223</v>
      </c>
      <c r="H3422" s="12" t="s">
        <v>422</v>
      </c>
      <c r="I3422" s="12" t="s">
        <v>101</v>
      </c>
      <c r="J3422" s="12"/>
      <c r="K3422" s="12"/>
      <c r="L3422" s="12"/>
      <c r="M3422" s="12" t="s">
        <v>551</v>
      </c>
      <c r="N3422" s="12" t="s">
        <v>16944</v>
      </c>
      <c r="O3422" s="12" t="s">
        <v>16945</v>
      </c>
      <c r="P3422" s="12"/>
      <c r="Q3422" s="12" t="s">
        <v>16946</v>
      </c>
      <c r="R3422" s="12" t="s">
        <v>2522</v>
      </c>
      <c r="S3422" s="12" t="s">
        <v>16942</v>
      </c>
      <c r="T3422" s="33" t="s">
        <v>95</v>
      </c>
      <c r="U3422" s="34" t="str">
        <f t="shared" si="53"/>
        <v>1220 E BROAD ST, RICHMOND, Virginia 23298, U.S.</v>
      </c>
    </row>
    <row r="3423" spans="1:21" ht="42.75" x14ac:dyDescent="0.45">
      <c r="A3423" s="12" t="s">
        <v>94</v>
      </c>
      <c r="B3423" s="12" t="s">
        <v>95</v>
      </c>
      <c r="C3423" s="12" t="s">
        <v>16947</v>
      </c>
      <c r="D3423" s="12" t="s">
        <v>16932</v>
      </c>
      <c r="E3423" s="12" t="s">
        <v>16933</v>
      </c>
      <c r="F3423" s="12" t="s">
        <v>420</v>
      </c>
      <c r="G3423" s="12" t="s">
        <v>5223</v>
      </c>
      <c r="H3423" s="12" t="s">
        <v>422</v>
      </c>
      <c r="I3423" s="12" t="s">
        <v>101</v>
      </c>
      <c r="J3423" s="12"/>
      <c r="K3423" s="12"/>
      <c r="L3423" s="12"/>
      <c r="M3423" s="12" t="s">
        <v>628</v>
      </c>
      <c r="N3423" s="12" t="s">
        <v>16948</v>
      </c>
      <c r="O3423" s="12" t="s">
        <v>16949</v>
      </c>
      <c r="P3423" s="12"/>
      <c r="Q3423" s="12" t="s">
        <v>16950</v>
      </c>
      <c r="R3423" s="12" t="s">
        <v>2522</v>
      </c>
      <c r="S3423" s="12" t="s">
        <v>16938</v>
      </c>
      <c r="T3423" s="33" t="s">
        <v>95</v>
      </c>
      <c r="U3423" s="34" t="str">
        <f t="shared" si="53"/>
        <v>1001 West Main St RM 3054, RICHMOND, Virginia 23284, U.S.</v>
      </c>
    </row>
    <row r="3424" spans="1:21" ht="57" x14ac:dyDescent="0.45">
      <c r="A3424" s="12" t="s">
        <v>94</v>
      </c>
      <c r="B3424" s="12" t="s">
        <v>95</v>
      </c>
      <c r="C3424" s="12" t="s">
        <v>16951</v>
      </c>
      <c r="D3424" s="12" t="s">
        <v>16932</v>
      </c>
      <c r="E3424" s="12" t="s">
        <v>16933</v>
      </c>
      <c r="F3424" s="12" t="s">
        <v>420</v>
      </c>
      <c r="G3424" s="12" t="s">
        <v>5223</v>
      </c>
      <c r="H3424" s="12" t="s">
        <v>422</v>
      </c>
      <c r="I3424" s="12" t="s">
        <v>101</v>
      </c>
      <c r="J3424" s="12"/>
      <c r="K3424" s="12"/>
      <c r="L3424" s="12"/>
      <c r="M3424" s="12" t="s">
        <v>388</v>
      </c>
      <c r="N3424" s="12" t="s">
        <v>16952</v>
      </c>
      <c r="O3424" s="12" t="s">
        <v>16953</v>
      </c>
      <c r="P3424" s="12"/>
      <c r="Q3424" s="12" t="s">
        <v>16954</v>
      </c>
      <c r="R3424" s="12" t="s">
        <v>2522</v>
      </c>
      <c r="S3424" s="12" t="s">
        <v>16938</v>
      </c>
      <c r="T3424" s="33" t="s">
        <v>95</v>
      </c>
      <c r="U3424" s="34" t="str">
        <f t="shared" si="53"/>
        <v>FC - 601 W MAIN ST, RICHMOND, Virginia 23284, U.S.</v>
      </c>
    </row>
    <row r="3425" spans="1:21" ht="57" x14ac:dyDescent="0.45">
      <c r="A3425" s="12" t="s">
        <v>94</v>
      </c>
      <c r="B3425" s="12" t="s">
        <v>95</v>
      </c>
      <c r="C3425" s="12" t="s">
        <v>16955</v>
      </c>
      <c r="D3425" s="12" t="s">
        <v>16932</v>
      </c>
      <c r="E3425" s="12" t="s">
        <v>16933</v>
      </c>
      <c r="F3425" s="12" t="s">
        <v>420</v>
      </c>
      <c r="G3425" s="12" t="s">
        <v>5223</v>
      </c>
      <c r="H3425" s="12" t="s">
        <v>422</v>
      </c>
      <c r="I3425" s="12" t="s">
        <v>101</v>
      </c>
      <c r="J3425" s="12"/>
      <c r="K3425" s="12"/>
      <c r="L3425" s="12"/>
      <c r="M3425" s="12" t="s">
        <v>377</v>
      </c>
      <c r="N3425" s="12" t="s">
        <v>16956</v>
      </c>
      <c r="O3425" s="12" t="s">
        <v>16957</v>
      </c>
      <c r="P3425" s="12"/>
      <c r="Q3425" s="12" t="s">
        <v>16958</v>
      </c>
      <c r="R3425" s="12" t="s">
        <v>2522</v>
      </c>
      <c r="S3425" s="12" t="s">
        <v>16938</v>
      </c>
      <c r="T3425" s="33" t="s">
        <v>95</v>
      </c>
      <c r="U3425" s="34" t="str">
        <f t="shared" si="53"/>
        <v>FC - 1015 FLOYD AVE, RICHMOND, Virginia 23284, U.S.</v>
      </c>
    </row>
    <row r="3426" spans="1:21" ht="99.75" x14ac:dyDescent="0.45">
      <c r="A3426" s="12" t="s">
        <v>94</v>
      </c>
      <c r="B3426" s="12" t="s">
        <v>95</v>
      </c>
      <c r="C3426" s="12" t="s">
        <v>16959</v>
      </c>
      <c r="D3426" s="12" t="s">
        <v>16932</v>
      </c>
      <c r="E3426" s="12" t="s">
        <v>16933</v>
      </c>
      <c r="F3426" s="12" t="s">
        <v>420</v>
      </c>
      <c r="G3426" s="12" t="s">
        <v>5223</v>
      </c>
      <c r="H3426" s="12" t="s">
        <v>422</v>
      </c>
      <c r="I3426" s="12" t="s">
        <v>101</v>
      </c>
      <c r="J3426" s="12"/>
      <c r="K3426" s="12"/>
      <c r="L3426" s="12"/>
      <c r="M3426" s="12" t="s">
        <v>4253</v>
      </c>
      <c r="N3426" s="12" t="s">
        <v>16960</v>
      </c>
      <c r="O3426" s="12" t="s">
        <v>16961</v>
      </c>
      <c r="P3426" s="12"/>
      <c r="Q3426" s="12" t="s">
        <v>16962</v>
      </c>
      <c r="R3426" s="12" t="s">
        <v>2522</v>
      </c>
      <c r="S3426" s="12" t="s">
        <v>16942</v>
      </c>
      <c r="T3426" s="33" t="s">
        <v>95</v>
      </c>
      <c r="U3426" s="34" t="str">
        <f t="shared" si="53"/>
        <v>FC - 521 N 11TH ST, RICHMOND, Virginia 23298, U.S.</v>
      </c>
    </row>
    <row r="3427" spans="1:21" ht="42.75" x14ac:dyDescent="0.45">
      <c r="A3427" s="12" t="s">
        <v>94</v>
      </c>
      <c r="B3427" s="12" t="s">
        <v>95</v>
      </c>
      <c r="C3427" s="12" t="s">
        <v>16963</v>
      </c>
      <c r="D3427" s="12" t="s">
        <v>16932</v>
      </c>
      <c r="E3427" s="12" t="s">
        <v>16933</v>
      </c>
      <c r="F3427" s="12" t="s">
        <v>420</v>
      </c>
      <c r="G3427" s="12" t="s">
        <v>5223</v>
      </c>
      <c r="H3427" s="12" t="s">
        <v>422</v>
      </c>
      <c r="I3427" s="12" t="s">
        <v>101</v>
      </c>
      <c r="J3427" s="12"/>
      <c r="K3427" s="12"/>
      <c r="L3427" s="12"/>
      <c r="M3427" s="12" t="s">
        <v>377</v>
      </c>
      <c r="N3427" s="12"/>
      <c r="O3427" s="12"/>
      <c r="P3427" s="12"/>
      <c r="Q3427" s="12" t="s">
        <v>16964</v>
      </c>
      <c r="R3427" s="12" t="s">
        <v>2522</v>
      </c>
      <c r="S3427" s="12" t="s">
        <v>16942</v>
      </c>
      <c r="T3427" s="33" t="s">
        <v>95</v>
      </c>
      <c r="U3427" s="34" t="str">
        <f t="shared" si="53"/>
        <v>FC - 1112 E CLAY ST, RICHMOND, Virginia 23298, U.S.</v>
      </c>
    </row>
    <row r="3428" spans="1:21" ht="42.75" x14ac:dyDescent="0.45">
      <c r="A3428" s="12" t="s">
        <v>94</v>
      </c>
      <c r="B3428" s="12" t="s">
        <v>95</v>
      </c>
      <c r="C3428" s="12" t="s">
        <v>16965</v>
      </c>
      <c r="D3428" s="12" t="s">
        <v>16932</v>
      </c>
      <c r="E3428" s="12" t="s">
        <v>16933</v>
      </c>
      <c r="F3428" s="12" t="s">
        <v>420</v>
      </c>
      <c r="G3428" s="12" t="s">
        <v>5223</v>
      </c>
      <c r="H3428" s="12" t="s">
        <v>422</v>
      </c>
      <c r="I3428" s="12" t="s">
        <v>101</v>
      </c>
      <c r="J3428" s="12"/>
      <c r="K3428" s="12"/>
      <c r="L3428" s="12"/>
      <c r="M3428" s="12" t="s">
        <v>377</v>
      </c>
      <c r="N3428" s="12" t="s">
        <v>16966</v>
      </c>
      <c r="O3428" s="12" t="s">
        <v>16967</v>
      </c>
      <c r="P3428" s="12"/>
      <c r="Q3428" s="12" t="s">
        <v>16968</v>
      </c>
      <c r="R3428" s="12" t="s">
        <v>2522</v>
      </c>
      <c r="S3428" s="12" t="s">
        <v>16969</v>
      </c>
      <c r="T3428" s="33" t="s">
        <v>95</v>
      </c>
      <c r="U3428" s="34" t="str">
        <f t="shared" si="53"/>
        <v>FC - 800 LEIGH ST, RICHMOND, Virginia 23219, U.S.</v>
      </c>
    </row>
    <row r="3429" spans="1:21" ht="85.5" x14ac:dyDescent="0.45">
      <c r="A3429" s="12" t="s">
        <v>94</v>
      </c>
      <c r="B3429" s="12"/>
      <c r="C3429" s="12" t="s">
        <v>16970</v>
      </c>
      <c r="D3429" s="12" t="s">
        <v>16932</v>
      </c>
      <c r="E3429" s="12" t="s">
        <v>16933</v>
      </c>
      <c r="F3429" s="12"/>
      <c r="G3429" s="12" t="s">
        <v>5223</v>
      </c>
      <c r="H3429" s="12" t="s">
        <v>422</v>
      </c>
      <c r="I3429" s="12" t="s">
        <v>101</v>
      </c>
      <c r="J3429" s="12" t="s">
        <v>16971</v>
      </c>
      <c r="K3429" s="12" t="s">
        <v>209</v>
      </c>
      <c r="L3429" s="12" t="s">
        <v>104</v>
      </c>
      <c r="M3429" s="12" t="s">
        <v>221</v>
      </c>
      <c r="N3429" s="12" t="s">
        <v>16972</v>
      </c>
      <c r="O3429" s="12" t="s">
        <v>16973</v>
      </c>
      <c r="P3429" s="12"/>
      <c r="Q3429" s="12" t="s">
        <v>16974</v>
      </c>
      <c r="R3429" s="12" t="s">
        <v>10811</v>
      </c>
      <c r="S3429" s="12" t="s">
        <v>16942</v>
      </c>
      <c r="T3429" s="33" t="s">
        <v>95</v>
      </c>
      <c r="U3429" s="34" t="str">
        <f t="shared" si="53"/>
        <v>1220 East Broad Street Room 4003, Richmond, Virginia 23298, U.S.</v>
      </c>
    </row>
    <row r="3430" spans="1:21" ht="42.75" x14ac:dyDescent="0.45">
      <c r="A3430" s="12" t="s">
        <v>94</v>
      </c>
      <c r="B3430" s="12"/>
      <c r="C3430" s="12" t="s">
        <v>16975</v>
      </c>
      <c r="D3430" s="12" t="s">
        <v>16932</v>
      </c>
      <c r="E3430" s="12" t="s">
        <v>16933</v>
      </c>
      <c r="F3430" s="12" t="s">
        <v>420</v>
      </c>
      <c r="G3430" s="12" t="s">
        <v>5223</v>
      </c>
      <c r="H3430" s="12" t="s">
        <v>422</v>
      </c>
      <c r="I3430" s="12" t="s">
        <v>101</v>
      </c>
      <c r="J3430" s="12" t="s">
        <v>16976</v>
      </c>
      <c r="K3430" s="12" t="s">
        <v>209</v>
      </c>
      <c r="L3430" s="12" t="s">
        <v>104</v>
      </c>
      <c r="M3430" s="12" t="s">
        <v>388</v>
      </c>
      <c r="N3430" s="12" t="s">
        <v>16977</v>
      </c>
      <c r="O3430" s="12" t="s">
        <v>16978</v>
      </c>
      <c r="P3430" s="12"/>
      <c r="Q3430" s="12" t="s">
        <v>16979</v>
      </c>
      <c r="R3430" s="12" t="s">
        <v>10811</v>
      </c>
      <c r="S3430" s="12" t="s">
        <v>16942</v>
      </c>
      <c r="T3430" s="33" t="s">
        <v>95</v>
      </c>
      <c r="U3430" s="34" t="str">
        <f t="shared" si="53"/>
        <v>1101 E Marshall St Sanger Hall, Rm 12-006, Richmond, Virginia 23298, U.S.</v>
      </c>
    </row>
    <row r="3431" spans="1:21" ht="42.75" x14ac:dyDescent="0.45">
      <c r="A3431" s="12" t="s">
        <v>94</v>
      </c>
      <c r="B3431" s="12"/>
      <c r="C3431" s="12" t="s">
        <v>16980</v>
      </c>
      <c r="D3431" s="12" t="s">
        <v>16981</v>
      </c>
      <c r="E3431" s="12" t="s">
        <v>16982</v>
      </c>
      <c r="F3431" s="12"/>
      <c r="G3431" s="12"/>
      <c r="H3431" s="12" t="s">
        <v>422</v>
      </c>
      <c r="I3431" s="12" t="s">
        <v>101</v>
      </c>
      <c r="J3431" s="12"/>
      <c r="K3431" s="12"/>
      <c r="L3431" s="12"/>
      <c r="M3431" s="12"/>
      <c r="N3431" s="12"/>
      <c r="O3431" s="12"/>
      <c r="P3431" s="12"/>
      <c r="Q3431" s="12"/>
      <c r="R3431" s="12"/>
      <c r="S3431" s="12" t="s">
        <v>284</v>
      </c>
      <c r="T3431" s="33"/>
      <c r="U3431" s="34" t="str">
        <f t="shared" si="53"/>
        <v xml:space="preserve"> </v>
      </c>
    </row>
    <row r="3432" spans="1:21" ht="57" x14ac:dyDescent="0.45">
      <c r="A3432" s="12" t="s">
        <v>94</v>
      </c>
      <c r="B3432" s="12"/>
      <c r="C3432" s="12" t="s">
        <v>16983</v>
      </c>
      <c r="D3432" s="12" t="s">
        <v>16981</v>
      </c>
      <c r="E3432" s="12" t="s">
        <v>16982</v>
      </c>
      <c r="F3432" s="12"/>
      <c r="G3432" s="12"/>
      <c r="H3432" s="12" t="s">
        <v>422</v>
      </c>
      <c r="I3432" s="12" t="s">
        <v>101</v>
      </c>
      <c r="J3432" s="12"/>
      <c r="K3432" s="12"/>
      <c r="L3432" s="12"/>
      <c r="M3432" s="12" t="s">
        <v>16984</v>
      </c>
      <c r="N3432" s="12"/>
      <c r="O3432" s="12"/>
      <c r="P3432" s="12"/>
      <c r="Q3432" s="12"/>
      <c r="R3432" s="12"/>
      <c r="S3432" s="12" t="s">
        <v>284</v>
      </c>
      <c r="T3432" s="33"/>
      <c r="U3432" s="34" t="str">
        <f t="shared" si="53"/>
        <v xml:space="preserve"> </v>
      </c>
    </row>
    <row r="3433" spans="1:21" ht="42.75" x14ac:dyDescent="0.45">
      <c r="A3433" s="12" t="s">
        <v>94</v>
      </c>
      <c r="B3433" s="12"/>
      <c r="C3433" s="12" t="s">
        <v>16985</v>
      </c>
      <c r="D3433" s="12" t="s">
        <v>16981</v>
      </c>
      <c r="E3433" s="12" t="s">
        <v>16982</v>
      </c>
      <c r="F3433" s="12"/>
      <c r="G3433" s="12"/>
      <c r="H3433" s="12" t="s">
        <v>422</v>
      </c>
      <c r="I3433" s="12" t="s">
        <v>101</v>
      </c>
      <c r="J3433" s="12"/>
      <c r="K3433" s="12"/>
      <c r="L3433" s="12"/>
      <c r="M3433" s="12"/>
      <c r="N3433" s="12"/>
      <c r="O3433" s="12"/>
      <c r="P3433" s="12"/>
      <c r="Q3433" s="12"/>
      <c r="R3433" s="12"/>
      <c r="S3433" s="12" t="s">
        <v>284</v>
      </c>
      <c r="T3433" s="33"/>
      <c r="U3433" s="34" t="str">
        <f t="shared" si="53"/>
        <v xml:space="preserve"> </v>
      </c>
    </row>
    <row r="3434" spans="1:21" ht="42.75" x14ac:dyDescent="0.45">
      <c r="A3434" s="12" t="s">
        <v>94</v>
      </c>
      <c r="B3434" s="12"/>
      <c r="C3434" s="12" t="s">
        <v>16986</v>
      </c>
      <c r="D3434" s="12" t="s">
        <v>16981</v>
      </c>
      <c r="E3434" s="12" t="s">
        <v>16982</v>
      </c>
      <c r="F3434" s="12"/>
      <c r="G3434" s="12"/>
      <c r="H3434" s="12" t="s">
        <v>422</v>
      </c>
      <c r="I3434" s="12" t="s">
        <v>101</v>
      </c>
      <c r="J3434" s="12"/>
      <c r="K3434" s="12"/>
      <c r="L3434" s="12"/>
      <c r="M3434" s="12"/>
      <c r="N3434" s="12"/>
      <c r="O3434" s="12"/>
      <c r="P3434" s="12"/>
      <c r="Q3434" s="12"/>
      <c r="R3434" s="12"/>
      <c r="S3434" s="12" t="s">
        <v>284</v>
      </c>
      <c r="T3434" s="33"/>
      <c r="U3434" s="34" t="str">
        <f t="shared" si="53"/>
        <v xml:space="preserve"> </v>
      </c>
    </row>
    <row r="3435" spans="1:21" ht="42.75" x14ac:dyDescent="0.45">
      <c r="A3435" s="12" t="s">
        <v>94</v>
      </c>
      <c r="B3435" s="12"/>
      <c r="C3435" s="12" t="s">
        <v>16987</v>
      </c>
      <c r="D3435" s="12" t="s">
        <v>16981</v>
      </c>
      <c r="E3435" s="12" t="s">
        <v>16982</v>
      </c>
      <c r="F3435" s="12"/>
      <c r="G3435" s="12"/>
      <c r="H3435" s="12" t="s">
        <v>422</v>
      </c>
      <c r="I3435" s="12" t="s">
        <v>101</v>
      </c>
      <c r="J3435" s="12"/>
      <c r="K3435" s="12"/>
      <c r="L3435" s="12"/>
      <c r="M3435" s="12"/>
      <c r="N3435" s="12"/>
      <c r="O3435" s="12"/>
      <c r="P3435" s="12"/>
      <c r="Q3435" s="12"/>
      <c r="R3435" s="12"/>
      <c r="S3435" s="12" t="s">
        <v>284</v>
      </c>
      <c r="T3435" s="33"/>
      <c r="U3435" s="34" t="str">
        <f t="shared" si="53"/>
        <v xml:space="preserve"> </v>
      </c>
    </row>
    <row r="3436" spans="1:21" ht="42.75" x14ac:dyDescent="0.45">
      <c r="A3436" s="12" t="s">
        <v>94</v>
      </c>
      <c r="B3436" s="12"/>
      <c r="C3436" s="12" t="s">
        <v>16988</v>
      </c>
      <c r="D3436" s="12" t="s">
        <v>16981</v>
      </c>
      <c r="E3436" s="12" t="s">
        <v>16982</v>
      </c>
      <c r="F3436" s="12"/>
      <c r="G3436" s="12"/>
      <c r="H3436" s="12" t="s">
        <v>422</v>
      </c>
      <c r="I3436" s="12" t="s">
        <v>101</v>
      </c>
      <c r="J3436" s="12"/>
      <c r="K3436" s="12"/>
      <c r="L3436" s="12"/>
      <c r="M3436" s="12"/>
      <c r="N3436" s="12"/>
      <c r="O3436" s="12"/>
      <c r="P3436" s="12"/>
      <c r="Q3436" s="12"/>
      <c r="R3436" s="12"/>
      <c r="S3436" s="12" t="s">
        <v>284</v>
      </c>
      <c r="T3436" s="33"/>
      <c r="U3436" s="34" t="str">
        <f t="shared" si="53"/>
        <v xml:space="preserve"> </v>
      </c>
    </row>
    <row r="3437" spans="1:21" ht="42.75" x14ac:dyDescent="0.45">
      <c r="A3437" s="12" t="s">
        <v>94</v>
      </c>
      <c r="B3437" s="12"/>
      <c r="C3437" s="12" t="s">
        <v>16989</v>
      </c>
      <c r="D3437" s="12" t="s">
        <v>16981</v>
      </c>
      <c r="E3437" s="12" t="s">
        <v>16982</v>
      </c>
      <c r="F3437" s="12"/>
      <c r="G3437" s="12"/>
      <c r="H3437" s="12" t="s">
        <v>422</v>
      </c>
      <c r="I3437" s="12" t="s">
        <v>101</v>
      </c>
      <c r="J3437" s="12"/>
      <c r="K3437" s="12"/>
      <c r="L3437" s="12"/>
      <c r="M3437" s="12"/>
      <c r="N3437" s="12"/>
      <c r="O3437" s="12"/>
      <c r="P3437" s="12"/>
      <c r="Q3437" s="12"/>
      <c r="R3437" s="12"/>
      <c r="S3437" s="12" t="s">
        <v>284</v>
      </c>
      <c r="T3437" s="33"/>
      <c r="U3437" s="34" t="str">
        <f t="shared" si="53"/>
        <v xml:space="preserve"> </v>
      </c>
    </row>
    <row r="3438" spans="1:21" ht="42.75" x14ac:dyDescent="0.45">
      <c r="A3438" s="12" t="s">
        <v>94</v>
      </c>
      <c r="B3438" s="12"/>
      <c r="C3438" s="12" t="s">
        <v>16990</v>
      </c>
      <c r="D3438" s="12" t="s">
        <v>16981</v>
      </c>
      <c r="E3438" s="12" t="s">
        <v>16982</v>
      </c>
      <c r="F3438" s="12"/>
      <c r="G3438" s="12"/>
      <c r="H3438" s="12" t="s">
        <v>422</v>
      </c>
      <c r="I3438" s="12" t="s">
        <v>101</v>
      </c>
      <c r="J3438" s="12"/>
      <c r="K3438" s="12"/>
      <c r="L3438" s="12"/>
      <c r="M3438" s="12"/>
      <c r="N3438" s="12"/>
      <c r="O3438" s="12"/>
      <c r="P3438" s="12"/>
      <c r="Q3438" s="12"/>
      <c r="R3438" s="12"/>
      <c r="S3438" s="12" t="s">
        <v>284</v>
      </c>
      <c r="T3438" s="33"/>
      <c r="U3438" s="34" t="str">
        <f t="shared" si="53"/>
        <v xml:space="preserve"> </v>
      </c>
    </row>
    <row r="3439" spans="1:21" ht="42.75" x14ac:dyDescent="0.45">
      <c r="A3439" s="12" t="s">
        <v>94</v>
      </c>
      <c r="B3439" s="12"/>
      <c r="C3439" s="12" t="s">
        <v>16991</v>
      </c>
      <c r="D3439" s="12" t="s">
        <v>16981</v>
      </c>
      <c r="E3439" s="12" t="s">
        <v>16982</v>
      </c>
      <c r="F3439" s="12"/>
      <c r="G3439" s="12"/>
      <c r="H3439" s="12" t="s">
        <v>422</v>
      </c>
      <c r="I3439" s="12" t="s">
        <v>101</v>
      </c>
      <c r="J3439" s="12"/>
      <c r="K3439" s="12"/>
      <c r="L3439" s="12"/>
      <c r="M3439" s="12"/>
      <c r="N3439" s="12"/>
      <c r="O3439" s="12"/>
      <c r="P3439" s="12"/>
      <c r="Q3439" s="12"/>
      <c r="R3439" s="12"/>
      <c r="S3439" s="12" t="s">
        <v>284</v>
      </c>
      <c r="T3439" s="33"/>
      <c r="U3439" s="34" t="str">
        <f t="shared" si="53"/>
        <v xml:space="preserve"> </v>
      </c>
    </row>
    <row r="3440" spans="1:21" ht="42.75" x14ac:dyDescent="0.45">
      <c r="A3440" s="12" t="s">
        <v>94</v>
      </c>
      <c r="B3440" s="12"/>
      <c r="C3440" s="12" t="s">
        <v>16992</v>
      </c>
      <c r="D3440" s="12" t="s">
        <v>16981</v>
      </c>
      <c r="E3440" s="12" t="s">
        <v>16982</v>
      </c>
      <c r="F3440" s="12"/>
      <c r="G3440" s="12"/>
      <c r="H3440" s="12" t="s">
        <v>422</v>
      </c>
      <c r="I3440" s="12" t="s">
        <v>101</v>
      </c>
      <c r="J3440" s="12"/>
      <c r="K3440" s="12"/>
      <c r="L3440" s="12"/>
      <c r="M3440" s="12"/>
      <c r="N3440" s="12"/>
      <c r="O3440" s="12"/>
      <c r="P3440" s="12"/>
      <c r="Q3440" s="12"/>
      <c r="R3440" s="12"/>
      <c r="S3440" s="12" t="s">
        <v>284</v>
      </c>
      <c r="T3440" s="33"/>
      <c r="U3440" s="34" t="str">
        <f t="shared" si="53"/>
        <v xml:space="preserve"> </v>
      </c>
    </row>
    <row r="3441" spans="1:21" ht="42.75" x14ac:dyDescent="0.45">
      <c r="A3441" s="12" t="s">
        <v>94</v>
      </c>
      <c r="B3441" s="12"/>
      <c r="C3441" s="12" t="s">
        <v>16993</v>
      </c>
      <c r="D3441" s="12" t="s">
        <v>16981</v>
      </c>
      <c r="E3441" s="12" t="s">
        <v>16982</v>
      </c>
      <c r="F3441" s="12"/>
      <c r="G3441" s="12"/>
      <c r="H3441" s="12" t="s">
        <v>422</v>
      </c>
      <c r="I3441" s="12" t="s">
        <v>101</v>
      </c>
      <c r="J3441" s="12"/>
      <c r="K3441" s="12"/>
      <c r="L3441" s="12"/>
      <c r="M3441" s="12"/>
      <c r="N3441" s="12"/>
      <c r="O3441" s="12"/>
      <c r="P3441" s="12"/>
      <c r="Q3441" s="12"/>
      <c r="R3441" s="12"/>
      <c r="S3441" s="12" t="s">
        <v>284</v>
      </c>
      <c r="T3441" s="33"/>
      <c r="U3441" s="34" t="str">
        <f t="shared" si="53"/>
        <v xml:space="preserve"> </v>
      </c>
    </row>
    <row r="3442" spans="1:21" ht="42.75" x14ac:dyDescent="0.45">
      <c r="A3442" s="12" t="s">
        <v>94</v>
      </c>
      <c r="B3442" s="12"/>
      <c r="C3442" s="12" t="s">
        <v>16994</v>
      </c>
      <c r="D3442" s="12" t="s">
        <v>16981</v>
      </c>
      <c r="E3442" s="12" t="s">
        <v>16982</v>
      </c>
      <c r="F3442" s="12"/>
      <c r="G3442" s="12"/>
      <c r="H3442" s="12" t="s">
        <v>422</v>
      </c>
      <c r="I3442" s="12" t="s">
        <v>101</v>
      </c>
      <c r="J3442" s="12"/>
      <c r="K3442" s="12"/>
      <c r="L3442" s="12"/>
      <c r="M3442" s="12"/>
      <c r="N3442" s="12"/>
      <c r="O3442" s="12"/>
      <c r="P3442" s="12"/>
      <c r="Q3442" s="12"/>
      <c r="R3442" s="12"/>
      <c r="S3442" s="12" t="s">
        <v>284</v>
      </c>
      <c r="T3442" s="33"/>
      <c r="U3442" s="34" t="str">
        <f t="shared" si="53"/>
        <v xml:space="preserve"> </v>
      </c>
    </row>
    <row r="3443" spans="1:21" ht="42.75" x14ac:dyDescent="0.45">
      <c r="A3443" s="12" t="s">
        <v>94</v>
      </c>
      <c r="B3443" s="12"/>
      <c r="C3443" s="12" t="s">
        <v>16995</v>
      </c>
      <c r="D3443" s="12" t="s">
        <v>16981</v>
      </c>
      <c r="E3443" s="12" t="s">
        <v>16982</v>
      </c>
      <c r="F3443" s="12"/>
      <c r="G3443" s="12"/>
      <c r="H3443" s="12" t="s">
        <v>422</v>
      </c>
      <c r="I3443" s="12" t="s">
        <v>101</v>
      </c>
      <c r="J3443" s="12"/>
      <c r="K3443" s="12"/>
      <c r="L3443" s="12"/>
      <c r="M3443" s="12"/>
      <c r="N3443" s="12"/>
      <c r="O3443" s="12"/>
      <c r="P3443" s="12"/>
      <c r="Q3443" s="12"/>
      <c r="R3443" s="12"/>
      <c r="S3443" s="12" t="s">
        <v>284</v>
      </c>
      <c r="T3443" s="33"/>
      <c r="U3443" s="34" t="str">
        <f t="shared" si="53"/>
        <v xml:space="preserve"> </v>
      </c>
    </row>
    <row r="3444" spans="1:21" ht="42.75" x14ac:dyDescent="0.45">
      <c r="A3444" s="12" t="s">
        <v>94</v>
      </c>
      <c r="B3444" s="12"/>
      <c r="C3444" s="12" t="s">
        <v>16996</v>
      </c>
      <c r="D3444" s="12" t="s">
        <v>16981</v>
      </c>
      <c r="E3444" s="12" t="s">
        <v>16982</v>
      </c>
      <c r="F3444" s="12"/>
      <c r="G3444" s="12"/>
      <c r="H3444" s="12" t="s">
        <v>422</v>
      </c>
      <c r="I3444" s="12" t="s">
        <v>101</v>
      </c>
      <c r="J3444" s="12"/>
      <c r="K3444" s="12"/>
      <c r="L3444" s="12"/>
      <c r="M3444" s="12"/>
      <c r="N3444" s="12"/>
      <c r="O3444" s="12"/>
      <c r="P3444" s="12"/>
      <c r="Q3444" s="12"/>
      <c r="R3444" s="12"/>
      <c r="S3444" s="12" t="s">
        <v>284</v>
      </c>
      <c r="T3444" s="33"/>
      <c r="U3444" s="34" t="str">
        <f t="shared" si="53"/>
        <v xml:space="preserve"> </v>
      </c>
    </row>
    <row r="3445" spans="1:21" ht="42.75" x14ac:dyDescent="0.45">
      <c r="A3445" s="12" t="s">
        <v>94</v>
      </c>
      <c r="B3445" s="12"/>
      <c r="C3445" s="12" t="s">
        <v>16997</v>
      </c>
      <c r="D3445" s="12" t="s">
        <v>16981</v>
      </c>
      <c r="E3445" s="12" t="s">
        <v>16982</v>
      </c>
      <c r="F3445" s="12"/>
      <c r="G3445" s="12"/>
      <c r="H3445" s="12" t="s">
        <v>422</v>
      </c>
      <c r="I3445" s="12" t="s">
        <v>101</v>
      </c>
      <c r="J3445" s="12"/>
      <c r="K3445" s="12"/>
      <c r="L3445" s="12"/>
      <c r="M3445" s="12"/>
      <c r="N3445" s="12"/>
      <c r="O3445" s="12"/>
      <c r="P3445" s="12"/>
      <c r="Q3445" s="12"/>
      <c r="R3445" s="12"/>
      <c r="S3445" s="12" t="s">
        <v>284</v>
      </c>
      <c r="T3445" s="33"/>
      <c r="U3445" s="34" t="str">
        <f t="shared" si="53"/>
        <v xml:space="preserve"> </v>
      </c>
    </row>
    <row r="3446" spans="1:21" ht="42.75" x14ac:dyDescent="0.45">
      <c r="A3446" s="12" t="s">
        <v>94</v>
      </c>
      <c r="B3446" s="12"/>
      <c r="C3446" s="12" t="s">
        <v>16998</v>
      </c>
      <c r="D3446" s="12" t="s">
        <v>16981</v>
      </c>
      <c r="E3446" s="12" t="s">
        <v>16982</v>
      </c>
      <c r="F3446" s="12"/>
      <c r="G3446" s="12"/>
      <c r="H3446" s="12" t="s">
        <v>422</v>
      </c>
      <c r="I3446" s="12" t="s">
        <v>101</v>
      </c>
      <c r="J3446" s="12"/>
      <c r="K3446" s="12"/>
      <c r="L3446" s="12"/>
      <c r="M3446" s="12"/>
      <c r="N3446" s="12"/>
      <c r="O3446" s="12"/>
      <c r="P3446" s="12"/>
      <c r="Q3446" s="12"/>
      <c r="R3446" s="12"/>
      <c r="S3446" s="12" t="s">
        <v>284</v>
      </c>
      <c r="T3446" s="33"/>
      <c r="U3446" s="34" t="str">
        <f t="shared" si="53"/>
        <v xml:space="preserve"> </v>
      </c>
    </row>
    <row r="3447" spans="1:21" ht="42.75" x14ac:dyDescent="0.45">
      <c r="A3447" s="12" t="s">
        <v>94</v>
      </c>
      <c r="B3447" s="12"/>
      <c r="C3447" s="12" t="s">
        <v>16999</v>
      </c>
      <c r="D3447" s="12" t="s">
        <v>16981</v>
      </c>
      <c r="E3447" s="12" t="s">
        <v>16982</v>
      </c>
      <c r="F3447" s="12"/>
      <c r="G3447" s="12"/>
      <c r="H3447" s="12" t="s">
        <v>422</v>
      </c>
      <c r="I3447" s="12" t="s">
        <v>101</v>
      </c>
      <c r="J3447" s="12"/>
      <c r="K3447" s="12"/>
      <c r="L3447" s="12"/>
      <c r="M3447" s="12"/>
      <c r="N3447" s="12"/>
      <c r="O3447" s="12"/>
      <c r="P3447" s="12"/>
      <c r="Q3447" s="12"/>
      <c r="R3447" s="12"/>
      <c r="S3447" s="12" t="s">
        <v>284</v>
      </c>
      <c r="T3447" s="33"/>
      <c r="U3447" s="34" t="str">
        <f t="shared" si="53"/>
        <v xml:space="preserve"> </v>
      </c>
    </row>
    <row r="3448" spans="1:21" ht="42.75" x14ac:dyDescent="0.45">
      <c r="A3448" s="12" t="s">
        <v>94</v>
      </c>
      <c r="B3448" s="12"/>
      <c r="C3448" s="12" t="s">
        <v>17000</v>
      </c>
      <c r="D3448" s="12" t="s">
        <v>16981</v>
      </c>
      <c r="E3448" s="12" t="s">
        <v>16982</v>
      </c>
      <c r="F3448" s="12"/>
      <c r="G3448" s="12"/>
      <c r="H3448" s="12" t="s">
        <v>422</v>
      </c>
      <c r="I3448" s="12" t="s">
        <v>101</v>
      </c>
      <c r="J3448" s="12"/>
      <c r="K3448" s="12"/>
      <c r="L3448" s="12"/>
      <c r="M3448" s="12"/>
      <c r="N3448" s="12"/>
      <c r="O3448" s="12"/>
      <c r="P3448" s="12"/>
      <c r="Q3448" s="12"/>
      <c r="R3448" s="12"/>
      <c r="S3448" s="12" t="s">
        <v>284</v>
      </c>
      <c r="T3448" s="33"/>
      <c r="U3448" s="34" t="str">
        <f t="shared" si="53"/>
        <v xml:space="preserve"> </v>
      </c>
    </row>
    <row r="3449" spans="1:21" ht="42.75" x14ac:dyDescent="0.45">
      <c r="A3449" s="12" t="s">
        <v>94</v>
      </c>
      <c r="B3449" s="12"/>
      <c r="C3449" s="12" t="s">
        <v>17001</v>
      </c>
      <c r="D3449" s="12" t="s">
        <v>16981</v>
      </c>
      <c r="E3449" s="12" t="s">
        <v>16982</v>
      </c>
      <c r="F3449" s="12"/>
      <c r="G3449" s="12"/>
      <c r="H3449" s="12" t="s">
        <v>422</v>
      </c>
      <c r="I3449" s="12" t="s">
        <v>101</v>
      </c>
      <c r="J3449" s="12"/>
      <c r="K3449" s="12"/>
      <c r="L3449" s="12"/>
      <c r="M3449" s="12"/>
      <c r="N3449" s="12"/>
      <c r="O3449" s="12"/>
      <c r="P3449" s="12"/>
      <c r="Q3449" s="12"/>
      <c r="R3449" s="12"/>
      <c r="S3449" s="12" t="s">
        <v>284</v>
      </c>
      <c r="T3449" s="33"/>
      <c r="U3449" s="34" t="str">
        <f t="shared" si="53"/>
        <v xml:space="preserve"> </v>
      </c>
    </row>
    <row r="3450" spans="1:21" ht="114" x14ac:dyDescent="0.45">
      <c r="A3450" s="12" t="s">
        <v>94</v>
      </c>
      <c r="B3450" s="12"/>
      <c r="C3450" s="12" t="s">
        <v>17002</v>
      </c>
      <c r="D3450" s="12" t="s">
        <v>16981</v>
      </c>
      <c r="E3450" s="12" t="s">
        <v>16982</v>
      </c>
      <c r="F3450" s="12"/>
      <c r="G3450" s="12"/>
      <c r="H3450" s="12" t="s">
        <v>422</v>
      </c>
      <c r="I3450" s="12" t="s">
        <v>101</v>
      </c>
      <c r="J3450" s="12"/>
      <c r="K3450" s="12"/>
      <c r="L3450" s="12"/>
      <c r="M3450" s="12" t="s">
        <v>17003</v>
      </c>
      <c r="N3450" s="12"/>
      <c r="O3450" s="12"/>
      <c r="P3450" s="12"/>
      <c r="Q3450" s="12"/>
      <c r="R3450" s="12"/>
      <c r="S3450" s="12" t="s">
        <v>284</v>
      </c>
      <c r="T3450" s="33"/>
      <c r="U3450" s="34" t="str">
        <f t="shared" si="53"/>
        <v xml:space="preserve"> </v>
      </c>
    </row>
    <row r="3451" spans="1:21" ht="42.75" x14ac:dyDescent="0.45">
      <c r="A3451" s="12" t="s">
        <v>94</v>
      </c>
      <c r="B3451" s="12"/>
      <c r="C3451" s="12" t="s">
        <v>17004</v>
      </c>
      <c r="D3451" s="12" t="s">
        <v>16981</v>
      </c>
      <c r="E3451" s="12" t="s">
        <v>16982</v>
      </c>
      <c r="F3451" s="12"/>
      <c r="G3451" s="12"/>
      <c r="H3451" s="12" t="s">
        <v>422</v>
      </c>
      <c r="I3451" s="12" t="s">
        <v>101</v>
      </c>
      <c r="J3451" s="12"/>
      <c r="K3451" s="12"/>
      <c r="L3451" s="12"/>
      <c r="M3451" s="12"/>
      <c r="N3451" s="12"/>
      <c r="O3451" s="12"/>
      <c r="P3451" s="12"/>
      <c r="Q3451" s="12"/>
      <c r="R3451" s="12"/>
      <c r="S3451" s="12" t="s">
        <v>284</v>
      </c>
      <c r="T3451" s="33"/>
      <c r="U3451" s="34" t="str">
        <f t="shared" si="53"/>
        <v xml:space="preserve"> </v>
      </c>
    </row>
    <row r="3452" spans="1:21" ht="85.5" x14ac:dyDescent="0.45">
      <c r="A3452" s="12" t="s">
        <v>94</v>
      </c>
      <c r="B3452" s="12" t="s">
        <v>95</v>
      </c>
      <c r="C3452" s="12" t="s">
        <v>17005</v>
      </c>
      <c r="D3452" s="12" t="s">
        <v>17006</v>
      </c>
      <c r="E3452" s="12" t="s">
        <v>17007</v>
      </c>
      <c r="F3452" s="12" t="s">
        <v>420</v>
      </c>
      <c r="G3452" s="12" t="s">
        <v>1131</v>
      </c>
      <c r="H3452" s="12" t="s">
        <v>422</v>
      </c>
      <c r="I3452" s="12" t="s">
        <v>101</v>
      </c>
      <c r="J3452" s="12" t="s">
        <v>17008</v>
      </c>
      <c r="K3452" s="12" t="s">
        <v>209</v>
      </c>
      <c r="L3452" s="12" t="s">
        <v>118</v>
      </c>
      <c r="M3452" s="12" t="s">
        <v>1193</v>
      </c>
      <c r="N3452" s="12" t="s">
        <v>17009</v>
      </c>
      <c r="O3452" s="12" t="s">
        <v>17010</v>
      </c>
      <c r="P3452" s="12"/>
      <c r="Q3452" s="12" t="s">
        <v>17011</v>
      </c>
      <c r="R3452" s="12" t="s">
        <v>17012</v>
      </c>
      <c r="S3452" s="12" t="s">
        <v>4330</v>
      </c>
      <c r="T3452" s="33" t="s">
        <v>95</v>
      </c>
      <c r="U3452" s="34" t="str">
        <f t="shared" si="53"/>
        <v>970 Washington St SW Life Sciences 1, Blackburg, Virginia 24061, U.S.</v>
      </c>
    </row>
    <row r="3453" spans="1:21" ht="42.75" x14ac:dyDescent="0.45">
      <c r="A3453" s="12" t="s">
        <v>94</v>
      </c>
      <c r="B3453" s="12" t="s">
        <v>95</v>
      </c>
      <c r="C3453" s="12" t="s">
        <v>17013</v>
      </c>
      <c r="D3453" s="12" t="s">
        <v>17006</v>
      </c>
      <c r="E3453" s="12" t="s">
        <v>17007</v>
      </c>
      <c r="F3453" s="12" t="s">
        <v>420</v>
      </c>
      <c r="G3453" s="12" t="s">
        <v>1131</v>
      </c>
      <c r="H3453" s="12" t="s">
        <v>422</v>
      </c>
      <c r="I3453" s="12" t="s">
        <v>101</v>
      </c>
      <c r="J3453" s="12"/>
      <c r="K3453" s="12"/>
      <c r="L3453" s="12"/>
      <c r="M3453" s="12" t="s">
        <v>377</v>
      </c>
      <c r="N3453" s="12" t="s">
        <v>17014</v>
      </c>
      <c r="O3453" s="12" t="s">
        <v>17015</v>
      </c>
      <c r="P3453" s="12"/>
      <c r="Q3453" s="12" t="s">
        <v>17016</v>
      </c>
      <c r="R3453" s="12" t="s">
        <v>4329</v>
      </c>
      <c r="S3453" s="12" t="s">
        <v>4330</v>
      </c>
      <c r="T3453" s="33" t="s">
        <v>95</v>
      </c>
      <c r="U3453" s="34" t="str">
        <f t="shared" si="53"/>
        <v>340 W CAMPUS DR, BLACKSBURG, Virginia 24061, U.S.</v>
      </c>
    </row>
    <row r="3454" spans="1:21" ht="42.75" x14ac:dyDescent="0.45">
      <c r="A3454" s="12" t="s">
        <v>94</v>
      </c>
      <c r="B3454" s="12" t="s">
        <v>95</v>
      </c>
      <c r="C3454" s="12" t="s">
        <v>17017</v>
      </c>
      <c r="D3454" s="12" t="s">
        <v>17006</v>
      </c>
      <c r="E3454" s="12" t="s">
        <v>17007</v>
      </c>
      <c r="F3454" s="12" t="s">
        <v>420</v>
      </c>
      <c r="G3454" s="12" t="s">
        <v>1131</v>
      </c>
      <c r="H3454" s="12" t="s">
        <v>422</v>
      </c>
      <c r="I3454" s="12" t="s">
        <v>101</v>
      </c>
      <c r="J3454" s="12" t="s">
        <v>17018</v>
      </c>
      <c r="K3454" s="12" t="s">
        <v>354</v>
      </c>
      <c r="L3454" s="12" t="s">
        <v>104</v>
      </c>
      <c r="M3454" s="12" t="s">
        <v>355</v>
      </c>
      <c r="N3454" s="12" t="s">
        <v>17019</v>
      </c>
      <c r="O3454" s="12" t="s">
        <v>17020</v>
      </c>
      <c r="P3454" s="12"/>
      <c r="Q3454" s="12" t="s">
        <v>17021</v>
      </c>
      <c r="R3454" s="12" t="s">
        <v>17022</v>
      </c>
      <c r="S3454" s="12" t="s">
        <v>17023</v>
      </c>
      <c r="T3454" s="33" t="s">
        <v>95</v>
      </c>
      <c r="U3454" s="34" t="str">
        <f t="shared" si="53"/>
        <v>4 RIVERSIDE CIR MUNSON LAB RM 1311/1312, ROANOKE, Virginia 24016, U.S.</v>
      </c>
    </row>
    <row r="3455" spans="1:21" ht="57" x14ac:dyDescent="0.45">
      <c r="A3455" s="12" t="s">
        <v>94</v>
      </c>
      <c r="B3455" s="12" t="s">
        <v>95</v>
      </c>
      <c r="C3455" s="12" t="s">
        <v>17024</v>
      </c>
      <c r="D3455" s="12" t="s">
        <v>17025</v>
      </c>
      <c r="E3455" s="12" t="s">
        <v>17026</v>
      </c>
      <c r="F3455" s="12" t="s">
        <v>420</v>
      </c>
      <c r="G3455" s="12"/>
      <c r="H3455" s="12" t="s">
        <v>422</v>
      </c>
      <c r="I3455" s="12" t="s">
        <v>101</v>
      </c>
      <c r="J3455" s="12" t="s">
        <v>17027</v>
      </c>
      <c r="K3455" s="12" t="s">
        <v>233</v>
      </c>
      <c r="L3455" s="12" t="s">
        <v>104</v>
      </c>
      <c r="M3455" s="12" t="s">
        <v>234</v>
      </c>
      <c r="N3455" s="12" t="s">
        <v>17028</v>
      </c>
      <c r="O3455" s="12" t="s">
        <v>17029</v>
      </c>
      <c r="P3455" s="12"/>
      <c r="Q3455" s="12" t="s">
        <v>17030</v>
      </c>
      <c r="R3455" s="12" t="s">
        <v>4329</v>
      </c>
      <c r="S3455" s="12" t="s">
        <v>4330</v>
      </c>
      <c r="T3455" s="33" t="s">
        <v>95</v>
      </c>
      <c r="U3455" s="34" t="str">
        <f t="shared" si="53"/>
        <v>205 DUCK POND DR., BLACKSBURG, Virginia 24061, U.S.</v>
      </c>
    </row>
    <row r="3456" spans="1:21" ht="85.5" x14ac:dyDescent="0.45">
      <c r="A3456" s="12" t="s">
        <v>94</v>
      </c>
      <c r="B3456" s="12" t="s">
        <v>95</v>
      </c>
      <c r="C3456" s="12" t="s">
        <v>17031</v>
      </c>
      <c r="D3456" s="12" t="s">
        <v>17032</v>
      </c>
      <c r="E3456" s="12" t="s">
        <v>17033</v>
      </c>
      <c r="F3456" s="12" t="s">
        <v>420</v>
      </c>
      <c r="G3456" s="12" t="s">
        <v>5223</v>
      </c>
      <c r="H3456" s="12" t="s">
        <v>422</v>
      </c>
      <c r="I3456" s="12" t="s">
        <v>101</v>
      </c>
      <c r="J3456" s="12" t="s">
        <v>17034</v>
      </c>
      <c r="K3456" s="12" t="s">
        <v>209</v>
      </c>
      <c r="L3456" s="12" t="s">
        <v>118</v>
      </c>
      <c r="M3456" s="12" t="s">
        <v>3542</v>
      </c>
      <c r="N3456" s="12" t="s">
        <v>17035</v>
      </c>
      <c r="O3456" s="12" t="s">
        <v>17036</v>
      </c>
      <c r="P3456" s="12"/>
      <c r="Q3456" s="12" t="s">
        <v>17037</v>
      </c>
      <c r="R3456" s="12" t="s">
        <v>5228</v>
      </c>
      <c r="S3456" s="12" t="s">
        <v>12055</v>
      </c>
      <c r="T3456" s="33" t="s">
        <v>95</v>
      </c>
      <c r="U3456" s="34" t="str">
        <f t="shared" si="53"/>
        <v>11225 Assett Loop STE 111, Manassas, Virginia 20109, U.S.</v>
      </c>
    </row>
    <row r="3457" spans="1:21" ht="85.5" x14ac:dyDescent="0.45">
      <c r="A3457" s="12" t="s">
        <v>94</v>
      </c>
      <c r="B3457" s="12" t="s">
        <v>95</v>
      </c>
      <c r="C3457" s="12" t="s">
        <v>17038</v>
      </c>
      <c r="D3457" s="12" t="s">
        <v>17039</v>
      </c>
      <c r="E3457" s="12" t="s">
        <v>17040</v>
      </c>
      <c r="F3457" s="12" t="s">
        <v>743</v>
      </c>
      <c r="G3457" s="12"/>
      <c r="H3457" s="12" t="s">
        <v>693</v>
      </c>
      <c r="I3457" s="12" t="s">
        <v>475</v>
      </c>
      <c r="J3457" s="12" t="s">
        <v>17041</v>
      </c>
      <c r="K3457" s="12" t="s">
        <v>188</v>
      </c>
      <c r="L3457" s="12" t="s">
        <v>104</v>
      </c>
      <c r="M3457" s="12" t="s">
        <v>169</v>
      </c>
      <c r="N3457" s="12" t="s">
        <v>17042</v>
      </c>
      <c r="O3457" s="12" t="s">
        <v>17043</v>
      </c>
      <c r="P3457" s="12"/>
      <c r="Q3457" s="12" t="s">
        <v>17044</v>
      </c>
      <c r="R3457" s="12" t="s">
        <v>1923</v>
      </c>
      <c r="S3457" s="12" t="s">
        <v>1082</v>
      </c>
      <c r="T3457" s="33" t="s">
        <v>95</v>
      </c>
      <c r="U3457" s="34" t="str">
        <f t="shared" si="53"/>
        <v>6191 Cornerstone Court, Suite 105, SAN DIEGO, California 92121, U.S.</v>
      </c>
    </row>
    <row r="3458" spans="1:21" ht="42.75" x14ac:dyDescent="0.45">
      <c r="A3458" s="12" t="s">
        <v>94</v>
      </c>
      <c r="B3458" s="12" t="s">
        <v>729</v>
      </c>
      <c r="C3458" s="12" t="s">
        <v>17045</v>
      </c>
      <c r="D3458" s="12" t="s">
        <v>17046</v>
      </c>
      <c r="E3458" s="12" t="s">
        <v>17047</v>
      </c>
      <c r="F3458" s="12" t="s">
        <v>2568</v>
      </c>
      <c r="G3458" s="12"/>
      <c r="H3458" s="12"/>
      <c r="I3458" s="12" t="s">
        <v>126</v>
      </c>
      <c r="J3458" s="12"/>
      <c r="K3458" s="12"/>
      <c r="L3458" s="12"/>
      <c r="M3458" s="12" t="s">
        <v>355</v>
      </c>
      <c r="N3458" s="12" t="s">
        <v>17048</v>
      </c>
      <c r="O3458" s="12" t="s">
        <v>17049</v>
      </c>
      <c r="P3458" s="12"/>
      <c r="Q3458" s="12" t="s">
        <v>17050</v>
      </c>
      <c r="R3458" s="12" t="s">
        <v>17051</v>
      </c>
      <c r="S3458" s="12" t="s">
        <v>17052</v>
      </c>
      <c r="T3458" s="33" t="s">
        <v>729</v>
      </c>
      <c r="U3458" s="34" t="str">
        <f t="shared" ref="U3458:U3521" si="54">_xlfn.TEXTJOIN(", ", TRUE, Q3458, R3458, S3458, T3458)</f>
        <v>3165 UNITY DR UNIT 1, MISSISSAUGA, Ontario L5L4L4, CA</v>
      </c>
    </row>
    <row r="3459" spans="1:21" ht="85.5" x14ac:dyDescent="0.45">
      <c r="A3459" s="12" t="s">
        <v>94</v>
      </c>
      <c r="B3459" s="12" t="s">
        <v>95</v>
      </c>
      <c r="C3459" s="12" t="s">
        <v>17053</v>
      </c>
      <c r="D3459" s="12" t="s">
        <v>17054</v>
      </c>
      <c r="E3459" s="12" t="s">
        <v>17055</v>
      </c>
      <c r="F3459" s="12" t="s">
        <v>136</v>
      </c>
      <c r="G3459" s="12" t="s">
        <v>207</v>
      </c>
      <c r="H3459" s="12" t="s">
        <v>165</v>
      </c>
      <c r="I3459" s="12" t="s">
        <v>166</v>
      </c>
      <c r="J3459" s="12" t="s">
        <v>17056</v>
      </c>
      <c r="K3459" s="12" t="s">
        <v>168</v>
      </c>
      <c r="L3459" s="12" t="s">
        <v>104</v>
      </c>
      <c r="M3459" s="12" t="s">
        <v>221</v>
      </c>
      <c r="N3459" s="12" t="s">
        <v>17057</v>
      </c>
      <c r="O3459" s="12" t="s">
        <v>17058</v>
      </c>
      <c r="P3459" s="12"/>
      <c r="Q3459" s="12" t="s">
        <v>17059</v>
      </c>
      <c r="R3459" s="12" t="s">
        <v>2840</v>
      </c>
      <c r="S3459" s="12" t="s">
        <v>17060</v>
      </c>
      <c r="T3459" s="33" t="s">
        <v>95</v>
      </c>
      <c r="U3459" s="34" t="str">
        <f t="shared" si="54"/>
        <v>360 Spear Street, Room 171, San Francisco, California 94105, U.S.</v>
      </c>
    </row>
    <row r="3460" spans="1:21" ht="99.75" x14ac:dyDescent="0.45">
      <c r="A3460" s="12" t="s">
        <v>94</v>
      </c>
      <c r="B3460" s="12" t="s">
        <v>95</v>
      </c>
      <c r="C3460" s="12" t="s">
        <v>17061</v>
      </c>
      <c r="D3460" s="12" t="s">
        <v>17062</v>
      </c>
      <c r="E3460" s="12" t="s">
        <v>17063</v>
      </c>
      <c r="F3460" s="12" t="s">
        <v>1253</v>
      </c>
      <c r="G3460" s="12" t="s">
        <v>1092</v>
      </c>
      <c r="H3460" s="12" t="s">
        <v>693</v>
      </c>
      <c r="I3460" s="12" t="s">
        <v>475</v>
      </c>
      <c r="J3460" s="12" t="s">
        <v>17064</v>
      </c>
      <c r="K3460" s="12" t="s">
        <v>268</v>
      </c>
      <c r="L3460" s="12" t="s">
        <v>104</v>
      </c>
      <c r="M3460" s="12" t="s">
        <v>210</v>
      </c>
      <c r="N3460" s="12" t="s">
        <v>17065</v>
      </c>
      <c r="O3460" s="12" t="s">
        <v>17066</v>
      </c>
      <c r="P3460" s="12"/>
      <c r="Q3460" s="12" t="s">
        <v>17067</v>
      </c>
      <c r="R3460" s="12" t="s">
        <v>13644</v>
      </c>
      <c r="S3460" s="12" t="s">
        <v>6891</v>
      </c>
      <c r="T3460" s="33" t="s">
        <v>95</v>
      </c>
      <c r="U3460" s="34" t="str">
        <f t="shared" si="54"/>
        <v>5435 Airport Blvd. Suite 106, Boulder, Colorado 80301, U.S.</v>
      </c>
    </row>
    <row r="3461" spans="1:21" ht="99.75" x14ac:dyDescent="0.45">
      <c r="A3461" s="12" t="s">
        <v>94</v>
      </c>
      <c r="B3461" s="12" t="s">
        <v>95</v>
      </c>
      <c r="C3461" s="12" t="s">
        <v>17068</v>
      </c>
      <c r="D3461" s="12" t="s">
        <v>17069</v>
      </c>
      <c r="E3461" s="12" t="s">
        <v>17070</v>
      </c>
      <c r="F3461" s="12" t="s">
        <v>1340</v>
      </c>
      <c r="G3461" s="12" t="s">
        <v>17071</v>
      </c>
      <c r="H3461" s="12" t="s">
        <v>931</v>
      </c>
      <c r="I3461" s="12" t="s">
        <v>763</v>
      </c>
      <c r="J3461" s="12" t="s">
        <v>17072</v>
      </c>
      <c r="K3461" s="12" t="s">
        <v>168</v>
      </c>
      <c r="L3461" s="12" t="s">
        <v>104</v>
      </c>
      <c r="M3461" s="12" t="s">
        <v>210</v>
      </c>
      <c r="N3461" s="12" t="s">
        <v>17073</v>
      </c>
      <c r="O3461" s="12" t="s">
        <v>17074</v>
      </c>
      <c r="P3461" s="12"/>
      <c r="Q3461" s="12" t="s">
        <v>17075</v>
      </c>
      <c r="R3461" s="12" t="s">
        <v>4475</v>
      </c>
      <c r="S3461" s="12" t="s">
        <v>6934</v>
      </c>
      <c r="T3461" s="33" t="s">
        <v>95</v>
      </c>
      <c r="U3461" s="34" t="str">
        <f t="shared" si="54"/>
        <v>380 Northyards Blvd. NW, Suite A, Atlanta, Georgia 30313, U.S.</v>
      </c>
    </row>
    <row r="3462" spans="1:21" ht="99.75" x14ac:dyDescent="0.45">
      <c r="A3462" s="12" t="s">
        <v>94</v>
      </c>
      <c r="B3462" s="12" t="s">
        <v>95</v>
      </c>
      <c r="C3462" s="12" t="s">
        <v>17076</v>
      </c>
      <c r="D3462" s="12" t="s">
        <v>17077</v>
      </c>
      <c r="E3462" s="12" t="s">
        <v>17078</v>
      </c>
      <c r="F3462" s="12" t="s">
        <v>583</v>
      </c>
      <c r="G3462" s="12" t="s">
        <v>3268</v>
      </c>
      <c r="H3462" s="12" t="s">
        <v>564</v>
      </c>
      <c r="I3462" s="12" t="s">
        <v>538</v>
      </c>
      <c r="J3462" s="12" t="s">
        <v>17079</v>
      </c>
      <c r="K3462" s="12" t="s">
        <v>268</v>
      </c>
      <c r="L3462" s="12" t="s">
        <v>104</v>
      </c>
      <c r="M3462" s="12" t="s">
        <v>210</v>
      </c>
      <c r="N3462" s="12" t="s">
        <v>17080</v>
      </c>
      <c r="O3462" s="12" t="s">
        <v>17081</v>
      </c>
      <c r="P3462" s="12"/>
      <c r="Q3462" s="12" t="s">
        <v>17082</v>
      </c>
      <c r="R3462" s="12" t="s">
        <v>3274</v>
      </c>
      <c r="S3462" s="12" t="s">
        <v>1468</v>
      </c>
      <c r="T3462" s="33" t="s">
        <v>95</v>
      </c>
      <c r="U3462" s="34" t="str">
        <f t="shared" si="54"/>
        <v>Volastra Therapeutics, Inc. 492 W128th St, Suite 520, New York, New York 10027, U.S.</v>
      </c>
    </row>
    <row r="3463" spans="1:21" ht="85.5" x14ac:dyDescent="0.45">
      <c r="A3463" s="12" t="s">
        <v>94</v>
      </c>
      <c r="B3463" s="12" t="s">
        <v>95</v>
      </c>
      <c r="C3463" s="12" t="s">
        <v>17083</v>
      </c>
      <c r="D3463" s="12" t="s">
        <v>17084</v>
      </c>
      <c r="E3463" s="12" t="s">
        <v>17085</v>
      </c>
      <c r="F3463" s="12" t="s">
        <v>124</v>
      </c>
      <c r="G3463" s="12" t="s">
        <v>197</v>
      </c>
      <c r="H3463" s="12" t="s">
        <v>125</v>
      </c>
      <c r="I3463" s="12" t="s">
        <v>126</v>
      </c>
      <c r="J3463" s="12" t="s">
        <v>17086</v>
      </c>
      <c r="K3463" s="12" t="s">
        <v>168</v>
      </c>
      <c r="L3463" s="12" t="s">
        <v>118</v>
      </c>
      <c r="M3463" s="12" t="s">
        <v>221</v>
      </c>
      <c r="N3463" s="12" t="s">
        <v>17087</v>
      </c>
      <c r="O3463" s="12" t="s">
        <v>17088</v>
      </c>
      <c r="P3463" s="12"/>
      <c r="Q3463" s="12" t="s">
        <v>17089</v>
      </c>
      <c r="R3463" s="12" t="s">
        <v>293</v>
      </c>
      <c r="S3463" s="12" t="s">
        <v>2195</v>
      </c>
      <c r="T3463" s="33" t="s">
        <v>95</v>
      </c>
      <c r="U3463" s="34" t="str">
        <f t="shared" si="54"/>
        <v>100 Cambridge Park Drive 4th floor, Cambridge, Massachusetts 02140, U.S.</v>
      </c>
    </row>
    <row r="3464" spans="1:21" ht="42.75" x14ac:dyDescent="0.45">
      <c r="A3464" s="12" t="s">
        <v>94</v>
      </c>
      <c r="B3464" s="12" t="s">
        <v>95</v>
      </c>
      <c r="C3464" s="12" t="s">
        <v>17090</v>
      </c>
      <c r="D3464" s="12" t="s">
        <v>17084</v>
      </c>
      <c r="E3464" s="12" t="s">
        <v>17085</v>
      </c>
      <c r="F3464" s="12" t="s">
        <v>124</v>
      </c>
      <c r="G3464" s="12" t="s">
        <v>197</v>
      </c>
      <c r="H3464" s="12" t="s">
        <v>125</v>
      </c>
      <c r="I3464" s="12" t="s">
        <v>126</v>
      </c>
      <c r="J3464" s="12" t="s">
        <v>17091</v>
      </c>
      <c r="K3464" s="12" t="s">
        <v>103</v>
      </c>
      <c r="L3464" s="12" t="s">
        <v>118</v>
      </c>
      <c r="M3464" s="12" t="s">
        <v>355</v>
      </c>
      <c r="N3464" s="12" t="s">
        <v>17092</v>
      </c>
      <c r="O3464" s="12" t="s">
        <v>17088</v>
      </c>
      <c r="P3464" s="12"/>
      <c r="Q3464" s="12" t="s">
        <v>17093</v>
      </c>
      <c r="R3464" s="12" t="s">
        <v>521</v>
      </c>
      <c r="S3464" s="12" t="s">
        <v>2195</v>
      </c>
      <c r="T3464" s="33" t="s">
        <v>95</v>
      </c>
      <c r="U3464" s="34" t="str">
        <f t="shared" si="54"/>
        <v>100 CAMBRIDGE PARK DR STE 400, CAMBRIDGE, Massachusetts 02140, U.S.</v>
      </c>
    </row>
    <row r="3465" spans="1:21" ht="42.75" x14ac:dyDescent="0.45">
      <c r="A3465" s="12" t="s">
        <v>94</v>
      </c>
      <c r="B3465" s="12" t="s">
        <v>95</v>
      </c>
      <c r="C3465" s="12" t="s">
        <v>17094</v>
      </c>
      <c r="D3465" s="12" t="s">
        <v>17095</v>
      </c>
      <c r="E3465" s="12" t="s">
        <v>17096</v>
      </c>
      <c r="F3465" s="12" t="s">
        <v>124</v>
      </c>
      <c r="G3465" s="12"/>
      <c r="H3465" s="12" t="s">
        <v>125</v>
      </c>
      <c r="I3465" s="12" t="s">
        <v>126</v>
      </c>
      <c r="J3465" s="12"/>
      <c r="K3465" s="12"/>
      <c r="L3465" s="12"/>
      <c r="M3465" s="12" t="s">
        <v>355</v>
      </c>
      <c r="N3465" s="12" t="s">
        <v>17097</v>
      </c>
      <c r="O3465" s="12" t="s">
        <v>17098</v>
      </c>
      <c r="P3465" s="12"/>
      <c r="Q3465" s="12" t="s">
        <v>17099</v>
      </c>
      <c r="R3465" s="12" t="s">
        <v>7003</v>
      </c>
      <c r="S3465" s="12" t="s">
        <v>402</v>
      </c>
      <c r="T3465" s="33" t="s">
        <v>95</v>
      </c>
      <c r="U3465" s="34" t="str">
        <f t="shared" si="54"/>
        <v>75 Hayden Ave., Lexington, Massachusetts 02421, U.S.</v>
      </c>
    </row>
    <row r="3466" spans="1:21" ht="57" x14ac:dyDescent="0.45">
      <c r="A3466" s="12" t="s">
        <v>94</v>
      </c>
      <c r="B3466" s="12" t="s">
        <v>3010</v>
      </c>
      <c r="C3466" s="12" t="s">
        <v>17100</v>
      </c>
      <c r="D3466" s="12" t="s">
        <v>17101</v>
      </c>
      <c r="E3466" s="12" t="s">
        <v>17102</v>
      </c>
      <c r="F3466" s="12"/>
      <c r="G3466" s="12"/>
      <c r="H3466" s="12" t="s">
        <v>422</v>
      </c>
      <c r="I3466" s="12" t="s">
        <v>763</v>
      </c>
      <c r="J3466" s="12"/>
      <c r="K3466" s="12"/>
      <c r="L3466" s="12"/>
      <c r="M3466" s="12" t="s">
        <v>367</v>
      </c>
      <c r="N3466" s="12"/>
      <c r="O3466" s="12"/>
      <c r="P3466" s="12"/>
      <c r="Q3466" s="12"/>
      <c r="R3466" s="12"/>
      <c r="S3466" s="12" t="s">
        <v>284</v>
      </c>
      <c r="T3466" s="33" t="s">
        <v>95</v>
      </c>
      <c r="U3466" s="34" t="str">
        <f t="shared" si="54"/>
        <v xml:space="preserve"> , U.S.</v>
      </c>
    </row>
    <row r="3467" spans="1:21" ht="57" x14ac:dyDescent="0.45">
      <c r="A3467" s="12" t="s">
        <v>94</v>
      </c>
      <c r="B3467" s="12" t="s">
        <v>3010</v>
      </c>
      <c r="C3467" s="12" t="s">
        <v>17103</v>
      </c>
      <c r="D3467" s="12" t="s">
        <v>17101</v>
      </c>
      <c r="E3467" s="12" t="s">
        <v>17102</v>
      </c>
      <c r="F3467" s="12"/>
      <c r="G3467" s="12"/>
      <c r="H3467" s="12" t="s">
        <v>422</v>
      </c>
      <c r="I3467" s="12" t="s">
        <v>763</v>
      </c>
      <c r="J3467" s="12"/>
      <c r="K3467" s="12"/>
      <c r="L3467" s="12"/>
      <c r="M3467" s="12" t="s">
        <v>367</v>
      </c>
      <c r="N3467" s="12"/>
      <c r="O3467" s="12"/>
      <c r="P3467" s="12"/>
      <c r="Q3467" s="12"/>
      <c r="R3467" s="12"/>
      <c r="S3467" s="12" t="s">
        <v>284</v>
      </c>
      <c r="T3467" s="33" t="s">
        <v>95</v>
      </c>
      <c r="U3467" s="34" t="str">
        <f t="shared" si="54"/>
        <v xml:space="preserve"> , U.S.</v>
      </c>
    </row>
    <row r="3468" spans="1:21" ht="42.75" x14ac:dyDescent="0.45">
      <c r="A3468" s="12" t="s">
        <v>94</v>
      </c>
      <c r="B3468" s="12" t="s">
        <v>95</v>
      </c>
      <c r="C3468" s="12" t="s">
        <v>17104</v>
      </c>
      <c r="D3468" s="12" t="s">
        <v>17105</v>
      </c>
      <c r="E3468" s="12" t="s">
        <v>17106</v>
      </c>
      <c r="F3468" s="12" t="s">
        <v>206</v>
      </c>
      <c r="G3468" s="12"/>
      <c r="H3468" s="12"/>
      <c r="I3468" s="12" t="s">
        <v>2921</v>
      </c>
      <c r="J3468" s="12"/>
      <c r="K3468" s="12"/>
      <c r="L3468" s="12"/>
      <c r="M3468" s="12" t="s">
        <v>377</v>
      </c>
      <c r="N3468" s="12" t="s">
        <v>17107</v>
      </c>
      <c r="O3468" s="12" t="s">
        <v>17108</v>
      </c>
      <c r="P3468" s="12"/>
      <c r="Q3468" s="12" t="s">
        <v>17109</v>
      </c>
      <c r="R3468" s="12" t="s">
        <v>17110</v>
      </c>
      <c r="S3468" s="12" t="s">
        <v>17111</v>
      </c>
      <c r="T3468" s="33" t="s">
        <v>95</v>
      </c>
      <c r="U3468" s="34" t="str">
        <f t="shared" si="54"/>
        <v>3960 Industrial Blvd #400, West Sacramento, California 95691, U.S.</v>
      </c>
    </row>
    <row r="3469" spans="1:21" ht="42.75" x14ac:dyDescent="0.45">
      <c r="A3469" s="12" t="s">
        <v>94</v>
      </c>
      <c r="B3469" s="12" t="s">
        <v>95</v>
      </c>
      <c r="C3469" s="12" t="s">
        <v>17112</v>
      </c>
      <c r="D3469" s="12" t="s">
        <v>17113</v>
      </c>
      <c r="E3469" s="12" t="s">
        <v>17114</v>
      </c>
      <c r="F3469" s="12" t="s">
        <v>124</v>
      </c>
      <c r="G3469" s="12" t="s">
        <v>219</v>
      </c>
      <c r="H3469" s="12" t="s">
        <v>125</v>
      </c>
      <c r="I3469" s="12" t="s">
        <v>126</v>
      </c>
      <c r="J3469" s="12"/>
      <c r="K3469" s="12"/>
      <c r="L3469" s="12"/>
      <c r="M3469" s="12" t="s">
        <v>355</v>
      </c>
      <c r="N3469" s="12" t="s">
        <v>17115</v>
      </c>
      <c r="O3469" s="12" t="s">
        <v>17116</v>
      </c>
      <c r="P3469" s="12"/>
      <c r="Q3469" s="12" t="s">
        <v>17117</v>
      </c>
      <c r="R3469" s="12" t="s">
        <v>17118</v>
      </c>
      <c r="S3469" s="12" t="s">
        <v>17119</v>
      </c>
      <c r="T3469" s="33" t="s">
        <v>95</v>
      </c>
      <c r="U3469" s="34" t="str">
        <f t="shared" si="54"/>
        <v>6 Industrial Road, Walpole, Massachusetts 02081, U.S.</v>
      </c>
    </row>
    <row r="3470" spans="1:21" ht="85.5" x14ac:dyDescent="0.45">
      <c r="A3470" s="12" t="s">
        <v>94</v>
      </c>
      <c r="B3470" s="12" t="s">
        <v>95</v>
      </c>
      <c r="C3470" s="12" t="s">
        <v>17120</v>
      </c>
      <c r="D3470" s="12" t="s">
        <v>17113</v>
      </c>
      <c r="E3470" s="12" t="s">
        <v>17114</v>
      </c>
      <c r="F3470" s="12" t="s">
        <v>124</v>
      </c>
      <c r="G3470" s="12" t="s">
        <v>219</v>
      </c>
      <c r="H3470" s="12" t="s">
        <v>125</v>
      </c>
      <c r="I3470" s="12" t="s">
        <v>126</v>
      </c>
      <c r="J3470" s="12"/>
      <c r="K3470" s="12"/>
      <c r="L3470" s="12"/>
      <c r="M3470" s="12" t="s">
        <v>138</v>
      </c>
      <c r="N3470" s="12"/>
      <c r="O3470" s="12"/>
      <c r="P3470" s="12"/>
      <c r="Q3470" s="12" t="s">
        <v>17121</v>
      </c>
      <c r="R3470" s="12" t="s">
        <v>17122</v>
      </c>
      <c r="S3470" s="12" t="s">
        <v>17119</v>
      </c>
      <c r="T3470" s="33" t="s">
        <v>95</v>
      </c>
      <c r="U3470" s="34" t="str">
        <f t="shared" si="54"/>
        <v>6 INDUSTRIAL ROAD, WALPOLE, Massachusetts 02081, U.S.</v>
      </c>
    </row>
    <row r="3471" spans="1:21" ht="42.75" x14ac:dyDescent="0.45">
      <c r="A3471" s="12" t="s">
        <v>94</v>
      </c>
      <c r="B3471" s="12" t="s">
        <v>95</v>
      </c>
      <c r="C3471" s="12" t="s">
        <v>17123</v>
      </c>
      <c r="D3471" s="12" t="s">
        <v>17113</v>
      </c>
      <c r="E3471" s="12" t="s">
        <v>17114</v>
      </c>
      <c r="F3471" s="12" t="s">
        <v>124</v>
      </c>
      <c r="G3471" s="12" t="s">
        <v>219</v>
      </c>
      <c r="H3471" s="12" t="s">
        <v>125</v>
      </c>
      <c r="I3471" s="12" t="s">
        <v>126</v>
      </c>
      <c r="J3471" s="12"/>
      <c r="K3471" s="12"/>
      <c r="L3471" s="12"/>
      <c r="M3471" s="12" t="s">
        <v>105</v>
      </c>
      <c r="N3471" s="12"/>
      <c r="O3471" s="12"/>
      <c r="P3471" s="12"/>
      <c r="Q3471" s="12" t="s">
        <v>17117</v>
      </c>
      <c r="R3471" s="12" t="s">
        <v>17118</v>
      </c>
      <c r="S3471" s="12" t="s">
        <v>17119</v>
      </c>
      <c r="T3471" s="33" t="s">
        <v>95</v>
      </c>
      <c r="U3471" s="34" t="str">
        <f t="shared" si="54"/>
        <v>6 Industrial Road, Walpole, Massachusetts 02081, U.S.</v>
      </c>
    </row>
    <row r="3472" spans="1:21" ht="71.25" x14ac:dyDescent="0.45">
      <c r="A3472" s="12" t="s">
        <v>94</v>
      </c>
      <c r="B3472" s="12" t="s">
        <v>95</v>
      </c>
      <c r="C3472" s="12" t="s">
        <v>17124</v>
      </c>
      <c r="D3472" s="12" t="s">
        <v>17125</v>
      </c>
      <c r="E3472" s="12" t="s">
        <v>17126</v>
      </c>
      <c r="F3472" s="12" t="s">
        <v>124</v>
      </c>
      <c r="G3472" s="12"/>
      <c r="H3472" s="12" t="s">
        <v>125</v>
      </c>
      <c r="I3472" s="12" t="s">
        <v>312</v>
      </c>
      <c r="J3472" s="12"/>
      <c r="K3472" s="12"/>
      <c r="L3472" s="12"/>
      <c r="M3472" s="12" t="s">
        <v>492</v>
      </c>
      <c r="N3472" s="12" t="s">
        <v>17127</v>
      </c>
      <c r="O3472" s="12" t="s">
        <v>17128</v>
      </c>
      <c r="P3472" s="12"/>
      <c r="Q3472" s="12" t="s">
        <v>17129</v>
      </c>
      <c r="R3472" s="12" t="s">
        <v>521</v>
      </c>
      <c r="S3472" s="12" t="s">
        <v>294</v>
      </c>
      <c r="T3472" s="33" t="s">
        <v>95</v>
      </c>
      <c r="U3472" s="34" t="str">
        <f t="shared" si="54"/>
        <v>1 KENDALL SQ BLDG 700 STE 7102, CAMBRIDGE, Massachusetts 02139, U.S.</v>
      </c>
    </row>
    <row r="3473" spans="1:21" ht="42.75" x14ac:dyDescent="0.45">
      <c r="A3473" s="12" t="s">
        <v>94</v>
      </c>
      <c r="B3473" s="12" t="s">
        <v>95</v>
      </c>
      <c r="C3473" s="12" t="s">
        <v>17130</v>
      </c>
      <c r="D3473" s="12" t="s">
        <v>17131</v>
      </c>
      <c r="E3473" s="12" t="s">
        <v>17132</v>
      </c>
      <c r="F3473" s="12"/>
      <c r="G3473" s="12"/>
      <c r="H3473" s="12" t="s">
        <v>455</v>
      </c>
      <c r="I3473" s="12" t="s">
        <v>387</v>
      </c>
      <c r="J3473" s="12" t="s">
        <v>17133</v>
      </c>
      <c r="K3473" s="12" t="s">
        <v>209</v>
      </c>
      <c r="L3473" s="12" t="s">
        <v>118</v>
      </c>
      <c r="M3473" s="12" t="s">
        <v>178</v>
      </c>
      <c r="N3473" s="12" t="s">
        <v>5811</v>
      </c>
      <c r="O3473" s="12" t="s">
        <v>5812</v>
      </c>
      <c r="P3473" s="12"/>
      <c r="Q3473" s="12" t="s">
        <v>17134</v>
      </c>
      <c r="R3473" s="12" t="s">
        <v>5814</v>
      </c>
      <c r="S3473" s="12" t="s">
        <v>17135</v>
      </c>
      <c r="T3473" s="33" t="s">
        <v>95</v>
      </c>
      <c r="U3473" s="34" t="str">
        <f t="shared" si="54"/>
        <v>HT096931254251 ROBERT GRANT AVENUE BLDG 503, SILVER SPRING, Maryland 20910-7500, U.S.</v>
      </c>
    </row>
    <row r="3474" spans="1:21" ht="57" x14ac:dyDescent="0.45">
      <c r="A3474" s="12" t="s">
        <v>94</v>
      </c>
      <c r="B3474" s="12" t="s">
        <v>95</v>
      </c>
      <c r="C3474" s="12" t="s">
        <v>17136</v>
      </c>
      <c r="D3474" s="12" t="s">
        <v>17131</v>
      </c>
      <c r="E3474" s="12" t="s">
        <v>17132</v>
      </c>
      <c r="F3474" s="12" t="s">
        <v>420</v>
      </c>
      <c r="G3474" s="12"/>
      <c r="H3474" s="12" t="s">
        <v>455</v>
      </c>
      <c r="I3474" s="12" t="s">
        <v>387</v>
      </c>
      <c r="J3474" s="12" t="s">
        <v>17137</v>
      </c>
      <c r="K3474" s="12" t="s">
        <v>1297</v>
      </c>
      <c r="L3474" s="12" t="s">
        <v>104</v>
      </c>
      <c r="M3474" s="12" t="s">
        <v>367</v>
      </c>
      <c r="N3474" s="12" t="s">
        <v>5811</v>
      </c>
      <c r="O3474" s="12" t="s">
        <v>5812</v>
      </c>
      <c r="P3474" s="12"/>
      <c r="Q3474" s="12" t="s">
        <v>17138</v>
      </c>
      <c r="R3474" s="12" t="s">
        <v>13446</v>
      </c>
      <c r="S3474" s="12" t="s">
        <v>5797</v>
      </c>
      <c r="T3474" s="33" t="s">
        <v>95</v>
      </c>
      <c r="U3474" s="34" t="str">
        <f t="shared" si="54"/>
        <v>503 ROBERT GRANT AVENUE, SILVER SPRINGS, Maryland 20910, U.S.</v>
      </c>
    </row>
    <row r="3475" spans="1:21" ht="57" x14ac:dyDescent="0.45">
      <c r="A3475" s="12" t="s">
        <v>94</v>
      </c>
      <c r="B3475" s="12" t="s">
        <v>95</v>
      </c>
      <c r="C3475" s="12" t="s">
        <v>17139</v>
      </c>
      <c r="D3475" s="12" t="s">
        <v>17131</v>
      </c>
      <c r="E3475" s="12" t="s">
        <v>17132</v>
      </c>
      <c r="F3475" s="12" t="s">
        <v>420</v>
      </c>
      <c r="G3475" s="12"/>
      <c r="H3475" s="12" t="s">
        <v>455</v>
      </c>
      <c r="I3475" s="12" t="s">
        <v>387</v>
      </c>
      <c r="J3475" s="12"/>
      <c r="K3475" s="12"/>
      <c r="L3475" s="12"/>
      <c r="M3475" s="12" t="s">
        <v>367</v>
      </c>
      <c r="N3475" s="12"/>
      <c r="O3475" s="12"/>
      <c r="P3475" s="12"/>
      <c r="Q3475" s="12" t="s">
        <v>17138</v>
      </c>
      <c r="R3475" s="12" t="s">
        <v>13446</v>
      </c>
      <c r="S3475" s="12" t="s">
        <v>5797</v>
      </c>
      <c r="T3475" s="33" t="s">
        <v>95</v>
      </c>
      <c r="U3475" s="34" t="str">
        <f t="shared" si="54"/>
        <v>503 ROBERT GRANT AVENUE, SILVER SPRINGS, Maryland 20910, U.S.</v>
      </c>
    </row>
    <row r="3476" spans="1:21" ht="57" x14ac:dyDescent="0.45">
      <c r="A3476" s="12" t="s">
        <v>94</v>
      </c>
      <c r="B3476" s="12" t="s">
        <v>95</v>
      </c>
      <c r="C3476" s="12" t="s">
        <v>17140</v>
      </c>
      <c r="D3476" s="12" t="s">
        <v>17131</v>
      </c>
      <c r="E3476" s="12" t="s">
        <v>17132</v>
      </c>
      <c r="F3476" s="12" t="s">
        <v>420</v>
      </c>
      <c r="G3476" s="12"/>
      <c r="H3476" s="12" t="s">
        <v>455</v>
      </c>
      <c r="I3476" s="12" t="s">
        <v>387</v>
      </c>
      <c r="J3476" s="12"/>
      <c r="K3476" s="12"/>
      <c r="L3476" s="12"/>
      <c r="M3476" s="12" t="s">
        <v>127</v>
      </c>
      <c r="N3476" s="12" t="s">
        <v>17141</v>
      </c>
      <c r="O3476" s="12" t="s">
        <v>17142</v>
      </c>
      <c r="P3476" s="12"/>
      <c r="Q3476" s="12" t="s">
        <v>17143</v>
      </c>
      <c r="R3476" s="12" t="s">
        <v>5814</v>
      </c>
      <c r="S3476" s="12" t="s">
        <v>5797</v>
      </c>
      <c r="T3476" s="33" t="s">
        <v>95</v>
      </c>
      <c r="U3476" s="34" t="str">
        <f t="shared" si="54"/>
        <v>503 ROBERT GRANT AVE, BLDG 503, SILVER SPRING, Maryland 20910, U.S.</v>
      </c>
    </row>
    <row r="3477" spans="1:21" ht="42.75" x14ac:dyDescent="0.45">
      <c r="A3477" s="12" t="s">
        <v>94</v>
      </c>
      <c r="B3477" s="12" t="s">
        <v>95</v>
      </c>
      <c r="C3477" s="12" t="s">
        <v>17144</v>
      </c>
      <c r="D3477" s="12" t="s">
        <v>17145</v>
      </c>
      <c r="E3477" s="12" t="s">
        <v>17146</v>
      </c>
      <c r="F3477" s="12"/>
      <c r="G3477" s="12"/>
      <c r="H3477" s="12" t="s">
        <v>406</v>
      </c>
      <c r="I3477" s="12" t="s">
        <v>166</v>
      </c>
      <c r="J3477" s="12" t="s">
        <v>17147</v>
      </c>
      <c r="K3477" s="12" t="s">
        <v>354</v>
      </c>
      <c r="L3477" s="12" t="s">
        <v>104</v>
      </c>
      <c r="M3477" s="12" t="s">
        <v>377</v>
      </c>
      <c r="N3477" s="12" t="s">
        <v>17148</v>
      </c>
      <c r="O3477" s="12" t="s">
        <v>17149</v>
      </c>
      <c r="P3477" s="12"/>
      <c r="Q3477" s="12" t="s">
        <v>17150</v>
      </c>
      <c r="R3477" s="12" t="s">
        <v>16637</v>
      </c>
      <c r="S3477" s="12" t="s">
        <v>16638</v>
      </c>
      <c r="T3477" s="33" t="s">
        <v>95</v>
      </c>
      <c r="U3477" s="34" t="str">
        <f t="shared" si="54"/>
        <v>230 DAIRY RD CENTRAL RECEIVING AND DELIVERY, PULLMAN, Washington 99164, U.S.</v>
      </c>
    </row>
    <row r="3478" spans="1:21" ht="42.75" x14ac:dyDescent="0.45">
      <c r="A3478" s="12" t="s">
        <v>94</v>
      </c>
      <c r="B3478" s="12"/>
      <c r="C3478" s="12" t="s">
        <v>17151</v>
      </c>
      <c r="D3478" s="12" t="s">
        <v>17145</v>
      </c>
      <c r="E3478" s="12" t="s">
        <v>17146</v>
      </c>
      <c r="F3478" s="12"/>
      <c r="G3478" s="12"/>
      <c r="H3478" s="12" t="s">
        <v>406</v>
      </c>
      <c r="I3478" s="12" t="s">
        <v>166</v>
      </c>
      <c r="J3478" s="12"/>
      <c r="K3478" s="12"/>
      <c r="L3478" s="12"/>
      <c r="M3478" s="12" t="s">
        <v>127</v>
      </c>
      <c r="N3478" s="12"/>
      <c r="O3478" s="12"/>
      <c r="P3478" s="12"/>
      <c r="Q3478" s="12"/>
      <c r="R3478" s="12"/>
      <c r="S3478" s="12" t="s">
        <v>284</v>
      </c>
      <c r="T3478" s="33" t="s">
        <v>95</v>
      </c>
      <c r="U3478" s="34" t="str">
        <f t="shared" si="54"/>
        <v xml:space="preserve"> , U.S.</v>
      </c>
    </row>
    <row r="3479" spans="1:21" ht="114" x14ac:dyDescent="0.45">
      <c r="A3479" s="12" t="s">
        <v>94</v>
      </c>
      <c r="B3479" s="12" t="s">
        <v>95</v>
      </c>
      <c r="C3479" s="12" t="s">
        <v>17152</v>
      </c>
      <c r="D3479" s="12" t="s">
        <v>17153</v>
      </c>
      <c r="E3479" s="12" t="s">
        <v>17146</v>
      </c>
      <c r="F3479" s="12" t="s">
        <v>17154</v>
      </c>
      <c r="G3479" s="12" t="s">
        <v>980</v>
      </c>
      <c r="H3479" s="12" t="s">
        <v>406</v>
      </c>
      <c r="I3479" s="12" t="s">
        <v>166</v>
      </c>
      <c r="J3479" s="12" t="s">
        <v>17155</v>
      </c>
      <c r="K3479" s="12" t="s">
        <v>168</v>
      </c>
      <c r="L3479" s="12" t="s">
        <v>104</v>
      </c>
      <c r="M3479" s="12" t="s">
        <v>288</v>
      </c>
      <c r="N3479" s="12" t="s">
        <v>17156</v>
      </c>
      <c r="O3479" s="12" t="s">
        <v>17157</v>
      </c>
      <c r="P3479" s="12"/>
      <c r="Q3479" s="12" t="s">
        <v>17158</v>
      </c>
      <c r="R3479" s="12" t="s">
        <v>17159</v>
      </c>
      <c r="S3479" s="12" t="s">
        <v>16638</v>
      </c>
      <c r="T3479" s="33" t="s">
        <v>95</v>
      </c>
      <c r="U3479" s="34" t="str">
        <f t="shared" si="54"/>
        <v>240 SE Ott Road, Pullman, Washington 99164, U.S.</v>
      </c>
    </row>
    <row r="3480" spans="1:21" ht="114" x14ac:dyDescent="0.45">
      <c r="A3480" s="12" t="s">
        <v>94</v>
      </c>
      <c r="B3480" s="12" t="s">
        <v>95</v>
      </c>
      <c r="C3480" s="12" t="s">
        <v>17160</v>
      </c>
      <c r="D3480" s="12" t="s">
        <v>17153</v>
      </c>
      <c r="E3480" s="12" t="s">
        <v>17146</v>
      </c>
      <c r="F3480" s="12" t="s">
        <v>17154</v>
      </c>
      <c r="G3480" s="12" t="s">
        <v>980</v>
      </c>
      <c r="H3480" s="12" t="s">
        <v>406</v>
      </c>
      <c r="I3480" s="12" t="s">
        <v>166</v>
      </c>
      <c r="J3480" s="12" t="s">
        <v>17161</v>
      </c>
      <c r="K3480" s="12" t="s">
        <v>168</v>
      </c>
      <c r="L3480" s="12" t="s">
        <v>104</v>
      </c>
      <c r="M3480" s="12" t="s">
        <v>2843</v>
      </c>
      <c r="N3480" s="12" t="s">
        <v>17162</v>
      </c>
      <c r="O3480" s="12" t="s">
        <v>17163</v>
      </c>
      <c r="P3480" s="12"/>
      <c r="Q3480" s="12" t="s">
        <v>17164</v>
      </c>
      <c r="R3480" s="12" t="s">
        <v>17159</v>
      </c>
      <c r="S3480" s="12" t="s">
        <v>17165</v>
      </c>
      <c r="T3480" s="33" t="s">
        <v>95</v>
      </c>
      <c r="U3480" s="34" t="str">
        <f t="shared" si="54"/>
        <v>ADBF Building, Room 4075 100 Dairy Road, Pullman, Washington 99164-1120, U.S.</v>
      </c>
    </row>
    <row r="3481" spans="1:21" ht="85.5" x14ac:dyDescent="0.45">
      <c r="A3481" s="12" t="s">
        <v>94</v>
      </c>
      <c r="B3481" s="12"/>
      <c r="C3481" s="12" t="s">
        <v>17166</v>
      </c>
      <c r="D3481" s="12" t="s">
        <v>17153</v>
      </c>
      <c r="E3481" s="12" t="s">
        <v>17146</v>
      </c>
      <c r="F3481" s="12"/>
      <c r="G3481" s="12" t="s">
        <v>980</v>
      </c>
      <c r="H3481" s="12" t="s">
        <v>406</v>
      </c>
      <c r="I3481" s="12" t="s">
        <v>166</v>
      </c>
      <c r="J3481" s="12" t="s">
        <v>17167</v>
      </c>
      <c r="K3481" s="12" t="s">
        <v>209</v>
      </c>
      <c r="L3481" s="12" t="s">
        <v>104</v>
      </c>
      <c r="M3481" s="12" t="s">
        <v>695</v>
      </c>
      <c r="N3481" s="12" t="s">
        <v>11063</v>
      </c>
      <c r="O3481" s="12" t="s">
        <v>11064</v>
      </c>
      <c r="P3481" s="12"/>
      <c r="Q3481" s="12" t="s">
        <v>17168</v>
      </c>
      <c r="R3481" s="12" t="s">
        <v>17159</v>
      </c>
      <c r="S3481" s="12" t="s">
        <v>16638</v>
      </c>
      <c r="T3481" s="33" t="s">
        <v>95</v>
      </c>
      <c r="U3481" s="34" t="str">
        <f t="shared" si="54"/>
        <v>100 Dairy Road, Pullman, Washington 99164, U.S.</v>
      </c>
    </row>
    <row r="3482" spans="1:21" ht="85.5" x14ac:dyDescent="0.45">
      <c r="A3482" s="12" t="s">
        <v>94</v>
      </c>
      <c r="B3482" s="12" t="s">
        <v>95</v>
      </c>
      <c r="C3482" s="12" t="s">
        <v>17169</v>
      </c>
      <c r="D3482" s="12" t="s">
        <v>17170</v>
      </c>
      <c r="E3482" s="12" t="s">
        <v>17171</v>
      </c>
      <c r="F3482" s="12" t="s">
        <v>491</v>
      </c>
      <c r="G3482" s="12" t="s">
        <v>6843</v>
      </c>
      <c r="H3482" s="12" t="s">
        <v>145</v>
      </c>
      <c r="I3482" s="12" t="s">
        <v>146</v>
      </c>
      <c r="J3482" s="12" t="s">
        <v>17172</v>
      </c>
      <c r="K3482" s="12" t="s">
        <v>168</v>
      </c>
      <c r="L3482" s="12" t="s">
        <v>104</v>
      </c>
      <c r="M3482" s="12" t="s">
        <v>1193</v>
      </c>
      <c r="N3482" s="12" t="s">
        <v>17173</v>
      </c>
      <c r="O3482" s="12" t="s">
        <v>17174</v>
      </c>
      <c r="P3482" s="12"/>
      <c r="Q3482" s="12" t="s">
        <v>17175</v>
      </c>
      <c r="R3482" s="12" t="s">
        <v>17176</v>
      </c>
      <c r="S3482" s="12" t="s">
        <v>17177</v>
      </c>
      <c r="T3482" s="33" t="s">
        <v>95</v>
      </c>
      <c r="U3482" s="34" t="str">
        <f t="shared" si="54"/>
        <v>CSRB, Room 07726 425 South Euclid Ave, Saint Louis, Missouri 63110, U.S.</v>
      </c>
    </row>
    <row r="3483" spans="1:21" ht="85.5" x14ac:dyDescent="0.45">
      <c r="A3483" s="12" t="s">
        <v>94</v>
      </c>
      <c r="B3483" s="12" t="s">
        <v>95</v>
      </c>
      <c r="C3483" s="12" t="s">
        <v>17178</v>
      </c>
      <c r="D3483" s="12" t="s">
        <v>17170</v>
      </c>
      <c r="E3483" s="12" t="s">
        <v>17171</v>
      </c>
      <c r="F3483" s="12" t="s">
        <v>491</v>
      </c>
      <c r="G3483" s="12" t="s">
        <v>6843</v>
      </c>
      <c r="H3483" s="12" t="s">
        <v>145</v>
      </c>
      <c r="I3483" s="12" t="s">
        <v>146</v>
      </c>
      <c r="J3483" s="12" t="s">
        <v>17179</v>
      </c>
      <c r="K3483" s="12" t="s">
        <v>168</v>
      </c>
      <c r="L3483" s="12" t="s">
        <v>104</v>
      </c>
      <c r="M3483" s="12" t="s">
        <v>1193</v>
      </c>
      <c r="N3483" s="12" t="s">
        <v>17180</v>
      </c>
      <c r="O3483" s="12" t="s">
        <v>17181</v>
      </c>
      <c r="P3483" s="12"/>
      <c r="Q3483" s="12" t="s">
        <v>17182</v>
      </c>
      <c r="R3483" s="12" t="s">
        <v>11706</v>
      </c>
      <c r="S3483" s="12" t="s">
        <v>17177</v>
      </c>
      <c r="T3483" s="33" t="s">
        <v>95</v>
      </c>
      <c r="U3483" s="34" t="str">
        <f t="shared" si="54"/>
        <v>CSRB, Room 09920A 425 S. Euclid Ave., St. Louis, Missouri 63110, U.S.</v>
      </c>
    </row>
    <row r="3484" spans="1:21" ht="85.5" x14ac:dyDescent="0.45">
      <c r="A3484" s="12" t="s">
        <v>94</v>
      </c>
      <c r="B3484" s="12" t="s">
        <v>95</v>
      </c>
      <c r="C3484" s="12" t="s">
        <v>17183</v>
      </c>
      <c r="D3484" s="12" t="s">
        <v>17170</v>
      </c>
      <c r="E3484" s="12" t="s">
        <v>17171</v>
      </c>
      <c r="F3484" s="12" t="s">
        <v>491</v>
      </c>
      <c r="G3484" s="12" t="s">
        <v>6843</v>
      </c>
      <c r="H3484" s="12" t="s">
        <v>145</v>
      </c>
      <c r="I3484" s="12" t="s">
        <v>146</v>
      </c>
      <c r="J3484" s="12" t="s">
        <v>17184</v>
      </c>
      <c r="K3484" s="12" t="s">
        <v>168</v>
      </c>
      <c r="L3484" s="12" t="s">
        <v>104</v>
      </c>
      <c r="M3484" s="12" t="s">
        <v>1193</v>
      </c>
      <c r="N3484" s="12" t="s">
        <v>17185</v>
      </c>
      <c r="O3484" s="12" t="s">
        <v>17186</v>
      </c>
      <c r="P3484" s="12"/>
      <c r="Q3484" s="12" t="s">
        <v>17187</v>
      </c>
      <c r="R3484" s="12" t="s">
        <v>11706</v>
      </c>
      <c r="S3484" s="12" t="s">
        <v>17177</v>
      </c>
      <c r="T3484" s="33" t="s">
        <v>95</v>
      </c>
      <c r="U3484" s="34" t="str">
        <f t="shared" si="54"/>
        <v>BJCIH, Room 7509A 425 S. Euclid Ave., St. Louis, Missouri 63110, U.S.</v>
      </c>
    </row>
    <row r="3485" spans="1:21" ht="85.5" x14ac:dyDescent="0.45">
      <c r="A3485" s="12" t="s">
        <v>94</v>
      </c>
      <c r="B3485" s="12" t="s">
        <v>95</v>
      </c>
      <c r="C3485" s="12" t="s">
        <v>17188</v>
      </c>
      <c r="D3485" s="12" t="s">
        <v>17170</v>
      </c>
      <c r="E3485" s="12" t="s">
        <v>17171</v>
      </c>
      <c r="F3485" s="12" t="s">
        <v>491</v>
      </c>
      <c r="G3485" s="12" t="s">
        <v>6843</v>
      </c>
      <c r="H3485" s="12" t="s">
        <v>145</v>
      </c>
      <c r="I3485" s="12" t="s">
        <v>146</v>
      </c>
      <c r="J3485" s="12" t="s">
        <v>17189</v>
      </c>
      <c r="K3485" s="12" t="s">
        <v>168</v>
      </c>
      <c r="L3485" s="12" t="s">
        <v>104</v>
      </c>
      <c r="M3485" s="12" t="s">
        <v>1193</v>
      </c>
      <c r="N3485" s="12" t="s">
        <v>17190</v>
      </c>
      <c r="O3485" s="12" t="s">
        <v>17191</v>
      </c>
      <c r="P3485" s="12"/>
      <c r="Q3485" s="12" t="s">
        <v>17192</v>
      </c>
      <c r="R3485" s="12" t="s">
        <v>17176</v>
      </c>
      <c r="S3485" s="12" t="s">
        <v>17177</v>
      </c>
      <c r="T3485" s="33" t="s">
        <v>95</v>
      </c>
      <c r="U3485" s="34" t="str">
        <f t="shared" si="54"/>
        <v>424 South Euclid, BJC Institute of Health, Room 1025 , Dpt of Obstetrics and Gynecology, Saint Louis, Missouri 63110, U.S.</v>
      </c>
    </row>
    <row r="3486" spans="1:21" ht="85.5" x14ac:dyDescent="0.45">
      <c r="A3486" s="12" t="s">
        <v>94</v>
      </c>
      <c r="B3486" s="12" t="s">
        <v>95</v>
      </c>
      <c r="C3486" s="12" t="s">
        <v>17193</v>
      </c>
      <c r="D3486" s="12" t="s">
        <v>17170</v>
      </c>
      <c r="E3486" s="12" t="s">
        <v>17171</v>
      </c>
      <c r="F3486" s="12"/>
      <c r="G3486" s="12" t="s">
        <v>6843</v>
      </c>
      <c r="H3486" s="12" t="s">
        <v>145</v>
      </c>
      <c r="I3486" s="12" t="s">
        <v>146</v>
      </c>
      <c r="J3486" s="12" t="s">
        <v>17194</v>
      </c>
      <c r="K3486" s="12" t="s">
        <v>168</v>
      </c>
      <c r="L3486" s="12" t="s">
        <v>104</v>
      </c>
      <c r="M3486" s="12" t="s">
        <v>1193</v>
      </c>
      <c r="N3486" s="12" t="s">
        <v>17195</v>
      </c>
      <c r="O3486" s="12" t="s">
        <v>17196</v>
      </c>
      <c r="P3486" s="12"/>
      <c r="Q3486" s="12" t="s">
        <v>17197</v>
      </c>
      <c r="R3486" s="12" t="s">
        <v>11706</v>
      </c>
      <c r="S3486" s="12" t="s">
        <v>17198</v>
      </c>
      <c r="T3486" s="33" t="s">
        <v>95</v>
      </c>
      <c r="U3486" s="34" t="str">
        <f t="shared" si="54"/>
        <v>425 South Euclid Avenue BJCIH Room 10515 (10th floor)., St. Louis, Missouri 63110-1093, U.S.</v>
      </c>
    </row>
    <row r="3487" spans="1:21" ht="85.5" x14ac:dyDescent="0.45">
      <c r="A3487" s="12" t="s">
        <v>94</v>
      </c>
      <c r="B3487" s="12" t="s">
        <v>95</v>
      </c>
      <c r="C3487" s="12" t="s">
        <v>17199</v>
      </c>
      <c r="D3487" s="12" t="s">
        <v>17170</v>
      </c>
      <c r="E3487" s="12" t="s">
        <v>17171</v>
      </c>
      <c r="F3487" s="12" t="s">
        <v>491</v>
      </c>
      <c r="G3487" s="12" t="s">
        <v>6843</v>
      </c>
      <c r="H3487" s="12" t="s">
        <v>145</v>
      </c>
      <c r="I3487" s="12" t="s">
        <v>146</v>
      </c>
      <c r="J3487" s="12" t="s">
        <v>17200</v>
      </c>
      <c r="K3487" s="12" t="s">
        <v>168</v>
      </c>
      <c r="L3487" s="12" t="s">
        <v>104</v>
      </c>
      <c r="M3487" s="12" t="s">
        <v>1193</v>
      </c>
      <c r="N3487" s="12" t="s">
        <v>17201</v>
      </c>
      <c r="O3487" s="12" t="s">
        <v>17202</v>
      </c>
      <c r="P3487" s="12"/>
      <c r="Q3487" s="12" t="s">
        <v>17203</v>
      </c>
      <c r="R3487" s="12" t="s">
        <v>17176</v>
      </c>
      <c r="S3487" s="12" t="s">
        <v>17177</v>
      </c>
      <c r="T3487" s="33" t="s">
        <v>95</v>
      </c>
      <c r="U3487" s="34" t="str">
        <f t="shared" si="54"/>
        <v>425 S. Euclid Ave. CSRB 8852, Saint Louis, Missouri 63110, U.S.</v>
      </c>
    </row>
    <row r="3488" spans="1:21" ht="114" x14ac:dyDescent="0.45">
      <c r="A3488" s="12" t="s">
        <v>94</v>
      </c>
      <c r="B3488" s="12" t="s">
        <v>95</v>
      </c>
      <c r="C3488" s="12" t="s">
        <v>17204</v>
      </c>
      <c r="D3488" s="12" t="s">
        <v>17170</v>
      </c>
      <c r="E3488" s="12" t="s">
        <v>17171</v>
      </c>
      <c r="F3488" s="12" t="s">
        <v>491</v>
      </c>
      <c r="G3488" s="12" t="s">
        <v>6843</v>
      </c>
      <c r="H3488" s="12" t="s">
        <v>145</v>
      </c>
      <c r="I3488" s="12" t="s">
        <v>146</v>
      </c>
      <c r="J3488" s="12" t="s">
        <v>17205</v>
      </c>
      <c r="K3488" s="12" t="s">
        <v>168</v>
      </c>
      <c r="L3488" s="12" t="s">
        <v>104</v>
      </c>
      <c r="M3488" s="12" t="s">
        <v>288</v>
      </c>
      <c r="N3488" s="12" t="s">
        <v>17206</v>
      </c>
      <c r="O3488" s="12" t="s">
        <v>17207</v>
      </c>
      <c r="P3488" s="12"/>
      <c r="Q3488" s="12" t="s">
        <v>17208</v>
      </c>
      <c r="R3488" s="12" t="s">
        <v>11706</v>
      </c>
      <c r="S3488" s="12" t="s">
        <v>17177</v>
      </c>
      <c r="T3488" s="33" t="s">
        <v>95</v>
      </c>
      <c r="U3488" s="34" t="str">
        <f t="shared" si="54"/>
        <v>4921 Parkview Place Suite C, St. Louis, Missouri 63110, U.S.</v>
      </c>
    </row>
    <row r="3489" spans="1:21" ht="85.5" x14ac:dyDescent="0.45">
      <c r="A3489" s="12" t="s">
        <v>94</v>
      </c>
      <c r="B3489" s="12" t="s">
        <v>95</v>
      </c>
      <c r="C3489" s="12" t="s">
        <v>17209</v>
      </c>
      <c r="D3489" s="12" t="s">
        <v>17170</v>
      </c>
      <c r="E3489" s="12" t="s">
        <v>17171</v>
      </c>
      <c r="F3489" s="12" t="s">
        <v>491</v>
      </c>
      <c r="G3489" s="12" t="s">
        <v>6843</v>
      </c>
      <c r="H3489" s="12" t="s">
        <v>145</v>
      </c>
      <c r="I3489" s="12" t="s">
        <v>146</v>
      </c>
      <c r="J3489" s="12" t="s">
        <v>17210</v>
      </c>
      <c r="K3489" s="12" t="s">
        <v>268</v>
      </c>
      <c r="L3489" s="12" t="s">
        <v>104</v>
      </c>
      <c r="M3489" s="12" t="s">
        <v>221</v>
      </c>
      <c r="N3489" s="12" t="s">
        <v>17211</v>
      </c>
      <c r="O3489" s="12" t="s">
        <v>17212</v>
      </c>
      <c r="P3489" s="12"/>
      <c r="Q3489" s="12" t="s">
        <v>17213</v>
      </c>
      <c r="R3489" s="12" t="s">
        <v>11706</v>
      </c>
      <c r="S3489" s="12" t="s">
        <v>17177</v>
      </c>
      <c r="T3489" s="33" t="s">
        <v>95</v>
      </c>
      <c r="U3489" s="34" t="str">
        <f t="shared" si="54"/>
        <v>Siteman Flow Cytometry Core Lab Washington University School of Medicine, St. Louis, Missouri 63110, U.S.</v>
      </c>
    </row>
    <row r="3490" spans="1:21" ht="85.5" x14ac:dyDescent="0.45">
      <c r="A3490" s="12" t="s">
        <v>94</v>
      </c>
      <c r="B3490" s="12" t="s">
        <v>95</v>
      </c>
      <c r="C3490" s="12" t="s">
        <v>17214</v>
      </c>
      <c r="D3490" s="12" t="s">
        <v>17170</v>
      </c>
      <c r="E3490" s="12" t="s">
        <v>17171</v>
      </c>
      <c r="F3490" s="12" t="s">
        <v>491</v>
      </c>
      <c r="G3490" s="12" t="s">
        <v>6843</v>
      </c>
      <c r="H3490" s="12" t="s">
        <v>145</v>
      </c>
      <c r="I3490" s="12" t="s">
        <v>146</v>
      </c>
      <c r="J3490" s="12" t="s">
        <v>17215</v>
      </c>
      <c r="K3490" s="12" t="s">
        <v>168</v>
      </c>
      <c r="L3490" s="12" t="s">
        <v>104</v>
      </c>
      <c r="M3490" s="12" t="s">
        <v>221</v>
      </c>
      <c r="N3490" s="12" t="s">
        <v>17216</v>
      </c>
      <c r="O3490" s="12" t="s">
        <v>17217</v>
      </c>
      <c r="P3490" s="12"/>
      <c r="Q3490" s="12" t="s">
        <v>17218</v>
      </c>
      <c r="R3490" s="12" t="s">
        <v>17176</v>
      </c>
      <c r="S3490" s="12" t="s">
        <v>17177</v>
      </c>
      <c r="T3490" s="33" t="s">
        <v>95</v>
      </c>
      <c r="U3490" s="34" t="str">
        <f t="shared" si="54"/>
        <v>Washington University in St. Louis DNCN, Room 07001 4370 Duncan Ave, Saint Louis, Missouri 63110, U.S.</v>
      </c>
    </row>
    <row r="3491" spans="1:21" ht="85.5" x14ac:dyDescent="0.45">
      <c r="A3491" s="12" t="s">
        <v>94</v>
      </c>
      <c r="B3491" s="12" t="s">
        <v>95</v>
      </c>
      <c r="C3491" s="12" t="s">
        <v>17219</v>
      </c>
      <c r="D3491" s="12" t="s">
        <v>17170</v>
      </c>
      <c r="E3491" s="12" t="s">
        <v>17171</v>
      </c>
      <c r="F3491" s="12" t="s">
        <v>491</v>
      </c>
      <c r="G3491" s="12" t="s">
        <v>6843</v>
      </c>
      <c r="H3491" s="12" t="s">
        <v>145</v>
      </c>
      <c r="I3491" s="12" t="s">
        <v>146</v>
      </c>
      <c r="J3491" s="12" t="s">
        <v>17220</v>
      </c>
      <c r="K3491" s="12" t="s">
        <v>168</v>
      </c>
      <c r="L3491" s="12" t="s">
        <v>104</v>
      </c>
      <c r="M3491" s="12" t="s">
        <v>221</v>
      </c>
      <c r="N3491" s="12" t="s">
        <v>17221</v>
      </c>
      <c r="O3491" s="12" t="s">
        <v>17222</v>
      </c>
      <c r="P3491" s="12"/>
      <c r="Q3491" s="12" t="s">
        <v>17223</v>
      </c>
      <c r="R3491" s="12" t="s">
        <v>17176</v>
      </c>
      <c r="S3491" s="12" t="s">
        <v>17177</v>
      </c>
      <c r="T3491" s="33" t="s">
        <v>95</v>
      </c>
      <c r="U3491" s="34" t="str">
        <f t="shared" si="54"/>
        <v>Washington University in St. Louis COUCH, Room 06110D 4515 McKinley Ave, Saint Louis, Missouri 63110, U.S.</v>
      </c>
    </row>
    <row r="3492" spans="1:21" ht="85.5" x14ac:dyDescent="0.45">
      <c r="A3492" s="12" t="s">
        <v>94</v>
      </c>
      <c r="B3492" s="12" t="s">
        <v>95</v>
      </c>
      <c r="C3492" s="12" t="s">
        <v>17224</v>
      </c>
      <c r="D3492" s="12" t="s">
        <v>17170</v>
      </c>
      <c r="E3492" s="12" t="s">
        <v>17171</v>
      </c>
      <c r="F3492" s="12" t="s">
        <v>491</v>
      </c>
      <c r="G3492" s="12" t="s">
        <v>6843</v>
      </c>
      <c r="H3492" s="12" t="s">
        <v>145</v>
      </c>
      <c r="I3492" s="12" t="s">
        <v>146</v>
      </c>
      <c r="J3492" s="12" t="s">
        <v>17225</v>
      </c>
      <c r="K3492" s="12" t="s">
        <v>168</v>
      </c>
      <c r="L3492" s="12" t="s">
        <v>104</v>
      </c>
      <c r="M3492" s="12" t="s">
        <v>221</v>
      </c>
      <c r="N3492" s="12" t="s">
        <v>17226</v>
      </c>
      <c r="O3492" s="12" t="s">
        <v>17227</v>
      </c>
      <c r="P3492" s="12"/>
      <c r="Q3492" s="12" t="s">
        <v>17228</v>
      </c>
      <c r="R3492" s="12" t="s">
        <v>11706</v>
      </c>
      <c r="S3492" s="12" t="s">
        <v>17177</v>
      </c>
      <c r="T3492" s="33" t="s">
        <v>95</v>
      </c>
      <c r="U3492" s="34" t="str">
        <f t="shared" si="54"/>
        <v>425 S. Euclid Ave. BJCIH, Room 08513, St. Louis, Missouri 63110, U.S.</v>
      </c>
    </row>
    <row r="3493" spans="1:21" ht="85.5" x14ac:dyDescent="0.45">
      <c r="A3493" s="12" t="s">
        <v>94</v>
      </c>
      <c r="B3493" s="12" t="s">
        <v>95</v>
      </c>
      <c r="C3493" s="12" t="s">
        <v>17229</v>
      </c>
      <c r="D3493" s="12" t="s">
        <v>17170</v>
      </c>
      <c r="E3493" s="12" t="s">
        <v>17171</v>
      </c>
      <c r="F3493" s="12" t="s">
        <v>491</v>
      </c>
      <c r="G3493" s="12" t="s">
        <v>6843</v>
      </c>
      <c r="H3493" s="12" t="s">
        <v>145</v>
      </c>
      <c r="I3493" s="12" t="s">
        <v>146</v>
      </c>
      <c r="J3493" s="12" t="s">
        <v>17230</v>
      </c>
      <c r="K3493" s="12" t="s">
        <v>168</v>
      </c>
      <c r="L3493" s="12" t="s">
        <v>104</v>
      </c>
      <c r="M3493" s="12" t="s">
        <v>221</v>
      </c>
      <c r="N3493" s="12" t="s">
        <v>17231</v>
      </c>
      <c r="O3493" s="12" t="s">
        <v>17232</v>
      </c>
      <c r="P3493" s="12"/>
      <c r="Q3493" s="12" t="s">
        <v>17233</v>
      </c>
      <c r="R3493" s="12" t="s">
        <v>17176</v>
      </c>
      <c r="S3493" s="12" t="s">
        <v>17177</v>
      </c>
      <c r="T3493" s="33" t="s">
        <v>95</v>
      </c>
      <c r="U3493" s="34" t="str">
        <f t="shared" si="54"/>
        <v>CSRB-NTA, Room 01025 4925 Children's Place, Saint Louis, Missouri 63110, U.S.</v>
      </c>
    </row>
    <row r="3494" spans="1:21" ht="85.5" x14ac:dyDescent="0.45">
      <c r="A3494" s="12" t="s">
        <v>94</v>
      </c>
      <c r="B3494" s="12" t="s">
        <v>95</v>
      </c>
      <c r="C3494" s="12" t="s">
        <v>17234</v>
      </c>
      <c r="D3494" s="12" t="s">
        <v>17170</v>
      </c>
      <c r="E3494" s="12" t="s">
        <v>17171</v>
      </c>
      <c r="F3494" s="12" t="s">
        <v>491</v>
      </c>
      <c r="G3494" s="12" t="s">
        <v>6843</v>
      </c>
      <c r="H3494" s="12" t="s">
        <v>145</v>
      </c>
      <c r="I3494" s="12" t="s">
        <v>146</v>
      </c>
      <c r="J3494" s="12" t="s">
        <v>17235</v>
      </c>
      <c r="K3494" s="12" t="s">
        <v>168</v>
      </c>
      <c r="L3494" s="12" t="s">
        <v>104</v>
      </c>
      <c r="M3494" s="12" t="s">
        <v>221</v>
      </c>
      <c r="N3494" s="12" t="s">
        <v>17236</v>
      </c>
      <c r="O3494" s="12" t="s">
        <v>17237</v>
      </c>
      <c r="P3494" s="12"/>
      <c r="Q3494" s="12" t="s">
        <v>17238</v>
      </c>
      <c r="R3494" s="12" t="s">
        <v>17176</v>
      </c>
      <c r="S3494" s="12" t="s">
        <v>17177</v>
      </c>
      <c r="T3494" s="33" t="s">
        <v>95</v>
      </c>
      <c r="U3494" s="34" t="str">
        <f t="shared" si="54"/>
        <v>425 South Euclid MCD PRB, Rm 06263B, Saint Louis, Missouri 63110, U.S.</v>
      </c>
    </row>
    <row r="3495" spans="1:21" ht="114" x14ac:dyDescent="0.45">
      <c r="A3495" s="12" t="s">
        <v>94</v>
      </c>
      <c r="B3495" s="12" t="s">
        <v>95</v>
      </c>
      <c r="C3495" s="12" t="s">
        <v>17239</v>
      </c>
      <c r="D3495" s="12" t="s">
        <v>17170</v>
      </c>
      <c r="E3495" s="12" t="s">
        <v>17171</v>
      </c>
      <c r="F3495" s="12" t="s">
        <v>491</v>
      </c>
      <c r="G3495" s="12" t="s">
        <v>6843</v>
      </c>
      <c r="H3495" s="12" t="s">
        <v>145</v>
      </c>
      <c r="I3495" s="12" t="s">
        <v>146</v>
      </c>
      <c r="J3495" s="12" t="s">
        <v>17240</v>
      </c>
      <c r="K3495" s="12" t="s">
        <v>168</v>
      </c>
      <c r="L3495" s="12" t="s">
        <v>104</v>
      </c>
      <c r="M3495" s="12" t="s">
        <v>288</v>
      </c>
      <c r="N3495" s="12" t="s">
        <v>17241</v>
      </c>
      <c r="O3495" s="12" t="s">
        <v>17242</v>
      </c>
      <c r="P3495" s="12"/>
      <c r="Q3495" s="12" t="s">
        <v>17243</v>
      </c>
      <c r="R3495" s="12" t="s">
        <v>11706</v>
      </c>
      <c r="S3495" s="12" t="s">
        <v>17177</v>
      </c>
      <c r="T3495" s="33" t="s">
        <v>95</v>
      </c>
      <c r="U3495" s="34" t="str">
        <f t="shared" si="54"/>
        <v>Biotechnology building 2nd floor room 223, St. Louis, Missouri 63110, U.S.</v>
      </c>
    </row>
    <row r="3496" spans="1:21" ht="85.5" x14ac:dyDescent="0.45">
      <c r="A3496" s="12" t="s">
        <v>94</v>
      </c>
      <c r="B3496" s="12" t="s">
        <v>95</v>
      </c>
      <c r="C3496" s="12" t="s">
        <v>17244</v>
      </c>
      <c r="D3496" s="12" t="s">
        <v>17170</v>
      </c>
      <c r="E3496" s="12" t="s">
        <v>17171</v>
      </c>
      <c r="F3496" s="12" t="s">
        <v>491</v>
      </c>
      <c r="G3496" s="12" t="s">
        <v>6843</v>
      </c>
      <c r="H3496" s="12" t="s">
        <v>145</v>
      </c>
      <c r="I3496" s="12" t="s">
        <v>146</v>
      </c>
      <c r="J3496" s="12" t="s">
        <v>17245</v>
      </c>
      <c r="K3496" s="12" t="s">
        <v>168</v>
      </c>
      <c r="L3496" s="12" t="s">
        <v>104</v>
      </c>
      <c r="M3496" s="12" t="s">
        <v>221</v>
      </c>
      <c r="N3496" s="12" t="s">
        <v>17211</v>
      </c>
      <c r="O3496" s="12" t="s">
        <v>17212</v>
      </c>
      <c r="P3496" s="12"/>
      <c r="Q3496" s="12" t="s">
        <v>17246</v>
      </c>
      <c r="R3496" s="12" t="s">
        <v>11706</v>
      </c>
      <c r="S3496" s="12" t="s">
        <v>17177</v>
      </c>
      <c r="T3496" s="33" t="s">
        <v>95</v>
      </c>
      <c r="U3496" s="34" t="str">
        <f t="shared" si="54"/>
        <v>SWT, Room 00702 4523 Clayton Avenue, St. Louis, Missouri 63110, U.S.</v>
      </c>
    </row>
    <row r="3497" spans="1:21" ht="114" x14ac:dyDescent="0.45">
      <c r="A3497" s="12" t="s">
        <v>94</v>
      </c>
      <c r="B3497" s="12" t="s">
        <v>95</v>
      </c>
      <c r="C3497" s="12" t="s">
        <v>17247</v>
      </c>
      <c r="D3497" s="12" t="s">
        <v>17170</v>
      </c>
      <c r="E3497" s="12" t="s">
        <v>17171</v>
      </c>
      <c r="F3497" s="12" t="s">
        <v>491</v>
      </c>
      <c r="G3497" s="12" t="s">
        <v>6843</v>
      </c>
      <c r="H3497" s="12" t="s">
        <v>145</v>
      </c>
      <c r="I3497" s="12" t="s">
        <v>146</v>
      </c>
      <c r="J3497" s="12" t="s">
        <v>17248</v>
      </c>
      <c r="K3497" s="12" t="s">
        <v>168</v>
      </c>
      <c r="L3497" s="12" t="s">
        <v>104</v>
      </c>
      <c r="M3497" s="12" t="s">
        <v>288</v>
      </c>
      <c r="N3497" s="12" t="s">
        <v>17249</v>
      </c>
      <c r="O3497" s="12" t="s">
        <v>17250</v>
      </c>
      <c r="P3497" s="12"/>
      <c r="Q3497" s="12" t="s">
        <v>17251</v>
      </c>
      <c r="R3497" s="12" t="s">
        <v>11706</v>
      </c>
      <c r="S3497" s="12" t="s">
        <v>17177</v>
      </c>
      <c r="T3497" s="33" t="s">
        <v>95</v>
      </c>
      <c r="U3497" s="34" t="str">
        <f t="shared" si="54"/>
        <v>BJCIH, Room 08118 425 S. Euclid Ave., St. Louis, Missouri 63110, U.S.</v>
      </c>
    </row>
    <row r="3498" spans="1:21" ht="114" x14ac:dyDescent="0.45">
      <c r="A3498" s="12" t="s">
        <v>94</v>
      </c>
      <c r="B3498" s="12" t="s">
        <v>95</v>
      </c>
      <c r="C3498" s="12" t="s">
        <v>17252</v>
      </c>
      <c r="D3498" s="12" t="s">
        <v>17170</v>
      </c>
      <c r="E3498" s="12" t="s">
        <v>17171</v>
      </c>
      <c r="F3498" s="12" t="s">
        <v>491</v>
      </c>
      <c r="G3498" s="12" t="s">
        <v>6843</v>
      </c>
      <c r="H3498" s="12" t="s">
        <v>145</v>
      </c>
      <c r="I3498" s="12" t="s">
        <v>146</v>
      </c>
      <c r="J3498" s="12" t="s">
        <v>17253</v>
      </c>
      <c r="K3498" s="12" t="s">
        <v>168</v>
      </c>
      <c r="L3498" s="12" t="s">
        <v>104</v>
      </c>
      <c r="M3498" s="12" t="s">
        <v>288</v>
      </c>
      <c r="N3498" s="12" t="s">
        <v>17254</v>
      </c>
      <c r="O3498" s="12" t="s">
        <v>17255</v>
      </c>
      <c r="P3498" s="12"/>
      <c r="Q3498" s="12" t="s">
        <v>17251</v>
      </c>
      <c r="R3498" s="12" t="s">
        <v>11706</v>
      </c>
      <c r="S3498" s="12" t="s">
        <v>17177</v>
      </c>
      <c r="T3498" s="33" t="s">
        <v>95</v>
      </c>
      <c r="U3498" s="34" t="str">
        <f t="shared" si="54"/>
        <v>BJCIH, Room 08118 425 S. Euclid Ave., St. Louis, Missouri 63110, U.S.</v>
      </c>
    </row>
    <row r="3499" spans="1:21" ht="85.5" x14ac:dyDescent="0.45">
      <c r="A3499" s="12" t="s">
        <v>94</v>
      </c>
      <c r="B3499" s="12" t="s">
        <v>95</v>
      </c>
      <c r="C3499" s="12" t="s">
        <v>17256</v>
      </c>
      <c r="D3499" s="12" t="s">
        <v>17170</v>
      </c>
      <c r="E3499" s="12" t="s">
        <v>17171</v>
      </c>
      <c r="F3499" s="12" t="s">
        <v>491</v>
      </c>
      <c r="G3499" s="12" t="s">
        <v>6843</v>
      </c>
      <c r="H3499" s="12" t="s">
        <v>145</v>
      </c>
      <c r="I3499" s="12" t="s">
        <v>146</v>
      </c>
      <c r="J3499" s="12" t="s">
        <v>17257</v>
      </c>
      <c r="K3499" s="12" t="s">
        <v>168</v>
      </c>
      <c r="L3499" s="12" t="s">
        <v>104</v>
      </c>
      <c r="M3499" s="12" t="s">
        <v>221</v>
      </c>
      <c r="N3499" s="12" t="s">
        <v>17258</v>
      </c>
      <c r="O3499" s="12" t="s">
        <v>17259</v>
      </c>
      <c r="P3499" s="12"/>
      <c r="Q3499" s="12" t="s">
        <v>17260</v>
      </c>
      <c r="R3499" s="12" t="s">
        <v>11706</v>
      </c>
      <c r="S3499" s="12" t="s">
        <v>17177</v>
      </c>
      <c r="T3499" s="33" t="s">
        <v>95</v>
      </c>
      <c r="U3499" s="34" t="str">
        <f t="shared" si="54"/>
        <v>10th Floor PEDS RESEARCH, 425 South Euclid, St. Louis, Missouri 63110, U.S.</v>
      </c>
    </row>
    <row r="3500" spans="1:21" ht="114" x14ac:dyDescent="0.45">
      <c r="A3500" s="12" t="s">
        <v>94</v>
      </c>
      <c r="B3500" s="12" t="s">
        <v>95</v>
      </c>
      <c r="C3500" s="12" t="s">
        <v>17261</v>
      </c>
      <c r="D3500" s="12" t="s">
        <v>17170</v>
      </c>
      <c r="E3500" s="12" t="s">
        <v>17171</v>
      </c>
      <c r="F3500" s="12" t="s">
        <v>491</v>
      </c>
      <c r="G3500" s="12" t="s">
        <v>6843</v>
      </c>
      <c r="H3500" s="12" t="s">
        <v>145</v>
      </c>
      <c r="I3500" s="12" t="s">
        <v>146</v>
      </c>
      <c r="J3500" s="12" t="s">
        <v>17262</v>
      </c>
      <c r="K3500" s="12" t="s">
        <v>268</v>
      </c>
      <c r="L3500" s="12" t="s">
        <v>104</v>
      </c>
      <c r="M3500" s="12" t="s">
        <v>288</v>
      </c>
      <c r="N3500" s="12" t="s">
        <v>17263</v>
      </c>
      <c r="O3500" s="12" t="s">
        <v>17264</v>
      </c>
      <c r="P3500" s="12"/>
      <c r="Q3500" s="12" t="s">
        <v>17265</v>
      </c>
      <c r="R3500" s="12" t="s">
        <v>17176</v>
      </c>
      <c r="S3500" s="12" t="s">
        <v>17177</v>
      </c>
      <c r="T3500" s="33" t="s">
        <v>95</v>
      </c>
      <c r="U3500" s="34" t="str">
        <f t="shared" si="54"/>
        <v>BIOTECH, Room 00109A 4523 Clayton Ave, Saint Louis, Missouri 63110, U.S.</v>
      </c>
    </row>
    <row r="3501" spans="1:21" ht="85.5" x14ac:dyDescent="0.45">
      <c r="A3501" s="12" t="s">
        <v>94</v>
      </c>
      <c r="B3501" s="12" t="s">
        <v>95</v>
      </c>
      <c r="C3501" s="12" t="s">
        <v>17266</v>
      </c>
      <c r="D3501" s="12" t="s">
        <v>17170</v>
      </c>
      <c r="E3501" s="12" t="s">
        <v>17171</v>
      </c>
      <c r="F3501" s="12" t="s">
        <v>491</v>
      </c>
      <c r="G3501" s="12" t="s">
        <v>6843</v>
      </c>
      <c r="H3501" s="12" t="s">
        <v>145</v>
      </c>
      <c r="I3501" s="12" t="s">
        <v>146</v>
      </c>
      <c r="J3501" s="12" t="s">
        <v>17267</v>
      </c>
      <c r="K3501" s="12" t="s">
        <v>268</v>
      </c>
      <c r="L3501" s="12" t="s">
        <v>104</v>
      </c>
      <c r="M3501" s="12" t="s">
        <v>221</v>
      </c>
      <c r="N3501" s="12" t="s">
        <v>17268</v>
      </c>
      <c r="O3501" s="12" t="s">
        <v>17269</v>
      </c>
      <c r="P3501" s="12"/>
      <c r="Q3501" s="12" t="s">
        <v>17270</v>
      </c>
      <c r="R3501" s="12" t="s">
        <v>17176</v>
      </c>
      <c r="S3501" s="12" t="s">
        <v>17177</v>
      </c>
      <c r="T3501" s="33" t="s">
        <v>95</v>
      </c>
      <c r="U3501" s="34" t="str">
        <f t="shared" si="54"/>
        <v>4523 Clayton Ave -Lab Room #1101 COUCH FLR1/KIPNIS LAB/S.BROPHY PATHOLOGY, Saint Louis, Missouri 63110, U.S.</v>
      </c>
    </row>
    <row r="3502" spans="1:21" ht="85.5" x14ac:dyDescent="0.45">
      <c r="A3502" s="12" t="s">
        <v>94</v>
      </c>
      <c r="B3502" s="12" t="s">
        <v>95</v>
      </c>
      <c r="C3502" s="12" t="s">
        <v>17271</v>
      </c>
      <c r="D3502" s="12" t="s">
        <v>17170</v>
      </c>
      <c r="E3502" s="12" t="s">
        <v>17171</v>
      </c>
      <c r="F3502" s="12" t="s">
        <v>491</v>
      </c>
      <c r="G3502" s="12" t="s">
        <v>6843</v>
      </c>
      <c r="H3502" s="12" t="s">
        <v>145</v>
      </c>
      <c r="I3502" s="12" t="s">
        <v>146</v>
      </c>
      <c r="J3502" s="12" t="s">
        <v>17272</v>
      </c>
      <c r="K3502" s="12" t="s">
        <v>168</v>
      </c>
      <c r="L3502" s="12" t="s">
        <v>104</v>
      </c>
      <c r="M3502" s="12" t="s">
        <v>221</v>
      </c>
      <c r="N3502" s="12" t="s">
        <v>17236</v>
      </c>
      <c r="O3502" s="12" t="s">
        <v>17237</v>
      </c>
      <c r="P3502" s="12"/>
      <c r="Q3502" s="12" t="s">
        <v>17273</v>
      </c>
      <c r="R3502" s="12" t="s">
        <v>17176</v>
      </c>
      <c r="S3502" s="12" t="s">
        <v>17177</v>
      </c>
      <c r="T3502" s="33" t="s">
        <v>95</v>
      </c>
      <c r="U3502" s="34" t="str">
        <f t="shared" si="54"/>
        <v>Pediatrics-1, 6th floor, MPRB Rm 6311, 425 South Euclid, Saint Louis, Missouri 63110, U.S.</v>
      </c>
    </row>
    <row r="3503" spans="1:21" ht="85.5" x14ac:dyDescent="0.45">
      <c r="A3503" s="12" t="s">
        <v>94</v>
      </c>
      <c r="B3503" s="12" t="s">
        <v>95</v>
      </c>
      <c r="C3503" s="12" t="s">
        <v>17274</v>
      </c>
      <c r="D3503" s="12" t="s">
        <v>17170</v>
      </c>
      <c r="E3503" s="12" t="s">
        <v>17171</v>
      </c>
      <c r="F3503" s="12" t="s">
        <v>491</v>
      </c>
      <c r="G3503" s="12" t="s">
        <v>6843</v>
      </c>
      <c r="H3503" s="12" t="s">
        <v>145</v>
      </c>
      <c r="I3503" s="12" t="s">
        <v>146</v>
      </c>
      <c r="J3503" s="12" t="s">
        <v>17275</v>
      </c>
      <c r="K3503" s="12" t="s">
        <v>168</v>
      </c>
      <c r="L3503" s="12" t="s">
        <v>104</v>
      </c>
      <c r="M3503" s="12" t="s">
        <v>221</v>
      </c>
      <c r="N3503" s="12" t="s">
        <v>17276</v>
      </c>
      <c r="O3503" s="12" t="s">
        <v>17277</v>
      </c>
      <c r="P3503" s="12"/>
      <c r="Q3503" s="12" t="s">
        <v>17278</v>
      </c>
      <c r="R3503" s="12" t="s">
        <v>17176</v>
      </c>
      <c r="S3503" s="12" t="s">
        <v>17177</v>
      </c>
      <c r="T3503" s="33" t="s">
        <v>95</v>
      </c>
      <c r="U3503" s="34" t="str">
        <f t="shared" si="54"/>
        <v>660 S. Euclid Ave, BJCIH 8904, Saint Louis, Missouri 63110, U.S.</v>
      </c>
    </row>
    <row r="3504" spans="1:21" ht="85.5" x14ac:dyDescent="0.45">
      <c r="A3504" s="12" t="s">
        <v>94</v>
      </c>
      <c r="B3504" s="12" t="s">
        <v>95</v>
      </c>
      <c r="C3504" s="12" t="s">
        <v>17279</v>
      </c>
      <c r="D3504" s="12" t="s">
        <v>17170</v>
      </c>
      <c r="E3504" s="12" t="s">
        <v>17171</v>
      </c>
      <c r="F3504" s="12" t="s">
        <v>491</v>
      </c>
      <c r="G3504" s="12" t="s">
        <v>6843</v>
      </c>
      <c r="H3504" s="12" t="s">
        <v>145</v>
      </c>
      <c r="I3504" s="12" t="s">
        <v>146</v>
      </c>
      <c r="J3504" s="12" t="s">
        <v>17280</v>
      </c>
      <c r="K3504" s="12" t="s">
        <v>209</v>
      </c>
      <c r="L3504" s="12" t="s">
        <v>118</v>
      </c>
      <c r="M3504" s="12" t="s">
        <v>221</v>
      </c>
      <c r="N3504" s="12" t="s">
        <v>17281</v>
      </c>
      <c r="O3504" s="12" t="s">
        <v>17282</v>
      </c>
      <c r="P3504" s="12"/>
      <c r="Q3504" s="12" t="s">
        <v>17283</v>
      </c>
      <c r="R3504" s="12" t="s">
        <v>17176</v>
      </c>
      <c r="S3504" s="12" t="s">
        <v>17177</v>
      </c>
      <c r="T3504" s="33" t="s">
        <v>95</v>
      </c>
      <c r="U3504" s="34" t="str">
        <f t="shared" si="54"/>
        <v>660 S. Euclid Ave, CSRB 7762, Saint Louis, Missouri 63110, U.S.</v>
      </c>
    </row>
    <row r="3505" spans="1:21" ht="42.75" x14ac:dyDescent="0.45">
      <c r="A3505" s="12" t="s">
        <v>94</v>
      </c>
      <c r="B3505" s="12" t="s">
        <v>95</v>
      </c>
      <c r="C3505" s="12" t="s">
        <v>17284</v>
      </c>
      <c r="D3505" s="12" t="s">
        <v>17170</v>
      </c>
      <c r="E3505" s="12" t="s">
        <v>17171</v>
      </c>
      <c r="F3505" s="12" t="s">
        <v>491</v>
      </c>
      <c r="G3505" s="12" t="s">
        <v>6843</v>
      </c>
      <c r="H3505" s="12" t="s">
        <v>145</v>
      </c>
      <c r="I3505" s="12" t="s">
        <v>146</v>
      </c>
      <c r="J3505" s="12" t="s">
        <v>17285</v>
      </c>
      <c r="K3505" s="12" t="s">
        <v>168</v>
      </c>
      <c r="L3505" s="12" t="s">
        <v>104</v>
      </c>
      <c r="M3505" s="12" t="s">
        <v>304</v>
      </c>
      <c r="N3505" s="12" t="s">
        <v>17286</v>
      </c>
      <c r="O3505" s="12" t="s">
        <v>17287</v>
      </c>
      <c r="P3505" s="12"/>
      <c r="Q3505" s="12" t="s">
        <v>17246</v>
      </c>
      <c r="R3505" s="12" t="s">
        <v>11706</v>
      </c>
      <c r="S3505" s="12" t="s">
        <v>17177</v>
      </c>
      <c r="T3505" s="33" t="s">
        <v>95</v>
      </c>
      <c r="U3505" s="34" t="str">
        <f t="shared" si="54"/>
        <v>SWT, Room 00702 4523 Clayton Avenue, St. Louis, Missouri 63110, U.S.</v>
      </c>
    </row>
    <row r="3506" spans="1:21" ht="85.5" x14ac:dyDescent="0.45">
      <c r="A3506" s="12" t="s">
        <v>94</v>
      </c>
      <c r="B3506" s="12" t="s">
        <v>95</v>
      </c>
      <c r="C3506" s="12" t="s">
        <v>17288</v>
      </c>
      <c r="D3506" s="12" t="s">
        <v>17170</v>
      </c>
      <c r="E3506" s="12" t="s">
        <v>17171</v>
      </c>
      <c r="F3506" s="12" t="s">
        <v>491</v>
      </c>
      <c r="G3506" s="12" t="s">
        <v>6843</v>
      </c>
      <c r="H3506" s="12" t="s">
        <v>145</v>
      </c>
      <c r="I3506" s="12" t="s">
        <v>146</v>
      </c>
      <c r="J3506" s="12" t="s">
        <v>17289</v>
      </c>
      <c r="K3506" s="12" t="s">
        <v>168</v>
      </c>
      <c r="L3506" s="12" t="s">
        <v>104</v>
      </c>
      <c r="M3506" s="12" t="s">
        <v>169</v>
      </c>
      <c r="N3506" s="12" t="s">
        <v>17290</v>
      </c>
      <c r="O3506" s="12" t="s">
        <v>17291</v>
      </c>
      <c r="P3506" s="12"/>
      <c r="Q3506" s="12" t="s">
        <v>17292</v>
      </c>
      <c r="R3506" s="12" t="s">
        <v>11706</v>
      </c>
      <c r="S3506" s="12" t="s">
        <v>17177</v>
      </c>
      <c r="T3506" s="33" t="s">
        <v>95</v>
      </c>
      <c r="U3506" s="34" t="str">
        <f t="shared" si="54"/>
        <v>McMillan, Room 00303 4523 Clayton Avenue, St. Louis, Missouri 63110, U.S.</v>
      </c>
    </row>
    <row r="3507" spans="1:21" ht="85.5" x14ac:dyDescent="0.45">
      <c r="A3507" s="12" t="s">
        <v>94</v>
      </c>
      <c r="B3507" s="12" t="s">
        <v>95</v>
      </c>
      <c r="C3507" s="12" t="s">
        <v>17293</v>
      </c>
      <c r="D3507" s="12" t="s">
        <v>17170</v>
      </c>
      <c r="E3507" s="12" t="s">
        <v>17171</v>
      </c>
      <c r="F3507" s="12" t="s">
        <v>491</v>
      </c>
      <c r="G3507" s="12" t="s">
        <v>6843</v>
      </c>
      <c r="H3507" s="12" t="s">
        <v>145</v>
      </c>
      <c r="I3507" s="12" t="s">
        <v>146</v>
      </c>
      <c r="J3507" s="12" t="s">
        <v>17294</v>
      </c>
      <c r="K3507" s="12" t="s">
        <v>268</v>
      </c>
      <c r="L3507" s="12" t="s">
        <v>104</v>
      </c>
      <c r="M3507" s="12" t="s">
        <v>169</v>
      </c>
      <c r="N3507" s="12" t="s">
        <v>17295</v>
      </c>
      <c r="O3507" s="12" t="s">
        <v>17296</v>
      </c>
      <c r="P3507" s="12"/>
      <c r="Q3507" s="12" t="s">
        <v>17297</v>
      </c>
      <c r="R3507" s="12" t="s">
        <v>17298</v>
      </c>
      <c r="S3507" s="12" t="s">
        <v>17177</v>
      </c>
      <c r="T3507" s="33" t="s">
        <v>95</v>
      </c>
      <c r="U3507" s="34" t="str">
        <f t="shared" si="54"/>
        <v>425 South Euclid Dept of Internal Medicine/Division of Infectious Diseases; MPRB FL7, Saint Louis MO, Missouri 63110, U.S.</v>
      </c>
    </row>
    <row r="3508" spans="1:21" ht="114" x14ac:dyDescent="0.45">
      <c r="A3508" s="12" t="s">
        <v>94</v>
      </c>
      <c r="B3508" s="12" t="s">
        <v>95</v>
      </c>
      <c r="C3508" s="12" t="s">
        <v>17299</v>
      </c>
      <c r="D3508" s="12" t="s">
        <v>17170</v>
      </c>
      <c r="E3508" s="12" t="s">
        <v>17171</v>
      </c>
      <c r="F3508" s="12" t="s">
        <v>491</v>
      </c>
      <c r="G3508" s="12" t="s">
        <v>6843</v>
      </c>
      <c r="H3508" s="12" t="s">
        <v>145</v>
      </c>
      <c r="I3508" s="12" t="s">
        <v>146</v>
      </c>
      <c r="J3508" s="12" t="s">
        <v>17300</v>
      </c>
      <c r="K3508" s="12" t="s">
        <v>168</v>
      </c>
      <c r="L3508" s="12" t="s">
        <v>104</v>
      </c>
      <c r="M3508" s="12" t="s">
        <v>4742</v>
      </c>
      <c r="N3508" s="12" t="s">
        <v>17301</v>
      </c>
      <c r="O3508" s="12" t="s">
        <v>17302</v>
      </c>
      <c r="P3508" s="12"/>
      <c r="Q3508" s="12" t="s">
        <v>17303</v>
      </c>
      <c r="R3508" s="12" t="s">
        <v>17176</v>
      </c>
      <c r="S3508" s="12" t="s">
        <v>17177</v>
      </c>
      <c r="T3508" s="33" t="s">
        <v>95</v>
      </c>
      <c r="U3508" s="34" t="str">
        <f t="shared" si="54"/>
        <v>Department of Neurology BJCIH-7519 425 South Euclid, Saint Louis, Missouri 63110, U.S.</v>
      </c>
    </row>
    <row r="3509" spans="1:21" ht="99.75" x14ac:dyDescent="0.45">
      <c r="A3509" s="12" t="s">
        <v>94</v>
      </c>
      <c r="B3509" s="12" t="s">
        <v>95</v>
      </c>
      <c r="C3509" s="12" t="s">
        <v>17304</v>
      </c>
      <c r="D3509" s="12" t="s">
        <v>17170</v>
      </c>
      <c r="E3509" s="12" t="s">
        <v>17171</v>
      </c>
      <c r="F3509" s="12" t="s">
        <v>491</v>
      </c>
      <c r="G3509" s="12" t="s">
        <v>6843</v>
      </c>
      <c r="H3509" s="12" t="s">
        <v>145</v>
      </c>
      <c r="I3509" s="12" t="s">
        <v>146</v>
      </c>
      <c r="J3509" s="12" t="s">
        <v>17305</v>
      </c>
      <c r="K3509" s="12" t="s">
        <v>168</v>
      </c>
      <c r="L3509" s="12" t="s">
        <v>104</v>
      </c>
      <c r="M3509" s="12" t="s">
        <v>210</v>
      </c>
      <c r="N3509" s="12" t="s">
        <v>17306</v>
      </c>
      <c r="O3509" s="12" t="s">
        <v>17307</v>
      </c>
      <c r="P3509" s="12"/>
      <c r="Q3509" s="12" t="s">
        <v>17308</v>
      </c>
      <c r="R3509" s="12" t="s">
        <v>17176</v>
      </c>
      <c r="S3509" s="12" t="s">
        <v>17177</v>
      </c>
      <c r="T3509" s="33" t="s">
        <v>95</v>
      </c>
      <c r="U3509" s="34" t="str">
        <f t="shared" si="54"/>
        <v>WEST BLDG, Room 00212 4523 Clayton Ave, Saint Louis, Missouri 63110, U.S.</v>
      </c>
    </row>
    <row r="3510" spans="1:21" ht="99.75" x14ac:dyDescent="0.45">
      <c r="A3510" s="12" t="s">
        <v>94</v>
      </c>
      <c r="B3510" s="12" t="s">
        <v>95</v>
      </c>
      <c r="C3510" s="12" t="s">
        <v>17309</v>
      </c>
      <c r="D3510" s="12" t="s">
        <v>17170</v>
      </c>
      <c r="E3510" s="12" t="s">
        <v>17171</v>
      </c>
      <c r="F3510" s="12" t="s">
        <v>491</v>
      </c>
      <c r="G3510" s="12" t="s">
        <v>6843</v>
      </c>
      <c r="H3510" s="12" t="s">
        <v>145</v>
      </c>
      <c r="I3510" s="12" t="s">
        <v>146</v>
      </c>
      <c r="J3510" s="12" t="s">
        <v>17310</v>
      </c>
      <c r="K3510" s="12" t="s">
        <v>168</v>
      </c>
      <c r="L3510" s="12" t="s">
        <v>104</v>
      </c>
      <c r="M3510" s="12" t="s">
        <v>210</v>
      </c>
      <c r="N3510" s="12" t="s">
        <v>17311</v>
      </c>
      <c r="O3510" s="12" t="s">
        <v>17312</v>
      </c>
      <c r="P3510" s="12"/>
      <c r="Q3510" s="12" t="s">
        <v>17313</v>
      </c>
      <c r="R3510" s="12" t="s">
        <v>17176</v>
      </c>
      <c r="S3510" s="12" t="s">
        <v>17177</v>
      </c>
      <c r="T3510" s="33" t="s">
        <v>95</v>
      </c>
      <c r="U3510" s="34" t="str">
        <f t="shared" si="54"/>
        <v>Couch, Room 04124 4523 Clayton Ave, Saint Louis, Missouri 63110, U.S.</v>
      </c>
    </row>
    <row r="3511" spans="1:21" ht="99.75" x14ac:dyDescent="0.45">
      <c r="A3511" s="12" t="s">
        <v>94</v>
      </c>
      <c r="B3511" s="12" t="s">
        <v>95</v>
      </c>
      <c r="C3511" s="12" t="s">
        <v>17314</v>
      </c>
      <c r="D3511" s="12" t="s">
        <v>17170</v>
      </c>
      <c r="E3511" s="12" t="s">
        <v>17171</v>
      </c>
      <c r="F3511" s="12" t="s">
        <v>491</v>
      </c>
      <c r="G3511" s="12" t="s">
        <v>6843</v>
      </c>
      <c r="H3511" s="12" t="s">
        <v>145</v>
      </c>
      <c r="I3511" s="12" t="s">
        <v>146</v>
      </c>
      <c r="J3511" s="12" t="s">
        <v>17315</v>
      </c>
      <c r="K3511" s="12" t="s">
        <v>168</v>
      </c>
      <c r="L3511" s="12" t="s">
        <v>104</v>
      </c>
      <c r="M3511" s="12" t="s">
        <v>210</v>
      </c>
      <c r="N3511" s="12" t="s">
        <v>17316</v>
      </c>
      <c r="O3511" s="12" t="s">
        <v>17317</v>
      </c>
      <c r="P3511" s="12"/>
      <c r="Q3511" s="12" t="s">
        <v>17318</v>
      </c>
      <c r="R3511" s="12" t="s">
        <v>17176</v>
      </c>
      <c r="S3511" s="12" t="s">
        <v>17177</v>
      </c>
      <c r="T3511" s="33" t="s">
        <v>95</v>
      </c>
      <c r="U3511" s="34" t="str">
        <f t="shared" si="54"/>
        <v>425 South Euclid MCD PRB, Floor: 07, Saint Louis, Missouri 63110, U.S.</v>
      </c>
    </row>
    <row r="3512" spans="1:21" ht="99.75" x14ac:dyDescent="0.45">
      <c r="A3512" s="12" t="s">
        <v>94</v>
      </c>
      <c r="B3512" s="12" t="s">
        <v>95</v>
      </c>
      <c r="C3512" s="12" t="s">
        <v>17319</v>
      </c>
      <c r="D3512" s="12" t="s">
        <v>17170</v>
      </c>
      <c r="E3512" s="12" t="s">
        <v>17171</v>
      </c>
      <c r="F3512" s="12" t="s">
        <v>491</v>
      </c>
      <c r="G3512" s="12" t="s">
        <v>6843</v>
      </c>
      <c r="H3512" s="12" t="s">
        <v>145</v>
      </c>
      <c r="I3512" s="12" t="s">
        <v>146</v>
      </c>
      <c r="J3512" s="12" t="s">
        <v>17320</v>
      </c>
      <c r="K3512" s="12" t="s">
        <v>168</v>
      </c>
      <c r="L3512" s="12" t="s">
        <v>104</v>
      </c>
      <c r="M3512" s="12" t="s">
        <v>210</v>
      </c>
      <c r="N3512" s="12" t="s">
        <v>17286</v>
      </c>
      <c r="O3512" s="12" t="s">
        <v>17287</v>
      </c>
      <c r="P3512" s="12"/>
      <c r="Q3512" s="12" t="s">
        <v>17321</v>
      </c>
      <c r="R3512" s="12" t="s">
        <v>17176</v>
      </c>
      <c r="S3512" s="12" t="s">
        <v>17177</v>
      </c>
      <c r="T3512" s="33" t="s">
        <v>95</v>
      </c>
      <c r="U3512" s="34" t="str">
        <f t="shared" si="54"/>
        <v>4523 Clayton Avenue Southwest Tower, Room 703, Saint Louis, Missouri 63110, U.S.</v>
      </c>
    </row>
    <row r="3513" spans="1:21" ht="99.75" x14ac:dyDescent="0.45">
      <c r="A3513" s="12" t="s">
        <v>94</v>
      </c>
      <c r="B3513" s="12" t="s">
        <v>95</v>
      </c>
      <c r="C3513" s="12" t="s">
        <v>17322</v>
      </c>
      <c r="D3513" s="12" t="s">
        <v>17170</v>
      </c>
      <c r="E3513" s="12" t="s">
        <v>17171</v>
      </c>
      <c r="F3513" s="12" t="s">
        <v>491</v>
      </c>
      <c r="G3513" s="12" t="s">
        <v>6843</v>
      </c>
      <c r="H3513" s="12" t="s">
        <v>145</v>
      </c>
      <c r="I3513" s="12" t="s">
        <v>146</v>
      </c>
      <c r="J3513" s="12" t="s">
        <v>17323</v>
      </c>
      <c r="K3513" s="12" t="s">
        <v>168</v>
      </c>
      <c r="L3513" s="12" t="s">
        <v>104</v>
      </c>
      <c r="M3513" s="12" t="s">
        <v>210</v>
      </c>
      <c r="N3513" s="12" t="s">
        <v>17286</v>
      </c>
      <c r="O3513" s="12" t="s">
        <v>17287</v>
      </c>
      <c r="P3513" s="12"/>
      <c r="Q3513" s="12" t="s">
        <v>17321</v>
      </c>
      <c r="R3513" s="12" t="s">
        <v>17176</v>
      </c>
      <c r="S3513" s="12" t="s">
        <v>17177</v>
      </c>
      <c r="T3513" s="33" t="s">
        <v>95</v>
      </c>
      <c r="U3513" s="34" t="str">
        <f t="shared" si="54"/>
        <v>4523 Clayton Avenue Southwest Tower, Room 703, Saint Louis, Missouri 63110, U.S.</v>
      </c>
    </row>
    <row r="3514" spans="1:21" ht="85.5" x14ac:dyDescent="0.45">
      <c r="A3514" s="12" t="s">
        <v>94</v>
      </c>
      <c r="B3514" s="12" t="s">
        <v>95</v>
      </c>
      <c r="C3514" s="12" t="s">
        <v>17324</v>
      </c>
      <c r="D3514" s="12" t="s">
        <v>17170</v>
      </c>
      <c r="E3514" s="12" t="s">
        <v>17171</v>
      </c>
      <c r="F3514" s="12" t="s">
        <v>491</v>
      </c>
      <c r="G3514" s="12" t="s">
        <v>6843</v>
      </c>
      <c r="H3514" s="12" t="s">
        <v>145</v>
      </c>
      <c r="I3514" s="12" t="s">
        <v>146</v>
      </c>
      <c r="J3514" s="12" t="s">
        <v>17325</v>
      </c>
      <c r="K3514" s="12" t="s">
        <v>168</v>
      </c>
      <c r="L3514" s="12" t="s">
        <v>118</v>
      </c>
      <c r="M3514" s="12" t="s">
        <v>3542</v>
      </c>
      <c r="N3514" s="12" t="s">
        <v>17326</v>
      </c>
      <c r="O3514" s="12" t="s">
        <v>17327</v>
      </c>
      <c r="P3514" s="12"/>
      <c r="Q3514" s="12" t="s">
        <v>17328</v>
      </c>
      <c r="R3514" s="12" t="s">
        <v>8833</v>
      </c>
      <c r="S3514" s="12" t="s">
        <v>17177</v>
      </c>
      <c r="T3514" s="33" t="s">
        <v>95</v>
      </c>
      <c r="U3514" s="34" t="str">
        <f t="shared" si="54"/>
        <v>BARNARD, Room 06601 425 S. Euclid Ave., ST. LOUIS, Missouri 63110, U.S.</v>
      </c>
    </row>
    <row r="3515" spans="1:21" ht="99.75" x14ac:dyDescent="0.45">
      <c r="A3515" s="12" t="s">
        <v>94</v>
      </c>
      <c r="B3515" s="12" t="s">
        <v>95</v>
      </c>
      <c r="C3515" s="12" t="s">
        <v>17329</v>
      </c>
      <c r="D3515" s="12" t="s">
        <v>17170</v>
      </c>
      <c r="E3515" s="12" t="s">
        <v>17171</v>
      </c>
      <c r="F3515" s="12" t="s">
        <v>491</v>
      </c>
      <c r="G3515" s="12" t="s">
        <v>6843</v>
      </c>
      <c r="H3515" s="12" t="s">
        <v>145</v>
      </c>
      <c r="I3515" s="12" t="s">
        <v>146</v>
      </c>
      <c r="J3515" s="12" t="s">
        <v>17330</v>
      </c>
      <c r="K3515" s="12" t="s">
        <v>268</v>
      </c>
      <c r="L3515" s="12" t="s">
        <v>104</v>
      </c>
      <c r="M3515" s="12" t="s">
        <v>210</v>
      </c>
      <c r="N3515" s="12" t="s">
        <v>17331</v>
      </c>
      <c r="O3515" s="12" t="s">
        <v>17332</v>
      </c>
      <c r="P3515" s="12"/>
      <c r="Q3515" s="12" t="s">
        <v>17333</v>
      </c>
      <c r="R3515" s="12" t="s">
        <v>17176</v>
      </c>
      <c r="S3515" s="12" t="s">
        <v>17177</v>
      </c>
      <c r="T3515" s="33" t="s">
        <v>95</v>
      </c>
      <c r="U3515" s="34" t="str">
        <f t="shared" si="54"/>
        <v>425 South Euclid SWT, Room 00846, Saint Louis, Missouri 63110, U.S.</v>
      </c>
    </row>
    <row r="3516" spans="1:21" ht="99.75" x14ac:dyDescent="0.45">
      <c r="A3516" s="12" t="s">
        <v>94</v>
      </c>
      <c r="B3516" s="12" t="s">
        <v>95</v>
      </c>
      <c r="C3516" s="12" t="s">
        <v>17334</v>
      </c>
      <c r="D3516" s="12" t="s">
        <v>17170</v>
      </c>
      <c r="E3516" s="12" t="s">
        <v>17171</v>
      </c>
      <c r="F3516" s="12" t="s">
        <v>491</v>
      </c>
      <c r="G3516" s="12" t="s">
        <v>6843</v>
      </c>
      <c r="H3516" s="12" t="s">
        <v>145</v>
      </c>
      <c r="I3516" s="12" t="s">
        <v>146</v>
      </c>
      <c r="J3516" s="12" t="s">
        <v>17335</v>
      </c>
      <c r="K3516" s="12" t="s">
        <v>268</v>
      </c>
      <c r="L3516" s="12" t="s">
        <v>104</v>
      </c>
      <c r="M3516" s="12" t="s">
        <v>210</v>
      </c>
      <c r="N3516" s="12" t="s">
        <v>17336</v>
      </c>
      <c r="O3516" s="12" t="s">
        <v>17337</v>
      </c>
      <c r="P3516" s="12" t="s">
        <v>17338</v>
      </c>
      <c r="Q3516" s="12" t="s">
        <v>17339</v>
      </c>
      <c r="R3516" s="12" t="s">
        <v>11706</v>
      </c>
      <c r="S3516" s="12" t="s">
        <v>17177</v>
      </c>
      <c r="T3516" s="33" t="s">
        <v>95</v>
      </c>
      <c r="U3516" s="34" t="str">
        <f t="shared" si="54"/>
        <v>DeSelm Lab/7th floor, Rm 7403. Radiation Oncology 425 S. Euclid Ave St. Louis MO, St. Louis, Missouri 63110, U.S.</v>
      </c>
    </row>
    <row r="3517" spans="1:21" ht="57" x14ac:dyDescent="0.45">
      <c r="A3517" s="12" t="s">
        <v>94</v>
      </c>
      <c r="B3517" s="12" t="s">
        <v>95</v>
      </c>
      <c r="C3517" s="12" t="s">
        <v>17340</v>
      </c>
      <c r="D3517" s="12" t="s">
        <v>17170</v>
      </c>
      <c r="E3517" s="12" t="s">
        <v>17171</v>
      </c>
      <c r="F3517" s="12" t="s">
        <v>491</v>
      </c>
      <c r="G3517" s="12" t="s">
        <v>6843</v>
      </c>
      <c r="H3517" s="12" t="s">
        <v>145</v>
      </c>
      <c r="I3517" s="12" t="s">
        <v>146</v>
      </c>
      <c r="J3517" s="12" t="s">
        <v>17341</v>
      </c>
      <c r="K3517" s="12" t="s">
        <v>209</v>
      </c>
      <c r="L3517" s="12" t="s">
        <v>118</v>
      </c>
      <c r="M3517" s="12" t="s">
        <v>367</v>
      </c>
      <c r="N3517" s="12" t="s">
        <v>17342</v>
      </c>
      <c r="O3517" s="12" t="s">
        <v>17343</v>
      </c>
      <c r="P3517" s="12"/>
      <c r="Q3517" s="12" t="s">
        <v>17344</v>
      </c>
      <c r="R3517" s="12" t="s">
        <v>11706</v>
      </c>
      <c r="S3517" s="12" t="s">
        <v>17177</v>
      </c>
      <c r="T3517" s="33" t="s">
        <v>95</v>
      </c>
      <c r="U3517" s="34" t="str">
        <f t="shared" si="54"/>
        <v>425 S. Euclid Ave. BJCIH, Room 07307, St. Louis, Missouri 63110, U.S.</v>
      </c>
    </row>
    <row r="3518" spans="1:21" ht="71.25" x14ac:dyDescent="0.45">
      <c r="A3518" s="12" t="s">
        <v>94</v>
      </c>
      <c r="B3518" s="12" t="s">
        <v>95</v>
      </c>
      <c r="C3518" s="12" t="s">
        <v>17345</v>
      </c>
      <c r="D3518" s="12" t="s">
        <v>17170</v>
      </c>
      <c r="E3518" s="12" t="s">
        <v>17171</v>
      </c>
      <c r="F3518" s="12" t="s">
        <v>491</v>
      </c>
      <c r="G3518" s="12" t="s">
        <v>6843</v>
      </c>
      <c r="H3518" s="12" t="s">
        <v>145</v>
      </c>
      <c r="I3518" s="12" t="s">
        <v>146</v>
      </c>
      <c r="J3518" s="12"/>
      <c r="K3518" s="12"/>
      <c r="L3518" s="12"/>
      <c r="M3518" s="12" t="s">
        <v>234</v>
      </c>
      <c r="N3518" s="12" t="s">
        <v>17346</v>
      </c>
      <c r="O3518" s="12" t="s">
        <v>17347</v>
      </c>
      <c r="P3518" s="12"/>
      <c r="Q3518" s="12" t="s">
        <v>17348</v>
      </c>
      <c r="R3518" s="12" t="s">
        <v>496</v>
      </c>
      <c r="S3518" s="12" t="s">
        <v>17177</v>
      </c>
      <c r="T3518" s="33" t="s">
        <v>95</v>
      </c>
      <c r="U3518" s="34" t="str">
        <f t="shared" si="54"/>
        <v>4523 CLAYTON AVE MCDONNELL SCIENCES 366 DEVELOPMENT BIOLOGY, SAINT LOUIS, Missouri 63110, U.S.</v>
      </c>
    </row>
    <row r="3519" spans="1:21" ht="42.75" x14ac:dyDescent="0.45">
      <c r="A3519" s="12" t="s">
        <v>94</v>
      </c>
      <c r="B3519" s="12" t="s">
        <v>95</v>
      </c>
      <c r="C3519" s="12" t="s">
        <v>17349</v>
      </c>
      <c r="D3519" s="12" t="s">
        <v>17170</v>
      </c>
      <c r="E3519" s="12" t="s">
        <v>17171</v>
      </c>
      <c r="F3519" s="12" t="s">
        <v>491</v>
      </c>
      <c r="G3519" s="12" t="s">
        <v>6843</v>
      </c>
      <c r="H3519" s="12" t="s">
        <v>145</v>
      </c>
      <c r="I3519" s="12" t="s">
        <v>146</v>
      </c>
      <c r="J3519" s="12"/>
      <c r="K3519" s="12"/>
      <c r="L3519" s="12"/>
      <c r="M3519" s="12" t="s">
        <v>388</v>
      </c>
      <c r="N3519" s="12" t="s">
        <v>17350</v>
      </c>
      <c r="O3519" s="12" t="s">
        <v>17351</v>
      </c>
      <c r="P3519" s="12"/>
      <c r="Q3519" s="12" t="s">
        <v>17352</v>
      </c>
      <c r="R3519" s="12" t="s">
        <v>496</v>
      </c>
      <c r="S3519" s="12" t="s">
        <v>17353</v>
      </c>
      <c r="T3519" s="33" t="s">
        <v>95</v>
      </c>
      <c r="U3519" s="34" t="str">
        <f t="shared" si="54"/>
        <v>FC - 1 BROOKINGS DR, SAINT LOUIS, Missouri 63130, U.S.</v>
      </c>
    </row>
    <row r="3520" spans="1:21" ht="57" x14ac:dyDescent="0.45">
      <c r="A3520" s="12" t="s">
        <v>94</v>
      </c>
      <c r="B3520" s="12" t="s">
        <v>95</v>
      </c>
      <c r="C3520" s="12" t="s">
        <v>17354</v>
      </c>
      <c r="D3520" s="12" t="s">
        <v>17170</v>
      </c>
      <c r="E3520" s="12" t="s">
        <v>17171</v>
      </c>
      <c r="F3520" s="12" t="s">
        <v>491</v>
      </c>
      <c r="G3520" s="12" t="s">
        <v>6843</v>
      </c>
      <c r="H3520" s="12" t="s">
        <v>145</v>
      </c>
      <c r="I3520" s="12" t="s">
        <v>146</v>
      </c>
      <c r="J3520" s="12"/>
      <c r="K3520" s="12"/>
      <c r="L3520" s="12"/>
      <c r="M3520" s="12" t="s">
        <v>367</v>
      </c>
      <c r="N3520" s="12" t="s">
        <v>17355</v>
      </c>
      <c r="O3520" s="12" t="s">
        <v>17356</v>
      </c>
      <c r="P3520" s="12"/>
      <c r="Q3520" s="12" t="s">
        <v>17357</v>
      </c>
      <c r="R3520" s="12" t="s">
        <v>496</v>
      </c>
      <c r="S3520" s="12" t="s">
        <v>17358</v>
      </c>
      <c r="T3520" s="33" t="s">
        <v>95</v>
      </c>
      <c r="U3520" s="34" t="str">
        <f t="shared" si="54"/>
        <v>4511 FOREST PARK RADIATION ONCOLOGY, SAINT LOUIS, Missouri 63108, U.S.</v>
      </c>
    </row>
    <row r="3521" spans="1:21" ht="57" x14ac:dyDescent="0.45">
      <c r="A3521" s="12" t="s">
        <v>94</v>
      </c>
      <c r="B3521" s="12" t="s">
        <v>95</v>
      </c>
      <c r="C3521" s="12" t="s">
        <v>17359</v>
      </c>
      <c r="D3521" s="12" t="s">
        <v>17170</v>
      </c>
      <c r="E3521" s="12" t="s">
        <v>17171</v>
      </c>
      <c r="F3521" s="12" t="s">
        <v>491</v>
      </c>
      <c r="G3521" s="12" t="s">
        <v>6843</v>
      </c>
      <c r="H3521" s="12" t="s">
        <v>145</v>
      </c>
      <c r="I3521" s="12" t="s">
        <v>146</v>
      </c>
      <c r="J3521" s="12"/>
      <c r="K3521" s="12"/>
      <c r="L3521" s="12"/>
      <c r="M3521" s="12" t="s">
        <v>367</v>
      </c>
      <c r="N3521" s="12" t="s">
        <v>17360</v>
      </c>
      <c r="O3521" s="12" t="s">
        <v>17361</v>
      </c>
      <c r="P3521" s="12"/>
      <c r="Q3521" s="12" t="s">
        <v>17362</v>
      </c>
      <c r="R3521" s="12" t="s">
        <v>496</v>
      </c>
      <c r="S3521" s="12" t="s">
        <v>17177</v>
      </c>
      <c r="T3521" s="33" t="s">
        <v>95</v>
      </c>
      <c r="U3521" s="34" t="str">
        <f t="shared" si="54"/>
        <v>4523 CLAYTON AVE CB AND PHYSIOLOGY PAGLIARINI LAB 1127 COUCH BLDG, SAINT LOUIS, Missouri 63110, U.S.</v>
      </c>
    </row>
    <row r="3522" spans="1:21" ht="85.5" x14ac:dyDescent="0.45">
      <c r="A3522" s="12" t="s">
        <v>94</v>
      </c>
      <c r="B3522" s="12" t="s">
        <v>95</v>
      </c>
      <c r="C3522" s="12" t="s">
        <v>17363</v>
      </c>
      <c r="D3522" s="12" t="s">
        <v>17364</v>
      </c>
      <c r="E3522" s="12" t="s">
        <v>17146</v>
      </c>
      <c r="F3522" s="12" t="s">
        <v>1274</v>
      </c>
      <c r="G3522" s="12" t="s">
        <v>1491</v>
      </c>
      <c r="H3522" s="12" t="s">
        <v>145</v>
      </c>
      <c r="I3522" s="12" t="s">
        <v>146</v>
      </c>
      <c r="J3522" s="12" t="s">
        <v>17365</v>
      </c>
      <c r="K3522" s="12" t="s">
        <v>209</v>
      </c>
      <c r="L3522" s="12" t="s">
        <v>118</v>
      </c>
      <c r="M3522" s="12" t="s">
        <v>695</v>
      </c>
      <c r="N3522" s="12" t="s">
        <v>17366</v>
      </c>
      <c r="O3522" s="12" t="s">
        <v>17367</v>
      </c>
      <c r="P3522" s="12"/>
      <c r="Q3522" s="12" t="s">
        <v>17368</v>
      </c>
      <c r="R3522" s="12" t="s">
        <v>5071</v>
      </c>
      <c r="S3522" s="12" t="s">
        <v>17369</v>
      </c>
      <c r="T3522" s="33" t="s">
        <v>95</v>
      </c>
      <c r="U3522" s="34" t="str">
        <f t="shared" ref="U3522:U3585" si="55">_xlfn.TEXTJOIN(", ", TRUE, Q3522, R3522, S3522, T3522)</f>
        <v>4717 Saint Antoine St Kresge Eye Inst (Hutz), Rm K-416, Detroit, Michigan 48201, U.S.</v>
      </c>
    </row>
    <row r="3523" spans="1:21" ht="99.75" x14ac:dyDescent="0.45">
      <c r="A3523" s="12" t="s">
        <v>94</v>
      </c>
      <c r="B3523" s="12" t="s">
        <v>95</v>
      </c>
      <c r="C3523" s="12" t="s">
        <v>17370</v>
      </c>
      <c r="D3523" s="12" t="s">
        <v>17364</v>
      </c>
      <c r="E3523" s="12" t="s">
        <v>17146</v>
      </c>
      <c r="F3523" s="12" t="s">
        <v>1274</v>
      </c>
      <c r="G3523" s="12" t="s">
        <v>1491</v>
      </c>
      <c r="H3523" s="12" t="s">
        <v>145</v>
      </c>
      <c r="I3523" s="12" t="s">
        <v>146</v>
      </c>
      <c r="J3523" s="12" t="s">
        <v>17371</v>
      </c>
      <c r="K3523" s="12" t="s">
        <v>268</v>
      </c>
      <c r="L3523" s="12" t="s">
        <v>118</v>
      </c>
      <c r="M3523" s="12" t="s">
        <v>210</v>
      </c>
      <c r="N3523" s="12" t="s">
        <v>17372</v>
      </c>
      <c r="O3523" s="12" t="s">
        <v>17373</v>
      </c>
      <c r="P3523" s="12"/>
      <c r="Q3523" s="12" t="s">
        <v>17374</v>
      </c>
      <c r="R3523" s="12" t="s">
        <v>5071</v>
      </c>
      <c r="S3523" s="12" t="s">
        <v>17369</v>
      </c>
      <c r="T3523" s="33" t="s">
        <v>95</v>
      </c>
      <c r="U3523" s="34" t="str">
        <f t="shared" si="55"/>
        <v>4100 John R, St. - Room. 615 HWCRC, Detroit, Michigan 48201, U.S.</v>
      </c>
    </row>
    <row r="3524" spans="1:21" ht="99.75" x14ac:dyDescent="0.45">
      <c r="A3524" s="12" t="s">
        <v>94</v>
      </c>
      <c r="B3524" s="12" t="s">
        <v>95</v>
      </c>
      <c r="C3524" s="12" t="s">
        <v>17375</v>
      </c>
      <c r="D3524" s="12" t="s">
        <v>17364</v>
      </c>
      <c r="E3524" s="12" t="s">
        <v>17146</v>
      </c>
      <c r="F3524" s="12" t="s">
        <v>1274</v>
      </c>
      <c r="G3524" s="12" t="s">
        <v>1491</v>
      </c>
      <c r="H3524" s="12" t="s">
        <v>145</v>
      </c>
      <c r="I3524" s="12" t="s">
        <v>146</v>
      </c>
      <c r="J3524" s="12"/>
      <c r="K3524" s="12"/>
      <c r="L3524" s="12"/>
      <c r="M3524" s="12" t="s">
        <v>551</v>
      </c>
      <c r="N3524" s="12" t="s">
        <v>17376</v>
      </c>
      <c r="O3524" s="12" t="s">
        <v>17373</v>
      </c>
      <c r="P3524" s="12"/>
      <c r="Q3524" s="12" t="s">
        <v>17377</v>
      </c>
      <c r="R3524" s="12" t="s">
        <v>1837</v>
      </c>
      <c r="S3524" s="12" t="s">
        <v>17369</v>
      </c>
      <c r="T3524" s="33" t="s">
        <v>95</v>
      </c>
      <c r="U3524" s="34" t="str">
        <f t="shared" si="55"/>
        <v>4100 JOHN R ST, DETROIT, Michigan 48201, U.S.</v>
      </c>
    </row>
    <row r="3525" spans="1:21" ht="42.75" x14ac:dyDescent="0.45">
      <c r="A3525" s="12" t="s">
        <v>94</v>
      </c>
      <c r="B3525" s="12" t="s">
        <v>95</v>
      </c>
      <c r="C3525" s="12" t="s">
        <v>17378</v>
      </c>
      <c r="D3525" s="12" t="s">
        <v>17364</v>
      </c>
      <c r="E3525" s="12" t="s">
        <v>17146</v>
      </c>
      <c r="F3525" s="12" t="s">
        <v>1274</v>
      </c>
      <c r="G3525" s="12" t="s">
        <v>1491</v>
      </c>
      <c r="H3525" s="12" t="s">
        <v>145</v>
      </c>
      <c r="I3525" s="12" t="s">
        <v>146</v>
      </c>
      <c r="J3525" s="12"/>
      <c r="K3525" s="12"/>
      <c r="L3525" s="12"/>
      <c r="M3525" s="12" t="s">
        <v>388</v>
      </c>
      <c r="N3525" s="12"/>
      <c r="O3525" s="12"/>
      <c r="P3525" s="12"/>
      <c r="Q3525" s="12" t="s">
        <v>17379</v>
      </c>
      <c r="R3525" s="12" t="s">
        <v>5071</v>
      </c>
      <c r="S3525" s="12" t="s">
        <v>1838</v>
      </c>
      <c r="T3525" s="33" t="s">
        <v>95</v>
      </c>
      <c r="U3525" s="34" t="str">
        <f t="shared" si="55"/>
        <v>410 W Warren Ave, Detroit, Michigan 48202, U.S.</v>
      </c>
    </row>
    <row r="3526" spans="1:21" ht="57" x14ac:dyDescent="0.45">
      <c r="A3526" s="12" t="s">
        <v>94</v>
      </c>
      <c r="B3526" s="12" t="s">
        <v>95</v>
      </c>
      <c r="C3526" s="12" t="s">
        <v>17380</v>
      </c>
      <c r="D3526" s="12" t="s">
        <v>17381</v>
      </c>
      <c r="E3526" s="12" t="s">
        <v>17382</v>
      </c>
      <c r="F3526" s="12" t="s">
        <v>491</v>
      </c>
      <c r="G3526" s="12"/>
      <c r="H3526" s="12" t="s">
        <v>145</v>
      </c>
      <c r="I3526" s="12" t="s">
        <v>126</v>
      </c>
      <c r="J3526" s="12"/>
      <c r="K3526" s="12"/>
      <c r="L3526" s="12"/>
      <c r="M3526" s="12" t="s">
        <v>127</v>
      </c>
      <c r="N3526" s="12" t="s">
        <v>17383</v>
      </c>
      <c r="O3526" s="12" t="s">
        <v>17384</v>
      </c>
      <c r="P3526" s="12"/>
      <c r="Q3526" s="12" t="s">
        <v>17385</v>
      </c>
      <c r="R3526" s="12" t="s">
        <v>496</v>
      </c>
      <c r="S3526" s="12" t="s">
        <v>17386</v>
      </c>
      <c r="T3526" s="33" t="s">
        <v>95</v>
      </c>
      <c r="U3526" s="34" t="str">
        <f t="shared" si="55"/>
        <v>40 N ROCK HILL RD, SAINT LOUIS, Missouri 63119, U.S.</v>
      </c>
    </row>
    <row r="3527" spans="1:21" ht="85.5" x14ac:dyDescent="0.45">
      <c r="A3527" s="12" t="s">
        <v>94</v>
      </c>
      <c r="B3527" s="12" t="s">
        <v>95</v>
      </c>
      <c r="C3527" s="12" t="s">
        <v>17387</v>
      </c>
      <c r="D3527" s="12" t="s">
        <v>17388</v>
      </c>
      <c r="E3527" s="12" t="s">
        <v>17389</v>
      </c>
      <c r="F3527" s="12" t="s">
        <v>583</v>
      </c>
      <c r="G3527" s="12"/>
      <c r="H3527" s="12" t="s">
        <v>548</v>
      </c>
      <c r="I3527" s="12" t="s">
        <v>538</v>
      </c>
      <c r="J3527" s="12" t="s">
        <v>17390</v>
      </c>
      <c r="K3527" s="12" t="s">
        <v>268</v>
      </c>
      <c r="L3527" s="12" t="s">
        <v>104</v>
      </c>
      <c r="M3527" s="12" t="s">
        <v>1193</v>
      </c>
      <c r="N3527" s="12" t="s">
        <v>17391</v>
      </c>
      <c r="O3527" s="12" t="s">
        <v>17392</v>
      </c>
      <c r="P3527" s="12"/>
      <c r="Q3527" s="12" t="s">
        <v>17393</v>
      </c>
      <c r="R3527" s="12" t="s">
        <v>3274</v>
      </c>
      <c r="S3527" s="12" t="s">
        <v>3703</v>
      </c>
      <c r="T3527" s="33" t="s">
        <v>95</v>
      </c>
      <c r="U3527" s="34" t="str">
        <f t="shared" si="55"/>
        <v>413 East 69th St - W705 New York Presbyterian/Weill Cornell, New York, New York 10021, U.S.</v>
      </c>
    </row>
    <row r="3528" spans="1:21" ht="85.5" x14ac:dyDescent="0.45">
      <c r="A3528" s="12" t="s">
        <v>94</v>
      </c>
      <c r="B3528" s="12" t="s">
        <v>95</v>
      </c>
      <c r="C3528" s="12" t="s">
        <v>17394</v>
      </c>
      <c r="D3528" s="12" t="s">
        <v>17388</v>
      </c>
      <c r="E3528" s="12" t="s">
        <v>17389</v>
      </c>
      <c r="F3528" s="12" t="s">
        <v>583</v>
      </c>
      <c r="G3528" s="12"/>
      <c r="H3528" s="12" t="s">
        <v>548</v>
      </c>
      <c r="I3528" s="12" t="s">
        <v>538</v>
      </c>
      <c r="J3528" s="12" t="s">
        <v>17395</v>
      </c>
      <c r="K3528" s="12" t="s">
        <v>168</v>
      </c>
      <c r="L3528" s="12" t="s">
        <v>104</v>
      </c>
      <c r="M3528" s="12" t="s">
        <v>221</v>
      </c>
      <c r="N3528" s="12" t="s">
        <v>17396</v>
      </c>
      <c r="O3528" s="12" t="s">
        <v>17397</v>
      </c>
      <c r="P3528" s="12"/>
      <c r="Q3528" s="12" t="s">
        <v>17398</v>
      </c>
      <c r="R3528" s="12" t="s">
        <v>3274</v>
      </c>
      <c r="S3528" s="12" t="s">
        <v>3703</v>
      </c>
      <c r="T3528" s="33" t="s">
        <v>95</v>
      </c>
      <c r="U3528" s="34" t="str">
        <f t="shared" si="55"/>
        <v>413 E 69th St, New York, New York 10021, U.S.</v>
      </c>
    </row>
    <row r="3529" spans="1:21" ht="85.5" x14ac:dyDescent="0.45">
      <c r="A3529" s="12" t="s">
        <v>94</v>
      </c>
      <c r="B3529" s="12" t="s">
        <v>95</v>
      </c>
      <c r="C3529" s="12" t="s">
        <v>17399</v>
      </c>
      <c r="D3529" s="12" t="s">
        <v>17388</v>
      </c>
      <c r="E3529" s="12" t="s">
        <v>17389</v>
      </c>
      <c r="F3529" s="12" t="s">
        <v>583</v>
      </c>
      <c r="G3529" s="12"/>
      <c r="H3529" s="12" t="s">
        <v>548</v>
      </c>
      <c r="I3529" s="12" t="s">
        <v>538</v>
      </c>
      <c r="J3529" s="12" t="s">
        <v>17400</v>
      </c>
      <c r="K3529" s="12" t="s">
        <v>188</v>
      </c>
      <c r="L3529" s="12" t="s">
        <v>104</v>
      </c>
      <c r="M3529" s="12" t="s">
        <v>221</v>
      </c>
      <c r="N3529" s="12" t="s">
        <v>17401</v>
      </c>
      <c r="O3529" s="12" t="s">
        <v>17402</v>
      </c>
      <c r="P3529" s="12"/>
      <c r="Q3529" s="12" t="s">
        <v>17403</v>
      </c>
      <c r="R3529" s="12" t="s">
        <v>3274</v>
      </c>
      <c r="S3529" s="12" t="s">
        <v>3703</v>
      </c>
      <c r="T3529" s="33" t="s">
        <v>95</v>
      </c>
      <c r="U3529" s="34" t="str">
        <f t="shared" si="55"/>
        <v>413 East 69th Street (Belfer 13th Floor - BB1379), New York, New York 10021, U.S.</v>
      </c>
    </row>
    <row r="3530" spans="1:21" ht="85.5" x14ac:dyDescent="0.45">
      <c r="A3530" s="12" t="s">
        <v>94</v>
      </c>
      <c r="B3530" s="12" t="s">
        <v>95</v>
      </c>
      <c r="C3530" s="12" t="s">
        <v>17404</v>
      </c>
      <c r="D3530" s="12" t="s">
        <v>17388</v>
      </c>
      <c r="E3530" s="12" t="s">
        <v>17389</v>
      </c>
      <c r="F3530" s="12" t="s">
        <v>583</v>
      </c>
      <c r="G3530" s="12"/>
      <c r="H3530" s="12" t="s">
        <v>548</v>
      </c>
      <c r="I3530" s="12" t="s">
        <v>538</v>
      </c>
      <c r="J3530" s="12" t="s">
        <v>17405</v>
      </c>
      <c r="K3530" s="12" t="s">
        <v>188</v>
      </c>
      <c r="L3530" s="12" t="s">
        <v>104</v>
      </c>
      <c r="M3530" s="12" t="s">
        <v>221</v>
      </c>
      <c r="N3530" s="12" t="s">
        <v>17401</v>
      </c>
      <c r="O3530" s="12" t="s">
        <v>17402</v>
      </c>
      <c r="P3530" s="12"/>
      <c r="Q3530" s="12" t="s">
        <v>17403</v>
      </c>
      <c r="R3530" s="12" t="s">
        <v>3274</v>
      </c>
      <c r="S3530" s="12" t="s">
        <v>3703</v>
      </c>
      <c r="T3530" s="33" t="s">
        <v>95</v>
      </c>
      <c r="U3530" s="34" t="str">
        <f t="shared" si="55"/>
        <v>413 East 69th Street (Belfer 13th Floor - BB1379), New York, New York 10021, U.S.</v>
      </c>
    </row>
    <row r="3531" spans="1:21" ht="85.5" x14ac:dyDescent="0.45">
      <c r="A3531" s="12" t="s">
        <v>94</v>
      </c>
      <c r="B3531" s="12" t="s">
        <v>95</v>
      </c>
      <c r="C3531" s="12" t="s">
        <v>17406</v>
      </c>
      <c r="D3531" s="12" t="s">
        <v>17388</v>
      </c>
      <c r="E3531" s="12" t="s">
        <v>17389</v>
      </c>
      <c r="F3531" s="12" t="s">
        <v>583</v>
      </c>
      <c r="G3531" s="12"/>
      <c r="H3531" s="12" t="s">
        <v>548</v>
      </c>
      <c r="I3531" s="12" t="s">
        <v>538</v>
      </c>
      <c r="J3531" s="12" t="s">
        <v>17407</v>
      </c>
      <c r="K3531" s="12" t="s">
        <v>168</v>
      </c>
      <c r="L3531" s="12" t="s">
        <v>104</v>
      </c>
      <c r="M3531" s="12" t="s">
        <v>221</v>
      </c>
      <c r="N3531" s="12" t="s">
        <v>17408</v>
      </c>
      <c r="O3531" s="12" t="s">
        <v>17409</v>
      </c>
      <c r="P3531" s="12"/>
      <c r="Q3531" s="12" t="s">
        <v>17410</v>
      </c>
      <c r="R3531" s="12" t="s">
        <v>3274</v>
      </c>
      <c r="S3531" s="12" t="s">
        <v>3703</v>
      </c>
      <c r="T3531" s="33" t="s">
        <v>95</v>
      </c>
      <c r="U3531" s="34" t="str">
        <f t="shared" si="55"/>
        <v>413 East 69th St Belfer Research Building, BB-950-951, New York, New York 10021, U.S.</v>
      </c>
    </row>
    <row r="3532" spans="1:21" ht="85.5" x14ac:dyDescent="0.45">
      <c r="A3532" s="12" t="s">
        <v>94</v>
      </c>
      <c r="B3532" s="12" t="s">
        <v>95</v>
      </c>
      <c r="C3532" s="12" t="s">
        <v>17411</v>
      </c>
      <c r="D3532" s="12" t="s">
        <v>17388</v>
      </c>
      <c r="E3532" s="12" t="s">
        <v>17389</v>
      </c>
      <c r="F3532" s="12" t="s">
        <v>583</v>
      </c>
      <c r="G3532" s="12"/>
      <c r="H3532" s="12" t="s">
        <v>548</v>
      </c>
      <c r="I3532" s="12" t="s">
        <v>538</v>
      </c>
      <c r="J3532" s="12" t="s">
        <v>17412</v>
      </c>
      <c r="K3532" s="12" t="s">
        <v>168</v>
      </c>
      <c r="L3532" s="12" t="s">
        <v>104</v>
      </c>
      <c r="M3532" s="12" t="s">
        <v>221</v>
      </c>
      <c r="N3532" s="12" t="s">
        <v>17413</v>
      </c>
      <c r="O3532" s="12" t="s">
        <v>17414</v>
      </c>
      <c r="P3532" s="12"/>
      <c r="Q3532" s="12" t="s">
        <v>17415</v>
      </c>
      <c r="R3532" s="12" t="s">
        <v>3274</v>
      </c>
      <c r="S3532" s="12" t="s">
        <v>3703</v>
      </c>
      <c r="T3532" s="33" t="s">
        <v>95</v>
      </c>
      <c r="U3532" s="34" t="str">
        <f t="shared" si="55"/>
        <v>413 E 69th St, 12th Fl, New York, New York 10021, U.S.</v>
      </c>
    </row>
    <row r="3533" spans="1:21" ht="57" x14ac:dyDescent="0.45">
      <c r="A3533" s="12" t="s">
        <v>94</v>
      </c>
      <c r="B3533" s="12" t="s">
        <v>95</v>
      </c>
      <c r="C3533" s="12" t="s">
        <v>17416</v>
      </c>
      <c r="D3533" s="12" t="s">
        <v>17388</v>
      </c>
      <c r="E3533" s="12" t="s">
        <v>17389</v>
      </c>
      <c r="F3533" s="12" t="s">
        <v>583</v>
      </c>
      <c r="G3533" s="12"/>
      <c r="H3533" s="12" t="s">
        <v>548</v>
      </c>
      <c r="I3533" s="12" t="s">
        <v>538</v>
      </c>
      <c r="J3533" s="12" t="s">
        <v>17417</v>
      </c>
      <c r="K3533" s="12" t="s">
        <v>168</v>
      </c>
      <c r="L3533" s="12" t="s">
        <v>104</v>
      </c>
      <c r="M3533" s="12" t="s">
        <v>304</v>
      </c>
      <c r="N3533" s="12" t="s">
        <v>17413</v>
      </c>
      <c r="O3533" s="12" t="s">
        <v>17414</v>
      </c>
      <c r="P3533" s="12"/>
      <c r="Q3533" s="12" t="s">
        <v>17418</v>
      </c>
      <c r="R3533" s="12" t="s">
        <v>3274</v>
      </c>
      <c r="S3533" s="12" t="s">
        <v>3703</v>
      </c>
      <c r="T3533" s="33" t="s">
        <v>95</v>
      </c>
      <c r="U3533" s="34" t="str">
        <f t="shared" si="55"/>
        <v>Belfer Research Building 12th Floor; Rm: BB1252H 413 East 69th Street, New York, New York 10021, U.S.</v>
      </c>
    </row>
    <row r="3534" spans="1:21" ht="57" x14ac:dyDescent="0.45">
      <c r="A3534" s="12" t="s">
        <v>94</v>
      </c>
      <c r="B3534" s="12" t="s">
        <v>95</v>
      </c>
      <c r="C3534" s="12" t="s">
        <v>17419</v>
      </c>
      <c r="D3534" s="12" t="s">
        <v>17388</v>
      </c>
      <c r="E3534" s="12" t="s">
        <v>17389</v>
      </c>
      <c r="F3534" s="12" t="s">
        <v>583</v>
      </c>
      <c r="G3534" s="12"/>
      <c r="H3534" s="12" t="s">
        <v>548</v>
      </c>
      <c r="I3534" s="12" t="s">
        <v>538</v>
      </c>
      <c r="J3534" s="12" t="s">
        <v>17420</v>
      </c>
      <c r="K3534" s="12" t="s">
        <v>209</v>
      </c>
      <c r="L3534" s="12" t="s">
        <v>118</v>
      </c>
      <c r="M3534" s="12" t="s">
        <v>367</v>
      </c>
      <c r="N3534" s="12" t="s">
        <v>17421</v>
      </c>
      <c r="O3534" s="12" t="s">
        <v>17422</v>
      </c>
      <c r="P3534" s="12"/>
      <c r="Q3534" s="12" t="s">
        <v>17423</v>
      </c>
      <c r="R3534" s="12" t="s">
        <v>1467</v>
      </c>
      <c r="S3534" s="12" t="s">
        <v>8380</v>
      </c>
      <c r="T3534" s="33" t="s">
        <v>95</v>
      </c>
      <c r="U3534" s="34" t="str">
        <f t="shared" si="55"/>
        <v>413 E 69TH ST, RM F233, NEW YORK, New York 10065, U.S.</v>
      </c>
    </row>
    <row r="3535" spans="1:21" ht="42.75" x14ac:dyDescent="0.45">
      <c r="A3535" s="12" t="s">
        <v>94</v>
      </c>
      <c r="B3535" s="12" t="s">
        <v>95</v>
      </c>
      <c r="C3535" s="12" t="s">
        <v>17424</v>
      </c>
      <c r="D3535" s="12" t="s">
        <v>17388</v>
      </c>
      <c r="E3535" s="12" t="s">
        <v>17389</v>
      </c>
      <c r="F3535" s="12" t="s">
        <v>583</v>
      </c>
      <c r="G3535" s="12"/>
      <c r="H3535" s="12" t="s">
        <v>548</v>
      </c>
      <c r="I3535" s="12" t="s">
        <v>538</v>
      </c>
      <c r="J3535" s="12"/>
      <c r="K3535" s="12"/>
      <c r="L3535" s="12"/>
      <c r="M3535" s="12" t="s">
        <v>105</v>
      </c>
      <c r="N3535" s="12" t="s">
        <v>17425</v>
      </c>
      <c r="O3535" s="12" t="s">
        <v>17426</v>
      </c>
      <c r="P3535" s="12"/>
      <c r="Q3535" s="12" t="s">
        <v>8452</v>
      </c>
      <c r="R3535" s="12" t="s">
        <v>1467</v>
      </c>
      <c r="S3535" s="12" t="s">
        <v>3703</v>
      </c>
      <c r="T3535" s="33" t="s">
        <v>95</v>
      </c>
      <c r="U3535" s="34" t="str">
        <f t="shared" si="55"/>
        <v>408 E 69TH ST, NEW YORK, New York 10021, U.S.</v>
      </c>
    </row>
    <row r="3536" spans="1:21" ht="57" x14ac:dyDescent="0.45">
      <c r="A3536" s="12" t="s">
        <v>94</v>
      </c>
      <c r="B3536" s="12" t="s">
        <v>95</v>
      </c>
      <c r="C3536" s="12" t="s">
        <v>17427</v>
      </c>
      <c r="D3536" s="12" t="s">
        <v>17388</v>
      </c>
      <c r="E3536" s="12" t="s">
        <v>17389</v>
      </c>
      <c r="F3536" s="12" t="s">
        <v>583</v>
      </c>
      <c r="G3536" s="12"/>
      <c r="H3536" s="12" t="s">
        <v>548</v>
      </c>
      <c r="I3536" s="12" t="s">
        <v>538</v>
      </c>
      <c r="J3536" s="12" t="s">
        <v>17428</v>
      </c>
      <c r="K3536" s="12" t="s">
        <v>1297</v>
      </c>
      <c r="L3536" s="12" t="s">
        <v>104</v>
      </c>
      <c r="M3536" s="12" t="s">
        <v>367</v>
      </c>
      <c r="N3536" s="12" t="s">
        <v>17429</v>
      </c>
      <c r="O3536" s="12" t="s">
        <v>17430</v>
      </c>
      <c r="P3536" s="12"/>
      <c r="Q3536" s="12" t="s">
        <v>17431</v>
      </c>
      <c r="R3536" s="12" t="s">
        <v>3274</v>
      </c>
      <c r="S3536" s="12" t="s">
        <v>3703</v>
      </c>
      <c r="T3536" s="33" t="s">
        <v>95</v>
      </c>
      <c r="U3536" s="34" t="str">
        <f t="shared" si="55"/>
        <v>413 E. 69th Street - BB862J, New York, New York 10021, U.S.</v>
      </c>
    </row>
    <row r="3537" spans="1:21" ht="85.5" x14ac:dyDescent="0.45">
      <c r="A3537" s="12" t="s">
        <v>94</v>
      </c>
      <c r="B3537" s="12" t="s">
        <v>95</v>
      </c>
      <c r="C3537" s="12" t="s">
        <v>17432</v>
      </c>
      <c r="D3537" s="12" t="s">
        <v>17433</v>
      </c>
      <c r="E3537" s="12" t="s">
        <v>17434</v>
      </c>
      <c r="F3537" s="12" t="s">
        <v>124</v>
      </c>
      <c r="G3537" s="12" t="s">
        <v>724</v>
      </c>
      <c r="H3537" s="12" t="s">
        <v>125</v>
      </c>
      <c r="I3537" s="12" t="s">
        <v>126</v>
      </c>
      <c r="J3537" s="12" t="s">
        <v>17435</v>
      </c>
      <c r="K3537" s="12" t="s">
        <v>168</v>
      </c>
      <c r="L3537" s="12" t="s">
        <v>104</v>
      </c>
      <c r="M3537" s="12" t="s">
        <v>189</v>
      </c>
      <c r="N3537" s="12" t="s">
        <v>17436</v>
      </c>
      <c r="O3537" s="12" t="s">
        <v>17437</v>
      </c>
      <c r="P3537" s="12"/>
      <c r="Q3537" s="12" t="s">
        <v>17438</v>
      </c>
      <c r="R3537" s="12" t="s">
        <v>201</v>
      </c>
      <c r="S3537" s="12" t="s">
        <v>202</v>
      </c>
      <c r="T3537" s="33" t="s">
        <v>95</v>
      </c>
      <c r="U3537" s="34" t="str">
        <f t="shared" si="55"/>
        <v>200 Talcott Ave Ste 2, Watertown, Massachusetts 02472, U.S.</v>
      </c>
    </row>
    <row r="3538" spans="1:21" ht="42.75" x14ac:dyDescent="0.45">
      <c r="A3538" s="12" t="s">
        <v>94</v>
      </c>
      <c r="B3538" s="12" t="s">
        <v>95</v>
      </c>
      <c r="C3538" s="12" t="s">
        <v>17439</v>
      </c>
      <c r="D3538" s="12" t="s">
        <v>17440</v>
      </c>
      <c r="E3538" s="12" t="s">
        <v>17441</v>
      </c>
      <c r="F3538" s="12" t="s">
        <v>124</v>
      </c>
      <c r="G3538" s="12"/>
      <c r="H3538" s="12" t="s">
        <v>125</v>
      </c>
      <c r="I3538" s="12" t="s">
        <v>126</v>
      </c>
      <c r="J3538" s="12" t="s">
        <v>17442</v>
      </c>
      <c r="K3538" s="12" t="s">
        <v>103</v>
      </c>
      <c r="L3538" s="12" t="s">
        <v>118</v>
      </c>
      <c r="M3538" s="12" t="s">
        <v>8608</v>
      </c>
      <c r="N3538" s="12" t="s">
        <v>17443</v>
      </c>
      <c r="O3538" s="12" t="s">
        <v>17444</v>
      </c>
      <c r="P3538" s="12"/>
      <c r="Q3538" s="12" t="s">
        <v>17445</v>
      </c>
      <c r="R3538" s="12" t="s">
        <v>8824</v>
      </c>
      <c r="S3538" s="12" t="s">
        <v>8825</v>
      </c>
      <c r="T3538" s="33" t="s">
        <v>95</v>
      </c>
      <c r="U3538" s="34" t="str">
        <f t="shared" si="55"/>
        <v>180 HARTWELL RD, BEDFORD, Massachusetts 01730, U.S.</v>
      </c>
    </row>
    <row r="3539" spans="1:21" ht="42.75" x14ac:dyDescent="0.45">
      <c r="A3539" s="12" t="s">
        <v>94</v>
      </c>
      <c r="B3539" s="12" t="s">
        <v>95</v>
      </c>
      <c r="C3539" s="12" t="s">
        <v>17446</v>
      </c>
      <c r="D3539" s="12" t="s">
        <v>17447</v>
      </c>
      <c r="E3539" s="12" t="s">
        <v>17448</v>
      </c>
      <c r="F3539" s="12" t="s">
        <v>386</v>
      </c>
      <c r="G3539" s="12"/>
      <c r="H3539" s="12" t="s">
        <v>422</v>
      </c>
      <c r="I3539" s="12" t="s">
        <v>387</v>
      </c>
      <c r="J3539" s="12" t="s">
        <v>17449</v>
      </c>
      <c r="K3539" s="12" t="s">
        <v>103</v>
      </c>
      <c r="L3539" s="12" t="s">
        <v>104</v>
      </c>
      <c r="M3539" s="12" t="s">
        <v>127</v>
      </c>
      <c r="N3539" s="12" t="s">
        <v>17450</v>
      </c>
      <c r="O3539" s="12" t="s">
        <v>17451</v>
      </c>
      <c r="P3539" s="12"/>
      <c r="Q3539" s="12" t="s">
        <v>17452</v>
      </c>
      <c r="R3539" s="12" t="s">
        <v>17453</v>
      </c>
      <c r="S3539" s="12" t="s">
        <v>17454</v>
      </c>
      <c r="T3539" s="33" t="s">
        <v>95</v>
      </c>
      <c r="U3539" s="34" t="str">
        <f t="shared" si="55"/>
        <v>250 KING OF PRUSSIA RD STE 250, RADNOR, Pennsylvania 19087, U.S.</v>
      </c>
    </row>
    <row r="3540" spans="1:21" ht="85.5" x14ac:dyDescent="0.45">
      <c r="A3540" s="12" t="s">
        <v>94</v>
      </c>
      <c r="B3540" s="12" t="s">
        <v>95</v>
      </c>
      <c r="C3540" s="12" t="s">
        <v>17455</v>
      </c>
      <c r="D3540" s="12" t="s">
        <v>17456</v>
      </c>
      <c r="E3540" s="12" t="s">
        <v>17457</v>
      </c>
      <c r="F3540" s="12" t="s">
        <v>420</v>
      </c>
      <c r="G3540" s="12" t="s">
        <v>1491</v>
      </c>
      <c r="H3540" s="12" t="s">
        <v>145</v>
      </c>
      <c r="I3540" s="12" t="s">
        <v>101</v>
      </c>
      <c r="J3540" s="12" t="s">
        <v>17458</v>
      </c>
      <c r="K3540" s="12" t="s">
        <v>168</v>
      </c>
      <c r="L3540" s="12" t="s">
        <v>104</v>
      </c>
      <c r="M3540" s="12" t="s">
        <v>169</v>
      </c>
      <c r="N3540" s="12" t="s">
        <v>17459</v>
      </c>
      <c r="O3540" s="12" t="s">
        <v>17460</v>
      </c>
      <c r="P3540" s="12"/>
      <c r="Q3540" s="12" t="s">
        <v>17461</v>
      </c>
      <c r="R3540" s="12" t="s">
        <v>9246</v>
      </c>
      <c r="S3540" s="12" t="s">
        <v>17462</v>
      </c>
      <c r="T3540" s="33" t="s">
        <v>95</v>
      </c>
      <c r="U3540" s="34" t="str">
        <f t="shared" si="55"/>
        <v>64 Medical Center Dr, Dept Microbiology, Immunology &amp; Cell Biology, Health Sciences Center North (HSCN) Room 2, Morgantown, West Virginia 26506, U.S.</v>
      </c>
    </row>
    <row r="3541" spans="1:21" ht="42.75" x14ac:dyDescent="0.45">
      <c r="A3541" s="12" t="s">
        <v>94</v>
      </c>
      <c r="B3541" s="12" t="s">
        <v>95</v>
      </c>
      <c r="C3541" s="12" t="s">
        <v>17463</v>
      </c>
      <c r="D3541" s="12" t="s">
        <v>17456</v>
      </c>
      <c r="E3541" s="12" t="s">
        <v>17457</v>
      </c>
      <c r="F3541" s="12" t="s">
        <v>420</v>
      </c>
      <c r="G3541" s="12" t="s">
        <v>1491</v>
      </c>
      <c r="H3541" s="12" t="s">
        <v>145</v>
      </c>
      <c r="I3541" s="12" t="s">
        <v>101</v>
      </c>
      <c r="J3541" s="12"/>
      <c r="K3541" s="12"/>
      <c r="L3541" s="12"/>
      <c r="M3541" s="12" t="s">
        <v>355</v>
      </c>
      <c r="N3541" s="12" t="s">
        <v>17464</v>
      </c>
      <c r="O3541" s="12" t="s">
        <v>17465</v>
      </c>
      <c r="P3541" s="12"/>
      <c r="Q3541" s="12" t="s">
        <v>17466</v>
      </c>
      <c r="R3541" s="12" t="s">
        <v>2957</v>
      </c>
      <c r="S3541" s="12" t="s">
        <v>17467</v>
      </c>
      <c r="T3541" s="33" t="s">
        <v>95</v>
      </c>
      <c r="U3541" s="34" t="str">
        <f t="shared" si="55"/>
        <v>64 MEDICAL CENTER DR HSC RM 2095, MORGANTOWN, West Virginia 26501, U.S.</v>
      </c>
    </row>
    <row r="3542" spans="1:21" ht="85.5" x14ac:dyDescent="0.45">
      <c r="A3542" s="12" t="s">
        <v>94</v>
      </c>
      <c r="B3542" s="12" t="s">
        <v>95</v>
      </c>
      <c r="C3542" s="12" t="s">
        <v>17468</v>
      </c>
      <c r="D3542" s="12" t="s">
        <v>17456</v>
      </c>
      <c r="E3542" s="12" t="s">
        <v>17457</v>
      </c>
      <c r="F3542" s="12" t="s">
        <v>420</v>
      </c>
      <c r="G3542" s="12" t="s">
        <v>1491</v>
      </c>
      <c r="H3542" s="12" t="s">
        <v>145</v>
      </c>
      <c r="I3542" s="12" t="s">
        <v>101</v>
      </c>
      <c r="J3542" s="12"/>
      <c r="K3542" s="12"/>
      <c r="L3542" s="12"/>
      <c r="M3542" s="12" t="s">
        <v>138</v>
      </c>
      <c r="N3542" s="12"/>
      <c r="O3542" s="12"/>
      <c r="P3542" s="12"/>
      <c r="Q3542" s="12" t="s">
        <v>17469</v>
      </c>
      <c r="R3542" s="12" t="s">
        <v>2957</v>
      </c>
      <c r="S3542" s="12" t="s">
        <v>17462</v>
      </c>
      <c r="T3542" s="33" t="s">
        <v>95</v>
      </c>
      <c r="U3542" s="34" t="str">
        <f t="shared" si="55"/>
        <v>64 MEDICAL CENTER DR, MORGANTOWN, West Virginia 26506, U.S.</v>
      </c>
    </row>
    <row r="3543" spans="1:21" ht="85.5" x14ac:dyDescent="0.45">
      <c r="A3543" s="12" t="s">
        <v>94</v>
      </c>
      <c r="B3543" s="12" t="s">
        <v>95</v>
      </c>
      <c r="C3543" s="12" t="s">
        <v>17470</v>
      </c>
      <c r="D3543" s="12" t="s">
        <v>17456</v>
      </c>
      <c r="E3543" s="12" t="s">
        <v>17457</v>
      </c>
      <c r="F3543" s="12" t="s">
        <v>420</v>
      </c>
      <c r="G3543" s="12" t="s">
        <v>1491</v>
      </c>
      <c r="H3543" s="12" t="s">
        <v>145</v>
      </c>
      <c r="I3543" s="12" t="s">
        <v>101</v>
      </c>
      <c r="J3543" s="12"/>
      <c r="K3543" s="12"/>
      <c r="L3543" s="12"/>
      <c r="M3543" s="12" t="s">
        <v>138</v>
      </c>
      <c r="N3543" s="12"/>
      <c r="O3543" s="12"/>
      <c r="P3543" s="12"/>
      <c r="Q3543" s="12" t="s">
        <v>17469</v>
      </c>
      <c r="R3543" s="12" t="s">
        <v>2957</v>
      </c>
      <c r="S3543" s="12" t="s">
        <v>17462</v>
      </c>
      <c r="T3543" s="33" t="s">
        <v>95</v>
      </c>
      <c r="U3543" s="34" t="str">
        <f t="shared" si="55"/>
        <v>64 MEDICAL CENTER DR, MORGANTOWN, West Virginia 26506, U.S.</v>
      </c>
    </row>
    <row r="3544" spans="1:21" ht="85.5" x14ac:dyDescent="0.45">
      <c r="A3544" s="12" t="s">
        <v>94</v>
      </c>
      <c r="B3544" s="12" t="s">
        <v>729</v>
      </c>
      <c r="C3544" s="12" t="s">
        <v>17471</v>
      </c>
      <c r="D3544" s="12" t="s">
        <v>17472</v>
      </c>
      <c r="E3544" s="12" t="s">
        <v>17473</v>
      </c>
      <c r="F3544" s="12" t="s">
        <v>2568</v>
      </c>
      <c r="G3544" s="12" t="s">
        <v>773</v>
      </c>
      <c r="H3544" s="12" t="s">
        <v>125</v>
      </c>
      <c r="I3544" s="12" t="s">
        <v>953</v>
      </c>
      <c r="J3544" s="12" t="s">
        <v>17474</v>
      </c>
      <c r="K3544" s="12" t="s">
        <v>168</v>
      </c>
      <c r="L3544" s="12" t="s">
        <v>104</v>
      </c>
      <c r="M3544" s="12" t="s">
        <v>695</v>
      </c>
      <c r="N3544" s="12" t="s">
        <v>17475</v>
      </c>
      <c r="O3544" s="12" t="s">
        <v>17476</v>
      </c>
      <c r="P3544" s="12"/>
      <c r="Q3544" s="12" t="s">
        <v>17477</v>
      </c>
      <c r="R3544" s="12" t="s">
        <v>16537</v>
      </c>
      <c r="S3544" s="12" t="s">
        <v>17478</v>
      </c>
      <c r="T3544" s="33" t="s">
        <v>729</v>
      </c>
      <c r="U3544" s="34" t="str">
        <f t="shared" si="55"/>
        <v>1151 Richmond St. Dental Sciences Building, Dock 15, London, Ontario N6A 5C1, CA</v>
      </c>
    </row>
    <row r="3545" spans="1:21" ht="42.75" x14ac:dyDescent="0.45">
      <c r="A3545" s="12" t="s">
        <v>94</v>
      </c>
      <c r="B3545" s="12" t="s">
        <v>95</v>
      </c>
      <c r="C3545" s="12" t="s">
        <v>17479</v>
      </c>
      <c r="D3545" s="12" t="s">
        <v>17480</v>
      </c>
      <c r="E3545" s="12" t="s">
        <v>17481</v>
      </c>
      <c r="F3545" s="12"/>
      <c r="G3545" s="12"/>
      <c r="H3545" s="12"/>
      <c r="I3545" s="12" t="s">
        <v>673</v>
      </c>
      <c r="J3545" s="12" t="s">
        <v>17482</v>
      </c>
      <c r="K3545" s="12" t="s">
        <v>103</v>
      </c>
      <c r="L3545" s="12" t="s">
        <v>104</v>
      </c>
      <c r="M3545" s="12" t="s">
        <v>355</v>
      </c>
      <c r="N3545" s="12" t="s">
        <v>17483</v>
      </c>
      <c r="O3545" s="12" t="s">
        <v>17484</v>
      </c>
      <c r="P3545" s="12"/>
      <c r="Q3545" s="12" t="s">
        <v>17485</v>
      </c>
      <c r="R3545" s="12" t="s">
        <v>17486</v>
      </c>
      <c r="S3545" s="12" t="s">
        <v>17487</v>
      </c>
      <c r="T3545" s="33" t="s">
        <v>95</v>
      </c>
      <c r="U3545" s="34" t="str">
        <f t="shared" si="55"/>
        <v>701 E 2ND ST, POMONA, California 91766, U.S.</v>
      </c>
    </row>
    <row r="3546" spans="1:21" ht="42.75" x14ac:dyDescent="0.45">
      <c r="A3546" s="12" t="s">
        <v>94</v>
      </c>
      <c r="B3546" s="12" t="s">
        <v>95</v>
      </c>
      <c r="C3546" s="12" t="s">
        <v>17488</v>
      </c>
      <c r="D3546" s="12" t="s">
        <v>17489</v>
      </c>
      <c r="E3546" s="12" t="s">
        <v>17490</v>
      </c>
      <c r="F3546" s="12"/>
      <c r="G3546" s="12"/>
      <c r="H3546" s="12"/>
      <c r="I3546" s="12" t="s">
        <v>166</v>
      </c>
      <c r="J3546" s="12"/>
      <c r="K3546" s="12"/>
      <c r="L3546" s="12"/>
      <c r="M3546" s="12" t="s">
        <v>178</v>
      </c>
      <c r="N3546" s="12" t="s">
        <v>17491</v>
      </c>
      <c r="O3546" s="12" t="s">
        <v>17492</v>
      </c>
      <c r="P3546" s="12"/>
      <c r="Q3546" s="12" t="s">
        <v>17493</v>
      </c>
      <c r="R3546" s="12" t="s">
        <v>12253</v>
      </c>
      <c r="S3546" s="12" t="s">
        <v>12254</v>
      </c>
      <c r="T3546" s="33" t="s">
        <v>95</v>
      </c>
      <c r="U3546" s="34" t="str">
        <f t="shared" si="55"/>
        <v>1900 SHANNON POINT RD SHANNON POINT MARINE CTR, ANACORTES, Washington 98221, U.S.</v>
      </c>
    </row>
    <row r="3547" spans="1:21" ht="57" x14ac:dyDescent="0.45">
      <c r="A3547" s="12" t="s">
        <v>94</v>
      </c>
      <c r="B3547" s="12" t="s">
        <v>95</v>
      </c>
      <c r="C3547" s="12" t="s">
        <v>17494</v>
      </c>
      <c r="D3547" s="12" t="s">
        <v>17495</v>
      </c>
      <c r="E3547" s="12" t="s">
        <v>17146</v>
      </c>
      <c r="F3547" s="12" t="s">
        <v>124</v>
      </c>
      <c r="G3547" s="12"/>
      <c r="H3547" s="12" t="s">
        <v>125</v>
      </c>
      <c r="I3547" s="12" t="s">
        <v>126</v>
      </c>
      <c r="J3547" s="12" t="s">
        <v>17496</v>
      </c>
      <c r="K3547" s="12" t="s">
        <v>11045</v>
      </c>
      <c r="L3547" s="12" t="s">
        <v>118</v>
      </c>
      <c r="M3547" s="12" t="s">
        <v>367</v>
      </c>
      <c r="N3547" s="12" t="s">
        <v>17497</v>
      </c>
      <c r="O3547" s="12" t="s">
        <v>17498</v>
      </c>
      <c r="P3547" s="12"/>
      <c r="Q3547" s="12" t="s">
        <v>17499</v>
      </c>
      <c r="R3547" s="12" t="s">
        <v>17500</v>
      </c>
      <c r="S3547" s="12" t="s">
        <v>17501</v>
      </c>
      <c r="T3547" s="33" t="s">
        <v>95</v>
      </c>
      <c r="U3547" s="34" t="str">
        <f t="shared" si="55"/>
        <v>577 WESTERN AVE, WESTFIELD, Massachusetts 01086, U.S.</v>
      </c>
    </row>
    <row r="3548" spans="1:21" ht="57" x14ac:dyDescent="0.45">
      <c r="A3548" s="12" t="s">
        <v>94</v>
      </c>
      <c r="B3548" s="12" t="s">
        <v>95</v>
      </c>
      <c r="C3548" s="12" t="s">
        <v>17502</v>
      </c>
      <c r="D3548" s="12" t="s">
        <v>17503</v>
      </c>
      <c r="E3548" s="12" t="s">
        <v>17504</v>
      </c>
      <c r="F3548" s="12" t="s">
        <v>124</v>
      </c>
      <c r="G3548" s="12"/>
      <c r="H3548" s="12" t="s">
        <v>125</v>
      </c>
      <c r="I3548" s="12" t="s">
        <v>126</v>
      </c>
      <c r="J3548" s="12"/>
      <c r="K3548" s="12"/>
      <c r="L3548" s="12"/>
      <c r="M3548" s="12" t="s">
        <v>367</v>
      </c>
      <c r="N3548" s="12" t="s">
        <v>17505</v>
      </c>
      <c r="O3548" s="12" t="s">
        <v>17506</v>
      </c>
      <c r="P3548" s="12"/>
      <c r="Q3548" s="12" t="s">
        <v>17507</v>
      </c>
      <c r="R3548" s="12" t="s">
        <v>2458</v>
      </c>
      <c r="S3548" s="12" t="s">
        <v>17508</v>
      </c>
      <c r="T3548" s="33" t="s">
        <v>95</v>
      </c>
      <c r="U3548" s="34" t="str">
        <f t="shared" si="55"/>
        <v>600 MT PLEASANT AVE, PROVIDENCE, Rhode Island 02908, U.S.</v>
      </c>
    </row>
    <row r="3549" spans="1:21" ht="42.75" x14ac:dyDescent="0.45">
      <c r="A3549" s="12" t="s">
        <v>94</v>
      </c>
      <c r="B3549" s="12" t="s">
        <v>95</v>
      </c>
      <c r="C3549" s="12" t="s">
        <v>17509</v>
      </c>
      <c r="D3549" s="12" t="s">
        <v>17510</v>
      </c>
      <c r="E3549" s="12" t="s">
        <v>17511</v>
      </c>
      <c r="F3549" s="12" t="s">
        <v>2642</v>
      </c>
      <c r="G3549" s="12"/>
      <c r="H3549" s="12"/>
      <c r="I3549" s="12" t="s">
        <v>1108</v>
      </c>
      <c r="J3549" s="12"/>
      <c r="K3549" s="12"/>
      <c r="L3549" s="12"/>
      <c r="M3549" s="12" t="s">
        <v>377</v>
      </c>
      <c r="N3549" s="12" t="s">
        <v>17512</v>
      </c>
      <c r="O3549" s="12" t="s">
        <v>17513</v>
      </c>
      <c r="P3549" s="12"/>
      <c r="Q3549" s="12" t="s">
        <v>17514</v>
      </c>
      <c r="R3549" s="12" t="s">
        <v>2647</v>
      </c>
      <c r="S3549" s="12" t="s">
        <v>6722</v>
      </c>
      <c r="T3549" s="33" t="s">
        <v>95</v>
      </c>
      <c r="U3549" s="34" t="str">
        <f t="shared" si="55"/>
        <v>600 N WOLFE ST, BALTIMORE, Maryland 21287, U.S.</v>
      </c>
    </row>
    <row r="3550" spans="1:21" ht="99.75" x14ac:dyDescent="0.45">
      <c r="A3550" s="12" t="s">
        <v>94</v>
      </c>
      <c r="B3550" s="12" t="s">
        <v>95</v>
      </c>
      <c r="C3550" s="12" t="s">
        <v>17515</v>
      </c>
      <c r="D3550" s="12" t="s">
        <v>17516</v>
      </c>
      <c r="E3550" s="12" t="s">
        <v>17511</v>
      </c>
      <c r="F3550" s="12" t="s">
        <v>386</v>
      </c>
      <c r="G3550" s="12"/>
      <c r="H3550" s="12" t="s">
        <v>422</v>
      </c>
      <c r="I3550" s="12" t="s">
        <v>312</v>
      </c>
      <c r="J3550" s="12"/>
      <c r="K3550" s="12"/>
      <c r="L3550" s="12"/>
      <c r="M3550" s="12" t="s">
        <v>1506</v>
      </c>
      <c r="N3550" s="12" t="s">
        <v>17517</v>
      </c>
      <c r="O3550" s="12" t="s">
        <v>17518</v>
      </c>
      <c r="P3550" s="12"/>
      <c r="Q3550" s="12" t="s">
        <v>17519</v>
      </c>
      <c r="R3550" s="12" t="s">
        <v>3178</v>
      </c>
      <c r="S3550" s="12" t="s">
        <v>2143</v>
      </c>
      <c r="T3550" s="33" t="s">
        <v>95</v>
      </c>
      <c r="U3550" s="34" t="str">
        <f t="shared" si="55"/>
        <v>FLOW CYTOMETRY FACILITY 3601 SPRUCE ST, PHILADELPHIA, Pennsylvania 19104, U.S.</v>
      </c>
    </row>
    <row r="3551" spans="1:21" ht="85.5" x14ac:dyDescent="0.45">
      <c r="A3551" s="12" t="s">
        <v>94</v>
      </c>
      <c r="B3551" s="12" t="s">
        <v>95</v>
      </c>
      <c r="C3551" s="12" t="s">
        <v>17520</v>
      </c>
      <c r="D3551" s="12" t="s">
        <v>17516</v>
      </c>
      <c r="E3551" s="12" t="s">
        <v>17511</v>
      </c>
      <c r="F3551" s="12" t="s">
        <v>386</v>
      </c>
      <c r="G3551" s="12"/>
      <c r="H3551" s="12" t="s">
        <v>422</v>
      </c>
      <c r="I3551" s="12" t="s">
        <v>312</v>
      </c>
      <c r="J3551" s="12"/>
      <c r="K3551" s="12"/>
      <c r="L3551" s="12"/>
      <c r="M3551" s="12" t="s">
        <v>138</v>
      </c>
      <c r="N3551" s="12"/>
      <c r="O3551" s="12"/>
      <c r="P3551" s="12"/>
      <c r="Q3551" s="12" t="s">
        <v>17521</v>
      </c>
      <c r="R3551" s="12" t="s">
        <v>3178</v>
      </c>
      <c r="S3551" s="12" t="s">
        <v>2143</v>
      </c>
      <c r="T3551" s="33" t="s">
        <v>95</v>
      </c>
      <c r="U3551" s="34" t="str">
        <f t="shared" si="55"/>
        <v>3601 SPRUCE ST, PHILADELPHIA, Pennsylvania 19104, U.S.</v>
      </c>
    </row>
    <row r="3552" spans="1:21" ht="114" x14ac:dyDescent="0.45">
      <c r="A3552" s="12" t="s">
        <v>94</v>
      </c>
      <c r="B3552" s="12" t="s">
        <v>17522</v>
      </c>
      <c r="C3552" s="12" t="s">
        <v>17523</v>
      </c>
      <c r="D3552" s="12" t="s">
        <v>17524</v>
      </c>
      <c r="E3552" s="12" t="s">
        <v>17525</v>
      </c>
      <c r="F3552" s="12" t="s">
        <v>1274</v>
      </c>
      <c r="G3552" s="12" t="s">
        <v>1491</v>
      </c>
      <c r="H3552" s="12" t="s">
        <v>145</v>
      </c>
      <c r="I3552" s="12" t="s">
        <v>146</v>
      </c>
      <c r="J3552" s="12" t="s">
        <v>17526</v>
      </c>
      <c r="K3552" s="12" t="s">
        <v>209</v>
      </c>
      <c r="L3552" s="12" t="s">
        <v>104</v>
      </c>
      <c r="M3552" s="12" t="s">
        <v>288</v>
      </c>
      <c r="N3552" s="12" t="s">
        <v>17527</v>
      </c>
      <c r="O3552" s="12" t="s">
        <v>17528</v>
      </c>
      <c r="P3552" s="12"/>
      <c r="Q3552" s="12" t="s">
        <v>17529</v>
      </c>
      <c r="R3552" s="12" t="s">
        <v>17530</v>
      </c>
      <c r="S3552" s="12" t="s">
        <v>10981</v>
      </c>
      <c r="T3552" s="33" t="s">
        <v>95</v>
      </c>
      <c r="U3552" s="34" t="str">
        <f t="shared" si="55"/>
        <v>300 Portage Street Flow Cytometry and Imaging Core RM-5905, Kalamazoo, Michigan 49008, U.S.</v>
      </c>
    </row>
    <row r="3553" spans="1:21" ht="57" x14ac:dyDescent="0.45">
      <c r="A3553" s="12" t="s">
        <v>94</v>
      </c>
      <c r="B3553" s="12" t="s">
        <v>95</v>
      </c>
      <c r="C3553" s="12" t="s">
        <v>17531</v>
      </c>
      <c r="D3553" s="12" t="s">
        <v>17524</v>
      </c>
      <c r="E3553" s="12" t="s">
        <v>17525</v>
      </c>
      <c r="F3553" s="12" t="s">
        <v>1274</v>
      </c>
      <c r="G3553" s="12" t="s">
        <v>1491</v>
      </c>
      <c r="H3553" s="12" t="s">
        <v>145</v>
      </c>
      <c r="I3553" s="12" t="s">
        <v>146</v>
      </c>
      <c r="J3553" s="12" t="s">
        <v>17532</v>
      </c>
      <c r="K3553" s="12" t="s">
        <v>209</v>
      </c>
      <c r="L3553" s="12" t="s">
        <v>104</v>
      </c>
      <c r="M3553" s="12" t="s">
        <v>304</v>
      </c>
      <c r="N3553" s="12" t="s">
        <v>17527</v>
      </c>
      <c r="O3553" s="12" t="s">
        <v>17528</v>
      </c>
      <c r="P3553" s="12"/>
      <c r="Q3553" s="12" t="s">
        <v>17529</v>
      </c>
      <c r="R3553" s="12" t="s">
        <v>17530</v>
      </c>
      <c r="S3553" s="12" t="s">
        <v>17533</v>
      </c>
      <c r="T3553" s="33" t="s">
        <v>95</v>
      </c>
      <c r="U3553" s="34" t="str">
        <f t="shared" si="55"/>
        <v>300 Portage Street Flow Cytometry and Imaging Core RM-5905, Kalamazoo, Michigan 49007, U.S.</v>
      </c>
    </row>
    <row r="3554" spans="1:21" ht="42.75" x14ac:dyDescent="0.45">
      <c r="A3554" s="12" t="s">
        <v>94</v>
      </c>
      <c r="B3554" s="12" t="s">
        <v>95</v>
      </c>
      <c r="C3554" s="12" t="s">
        <v>17534</v>
      </c>
      <c r="D3554" s="12" t="s">
        <v>17535</v>
      </c>
      <c r="E3554" s="12" t="s">
        <v>17536</v>
      </c>
      <c r="F3554" s="12" t="s">
        <v>639</v>
      </c>
      <c r="G3554" s="12"/>
      <c r="H3554" s="12"/>
      <c r="I3554" s="12" t="s">
        <v>763</v>
      </c>
      <c r="J3554" s="12"/>
      <c r="K3554" s="12"/>
      <c r="L3554" s="12"/>
      <c r="M3554" s="12" t="s">
        <v>377</v>
      </c>
      <c r="N3554" s="12" t="s">
        <v>17537</v>
      </c>
      <c r="O3554" s="12" t="s">
        <v>17538</v>
      </c>
      <c r="P3554" s="12"/>
      <c r="Q3554" s="12" t="s">
        <v>17539</v>
      </c>
      <c r="R3554" s="12" t="s">
        <v>4320</v>
      </c>
      <c r="S3554" s="12" t="s">
        <v>4321</v>
      </c>
      <c r="T3554" s="33" t="s">
        <v>95</v>
      </c>
      <c r="U3554" s="34" t="str">
        <f t="shared" si="55"/>
        <v>429 N CHURCH ST, SPARTANBURG, South Carolina 29303, U.S.</v>
      </c>
    </row>
    <row r="3555" spans="1:21" ht="85.5" x14ac:dyDescent="0.45">
      <c r="A3555" s="12" t="s">
        <v>94</v>
      </c>
      <c r="B3555" s="12" t="s">
        <v>95</v>
      </c>
      <c r="C3555" s="12" t="s">
        <v>17540</v>
      </c>
      <c r="D3555" s="12" t="s">
        <v>17541</v>
      </c>
      <c r="E3555" s="12" t="s">
        <v>17542</v>
      </c>
      <c r="F3555" s="12" t="s">
        <v>124</v>
      </c>
      <c r="G3555" s="12"/>
      <c r="H3555" s="12" t="s">
        <v>125</v>
      </c>
      <c r="I3555" s="12" t="s">
        <v>126</v>
      </c>
      <c r="J3555" s="12"/>
      <c r="K3555" s="12"/>
      <c r="L3555" s="12"/>
      <c r="M3555" s="12" t="s">
        <v>138</v>
      </c>
      <c r="N3555" s="12"/>
      <c r="O3555" s="12"/>
      <c r="P3555" s="12"/>
      <c r="Q3555" s="12" t="s">
        <v>17543</v>
      </c>
      <c r="R3555" s="12" t="s">
        <v>17544</v>
      </c>
      <c r="S3555" s="12" t="s">
        <v>17545</v>
      </c>
      <c r="T3555" s="33" t="s">
        <v>95</v>
      </c>
      <c r="U3555" s="34" t="str">
        <f t="shared" si="55"/>
        <v>266 WOODS HOLE RD, WOODS HOLE, Massachusetts 02543, U.S.</v>
      </c>
    </row>
    <row r="3556" spans="1:21" ht="99.75" x14ac:dyDescent="0.45">
      <c r="A3556" s="12" t="s">
        <v>94</v>
      </c>
      <c r="B3556" s="12"/>
      <c r="C3556" s="12" t="s">
        <v>17546</v>
      </c>
      <c r="D3556" s="12" t="s">
        <v>17541</v>
      </c>
      <c r="E3556" s="12" t="s">
        <v>17542</v>
      </c>
      <c r="F3556" s="12" t="s">
        <v>124</v>
      </c>
      <c r="G3556" s="12"/>
      <c r="H3556" s="12" t="s">
        <v>125</v>
      </c>
      <c r="I3556" s="12" t="s">
        <v>126</v>
      </c>
      <c r="J3556" s="12" t="s">
        <v>17547</v>
      </c>
      <c r="K3556" s="12" t="s">
        <v>209</v>
      </c>
      <c r="L3556" s="12" t="s">
        <v>104</v>
      </c>
      <c r="M3556" s="12" t="s">
        <v>210</v>
      </c>
      <c r="N3556" s="12" t="s">
        <v>17548</v>
      </c>
      <c r="O3556" s="12" t="s">
        <v>17549</v>
      </c>
      <c r="P3556" s="12"/>
      <c r="Q3556" s="12" t="s">
        <v>17550</v>
      </c>
      <c r="R3556" s="12" t="s">
        <v>17544</v>
      </c>
      <c r="S3556" s="12" t="s">
        <v>17545</v>
      </c>
      <c r="T3556" s="33" t="s">
        <v>95</v>
      </c>
      <c r="U3556" s="34" t="str">
        <f t="shared" si="55"/>
        <v>57 WATER ST BIOLOGY DEPT, WOODS HOLE, Massachusetts 02543, U.S.</v>
      </c>
    </row>
    <row r="3557" spans="1:21" ht="85.5" x14ac:dyDescent="0.45">
      <c r="A3557" s="12" t="s">
        <v>94</v>
      </c>
      <c r="B3557" s="12"/>
      <c r="C3557" s="12" t="s">
        <v>17551</v>
      </c>
      <c r="D3557" s="12" t="s">
        <v>17552</v>
      </c>
      <c r="E3557" s="12" t="s">
        <v>17146</v>
      </c>
      <c r="F3557" s="12" t="s">
        <v>1274</v>
      </c>
      <c r="G3557" s="12"/>
      <c r="H3557" s="12" t="s">
        <v>145</v>
      </c>
      <c r="I3557" s="12" t="s">
        <v>101</v>
      </c>
      <c r="J3557" s="12" t="s">
        <v>17553</v>
      </c>
      <c r="K3557" s="12" t="s">
        <v>209</v>
      </c>
      <c r="L3557" s="12" t="s">
        <v>104</v>
      </c>
      <c r="M3557" s="12" t="s">
        <v>7436</v>
      </c>
      <c r="N3557" s="12" t="s">
        <v>17554</v>
      </c>
      <c r="O3557" s="12" t="s">
        <v>17555</v>
      </c>
      <c r="P3557" s="12"/>
      <c r="Q3557" s="12" t="s">
        <v>17556</v>
      </c>
      <c r="R3557" s="12" t="s">
        <v>17557</v>
      </c>
      <c r="S3557" s="12" t="s">
        <v>17558</v>
      </c>
      <c r="T3557" s="33" t="s">
        <v>95</v>
      </c>
      <c r="U3557" s="34" t="str">
        <f t="shared" si="55"/>
        <v>WSU Central Receiving ATTN: Michael Markey Diggs Laboratory Rm 035 3640 Colonel Glenn Hwy, Dayton, Ohio 45431, U.S.</v>
      </c>
    </row>
    <row r="3558" spans="1:21" ht="57" x14ac:dyDescent="0.45">
      <c r="A3558" s="12" t="s">
        <v>94</v>
      </c>
      <c r="B3558" s="12" t="s">
        <v>95</v>
      </c>
      <c r="C3558" s="12" t="s">
        <v>17559</v>
      </c>
      <c r="D3558" s="12" t="s">
        <v>17560</v>
      </c>
      <c r="E3558" s="12" t="s">
        <v>17561</v>
      </c>
      <c r="F3558" s="12" t="s">
        <v>1274</v>
      </c>
      <c r="G3558" s="12"/>
      <c r="H3558" s="12" t="s">
        <v>145</v>
      </c>
      <c r="I3558" s="12" t="s">
        <v>101</v>
      </c>
      <c r="J3558" s="12"/>
      <c r="K3558" s="12"/>
      <c r="L3558" s="12"/>
      <c r="M3558" s="12" t="s">
        <v>1008</v>
      </c>
      <c r="N3558" s="12" t="s">
        <v>17562</v>
      </c>
      <c r="O3558" s="12" t="s">
        <v>17563</v>
      </c>
      <c r="P3558" s="12"/>
      <c r="Q3558" s="12" t="s">
        <v>17564</v>
      </c>
      <c r="R3558" s="12" t="s">
        <v>17565</v>
      </c>
      <c r="S3558" s="12" t="s">
        <v>17566</v>
      </c>
      <c r="T3558" s="33" t="s">
        <v>95</v>
      </c>
      <c r="U3558" s="34" t="str">
        <f t="shared" si="55"/>
        <v>2510 5TH ST AREA B BLDG 840 711TH HPW RHXB, WRIGHT-PATTERSON AFB, Ohio 45433, U.S.</v>
      </c>
    </row>
    <row r="3559" spans="1:21" ht="57" x14ac:dyDescent="0.45">
      <c r="A3559" s="12" t="s">
        <v>94</v>
      </c>
      <c r="B3559" s="12" t="s">
        <v>95</v>
      </c>
      <c r="C3559" s="12" t="s">
        <v>17567</v>
      </c>
      <c r="D3559" s="12" t="s">
        <v>17560</v>
      </c>
      <c r="E3559" s="12" t="s">
        <v>17561</v>
      </c>
      <c r="F3559" s="12" t="s">
        <v>1274</v>
      </c>
      <c r="G3559" s="12"/>
      <c r="H3559" s="12" t="s">
        <v>145</v>
      </c>
      <c r="I3559" s="12" t="s">
        <v>101</v>
      </c>
      <c r="J3559" s="12" t="s">
        <v>17568</v>
      </c>
      <c r="K3559" s="12" t="s">
        <v>103</v>
      </c>
      <c r="L3559" s="12" t="s">
        <v>118</v>
      </c>
      <c r="M3559" s="12" t="s">
        <v>355</v>
      </c>
      <c r="N3559" s="12" t="s">
        <v>17569</v>
      </c>
      <c r="O3559" s="12" t="s">
        <v>17570</v>
      </c>
      <c r="P3559" s="12"/>
      <c r="Q3559" s="12" t="s">
        <v>17571</v>
      </c>
      <c r="R3559" s="12" t="s">
        <v>17565</v>
      </c>
      <c r="S3559" s="12" t="s">
        <v>17566</v>
      </c>
      <c r="T3559" s="33" t="s">
        <v>95</v>
      </c>
      <c r="U3559" s="34" t="str">
        <f t="shared" si="55"/>
        <v>2510 5TH ST BLDG 840, WRIGHT-PATTERSON AFB, Ohio 45433, U.S.</v>
      </c>
    </row>
    <row r="3560" spans="1:21" ht="42.75" x14ac:dyDescent="0.45">
      <c r="A3560" s="12" t="s">
        <v>94</v>
      </c>
      <c r="B3560" s="12" t="s">
        <v>95</v>
      </c>
      <c r="C3560" s="12" t="s">
        <v>17572</v>
      </c>
      <c r="D3560" s="12" t="s">
        <v>17560</v>
      </c>
      <c r="E3560" s="12" t="s">
        <v>17561</v>
      </c>
      <c r="F3560" s="12" t="s">
        <v>1274</v>
      </c>
      <c r="G3560" s="12"/>
      <c r="H3560" s="12" t="s">
        <v>145</v>
      </c>
      <c r="I3560" s="12" t="s">
        <v>101</v>
      </c>
      <c r="J3560" s="12"/>
      <c r="K3560" s="12"/>
      <c r="L3560" s="12"/>
      <c r="M3560" s="12" t="s">
        <v>127</v>
      </c>
      <c r="N3560" s="12"/>
      <c r="O3560" s="12"/>
      <c r="P3560" s="12"/>
      <c r="Q3560" s="12" t="s">
        <v>17573</v>
      </c>
      <c r="R3560" s="12" t="s">
        <v>17565</v>
      </c>
      <c r="S3560" s="12" t="s">
        <v>17566</v>
      </c>
      <c r="T3560" s="33" t="s">
        <v>95</v>
      </c>
      <c r="U3560" s="34" t="str">
        <f t="shared" si="55"/>
        <v>231 ALBERT SABIN WAY, WRIGHT-PATTERSON AFB, Ohio 45433, U.S.</v>
      </c>
    </row>
    <row r="3561" spans="1:21" ht="42.75" x14ac:dyDescent="0.45">
      <c r="A3561" s="12" t="s">
        <v>94</v>
      </c>
      <c r="B3561" s="12" t="s">
        <v>95</v>
      </c>
      <c r="C3561" s="12" t="s">
        <v>17574</v>
      </c>
      <c r="D3561" s="12" t="s">
        <v>17575</v>
      </c>
      <c r="E3561" s="12" t="s">
        <v>17576</v>
      </c>
      <c r="F3561" s="12" t="s">
        <v>386</v>
      </c>
      <c r="G3561" s="12"/>
      <c r="H3561" s="12"/>
      <c r="I3561" s="12" t="s">
        <v>387</v>
      </c>
      <c r="J3561" s="12"/>
      <c r="K3561" s="12"/>
      <c r="L3561" s="12"/>
      <c r="M3561" s="12" t="s">
        <v>1312</v>
      </c>
      <c r="N3561" s="12" t="s">
        <v>17577</v>
      </c>
      <c r="O3561" s="12" t="s">
        <v>17578</v>
      </c>
      <c r="P3561" s="12"/>
      <c r="Q3561" s="12" t="s">
        <v>17579</v>
      </c>
      <c r="R3561" s="12" t="s">
        <v>3178</v>
      </c>
      <c r="S3561" s="12" t="s">
        <v>17580</v>
      </c>
      <c r="T3561" s="33" t="s">
        <v>95</v>
      </c>
      <c r="U3561" s="34" t="str">
        <f t="shared" si="55"/>
        <v>4701 LEAGUE ISLAND BLVD, PHILADELPHIA, Pennsylvania 19112, U.S.</v>
      </c>
    </row>
    <row r="3562" spans="1:21" ht="85.5" x14ac:dyDescent="0.45">
      <c r="A3562" s="12" t="s">
        <v>94</v>
      </c>
      <c r="B3562" s="12"/>
      <c r="C3562" s="12" t="s">
        <v>17581</v>
      </c>
      <c r="D3562" s="12" t="s">
        <v>17575</v>
      </c>
      <c r="E3562" s="12" t="s">
        <v>17576</v>
      </c>
      <c r="F3562" s="12"/>
      <c r="G3562" s="12"/>
      <c r="H3562" s="12"/>
      <c r="I3562" s="12" t="s">
        <v>387</v>
      </c>
      <c r="J3562" s="12"/>
      <c r="K3562" s="12"/>
      <c r="L3562" s="12"/>
      <c r="M3562" s="12" t="s">
        <v>17582</v>
      </c>
      <c r="N3562" s="12" t="s">
        <v>17577</v>
      </c>
      <c r="O3562" s="12" t="s">
        <v>17578</v>
      </c>
      <c r="P3562" s="12"/>
      <c r="Q3562" s="12"/>
      <c r="R3562" s="12"/>
      <c r="S3562" s="12" t="s">
        <v>284</v>
      </c>
      <c r="T3562" s="33"/>
      <c r="U3562" s="34" t="str">
        <f t="shared" si="55"/>
        <v xml:space="preserve"> </v>
      </c>
    </row>
    <row r="3563" spans="1:21" ht="57" x14ac:dyDescent="0.45">
      <c r="A3563" s="12" t="s">
        <v>94</v>
      </c>
      <c r="B3563" s="12" t="s">
        <v>95</v>
      </c>
      <c r="C3563" s="12" t="s">
        <v>17583</v>
      </c>
      <c r="D3563" s="12" t="s">
        <v>17584</v>
      </c>
      <c r="E3563" s="12" t="s">
        <v>17585</v>
      </c>
      <c r="F3563" s="12" t="s">
        <v>124</v>
      </c>
      <c r="G3563" s="12"/>
      <c r="H3563" s="12" t="s">
        <v>125</v>
      </c>
      <c r="I3563" s="12" t="s">
        <v>126</v>
      </c>
      <c r="J3563" s="12"/>
      <c r="K3563" s="12"/>
      <c r="L3563" s="12"/>
      <c r="M3563" s="12" t="s">
        <v>367</v>
      </c>
      <c r="N3563" s="12" t="s">
        <v>17586</v>
      </c>
      <c r="O3563" s="12" t="s">
        <v>5704</v>
      </c>
      <c r="P3563" s="12"/>
      <c r="Q3563" s="12" t="s">
        <v>1714</v>
      </c>
      <c r="R3563" s="12" t="s">
        <v>1715</v>
      </c>
      <c r="S3563" s="12" t="s">
        <v>1709</v>
      </c>
      <c r="T3563" s="33" t="s">
        <v>95</v>
      </c>
      <c r="U3563" s="34" t="str">
        <f t="shared" si="55"/>
        <v>3 BLACKFAN CIR, BOSTON, Massachusetts 02115, U.S.</v>
      </c>
    </row>
    <row r="3564" spans="1:21" ht="85.5" x14ac:dyDescent="0.45">
      <c r="A3564" s="12" t="s">
        <v>94</v>
      </c>
      <c r="B3564" s="12"/>
      <c r="C3564" s="12" t="s">
        <v>17587</v>
      </c>
      <c r="D3564" s="12" t="s">
        <v>17588</v>
      </c>
      <c r="E3564" s="12" t="s">
        <v>17589</v>
      </c>
      <c r="F3564" s="12" t="s">
        <v>136</v>
      </c>
      <c r="G3564" s="12"/>
      <c r="H3564" s="12" t="s">
        <v>165</v>
      </c>
      <c r="I3564" s="12" t="s">
        <v>166</v>
      </c>
      <c r="J3564" s="12" t="s">
        <v>17590</v>
      </c>
      <c r="K3564" s="12" t="s">
        <v>209</v>
      </c>
      <c r="L3564" s="12" t="s">
        <v>104</v>
      </c>
      <c r="M3564" s="12" t="s">
        <v>221</v>
      </c>
      <c r="N3564" s="12" t="s">
        <v>17591</v>
      </c>
      <c r="O3564" s="12" t="s">
        <v>17592</v>
      </c>
      <c r="P3564" s="12"/>
      <c r="Q3564" s="12" t="s">
        <v>17593</v>
      </c>
      <c r="R3564" s="12" t="s">
        <v>2187</v>
      </c>
      <c r="S3564" s="12" t="s">
        <v>2188</v>
      </c>
      <c r="T3564" s="33" t="s">
        <v>95</v>
      </c>
      <c r="U3564" s="34" t="str">
        <f t="shared" si="55"/>
        <v>Xaira Therapeutics, Inc. - Brisbane 1400 SIERRA POINT PKWY STE 300, Brisbane, California 94005, U.S.</v>
      </c>
    </row>
    <row r="3565" spans="1:21" ht="85.5" x14ac:dyDescent="0.45">
      <c r="A3565" s="12" t="s">
        <v>94</v>
      </c>
      <c r="B3565" s="12" t="s">
        <v>95</v>
      </c>
      <c r="C3565" s="12" t="s">
        <v>17594</v>
      </c>
      <c r="D3565" s="12" t="s">
        <v>17595</v>
      </c>
      <c r="E3565" s="12" t="s">
        <v>17596</v>
      </c>
      <c r="F3565" s="12" t="s">
        <v>124</v>
      </c>
      <c r="G3565" s="12"/>
      <c r="H3565" s="12" t="s">
        <v>125</v>
      </c>
      <c r="I3565" s="12" t="s">
        <v>126</v>
      </c>
      <c r="J3565" s="12"/>
      <c r="K3565" s="12"/>
      <c r="L3565" s="12"/>
      <c r="M3565" s="12" t="s">
        <v>138</v>
      </c>
      <c r="N3565" s="12" t="s">
        <v>17597</v>
      </c>
      <c r="O3565" s="12" t="s">
        <v>17598</v>
      </c>
      <c r="P3565" s="12"/>
      <c r="Q3565" s="12" t="s">
        <v>2556</v>
      </c>
      <c r="R3565" s="12" t="s">
        <v>2504</v>
      </c>
      <c r="S3565" s="12" t="s">
        <v>202</v>
      </c>
      <c r="T3565" s="33" t="s">
        <v>95</v>
      </c>
      <c r="U3565" s="34" t="str">
        <f t="shared" si="55"/>
        <v>199 DEXTER AVE, WATERTOWN, Massachusetts 02472, U.S.</v>
      </c>
    </row>
    <row r="3566" spans="1:21" ht="114" x14ac:dyDescent="0.45">
      <c r="A3566" s="12" t="s">
        <v>94</v>
      </c>
      <c r="B3566" s="12" t="s">
        <v>729</v>
      </c>
      <c r="C3566" s="12" t="s">
        <v>17599</v>
      </c>
      <c r="D3566" s="12" t="s">
        <v>17600</v>
      </c>
      <c r="E3566" s="12" t="s">
        <v>17601</v>
      </c>
      <c r="F3566" s="12" t="s">
        <v>124</v>
      </c>
      <c r="G3566" s="12"/>
      <c r="H3566" s="12" t="s">
        <v>125</v>
      </c>
      <c r="I3566" s="12" t="s">
        <v>126</v>
      </c>
      <c r="J3566" s="12" t="s">
        <v>17602</v>
      </c>
      <c r="K3566" s="12" t="s">
        <v>209</v>
      </c>
      <c r="L3566" s="12" t="s">
        <v>104</v>
      </c>
      <c r="M3566" s="12" t="s">
        <v>2843</v>
      </c>
      <c r="N3566" s="12" t="s">
        <v>17603</v>
      </c>
      <c r="O3566" s="12" t="s">
        <v>17604</v>
      </c>
      <c r="P3566" s="12"/>
      <c r="Q3566" s="12" t="s">
        <v>17605</v>
      </c>
      <c r="R3566" s="12" t="s">
        <v>293</v>
      </c>
      <c r="S3566" s="12" t="s">
        <v>294</v>
      </c>
      <c r="T3566" s="33" t="s">
        <v>95</v>
      </c>
      <c r="U3566" s="34" t="str">
        <f t="shared" si="55"/>
        <v>26 Landsdowne Street, Cambridge, Massachusetts 02139, U.S.</v>
      </c>
    </row>
    <row r="3567" spans="1:21" ht="85.5" x14ac:dyDescent="0.45">
      <c r="A3567" s="12" t="s">
        <v>94</v>
      </c>
      <c r="B3567" s="12" t="s">
        <v>95</v>
      </c>
      <c r="C3567" s="12" t="s">
        <v>17606</v>
      </c>
      <c r="D3567" s="12" t="s">
        <v>17607</v>
      </c>
      <c r="E3567" s="12" t="s">
        <v>17608</v>
      </c>
      <c r="F3567" s="12" t="s">
        <v>366</v>
      </c>
      <c r="G3567" s="12" t="s">
        <v>612</v>
      </c>
      <c r="H3567" s="12" t="s">
        <v>564</v>
      </c>
      <c r="I3567" s="12" t="s">
        <v>538</v>
      </c>
      <c r="J3567" s="12" t="s">
        <v>17609</v>
      </c>
      <c r="K3567" s="12" t="s">
        <v>168</v>
      </c>
      <c r="L3567" s="12" t="s">
        <v>104</v>
      </c>
      <c r="M3567" s="12" t="s">
        <v>1193</v>
      </c>
      <c r="N3567" s="12" t="s">
        <v>17610</v>
      </c>
      <c r="O3567" s="12" t="s">
        <v>17611</v>
      </c>
      <c r="P3567" s="12"/>
      <c r="Q3567" s="12" t="s">
        <v>17612</v>
      </c>
      <c r="R3567" s="12" t="s">
        <v>632</v>
      </c>
      <c r="S3567" s="12" t="s">
        <v>17613</v>
      </c>
      <c r="T3567" s="33" t="s">
        <v>95</v>
      </c>
      <c r="U3567" s="34" t="str">
        <f t="shared" si="55"/>
        <v>Department of Cell Biology Yale School of Medicine SHM-C 425A 333 Cedar Street, NEW HAVEN, Connecticut 06520, U.S.</v>
      </c>
    </row>
    <row r="3568" spans="1:21" ht="85.5" x14ac:dyDescent="0.45">
      <c r="A3568" s="12" t="s">
        <v>94</v>
      </c>
      <c r="B3568" s="12" t="s">
        <v>95</v>
      </c>
      <c r="C3568" s="12" t="s">
        <v>17614</v>
      </c>
      <c r="D3568" s="12" t="s">
        <v>17607</v>
      </c>
      <c r="E3568" s="12" t="s">
        <v>17608</v>
      </c>
      <c r="F3568" s="12" t="s">
        <v>366</v>
      </c>
      <c r="G3568" s="12" t="s">
        <v>612</v>
      </c>
      <c r="H3568" s="12" t="s">
        <v>564</v>
      </c>
      <c r="I3568" s="12" t="s">
        <v>538</v>
      </c>
      <c r="J3568" s="12" t="s">
        <v>17615</v>
      </c>
      <c r="K3568" s="12" t="s">
        <v>209</v>
      </c>
      <c r="L3568" s="12" t="s">
        <v>104</v>
      </c>
      <c r="M3568" s="12" t="s">
        <v>221</v>
      </c>
      <c r="N3568" s="12" t="s">
        <v>17616</v>
      </c>
      <c r="O3568" s="12" t="s">
        <v>17617</v>
      </c>
      <c r="P3568" s="12"/>
      <c r="Q3568" s="12" t="s">
        <v>17618</v>
      </c>
      <c r="R3568" s="12" t="s">
        <v>17619</v>
      </c>
      <c r="S3568" s="12" t="s">
        <v>17620</v>
      </c>
      <c r="T3568" s="33" t="s">
        <v>95</v>
      </c>
      <c r="U3568" s="34" t="str">
        <f t="shared" si="55"/>
        <v>George Street Lab - RM2331 300 George Street, West Haven, Connecticut 06516, U.S.</v>
      </c>
    </row>
    <row r="3569" spans="1:21" ht="85.5" x14ac:dyDescent="0.45">
      <c r="A3569" s="12" t="s">
        <v>94</v>
      </c>
      <c r="B3569" s="12" t="s">
        <v>95</v>
      </c>
      <c r="C3569" s="12" t="s">
        <v>17621</v>
      </c>
      <c r="D3569" s="12" t="s">
        <v>17607</v>
      </c>
      <c r="E3569" s="12" t="s">
        <v>17608</v>
      </c>
      <c r="F3569" s="12" t="s">
        <v>366</v>
      </c>
      <c r="G3569" s="12" t="s">
        <v>612</v>
      </c>
      <c r="H3569" s="12" t="s">
        <v>564</v>
      </c>
      <c r="I3569" s="12" t="s">
        <v>538</v>
      </c>
      <c r="J3569" s="12" t="s">
        <v>17622</v>
      </c>
      <c r="K3569" s="12" t="s">
        <v>168</v>
      </c>
      <c r="L3569" s="12" t="s">
        <v>104</v>
      </c>
      <c r="M3569" s="12" t="s">
        <v>221</v>
      </c>
      <c r="N3569" s="12" t="s">
        <v>17623</v>
      </c>
      <c r="O3569" s="12" t="s">
        <v>17624</v>
      </c>
      <c r="P3569" s="12"/>
      <c r="Q3569" s="12" t="s">
        <v>17625</v>
      </c>
      <c r="R3569" s="12" t="s">
        <v>17619</v>
      </c>
      <c r="S3569" s="12" t="s">
        <v>17620</v>
      </c>
      <c r="T3569" s="33" t="s">
        <v>95</v>
      </c>
      <c r="U3569" s="34" t="str">
        <f t="shared" si="55"/>
        <v>Yale University West Campus 600 W Campus Drive Loading Dock, West Haven, Connecticut 06516, U.S.</v>
      </c>
    </row>
    <row r="3570" spans="1:21" ht="185.25" x14ac:dyDescent="0.45">
      <c r="A3570" s="12" t="s">
        <v>94</v>
      </c>
      <c r="B3570" s="12" t="s">
        <v>95</v>
      </c>
      <c r="C3570" s="12" t="s">
        <v>17626</v>
      </c>
      <c r="D3570" s="12" t="s">
        <v>17607</v>
      </c>
      <c r="E3570" s="12" t="s">
        <v>17608</v>
      </c>
      <c r="F3570" s="12" t="s">
        <v>366</v>
      </c>
      <c r="G3570" s="12" t="s">
        <v>612</v>
      </c>
      <c r="H3570" s="12" t="s">
        <v>564</v>
      </c>
      <c r="I3570" s="12" t="s">
        <v>538</v>
      </c>
      <c r="J3570" s="12" t="s">
        <v>17627</v>
      </c>
      <c r="K3570" s="12" t="s">
        <v>168</v>
      </c>
      <c r="L3570" s="12" t="s">
        <v>104</v>
      </c>
      <c r="M3570" s="12" t="s">
        <v>210</v>
      </c>
      <c r="N3570" s="12" t="s">
        <v>17628</v>
      </c>
      <c r="O3570" s="12" t="s">
        <v>17629</v>
      </c>
      <c r="P3570" s="12" t="s">
        <v>17630</v>
      </c>
      <c r="Q3570" s="12" t="s">
        <v>17631</v>
      </c>
      <c r="R3570" s="12" t="s">
        <v>617</v>
      </c>
      <c r="S3570" s="12" t="s">
        <v>618</v>
      </c>
      <c r="T3570" s="33" t="s">
        <v>95</v>
      </c>
      <c r="U3570" s="34" t="str">
        <f t="shared" si="55"/>
        <v>TAC building, room S640, 1 Gilbert St,, New Haven, Connecticut 06510, U.S.</v>
      </c>
    </row>
    <row r="3571" spans="1:21" ht="99.75" x14ac:dyDescent="0.45">
      <c r="A3571" s="12" t="s">
        <v>94</v>
      </c>
      <c r="B3571" s="12" t="s">
        <v>95</v>
      </c>
      <c r="C3571" s="12" t="s">
        <v>17632</v>
      </c>
      <c r="D3571" s="12" t="s">
        <v>17607</v>
      </c>
      <c r="E3571" s="12" t="s">
        <v>17608</v>
      </c>
      <c r="F3571" s="12" t="s">
        <v>366</v>
      </c>
      <c r="G3571" s="12" t="s">
        <v>612</v>
      </c>
      <c r="H3571" s="12" t="s">
        <v>564</v>
      </c>
      <c r="I3571" s="12" t="s">
        <v>538</v>
      </c>
      <c r="J3571" s="12"/>
      <c r="K3571" s="12"/>
      <c r="L3571" s="12"/>
      <c r="M3571" s="12" t="s">
        <v>551</v>
      </c>
      <c r="N3571" s="12" t="s">
        <v>17633</v>
      </c>
      <c r="O3571" s="12" t="s">
        <v>17634</v>
      </c>
      <c r="P3571" s="12"/>
      <c r="Q3571" s="12" t="s">
        <v>17635</v>
      </c>
      <c r="R3571" s="12" t="s">
        <v>632</v>
      </c>
      <c r="S3571" s="12" t="s">
        <v>17613</v>
      </c>
      <c r="T3571" s="33" t="s">
        <v>95</v>
      </c>
      <c r="U3571" s="34" t="str">
        <f t="shared" si="55"/>
        <v>1 GILBERT ST TAC S633, NEW HAVEN, Connecticut 06520, U.S.</v>
      </c>
    </row>
    <row r="3572" spans="1:21" ht="42.75" x14ac:dyDescent="0.45">
      <c r="A3572" s="12" t="s">
        <v>94</v>
      </c>
      <c r="B3572" s="12" t="s">
        <v>95</v>
      </c>
      <c r="C3572" s="12" t="s">
        <v>17636</v>
      </c>
      <c r="D3572" s="12" t="s">
        <v>17607</v>
      </c>
      <c r="E3572" s="12" t="s">
        <v>17608</v>
      </c>
      <c r="F3572" s="12" t="s">
        <v>366</v>
      </c>
      <c r="G3572" s="12" t="s">
        <v>612</v>
      </c>
      <c r="H3572" s="12" t="s">
        <v>564</v>
      </c>
      <c r="I3572" s="12" t="s">
        <v>538</v>
      </c>
      <c r="J3572" s="12"/>
      <c r="K3572" s="12"/>
      <c r="L3572" s="12"/>
      <c r="M3572" s="12" t="s">
        <v>388</v>
      </c>
      <c r="N3572" s="12" t="s">
        <v>17637</v>
      </c>
      <c r="O3572" s="12" t="s">
        <v>17638</v>
      </c>
      <c r="P3572" s="12"/>
      <c r="Q3572" s="12" t="s">
        <v>17639</v>
      </c>
      <c r="R3572" s="12" t="s">
        <v>632</v>
      </c>
      <c r="S3572" s="12" t="s">
        <v>17640</v>
      </c>
      <c r="T3572" s="33" t="s">
        <v>95</v>
      </c>
      <c r="U3572" s="34" t="str">
        <f t="shared" si="55"/>
        <v>FC - 10 AMISTAD ST, NEW HAVEN, Connecticut 06519, U.S.</v>
      </c>
    </row>
    <row r="3573" spans="1:21" ht="85.5" x14ac:dyDescent="0.45">
      <c r="A3573" s="12" t="s">
        <v>94</v>
      </c>
      <c r="B3573" s="12" t="s">
        <v>95</v>
      </c>
      <c r="C3573" s="12" t="s">
        <v>17641</v>
      </c>
      <c r="D3573" s="12" t="s">
        <v>17607</v>
      </c>
      <c r="E3573" s="12" t="s">
        <v>17608</v>
      </c>
      <c r="F3573" s="12" t="s">
        <v>366</v>
      </c>
      <c r="G3573" s="12" t="s">
        <v>612</v>
      </c>
      <c r="H3573" s="12" t="s">
        <v>564</v>
      </c>
      <c r="I3573" s="12" t="s">
        <v>538</v>
      </c>
      <c r="J3573" s="12"/>
      <c r="K3573" s="12"/>
      <c r="L3573" s="12"/>
      <c r="M3573" s="12" t="s">
        <v>138</v>
      </c>
      <c r="N3573" s="12"/>
      <c r="O3573" s="12"/>
      <c r="P3573" s="12"/>
      <c r="Q3573" s="12" t="s">
        <v>17642</v>
      </c>
      <c r="R3573" s="12" t="s">
        <v>632</v>
      </c>
      <c r="S3573" s="12" t="s">
        <v>624</v>
      </c>
      <c r="T3573" s="33" t="s">
        <v>95</v>
      </c>
      <c r="U3573" s="34" t="str">
        <f t="shared" si="55"/>
        <v>FC - 333 CEDAR ST GLAZIER LAB, NEW HAVEN, Connecticut 06511, U.S.</v>
      </c>
    </row>
    <row r="3574" spans="1:21" ht="42.75" x14ac:dyDescent="0.45">
      <c r="A3574" s="12" t="s">
        <v>94</v>
      </c>
      <c r="B3574" s="12" t="s">
        <v>95</v>
      </c>
      <c r="C3574" s="12" t="s">
        <v>17643</v>
      </c>
      <c r="D3574" s="12" t="s">
        <v>17607</v>
      </c>
      <c r="E3574" s="12" t="s">
        <v>17608</v>
      </c>
      <c r="F3574" s="12" t="s">
        <v>366</v>
      </c>
      <c r="G3574" s="12" t="s">
        <v>612</v>
      </c>
      <c r="H3574" s="12" t="s">
        <v>564</v>
      </c>
      <c r="I3574" s="12" t="s">
        <v>538</v>
      </c>
      <c r="J3574" s="12"/>
      <c r="K3574" s="12"/>
      <c r="L3574" s="12"/>
      <c r="M3574" s="12" t="s">
        <v>105</v>
      </c>
      <c r="N3574" s="12" t="s">
        <v>17644</v>
      </c>
      <c r="O3574" s="12" t="s">
        <v>17645</v>
      </c>
      <c r="P3574" s="12"/>
      <c r="Q3574" s="12" t="s">
        <v>17646</v>
      </c>
      <c r="R3574" s="12" t="s">
        <v>632</v>
      </c>
      <c r="S3574" s="12" t="s">
        <v>17640</v>
      </c>
      <c r="T3574" s="33" t="s">
        <v>95</v>
      </c>
      <c r="U3574" s="34" t="str">
        <f t="shared" si="55"/>
        <v>1 GILBERT ST 300 CEDAR ST, NEW HAVEN, Connecticut 06519, U.S.</v>
      </c>
    </row>
    <row r="3575" spans="1:21" ht="85.5" x14ac:dyDescent="0.45">
      <c r="A3575" s="12" t="s">
        <v>94</v>
      </c>
      <c r="B3575" s="12" t="s">
        <v>95</v>
      </c>
      <c r="C3575" s="12" t="s">
        <v>17647</v>
      </c>
      <c r="D3575" s="12" t="s">
        <v>17648</v>
      </c>
      <c r="E3575" s="12" t="s">
        <v>17649</v>
      </c>
      <c r="F3575" s="12" t="s">
        <v>366</v>
      </c>
      <c r="G3575" s="12" t="s">
        <v>612</v>
      </c>
      <c r="H3575" s="12" t="s">
        <v>548</v>
      </c>
      <c r="I3575" s="12" t="s">
        <v>538</v>
      </c>
      <c r="J3575" s="12" t="s">
        <v>17650</v>
      </c>
      <c r="K3575" s="12" t="s">
        <v>168</v>
      </c>
      <c r="L3575" s="12" t="s">
        <v>104</v>
      </c>
      <c r="M3575" s="12" t="s">
        <v>221</v>
      </c>
      <c r="N3575" s="12" t="s">
        <v>17651</v>
      </c>
      <c r="O3575" s="12" t="s">
        <v>17652</v>
      </c>
      <c r="P3575" s="12"/>
      <c r="Q3575" s="12" t="s">
        <v>17653</v>
      </c>
      <c r="R3575" s="12" t="s">
        <v>617</v>
      </c>
      <c r="S3575" s="12" t="s">
        <v>17640</v>
      </c>
      <c r="T3575" s="33" t="s">
        <v>95</v>
      </c>
      <c r="U3575" s="34" t="str">
        <f t="shared" si="55"/>
        <v>TAC building (The Anlyan Building), room S617 1 Gilbert St, New Haven, Connecticut 06519, U.S.</v>
      </c>
    </row>
    <row r="3576" spans="1:21" ht="85.5" x14ac:dyDescent="0.45">
      <c r="A3576" s="12" t="s">
        <v>94</v>
      </c>
      <c r="B3576" s="12"/>
      <c r="C3576" s="12" t="s">
        <v>17654</v>
      </c>
      <c r="D3576" s="12" t="s">
        <v>17655</v>
      </c>
      <c r="E3576" s="12" t="s">
        <v>17656</v>
      </c>
      <c r="F3576" s="12" t="s">
        <v>583</v>
      </c>
      <c r="G3576" s="12"/>
      <c r="H3576" s="12" t="s">
        <v>548</v>
      </c>
      <c r="I3576" s="12" t="s">
        <v>538</v>
      </c>
      <c r="J3576" s="12" t="s">
        <v>17657</v>
      </c>
      <c r="K3576" s="12" t="s">
        <v>209</v>
      </c>
      <c r="L3576" s="12" t="s">
        <v>104</v>
      </c>
      <c r="M3576" s="12" t="s">
        <v>695</v>
      </c>
      <c r="N3576" s="12" t="s">
        <v>17658</v>
      </c>
      <c r="O3576" s="12" t="s">
        <v>17659</v>
      </c>
      <c r="P3576" s="12"/>
      <c r="Q3576" s="12" t="s">
        <v>17660</v>
      </c>
      <c r="R3576" s="12" t="s">
        <v>3274</v>
      </c>
      <c r="S3576" s="12" t="s">
        <v>17661</v>
      </c>
      <c r="T3576" s="33" t="s">
        <v>95</v>
      </c>
      <c r="U3576" s="34" t="str">
        <f t="shared" si="55"/>
        <v>101 6th Avenue, Suite 329, New York, New York 10013, U.S.</v>
      </c>
    </row>
    <row r="3577" spans="1:21" ht="85.5" x14ac:dyDescent="0.45">
      <c r="A3577" s="12" t="s">
        <v>94</v>
      </c>
      <c r="B3577" s="12" t="s">
        <v>729</v>
      </c>
      <c r="C3577" s="12" t="s">
        <v>17662</v>
      </c>
      <c r="D3577" s="12" t="s">
        <v>17663</v>
      </c>
      <c r="E3577" s="12" t="s">
        <v>17664</v>
      </c>
      <c r="F3577" s="12" t="s">
        <v>2568</v>
      </c>
      <c r="G3577" s="12" t="s">
        <v>773</v>
      </c>
      <c r="H3577" s="12" t="s">
        <v>145</v>
      </c>
      <c r="I3577" s="12" t="s">
        <v>953</v>
      </c>
      <c r="J3577" s="12" t="s">
        <v>17665</v>
      </c>
      <c r="K3577" s="12" t="s">
        <v>168</v>
      </c>
      <c r="L3577" s="12" t="s">
        <v>104</v>
      </c>
      <c r="M3577" s="12" t="s">
        <v>221</v>
      </c>
      <c r="N3577" s="12" t="s">
        <v>17666</v>
      </c>
      <c r="O3577" s="12" t="s">
        <v>17667</v>
      </c>
      <c r="P3577" s="12"/>
      <c r="Q3577" s="12" t="s">
        <v>17668</v>
      </c>
      <c r="R3577" s="12" t="s">
        <v>9126</v>
      </c>
      <c r="S3577" s="12" t="s">
        <v>17669</v>
      </c>
      <c r="T3577" s="33" t="s">
        <v>729</v>
      </c>
      <c r="U3577" s="34" t="str">
        <f t="shared" si="55"/>
        <v>4700 Keele Street Farquharson Bldg. Rm. 324, Toronto, Ontario M3J1P3, CA</v>
      </c>
    </row>
    <row r="3578" spans="1:21" ht="85.5" x14ac:dyDescent="0.45">
      <c r="A3578" s="12" t="s">
        <v>94</v>
      </c>
      <c r="B3578" s="12" t="s">
        <v>729</v>
      </c>
      <c r="C3578" s="12" t="s">
        <v>17670</v>
      </c>
      <c r="D3578" s="12" t="s">
        <v>17663</v>
      </c>
      <c r="E3578" s="12" t="s">
        <v>17664</v>
      </c>
      <c r="F3578" s="12" t="s">
        <v>2568</v>
      </c>
      <c r="G3578" s="12" t="s">
        <v>773</v>
      </c>
      <c r="H3578" s="12" t="s">
        <v>145</v>
      </c>
      <c r="I3578" s="12" t="s">
        <v>953</v>
      </c>
      <c r="J3578" s="12" t="s">
        <v>17671</v>
      </c>
      <c r="K3578" s="12" t="s">
        <v>168</v>
      </c>
      <c r="L3578" s="12" t="s">
        <v>104</v>
      </c>
      <c r="M3578" s="12" t="s">
        <v>3542</v>
      </c>
      <c r="N3578" s="12" t="s">
        <v>17666</v>
      </c>
      <c r="O3578" s="12" t="s">
        <v>17667</v>
      </c>
      <c r="P3578" s="12"/>
      <c r="Q3578" s="12" t="s">
        <v>17672</v>
      </c>
      <c r="R3578" s="12" t="s">
        <v>9126</v>
      </c>
      <c r="S3578" s="12" t="s">
        <v>17673</v>
      </c>
      <c r="T3578" s="33" t="s">
        <v>729</v>
      </c>
      <c r="U3578" s="34" t="str">
        <f t="shared" si="55"/>
        <v>4700 Keele Street Farquharson Bldg. Rm. 128, Toronto, Ontario M3J 1P3, CA</v>
      </c>
    </row>
    <row r="3579" spans="1:21" ht="99.75" x14ac:dyDescent="0.45">
      <c r="A3579" s="12" t="s">
        <v>94</v>
      </c>
      <c r="B3579" s="12" t="s">
        <v>95</v>
      </c>
      <c r="C3579" s="12" t="s">
        <v>17674</v>
      </c>
      <c r="D3579" s="12" t="s">
        <v>17675</v>
      </c>
      <c r="E3579" s="12" t="s">
        <v>17676</v>
      </c>
      <c r="F3579" s="12" t="s">
        <v>136</v>
      </c>
      <c r="G3579" s="12" t="s">
        <v>207</v>
      </c>
      <c r="H3579" s="12" t="s">
        <v>100</v>
      </c>
      <c r="I3579" s="12" t="s">
        <v>166</v>
      </c>
      <c r="J3579" s="12" t="s">
        <v>17677</v>
      </c>
      <c r="K3579" s="12" t="s">
        <v>188</v>
      </c>
      <c r="L3579" s="12" t="s">
        <v>104</v>
      </c>
      <c r="M3579" s="12" t="s">
        <v>210</v>
      </c>
      <c r="N3579" s="12" t="s">
        <v>17678</v>
      </c>
      <c r="O3579" s="12" t="s">
        <v>17679</v>
      </c>
      <c r="P3579" s="12"/>
      <c r="Q3579" s="12" t="s">
        <v>17680</v>
      </c>
      <c r="R3579" s="12" t="s">
        <v>6838</v>
      </c>
      <c r="S3579" s="12" t="s">
        <v>10383</v>
      </c>
      <c r="T3579" s="33" t="s">
        <v>95</v>
      </c>
      <c r="U3579" s="34" t="str">
        <f t="shared" si="55"/>
        <v>1440 Oâ??Brien Drive, Ste A&amp;C,, Menlo Park, California 94025, U.S.</v>
      </c>
    </row>
    <row r="3580" spans="1:21" ht="85.5" x14ac:dyDescent="0.45">
      <c r="A3580" s="12" t="s">
        <v>94</v>
      </c>
      <c r="B3580" s="12" t="s">
        <v>95</v>
      </c>
      <c r="C3580" s="12" t="s">
        <v>17681</v>
      </c>
      <c r="D3580" s="12" t="s">
        <v>17682</v>
      </c>
      <c r="E3580" s="12" t="s">
        <v>17683</v>
      </c>
      <c r="F3580" s="12" t="s">
        <v>691</v>
      </c>
      <c r="G3580" s="12" t="s">
        <v>692</v>
      </c>
      <c r="H3580" s="12" t="s">
        <v>693</v>
      </c>
      <c r="I3580" s="12" t="s">
        <v>101</v>
      </c>
      <c r="J3580" s="12" t="s">
        <v>17684</v>
      </c>
      <c r="K3580" s="12" t="s">
        <v>209</v>
      </c>
      <c r="L3580" s="12" t="s">
        <v>104</v>
      </c>
      <c r="M3580" s="12" t="s">
        <v>1193</v>
      </c>
      <c r="N3580" s="12" t="s">
        <v>17685</v>
      </c>
      <c r="O3580" s="12" t="s">
        <v>17686</v>
      </c>
      <c r="P3580" s="12"/>
      <c r="Q3580" s="12" t="s">
        <v>17687</v>
      </c>
      <c r="R3580" s="12" t="s">
        <v>1528</v>
      </c>
      <c r="S3580" s="12" t="s">
        <v>1535</v>
      </c>
      <c r="T3580" s="33" t="s">
        <v>95</v>
      </c>
      <c r="U3580" s="34" t="str">
        <f t="shared" si="55"/>
        <v>7255 Helix Park Ave,, Houston, Texas 77030, U.S.</v>
      </c>
    </row>
    <row r="3581" spans="1:21" ht="85.5" x14ac:dyDescent="0.45">
      <c r="A3581" s="12" t="s">
        <v>94</v>
      </c>
      <c r="B3581" s="12" t="s">
        <v>95</v>
      </c>
      <c r="C3581" s="12" t="s">
        <v>17688</v>
      </c>
      <c r="D3581" s="12" t="s">
        <v>17689</v>
      </c>
      <c r="E3581" s="12" t="s">
        <v>17690</v>
      </c>
      <c r="F3581" s="12" t="s">
        <v>1253</v>
      </c>
      <c r="G3581" s="12" t="s">
        <v>1092</v>
      </c>
      <c r="H3581" s="12" t="s">
        <v>693</v>
      </c>
      <c r="I3581" s="12" t="s">
        <v>475</v>
      </c>
      <c r="J3581" s="12" t="s">
        <v>17691</v>
      </c>
      <c r="K3581" s="12" t="s">
        <v>168</v>
      </c>
      <c r="L3581" s="12" t="s">
        <v>104</v>
      </c>
      <c r="M3581" s="12" t="s">
        <v>221</v>
      </c>
      <c r="N3581" s="12" t="s">
        <v>17692</v>
      </c>
      <c r="O3581" s="12" t="s">
        <v>17693</v>
      </c>
      <c r="P3581" s="12"/>
      <c r="Q3581" s="12" t="s">
        <v>17694</v>
      </c>
      <c r="R3581" s="12" t="s">
        <v>3532</v>
      </c>
      <c r="S3581" s="12" t="s">
        <v>2964</v>
      </c>
      <c r="T3581" s="33" t="s">
        <v>95</v>
      </c>
      <c r="U3581" s="34" t="str">
        <f t="shared" si="55"/>
        <v>3185 Rampart Road, Fort Collins, Colorado 80521, U.S.</v>
      </c>
    </row>
    <row r="3582" spans="1:21" ht="85.5" x14ac:dyDescent="0.45">
      <c r="A3582" s="12" t="s">
        <v>94</v>
      </c>
      <c r="B3582" s="12" t="s">
        <v>95</v>
      </c>
      <c r="C3582" s="12" t="s">
        <v>17695</v>
      </c>
      <c r="D3582" s="12" t="s">
        <v>17696</v>
      </c>
      <c r="E3582" s="12" t="s">
        <v>17690</v>
      </c>
      <c r="F3582" s="12" t="s">
        <v>1274</v>
      </c>
      <c r="G3582" s="12" t="s">
        <v>322</v>
      </c>
      <c r="H3582" s="12" t="s">
        <v>145</v>
      </c>
      <c r="I3582" s="12" t="s">
        <v>146</v>
      </c>
      <c r="J3582" s="12" t="s">
        <v>17697</v>
      </c>
      <c r="K3582" s="12" t="s">
        <v>168</v>
      </c>
      <c r="L3582" s="12" t="s">
        <v>104</v>
      </c>
      <c r="M3582" s="12" t="s">
        <v>221</v>
      </c>
      <c r="N3582" s="12" t="s">
        <v>17698</v>
      </c>
      <c r="O3582" s="12" t="s">
        <v>17699</v>
      </c>
      <c r="P3582" s="12"/>
      <c r="Q3582" s="12" t="s">
        <v>17700</v>
      </c>
      <c r="R3582" s="12" t="s">
        <v>17530</v>
      </c>
      <c r="S3582" s="12" t="s">
        <v>17533</v>
      </c>
      <c r="T3582" s="33" t="s">
        <v>95</v>
      </c>
      <c r="U3582" s="34" t="str">
        <f t="shared" si="55"/>
        <v>333 Portage Street, Kalamazoo, Michigan 49007, U.S.</v>
      </c>
    </row>
    <row r="3583" spans="1:21" ht="42.75" x14ac:dyDescent="0.45">
      <c r="A3583" s="12" t="s">
        <v>94</v>
      </c>
      <c r="B3583" s="12"/>
      <c r="C3583" s="12" t="s">
        <v>17701</v>
      </c>
      <c r="D3583" s="12" t="s">
        <v>17696</v>
      </c>
      <c r="E3583" s="12" t="s">
        <v>17690</v>
      </c>
      <c r="F3583" s="12"/>
      <c r="G3583" s="12" t="s">
        <v>322</v>
      </c>
      <c r="H3583" s="12" t="s">
        <v>145</v>
      </c>
      <c r="I3583" s="12" t="s">
        <v>146</v>
      </c>
      <c r="J3583" s="12" t="s">
        <v>17702</v>
      </c>
      <c r="K3583" s="12" t="s">
        <v>209</v>
      </c>
      <c r="L3583" s="12" t="s">
        <v>104</v>
      </c>
      <c r="M3583" s="12" t="s">
        <v>408</v>
      </c>
      <c r="N3583" s="12" t="s">
        <v>17703</v>
      </c>
      <c r="O3583" s="12" t="s">
        <v>17704</v>
      </c>
      <c r="P3583" s="12"/>
      <c r="Q3583" s="12" t="s">
        <v>17700</v>
      </c>
      <c r="R3583" s="12" t="s">
        <v>17530</v>
      </c>
      <c r="S3583" s="12" t="s">
        <v>17705</v>
      </c>
      <c r="T3583" s="33" t="s">
        <v>95</v>
      </c>
      <c r="U3583" s="34" t="str">
        <f t="shared" si="55"/>
        <v>333 Portage Street, Kalamazoo, Michigan 49007-4931, U.S.</v>
      </c>
    </row>
    <row r="3584" spans="1:21" ht="99.75" x14ac:dyDescent="0.45">
      <c r="A3584" s="12" t="s">
        <v>94</v>
      </c>
      <c r="B3584" s="12" t="s">
        <v>95</v>
      </c>
      <c r="C3584" s="12" t="s">
        <v>17706</v>
      </c>
      <c r="D3584" s="12" t="s">
        <v>17707</v>
      </c>
      <c r="E3584" s="12" t="s">
        <v>17690</v>
      </c>
      <c r="F3584" s="12" t="s">
        <v>1274</v>
      </c>
      <c r="G3584" s="12"/>
      <c r="H3584" s="12" t="s">
        <v>931</v>
      </c>
      <c r="I3584" s="12" t="s">
        <v>146</v>
      </c>
      <c r="J3584" s="12" t="s">
        <v>17708</v>
      </c>
      <c r="K3584" s="12" t="s">
        <v>233</v>
      </c>
      <c r="L3584" s="12" t="s">
        <v>118</v>
      </c>
      <c r="M3584" s="12" t="s">
        <v>551</v>
      </c>
      <c r="N3584" s="12" t="s">
        <v>17709</v>
      </c>
      <c r="O3584" s="12" t="s">
        <v>17710</v>
      </c>
      <c r="P3584" s="12"/>
      <c r="Q3584" s="12" t="s">
        <v>17700</v>
      </c>
      <c r="R3584" s="12" t="s">
        <v>17530</v>
      </c>
      <c r="S3584" s="12" t="s">
        <v>17533</v>
      </c>
      <c r="T3584" s="33" t="s">
        <v>95</v>
      </c>
      <c r="U3584" s="34" t="str">
        <f t="shared" si="55"/>
        <v>333 Portage Street, Kalamazoo, Michigan 49007, U.S.</v>
      </c>
    </row>
    <row r="3585" spans="1:21" ht="85.5" x14ac:dyDescent="0.45">
      <c r="A3585" s="12" t="s">
        <v>94</v>
      </c>
      <c r="B3585" s="12" t="s">
        <v>95</v>
      </c>
      <c r="C3585" s="12" t="s">
        <v>17711</v>
      </c>
      <c r="D3585" s="12" t="s">
        <v>17707</v>
      </c>
      <c r="E3585" s="12" t="s">
        <v>17690</v>
      </c>
      <c r="F3585" s="12" t="s">
        <v>1274</v>
      </c>
      <c r="G3585" s="12"/>
      <c r="H3585" s="12" t="s">
        <v>931</v>
      </c>
      <c r="I3585" s="12" t="s">
        <v>146</v>
      </c>
      <c r="J3585" s="12"/>
      <c r="K3585" s="12"/>
      <c r="L3585" s="12"/>
      <c r="M3585" s="12" t="s">
        <v>138</v>
      </c>
      <c r="N3585" s="12"/>
      <c r="O3585" s="12"/>
      <c r="P3585" s="12"/>
      <c r="Q3585" s="12" t="s">
        <v>17712</v>
      </c>
      <c r="R3585" s="12" t="s">
        <v>10657</v>
      </c>
      <c r="S3585" s="12" t="s">
        <v>17533</v>
      </c>
      <c r="T3585" s="33" t="s">
        <v>95</v>
      </c>
      <c r="U3585" s="34" t="str">
        <f t="shared" si="55"/>
        <v>333 PORTAGE RD, KALAMAZOO, Michigan 49007, U.S.</v>
      </c>
    </row>
    <row r="3586" spans="1:21" ht="42.75" x14ac:dyDescent="0.45">
      <c r="A3586" s="12" t="s">
        <v>94</v>
      </c>
      <c r="B3586" s="12"/>
      <c r="C3586" s="12" t="s">
        <v>17713</v>
      </c>
      <c r="D3586" s="12" t="s">
        <v>17714</v>
      </c>
      <c r="E3586" s="12" t="s">
        <v>17715</v>
      </c>
      <c r="F3586" s="12"/>
      <c r="G3586" s="12"/>
      <c r="H3586" s="12" t="s">
        <v>100</v>
      </c>
      <c r="I3586" s="12" t="s">
        <v>101</v>
      </c>
      <c r="J3586" s="12"/>
      <c r="K3586" s="12"/>
      <c r="L3586" s="12"/>
      <c r="M3586" s="12"/>
      <c r="N3586" s="12" t="s">
        <v>17716</v>
      </c>
      <c r="O3586" s="12" t="s">
        <v>17717</v>
      </c>
      <c r="P3586" s="12"/>
      <c r="Q3586" s="12"/>
      <c r="R3586" s="12"/>
      <c r="S3586" s="12" t="s">
        <v>284</v>
      </c>
      <c r="T3586" s="33"/>
      <c r="U3586" s="34" t="str">
        <f t="shared" ref="U3586" si="56">_xlfn.TEXTJOIN(", ", TRUE, Q3586, R3586, S3586, T3586)</f>
        <v xml:space="preserve"> </v>
      </c>
    </row>
  </sheetData>
  <autoFilter ref="A1:U3586" xr:uid="{69F41EB4-084A-432B-A5B2-38716BA57165}">
    <sortState xmlns:xlrd2="http://schemas.microsoft.com/office/spreadsheetml/2017/richdata2" ref="A2:U3586">
      <sortCondition ref="D1:D3586"/>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BE1D0-619D-4656-8C59-94F6241A87AC}">
  <sheetPr codeName="Sheet6"/>
  <dimension ref="A1:H5436"/>
  <sheetViews>
    <sheetView topLeftCell="A633" workbookViewId="0">
      <selection activeCell="A646" sqref="A646"/>
    </sheetView>
  </sheetViews>
  <sheetFormatPr defaultRowHeight="14.25" x14ac:dyDescent="0.45"/>
  <cols>
    <col min="1" max="1" width="41.1328125" customWidth="1"/>
    <col min="2" max="2" width="17" bestFit="1" customWidth="1"/>
    <col min="3" max="3" width="8.86328125" style="16"/>
    <col min="4" max="4" width="9.265625" bestFit="1" customWidth="1"/>
    <col min="5" max="5" width="9.73046875" bestFit="1" customWidth="1"/>
    <col min="7" max="7" width="15.1328125" customWidth="1"/>
    <col min="8" max="8" width="13.1328125" bestFit="1" customWidth="1"/>
  </cols>
  <sheetData>
    <row r="1" spans="1:8" x14ac:dyDescent="0.45">
      <c r="A1" s="1" t="s">
        <v>17718</v>
      </c>
      <c r="B1" t="s">
        <v>17719</v>
      </c>
      <c r="C1" s="1" t="s">
        <v>17720</v>
      </c>
      <c r="D1" t="s">
        <v>17721</v>
      </c>
      <c r="E1" t="s">
        <v>17722</v>
      </c>
      <c r="F1" t="s">
        <v>17723</v>
      </c>
      <c r="G1" t="s">
        <v>17724</v>
      </c>
      <c r="H1" t="s">
        <v>17725</v>
      </c>
    </row>
    <row r="2" spans="1:8" x14ac:dyDescent="0.45">
      <c r="A2" s="49" t="s">
        <v>17726</v>
      </c>
      <c r="C2" s="1"/>
      <c r="D2">
        <v>750</v>
      </c>
      <c r="F2" s="13" t="s">
        <v>17727</v>
      </c>
      <c r="G2" t="s">
        <v>268</v>
      </c>
    </row>
    <row r="3" spans="1:8" x14ac:dyDescent="0.45">
      <c r="A3" t="s">
        <v>51</v>
      </c>
      <c r="C3" s="1"/>
      <c r="D3">
        <v>7571</v>
      </c>
      <c r="F3" s="13" t="s">
        <v>17727</v>
      </c>
      <c r="G3">
        <v>60020</v>
      </c>
    </row>
    <row r="4" spans="1:8" x14ac:dyDescent="0.45">
      <c r="A4" s="49" t="s">
        <v>17728</v>
      </c>
      <c r="C4" s="1"/>
      <c r="F4" s="13" t="s">
        <v>17727</v>
      </c>
    </row>
    <row r="5" spans="1:8" x14ac:dyDescent="0.45">
      <c r="A5" s="13" t="s">
        <v>17729</v>
      </c>
      <c r="B5" s="14">
        <v>58.56</v>
      </c>
      <c r="C5" s="17" t="s">
        <v>17730</v>
      </c>
      <c r="D5" s="13">
        <v>274.64</v>
      </c>
      <c r="E5" s="13" t="s">
        <v>17731</v>
      </c>
      <c r="F5" s="13" t="s">
        <v>17727</v>
      </c>
      <c r="G5" s="13" t="s">
        <v>17732</v>
      </c>
      <c r="H5" s="13">
        <v>34749</v>
      </c>
    </row>
    <row r="6" spans="1:8" x14ac:dyDescent="0.45">
      <c r="A6" s="13" t="s">
        <v>61</v>
      </c>
      <c r="B6" s="14">
        <v>2.12</v>
      </c>
      <c r="C6" s="17" t="s">
        <v>17730</v>
      </c>
      <c r="D6" s="13">
        <v>7.76</v>
      </c>
      <c r="E6" s="13" t="s">
        <v>17731</v>
      </c>
      <c r="F6" s="13" t="s">
        <v>17727</v>
      </c>
      <c r="G6" s="13" t="s">
        <v>17733</v>
      </c>
      <c r="H6" s="13">
        <v>16742</v>
      </c>
    </row>
    <row r="7" spans="1:8" x14ac:dyDescent="0.45">
      <c r="A7" s="13" t="s">
        <v>17734</v>
      </c>
      <c r="B7" s="14">
        <v>7.46</v>
      </c>
      <c r="C7" s="17" t="s">
        <v>17730</v>
      </c>
      <c r="D7" s="13">
        <v>22.38</v>
      </c>
      <c r="E7" s="13" t="s">
        <v>17731</v>
      </c>
      <c r="F7" s="13" t="s">
        <v>17727</v>
      </c>
      <c r="G7" s="13" t="s">
        <v>17735</v>
      </c>
      <c r="H7" s="13">
        <v>16743</v>
      </c>
    </row>
    <row r="8" spans="1:8" x14ac:dyDescent="0.45">
      <c r="A8" s="13" t="s">
        <v>17736</v>
      </c>
      <c r="B8" s="14">
        <v>0</v>
      </c>
      <c r="C8" s="17" t="s">
        <v>17730</v>
      </c>
      <c r="D8" s="13">
        <v>33.57</v>
      </c>
      <c r="E8" s="13" t="s">
        <v>17731</v>
      </c>
      <c r="F8" s="13" t="s">
        <v>17727</v>
      </c>
      <c r="G8" s="13" t="s">
        <v>17737</v>
      </c>
      <c r="H8" s="13">
        <v>16744</v>
      </c>
    </row>
    <row r="9" spans="1:8" x14ac:dyDescent="0.45">
      <c r="A9" s="13" t="s">
        <v>17738</v>
      </c>
      <c r="B9" s="14">
        <v>0</v>
      </c>
      <c r="C9" s="17" t="s">
        <v>17730</v>
      </c>
      <c r="D9" s="13">
        <v>80.61</v>
      </c>
      <c r="E9" s="13" t="s">
        <v>17731</v>
      </c>
      <c r="F9" s="13" t="s">
        <v>17727</v>
      </c>
      <c r="G9" s="13" t="s">
        <v>17739</v>
      </c>
      <c r="H9" s="13">
        <v>16745</v>
      </c>
    </row>
    <row r="10" spans="1:8" x14ac:dyDescent="0.45">
      <c r="A10" s="13" t="s">
        <v>17740</v>
      </c>
      <c r="B10" s="14">
        <v>3.34</v>
      </c>
      <c r="C10" s="17" t="s">
        <v>17730</v>
      </c>
      <c r="D10" s="13">
        <v>12.53</v>
      </c>
      <c r="E10" s="13" t="s">
        <v>17731</v>
      </c>
      <c r="F10" s="13" t="s">
        <v>17727</v>
      </c>
      <c r="G10" s="13" t="s">
        <v>17741</v>
      </c>
      <c r="H10" s="13">
        <v>16746</v>
      </c>
    </row>
    <row r="11" spans="1:8" x14ac:dyDescent="0.45">
      <c r="A11" s="13" t="s">
        <v>17742</v>
      </c>
      <c r="B11" s="14">
        <v>3.6</v>
      </c>
      <c r="C11" s="17" t="s">
        <v>17730</v>
      </c>
      <c r="D11" s="13">
        <v>37.380000000000003</v>
      </c>
      <c r="E11" s="13" t="s">
        <v>17731</v>
      </c>
      <c r="F11" s="13" t="s">
        <v>17727</v>
      </c>
      <c r="G11" s="13" t="s">
        <v>17743</v>
      </c>
      <c r="H11" s="13">
        <v>16747</v>
      </c>
    </row>
    <row r="12" spans="1:8" x14ac:dyDescent="0.45">
      <c r="A12" s="13" t="s">
        <v>17744</v>
      </c>
      <c r="B12" s="14">
        <v>21.81</v>
      </c>
      <c r="C12" s="17" t="s">
        <v>17730</v>
      </c>
      <c r="D12" s="13">
        <v>141.56</v>
      </c>
      <c r="E12" s="13" t="s">
        <v>17731</v>
      </c>
      <c r="F12" s="13" t="s">
        <v>17727</v>
      </c>
      <c r="G12" s="13" t="s">
        <v>17745</v>
      </c>
      <c r="H12" s="13">
        <v>16748</v>
      </c>
    </row>
    <row r="13" spans="1:8" x14ac:dyDescent="0.45">
      <c r="A13" s="13" t="s">
        <v>59</v>
      </c>
      <c r="B13" s="14">
        <v>114.06</v>
      </c>
      <c r="C13" s="17" t="s">
        <v>17730</v>
      </c>
      <c r="D13" s="13">
        <v>268.70999999999998</v>
      </c>
      <c r="E13" s="13" t="s">
        <v>17731</v>
      </c>
      <c r="F13" s="13" t="s">
        <v>17727</v>
      </c>
      <c r="G13" s="13" t="s">
        <v>17746</v>
      </c>
      <c r="H13" s="13">
        <v>16752</v>
      </c>
    </row>
    <row r="14" spans="1:8" x14ac:dyDescent="0.45">
      <c r="A14" s="13" t="s">
        <v>17747</v>
      </c>
      <c r="B14" s="14">
        <v>20.57</v>
      </c>
      <c r="C14" s="17" t="s">
        <v>17730</v>
      </c>
      <c r="D14" s="13">
        <v>53.73</v>
      </c>
      <c r="E14" s="13" t="s">
        <v>17731</v>
      </c>
      <c r="F14" s="13" t="s">
        <v>17727</v>
      </c>
      <c r="G14" s="13" t="s">
        <v>17748</v>
      </c>
      <c r="H14" s="13">
        <v>16753</v>
      </c>
    </row>
    <row r="15" spans="1:8" x14ac:dyDescent="0.45">
      <c r="A15" s="13" t="s">
        <v>17749</v>
      </c>
      <c r="B15" s="14">
        <v>12.69</v>
      </c>
      <c r="C15" s="17" t="s">
        <v>17730</v>
      </c>
      <c r="D15" s="13">
        <v>38.07</v>
      </c>
      <c r="E15" s="13" t="s">
        <v>17731</v>
      </c>
      <c r="F15" s="13" t="s">
        <v>17727</v>
      </c>
      <c r="G15" s="13" t="s">
        <v>17750</v>
      </c>
      <c r="H15" s="13">
        <v>16754</v>
      </c>
    </row>
    <row r="16" spans="1:8" x14ac:dyDescent="0.45">
      <c r="A16" s="13" t="s">
        <v>17751</v>
      </c>
      <c r="B16" s="14">
        <v>11.49</v>
      </c>
      <c r="C16" s="17" t="s">
        <v>17730</v>
      </c>
      <c r="D16" s="13">
        <v>57.09</v>
      </c>
      <c r="E16" s="13" t="s">
        <v>17731</v>
      </c>
      <c r="F16" s="13" t="s">
        <v>17727</v>
      </c>
      <c r="G16" s="13" t="s">
        <v>17752</v>
      </c>
      <c r="H16" s="13">
        <v>16757</v>
      </c>
    </row>
    <row r="17" spans="1:8" x14ac:dyDescent="0.45">
      <c r="A17" s="13" t="s">
        <v>17753</v>
      </c>
      <c r="B17" s="14">
        <v>11.48</v>
      </c>
      <c r="C17" s="17" t="s">
        <v>17730</v>
      </c>
      <c r="D17" s="13">
        <v>57.09</v>
      </c>
      <c r="E17" s="13" t="s">
        <v>17731</v>
      </c>
      <c r="F17" s="13" t="s">
        <v>17727</v>
      </c>
      <c r="G17" s="13" t="s">
        <v>17754</v>
      </c>
      <c r="H17" s="13">
        <v>16760</v>
      </c>
    </row>
    <row r="18" spans="1:8" x14ac:dyDescent="0.45">
      <c r="A18" s="13" t="s">
        <v>17755</v>
      </c>
      <c r="B18" s="14">
        <v>11.67</v>
      </c>
      <c r="C18" s="17" t="s">
        <v>17730</v>
      </c>
      <c r="D18" s="13">
        <v>57.09</v>
      </c>
      <c r="E18" s="13" t="s">
        <v>17731</v>
      </c>
      <c r="F18" s="13" t="s">
        <v>17727</v>
      </c>
      <c r="G18" s="13" t="s">
        <v>17756</v>
      </c>
      <c r="H18" s="13">
        <v>16763</v>
      </c>
    </row>
    <row r="19" spans="1:8" x14ac:dyDescent="0.45">
      <c r="A19" s="13" t="s">
        <v>17757</v>
      </c>
      <c r="B19" s="14">
        <v>5.03</v>
      </c>
      <c r="C19" s="17" t="s">
        <v>17730</v>
      </c>
      <c r="D19" s="13">
        <v>15.09</v>
      </c>
      <c r="E19" s="13" t="s">
        <v>17731</v>
      </c>
      <c r="F19" s="13" t="s">
        <v>17727</v>
      </c>
      <c r="G19" s="13" t="s">
        <v>17758</v>
      </c>
      <c r="H19" s="13">
        <v>16764</v>
      </c>
    </row>
    <row r="20" spans="1:8" x14ac:dyDescent="0.45">
      <c r="A20" s="13" t="s">
        <v>17759</v>
      </c>
      <c r="B20" s="14">
        <v>6.56</v>
      </c>
      <c r="C20" s="17" t="s">
        <v>17730</v>
      </c>
      <c r="D20" s="13">
        <v>36.21</v>
      </c>
      <c r="E20" s="13" t="s">
        <v>17731</v>
      </c>
      <c r="F20" s="13" t="s">
        <v>17727</v>
      </c>
      <c r="G20" s="13" t="s">
        <v>17760</v>
      </c>
      <c r="H20" s="13">
        <v>16767</v>
      </c>
    </row>
    <row r="21" spans="1:8" x14ac:dyDescent="0.45">
      <c r="A21" s="13" t="s">
        <v>17761</v>
      </c>
      <c r="B21" s="14">
        <v>38.799999999999997</v>
      </c>
      <c r="C21" s="17" t="s">
        <v>17730</v>
      </c>
      <c r="D21" s="13">
        <v>116.4</v>
      </c>
      <c r="E21" s="13" t="s">
        <v>17731</v>
      </c>
      <c r="F21" s="13" t="s">
        <v>17727</v>
      </c>
      <c r="G21" s="13" t="s">
        <v>17762</v>
      </c>
      <c r="H21" s="13">
        <v>16768</v>
      </c>
    </row>
    <row r="22" spans="1:8" x14ac:dyDescent="0.45">
      <c r="A22" s="13" t="s">
        <v>17761</v>
      </c>
      <c r="B22" s="14">
        <v>37.31</v>
      </c>
      <c r="C22" s="17" t="s">
        <v>17730</v>
      </c>
      <c r="D22" s="13">
        <v>111.93</v>
      </c>
      <c r="E22" s="13" t="s">
        <v>17731</v>
      </c>
      <c r="F22" s="13" t="s">
        <v>17727</v>
      </c>
      <c r="G22" s="13" t="s">
        <v>17763</v>
      </c>
      <c r="H22" s="13">
        <v>16769</v>
      </c>
    </row>
    <row r="23" spans="1:8" x14ac:dyDescent="0.45">
      <c r="A23" s="13" t="s">
        <v>17761</v>
      </c>
      <c r="B23" s="14">
        <v>26.9</v>
      </c>
      <c r="C23" s="17" t="s">
        <v>17730</v>
      </c>
      <c r="D23" s="13">
        <v>80.7</v>
      </c>
      <c r="E23" s="13" t="s">
        <v>17731</v>
      </c>
      <c r="F23" s="13" t="s">
        <v>17727</v>
      </c>
      <c r="G23" s="13" t="s">
        <v>17764</v>
      </c>
      <c r="H23" s="13">
        <v>16770</v>
      </c>
    </row>
    <row r="24" spans="1:8" x14ac:dyDescent="0.45">
      <c r="A24" s="13" t="s">
        <v>17761</v>
      </c>
      <c r="B24" s="14">
        <v>26.9</v>
      </c>
      <c r="C24" s="17" t="s">
        <v>17730</v>
      </c>
      <c r="D24" s="13">
        <v>80.7</v>
      </c>
      <c r="E24" s="13" t="s">
        <v>17731</v>
      </c>
      <c r="F24" s="13" t="s">
        <v>17727</v>
      </c>
      <c r="G24" s="13" t="s">
        <v>17765</v>
      </c>
      <c r="H24" s="13">
        <v>16771</v>
      </c>
    </row>
    <row r="25" spans="1:8" x14ac:dyDescent="0.45">
      <c r="A25" s="13" t="s">
        <v>17766</v>
      </c>
      <c r="B25" s="14">
        <v>4.63</v>
      </c>
      <c r="C25" s="17" t="s">
        <v>17730</v>
      </c>
      <c r="D25" s="13">
        <v>26.88</v>
      </c>
      <c r="E25" s="13" t="s">
        <v>17731</v>
      </c>
      <c r="F25" s="13" t="s">
        <v>17727</v>
      </c>
      <c r="G25" s="13" t="s">
        <v>17767</v>
      </c>
      <c r="H25" s="13">
        <v>16772</v>
      </c>
    </row>
    <row r="26" spans="1:8" x14ac:dyDescent="0.45">
      <c r="A26" s="13" t="s">
        <v>17766</v>
      </c>
      <c r="B26" s="14">
        <v>4.51</v>
      </c>
      <c r="C26" s="17" t="s">
        <v>17730</v>
      </c>
      <c r="D26" s="13">
        <v>18.09</v>
      </c>
      <c r="E26" s="13" t="s">
        <v>17731</v>
      </c>
      <c r="F26" s="13" t="s">
        <v>17727</v>
      </c>
      <c r="G26" s="13" t="s">
        <v>17768</v>
      </c>
      <c r="H26" s="13">
        <v>16773</v>
      </c>
    </row>
    <row r="27" spans="1:8" x14ac:dyDescent="0.45">
      <c r="A27" s="13" t="s">
        <v>17769</v>
      </c>
      <c r="B27" s="14">
        <v>0</v>
      </c>
      <c r="C27" s="17" t="s">
        <v>17730</v>
      </c>
      <c r="D27" s="13">
        <v>44.76</v>
      </c>
      <c r="E27" s="13" t="s">
        <v>17731</v>
      </c>
      <c r="F27" s="13" t="s">
        <v>17727</v>
      </c>
      <c r="G27" s="13" t="s">
        <v>17770</v>
      </c>
      <c r="H27" s="13">
        <v>16774</v>
      </c>
    </row>
    <row r="28" spans="1:8" x14ac:dyDescent="0.45">
      <c r="A28" s="13" t="s">
        <v>17771</v>
      </c>
      <c r="B28" s="14">
        <v>4.42</v>
      </c>
      <c r="C28" s="17" t="s">
        <v>17730</v>
      </c>
      <c r="D28" s="13">
        <v>40.29</v>
      </c>
      <c r="E28" s="13" t="s">
        <v>17731</v>
      </c>
      <c r="F28" s="13" t="s">
        <v>17727</v>
      </c>
      <c r="G28" s="13" t="s">
        <v>17772</v>
      </c>
      <c r="H28" s="13">
        <v>16775</v>
      </c>
    </row>
    <row r="29" spans="1:8" x14ac:dyDescent="0.45">
      <c r="A29" s="13" t="s">
        <v>17773</v>
      </c>
      <c r="B29" s="14">
        <v>4.76</v>
      </c>
      <c r="C29" s="17" t="s">
        <v>17730</v>
      </c>
      <c r="D29" s="13">
        <v>30.63</v>
      </c>
      <c r="E29" s="13" t="s">
        <v>17731</v>
      </c>
      <c r="F29" s="13" t="s">
        <v>17727</v>
      </c>
      <c r="G29" s="13" t="s">
        <v>17774</v>
      </c>
      <c r="H29" s="13">
        <v>16776</v>
      </c>
    </row>
    <row r="30" spans="1:8" x14ac:dyDescent="0.45">
      <c r="A30" s="13" t="s">
        <v>17775</v>
      </c>
      <c r="B30" s="14">
        <v>1.75</v>
      </c>
      <c r="C30" s="17" t="s">
        <v>17730</v>
      </c>
      <c r="D30" s="13">
        <v>22.38</v>
      </c>
      <c r="E30" s="13" t="s">
        <v>17731</v>
      </c>
      <c r="F30" s="13" t="s">
        <v>17727</v>
      </c>
      <c r="G30" s="13" t="s">
        <v>17776</v>
      </c>
      <c r="H30" s="13">
        <v>16777</v>
      </c>
    </row>
    <row r="31" spans="1:8" x14ac:dyDescent="0.45">
      <c r="A31" s="13" t="s">
        <v>17777</v>
      </c>
      <c r="B31" s="14">
        <v>5.52</v>
      </c>
      <c r="C31" s="17" t="s">
        <v>17730</v>
      </c>
      <c r="D31" s="13">
        <v>13.44</v>
      </c>
      <c r="E31" s="13" t="s">
        <v>17731</v>
      </c>
      <c r="F31" s="13" t="s">
        <v>17727</v>
      </c>
      <c r="G31" s="13" t="s">
        <v>17778</v>
      </c>
      <c r="H31" s="13">
        <v>16779</v>
      </c>
    </row>
    <row r="32" spans="1:8" x14ac:dyDescent="0.45">
      <c r="A32" s="13" t="s">
        <v>17779</v>
      </c>
      <c r="B32" s="14">
        <v>5.09</v>
      </c>
      <c r="C32" s="17" t="s">
        <v>17730</v>
      </c>
      <c r="D32" s="13">
        <v>22.38</v>
      </c>
      <c r="E32" s="13" t="s">
        <v>17731</v>
      </c>
      <c r="F32" s="13" t="s">
        <v>17727</v>
      </c>
      <c r="G32" s="13" t="s">
        <v>17780</v>
      </c>
      <c r="H32" s="13">
        <v>16780</v>
      </c>
    </row>
    <row r="33" spans="1:8" x14ac:dyDescent="0.45">
      <c r="A33" s="13" t="s">
        <v>17781</v>
      </c>
      <c r="B33" s="14">
        <v>5.29</v>
      </c>
      <c r="C33" s="17" t="s">
        <v>17730</v>
      </c>
      <c r="D33" s="13">
        <v>22.38</v>
      </c>
      <c r="E33" s="13" t="s">
        <v>17731</v>
      </c>
      <c r="F33" s="13" t="s">
        <v>17727</v>
      </c>
      <c r="G33" s="13" t="s">
        <v>17782</v>
      </c>
      <c r="H33" s="13">
        <v>16781</v>
      </c>
    </row>
    <row r="34" spans="1:8" x14ac:dyDescent="0.45">
      <c r="A34" s="13" t="s">
        <v>17783</v>
      </c>
      <c r="B34" s="14">
        <v>27.46</v>
      </c>
      <c r="C34" s="17" t="s">
        <v>17730</v>
      </c>
      <c r="D34" s="13">
        <v>81.150000000000006</v>
      </c>
      <c r="E34" s="13" t="s">
        <v>17731</v>
      </c>
      <c r="F34" s="13" t="s">
        <v>17727</v>
      </c>
      <c r="G34" s="13" t="s">
        <v>17784</v>
      </c>
      <c r="H34" s="13">
        <v>16782</v>
      </c>
    </row>
    <row r="35" spans="1:8" x14ac:dyDescent="0.45">
      <c r="A35" s="13" t="s">
        <v>17785</v>
      </c>
      <c r="B35" s="14">
        <v>3.6</v>
      </c>
      <c r="C35" s="17" t="s">
        <v>17730</v>
      </c>
      <c r="D35" s="13">
        <v>27.15</v>
      </c>
      <c r="E35" s="13" t="s">
        <v>17731</v>
      </c>
      <c r="F35" s="13" t="s">
        <v>17727</v>
      </c>
      <c r="G35" s="13" t="s">
        <v>17786</v>
      </c>
      <c r="H35" s="13">
        <v>16783</v>
      </c>
    </row>
    <row r="36" spans="1:8" x14ac:dyDescent="0.45">
      <c r="A36" s="13" t="s">
        <v>17787</v>
      </c>
      <c r="B36" s="14">
        <v>10.56</v>
      </c>
      <c r="C36" s="17" t="s">
        <v>17730</v>
      </c>
      <c r="D36" s="13">
        <v>31.68</v>
      </c>
      <c r="E36" s="13" t="s">
        <v>17731</v>
      </c>
      <c r="F36" s="13" t="s">
        <v>17727</v>
      </c>
      <c r="G36" s="13" t="s">
        <v>17788</v>
      </c>
      <c r="H36" s="13">
        <v>16784</v>
      </c>
    </row>
    <row r="37" spans="1:8" x14ac:dyDescent="0.45">
      <c r="A37" s="13" t="s">
        <v>17787</v>
      </c>
      <c r="B37" s="14">
        <v>10.56</v>
      </c>
      <c r="C37" s="17" t="s">
        <v>17730</v>
      </c>
      <c r="D37" s="13">
        <v>31.68</v>
      </c>
      <c r="E37" s="13" t="s">
        <v>17731</v>
      </c>
      <c r="F37" s="13" t="s">
        <v>17727</v>
      </c>
      <c r="G37" s="13" t="s">
        <v>17789</v>
      </c>
      <c r="H37" s="13">
        <v>16785</v>
      </c>
    </row>
    <row r="38" spans="1:8" x14ac:dyDescent="0.45">
      <c r="A38" s="13" t="s">
        <v>17787</v>
      </c>
      <c r="B38" s="14">
        <v>7.64</v>
      </c>
      <c r="C38" s="17" t="s">
        <v>17730</v>
      </c>
      <c r="D38" s="13">
        <v>31.68</v>
      </c>
      <c r="E38" s="13" t="s">
        <v>17731</v>
      </c>
      <c r="F38" s="13" t="s">
        <v>17727</v>
      </c>
      <c r="G38" s="13" t="s">
        <v>17790</v>
      </c>
      <c r="H38" s="13">
        <v>16786</v>
      </c>
    </row>
    <row r="39" spans="1:8" x14ac:dyDescent="0.45">
      <c r="A39" s="13" t="s">
        <v>17791</v>
      </c>
      <c r="B39" s="14">
        <v>3.77</v>
      </c>
      <c r="C39" s="17" t="s">
        <v>17730</v>
      </c>
      <c r="D39" s="13">
        <v>17.82</v>
      </c>
      <c r="E39" s="13" t="s">
        <v>17731</v>
      </c>
      <c r="F39" s="13" t="s">
        <v>17727</v>
      </c>
      <c r="G39" s="13" t="s">
        <v>17792</v>
      </c>
      <c r="H39" s="13">
        <v>16787</v>
      </c>
    </row>
    <row r="40" spans="1:8" x14ac:dyDescent="0.45">
      <c r="A40" s="13" t="s">
        <v>17793</v>
      </c>
      <c r="B40" s="14">
        <v>73.28</v>
      </c>
      <c r="C40" s="17" t="s">
        <v>17730</v>
      </c>
      <c r="D40" s="13">
        <v>360</v>
      </c>
      <c r="E40" s="13" t="s">
        <v>17731</v>
      </c>
      <c r="F40" s="13" t="s">
        <v>17727</v>
      </c>
      <c r="G40" s="13" t="s">
        <v>17794</v>
      </c>
      <c r="H40" s="13">
        <v>16788</v>
      </c>
    </row>
    <row r="41" spans="1:8" x14ac:dyDescent="0.45">
      <c r="A41" s="13" t="s">
        <v>17795</v>
      </c>
      <c r="B41" s="14">
        <v>26.87</v>
      </c>
      <c r="C41" s="17" t="s">
        <v>17730</v>
      </c>
      <c r="D41" s="13">
        <v>59.4</v>
      </c>
      <c r="E41" s="13" t="s">
        <v>17731</v>
      </c>
      <c r="F41" s="13" t="s">
        <v>17727</v>
      </c>
      <c r="G41" s="13" t="s">
        <v>17796</v>
      </c>
      <c r="H41" s="13">
        <v>16790</v>
      </c>
    </row>
    <row r="42" spans="1:8" x14ac:dyDescent="0.45">
      <c r="A42" s="13" t="s">
        <v>17797</v>
      </c>
      <c r="B42" s="14">
        <v>10.29</v>
      </c>
      <c r="C42" s="17" t="s">
        <v>17730</v>
      </c>
      <c r="D42" s="13">
        <v>44.76</v>
      </c>
      <c r="E42" s="13" t="s">
        <v>17731</v>
      </c>
      <c r="F42" s="13" t="s">
        <v>17727</v>
      </c>
      <c r="G42" s="13" t="s">
        <v>17798</v>
      </c>
      <c r="H42" s="13">
        <v>16793</v>
      </c>
    </row>
    <row r="43" spans="1:8" x14ac:dyDescent="0.45">
      <c r="A43" s="13" t="s">
        <v>17799</v>
      </c>
      <c r="B43" s="14">
        <v>5.51</v>
      </c>
      <c r="C43" s="17" t="s">
        <v>17730</v>
      </c>
      <c r="D43" s="13">
        <v>62.61</v>
      </c>
      <c r="E43" s="13" t="s">
        <v>17731</v>
      </c>
      <c r="F43" s="13" t="s">
        <v>17727</v>
      </c>
      <c r="G43" s="13" t="s">
        <v>17800</v>
      </c>
      <c r="H43" s="13">
        <v>16798</v>
      </c>
    </row>
    <row r="44" spans="1:8" x14ac:dyDescent="0.45">
      <c r="A44" s="13" t="s">
        <v>17801</v>
      </c>
      <c r="B44" s="14">
        <v>12.05</v>
      </c>
      <c r="C44" s="17" t="s">
        <v>17730</v>
      </c>
      <c r="D44" s="13">
        <v>56.88</v>
      </c>
      <c r="E44" s="13" t="s">
        <v>17731</v>
      </c>
      <c r="F44" s="13" t="s">
        <v>17727</v>
      </c>
      <c r="G44" s="13" t="s">
        <v>17802</v>
      </c>
      <c r="H44" s="13">
        <v>16799</v>
      </c>
    </row>
    <row r="45" spans="1:8" x14ac:dyDescent="0.45">
      <c r="A45" s="13" t="s">
        <v>17803</v>
      </c>
      <c r="B45" s="14">
        <v>3.09</v>
      </c>
      <c r="C45" s="17" t="s">
        <v>17730</v>
      </c>
      <c r="D45" s="13">
        <v>62.7</v>
      </c>
      <c r="E45" s="13" t="s">
        <v>17731</v>
      </c>
      <c r="F45" s="13" t="s">
        <v>17727</v>
      </c>
      <c r="G45" s="13" t="s">
        <v>17804</v>
      </c>
      <c r="H45" s="13">
        <v>16801</v>
      </c>
    </row>
    <row r="46" spans="1:8" x14ac:dyDescent="0.45">
      <c r="A46" s="13" t="s">
        <v>17805</v>
      </c>
      <c r="B46" s="14">
        <v>13.58</v>
      </c>
      <c r="C46" s="17" t="s">
        <v>17730</v>
      </c>
      <c r="D46" s="13">
        <v>85.02</v>
      </c>
      <c r="E46" s="13" t="s">
        <v>17731</v>
      </c>
      <c r="F46" s="13" t="s">
        <v>17727</v>
      </c>
      <c r="G46" s="13" t="s">
        <v>17806</v>
      </c>
      <c r="H46" s="13">
        <v>16804</v>
      </c>
    </row>
    <row r="47" spans="1:8" x14ac:dyDescent="0.45">
      <c r="A47" s="13" t="s">
        <v>17807</v>
      </c>
      <c r="B47" s="14">
        <v>2.56</v>
      </c>
      <c r="C47" s="17" t="s">
        <v>17730</v>
      </c>
      <c r="D47" s="13">
        <v>29.22</v>
      </c>
      <c r="E47" s="13" t="s">
        <v>17731</v>
      </c>
      <c r="F47" s="13" t="s">
        <v>17727</v>
      </c>
      <c r="G47" s="13" t="s">
        <v>17808</v>
      </c>
      <c r="H47" s="13">
        <v>16808</v>
      </c>
    </row>
    <row r="48" spans="1:8" x14ac:dyDescent="0.45">
      <c r="A48" s="13" t="s">
        <v>17809</v>
      </c>
      <c r="B48" s="14">
        <v>6.25</v>
      </c>
      <c r="C48" s="17" t="s">
        <v>17730</v>
      </c>
      <c r="D48" s="13">
        <v>42.33</v>
      </c>
      <c r="E48" s="13" t="s">
        <v>17731</v>
      </c>
      <c r="F48" s="13" t="s">
        <v>17727</v>
      </c>
      <c r="G48" s="13" t="s">
        <v>17810</v>
      </c>
      <c r="H48" s="13">
        <v>16809</v>
      </c>
    </row>
    <row r="49" spans="1:8" x14ac:dyDescent="0.45">
      <c r="A49" s="13" t="s">
        <v>17811</v>
      </c>
      <c r="B49" s="14">
        <v>46.55</v>
      </c>
      <c r="C49" s="17" t="s">
        <v>17730</v>
      </c>
      <c r="D49" s="13">
        <v>67.17</v>
      </c>
      <c r="E49" s="13" t="s">
        <v>17731</v>
      </c>
      <c r="F49" s="13" t="s">
        <v>17727</v>
      </c>
      <c r="G49" s="13" t="s">
        <v>17812</v>
      </c>
      <c r="H49" s="13">
        <v>33507</v>
      </c>
    </row>
    <row r="50" spans="1:8" x14ac:dyDescent="0.45">
      <c r="A50" s="13" t="s">
        <v>17813</v>
      </c>
      <c r="B50" s="14">
        <v>2.38</v>
      </c>
      <c r="C50" s="17" t="s">
        <v>17730</v>
      </c>
      <c r="D50" s="13">
        <v>7.38</v>
      </c>
      <c r="E50" s="13" t="s">
        <v>17731</v>
      </c>
      <c r="F50" s="13" t="s">
        <v>17727</v>
      </c>
      <c r="G50" s="13" t="s">
        <v>17814</v>
      </c>
      <c r="H50" s="13">
        <v>16812</v>
      </c>
    </row>
    <row r="51" spans="1:8" x14ac:dyDescent="0.45">
      <c r="A51" s="13" t="s">
        <v>17815</v>
      </c>
      <c r="B51" s="14">
        <v>1.29</v>
      </c>
      <c r="C51" s="17" t="s">
        <v>17730</v>
      </c>
      <c r="D51" s="13">
        <v>3.57</v>
      </c>
      <c r="E51" s="13" t="s">
        <v>17731</v>
      </c>
      <c r="F51" s="13" t="s">
        <v>17727</v>
      </c>
      <c r="G51" s="13" t="s">
        <v>17816</v>
      </c>
      <c r="H51" s="13">
        <v>16813</v>
      </c>
    </row>
    <row r="52" spans="1:8" x14ac:dyDescent="0.45">
      <c r="A52" s="13" t="s">
        <v>17817</v>
      </c>
      <c r="B52" s="14">
        <v>3.54</v>
      </c>
      <c r="C52" s="17" t="s">
        <v>17730</v>
      </c>
      <c r="D52" s="13">
        <v>8.07</v>
      </c>
      <c r="E52" s="13" t="s">
        <v>17731</v>
      </c>
      <c r="F52" s="13" t="s">
        <v>17727</v>
      </c>
      <c r="G52" s="13" t="s">
        <v>17818</v>
      </c>
      <c r="H52" s="13">
        <v>33508</v>
      </c>
    </row>
    <row r="53" spans="1:8" x14ac:dyDescent="0.45">
      <c r="A53" s="13" t="s">
        <v>17819</v>
      </c>
      <c r="B53" s="14">
        <v>3.86</v>
      </c>
      <c r="C53" s="17" t="s">
        <v>17730</v>
      </c>
      <c r="D53" s="13">
        <v>5.16</v>
      </c>
      <c r="E53" s="13" t="s">
        <v>17731</v>
      </c>
      <c r="F53" s="13" t="s">
        <v>17727</v>
      </c>
      <c r="G53" s="13" t="s">
        <v>17820</v>
      </c>
      <c r="H53" s="13">
        <v>16816</v>
      </c>
    </row>
    <row r="54" spans="1:8" x14ac:dyDescent="0.45">
      <c r="A54" s="13" t="s">
        <v>17821</v>
      </c>
      <c r="B54" s="14">
        <v>0.62</v>
      </c>
      <c r="C54" s="17" t="s">
        <v>17730</v>
      </c>
      <c r="D54" s="13">
        <v>1.89</v>
      </c>
      <c r="E54" s="13" t="s">
        <v>17731</v>
      </c>
      <c r="F54" s="13" t="s">
        <v>17727</v>
      </c>
      <c r="G54" s="13" t="s">
        <v>17822</v>
      </c>
      <c r="H54" s="13">
        <v>16817</v>
      </c>
    </row>
    <row r="55" spans="1:8" x14ac:dyDescent="0.45">
      <c r="A55" s="13" t="s">
        <v>17823</v>
      </c>
      <c r="B55" s="14">
        <v>1.8</v>
      </c>
      <c r="C55" s="17" t="s">
        <v>17730</v>
      </c>
      <c r="D55" s="13">
        <v>7.2</v>
      </c>
      <c r="E55" s="13" t="s">
        <v>17731</v>
      </c>
      <c r="F55" s="13" t="s">
        <v>17727</v>
      </c>
      <c r="G55" s="13" t="s">
        <v>17824</v>
      </c>
      <c r="H55" s="13">
        <v>16818</v>
      </c>
    </row>
    <row r="56" spans="1:8" x14ac:dyDescent="0.45">
      <c r="A56" s="13" t="s">
        <v>17825</v>
      </c>
      <c r="B56" s="14">
        <v>12.33</v>
      </c>
      <c r="C56" s="17" t="s">
        <v>17730</v>
      </c>
      <c r="D56" s="13">
        <v>35.25</v>
      </c>
      <c r="E56" s="13" t="s">
        <v>17731</v>
      </c>
      <c r="F56" s="13" t="s">
        <v>17727</v>
      </c>
      <c r="G56" s="13" t="s">
        <v>17826</v>
      </c>
      <c r="H56" s="13">
        <v>16819</v>
      </c>
    </row>
    <row r="57" spans="1:8" x14ac:dyDescent="0.45">
      <c r="A57" s="13" t="s">
        <v>17827</v>
      </c>
      <c r="B57" s="14">
        <v>76.89</v>
      </c>
      <c r="C57" s="17" t="s">
        <v>17730</v>
      </c>
      <c r="D57" s="13">
        <v>368.55</v>
      </c>
      <c r="E57" s="13" t="s">
        <v>17731</v>
      </c>
      <c r="F57" s="13" t="s">
        <v>17727</v>
      </c>
      <c r="G57" s="13" t="s">
        <v>17828</v>
      </c>
      <c r="H57" s="13">
        <v>16820</v>
      </c>
    </row>
    <row r="58" spans="1:8" x14ac:dyDescent="0.45">
      <c r="A58" s="13" t="s">
        <v>17829</v>
      </c>
      <c r="B58" s="14">
        <v>21.02</v>
      </c>
      <c r="C58" s="17" t="s">
        <v>17730</v>
      </c>
      <c r="D58" s="13">
        <v>51.48</v>
      </c>
      <c r="E58" s="13" t="s">
        <v>17731</v>
      </c>
      <c r="F58" s="13" t="s">
        <v>17727</v>
      </c>
      <c r="G58" s="13" t="s">
        <v>17830</v>
      </c>
      <c r="H58" s="13">
        <v>16821</v>
      </c>
    </row>
    <row r="59" spans="1:8" x14ac:dyDescent="0.45">
      <c r="A59" s="13" t="s">
        <v>17831</v>
      </c>
      <c r="B59" s="14">
        <v>21.99</v>
      </c>
      <c r="C59" s="17" t="s">
        <v>17730</v>
      </c>
      <c r="D59" s="13">
        <v>42.54</v>
      </c>
      <c r="E59" s="13" t="s">
        <v>17731</v>
      </c>
      <c r="F59" s="13" t="s">
        <v>17727</v>
      </c>
      <c r="G59" s="13" t="s">
        <v>17832</v>
      </c>
      <c r="H59" s="13">
        <v>16822</v>
      </c>
    </row>
    <row r="60" spans="1:8" x14ac:dyDescent="0.45">
      <c r="A60" s="13" t="s">
        <v>17833</v>
      </c>
      <c r="B60" s="14">
        <v>4.82</v>
      </c>
      <c r="C60" s="17" t="s">
        <v>17730</v>
      </c>
      <c r="D60" s="13">
        <v>24.63</v>
      </c>
      <c r="E60" s="13" t="s">
        <v>17731</v>
      </c>
      <c r="F60" s="13" t="s">
        <v>17727</v>
      </c>
      <c r="G60" s="13" t="s">
        <v>17834</v>
      </c>
      <c r="H60" s="13">
        <v>16823</v>
      </c>
    </row>
    <row r="61" spans="1:8" x14ac:dyDescent="0.45">
      <c r="A61" s="13" t="s">
        <v>17835</v>
      </c>
      <c r="B61" s="14">
        <v>5.46</v>
      </c>
      <c r="C61" s="17" t="s">
        <v>17730</v>
      </c>
      <c r="D61" s="13">
        <v>99</v>
      </c>
      <c r="E61" s="13" t="s">
        <v>17731</v>
      </c>
      <c r="F61" s="13" t="s">
        <v>17727</v>
      </c>
      <c r="G61" s="13" t="s">
        <v>17836</v>
      </c>
      <c r="H61" s="13">
        <v>16825</v>
      </c>
    </row>
    <row r="62" spans="1:8" x14ac:dyDescent="0.45">
      <c r="A62" s="13" t="s">
        <v>17837</v>
      </c>
      <c r="B62" s="14">
        <v>5.49</v>
      </c>
      <c r="C62" s="17" t="s">
        <v>17730</v>
      </c>
      <c r="D62" s="13">
        <v>29.1</v>
      </c>
      <c r="E62" s="13" t="s">
        <v>17731</v>
      </c>
      <c r="F62" s="13" t="s">
        <v>17727</v>
      </c>
      <c r="G62" s="13" t="s">
        <v>17838</v>
      </c>
      <c r="H62" s="13">
        <v>16826</v>
      </c>
    </row>
    <row r="63" spans="1:8" x14ac:dyDescent="0.45">
      <c r="A63" s="13" t="s">
        <v>17839</v>
      </c>
      <c r="B63" s="14">
        <v>0.7</v>
      </c>
      <c r="C63" s="17" t="s">
        <v>17730</v>
      </c>
      <c r="D63" s="13">
        <v>3.03</v>
      </c>
      <c r="E63" s="13" t="s">
        <v>17731</v>
      </c>
      <c r="F63" s="13" t="s">
        <v>17727</v>
      </c>
      <c r="G63" s="13" t="s">
        <v>17840</v>
      </c>
      <c r="H63" s="13">
        <v>16827</v>
      </c>
    </row>
    <row r="64" spans="1:8" x14ac:dyDescent="0.45">
      <c r="A64" s="13" t="s">
        <v>17841</v>
      </c>
      <c r="B64" s="14">
        <v>2.25</v>
      </c>
      <c r="C64" s="17" t="s">
        <v>17730</v>
      </c>
      <c r="D64" s="13">
        <v>9</v>
      </c>
      <c r="E64" s="13" t="s">
        <v>17731</v>
      </c>
      <c r="F64" s="13" t="s">
        <v>17727</v>
      </c>
      <c r="G64" s="13" t="s">
        <v>17842</v>
      </c>
      <c r="H64" s="13">
        <v>16828</v>
      </c>
    </row>
    <row r="65" spans="1:8" x14ac:dyDescent="0.45">
      <c r="A65" s="13" t="s">
        <v>17843</v>
      </c>
      <c r="B65" s="14">
        <v>2.06</v>
      </c>
      <c r="C65" s="17" t="s">
        <v>17730</v>
      </c>
      <c r="D65" s="13">
        <v>7.62</v>
      </c>
      <c r="E65" s="13" t="s">
        <v>17731</v>
      </c>
      <c r="F65" s="13" t="s">
        <v>17727</v>
      </c>
      <c r="G65" s="13" t="s">
        <v>17844</v>
      </c>
      <c r="H65" s="13">
        <v>16829</v>
      </c>
    </row>
    <row r="66" spans="1:8" x14ac:dyDescent="0.45">
      <c r="A66" s="13" t="s">
        <v>17845</v>
      </c>
      <c r="B66" s="14">
        <v>3.34</v>
      </c>
      <c r="C66" s="17" t="s">
        <v>17730</v>
      </c>
      <c r="D66" s="13">
        <v>29.25</v>
      </c>
      <c r="E66" s="13" t="s">
        <v>17731</v>
      </c>
      <c r="F66" s="13" t="s">
        <v>17727</v>
      </c>
      <c r="G66" s="13" t="s">
        <v>17846</v>
      </c>
      <c r="H66" s="13">
        <v>16831</v>
      </c>
    </row>
    <row r="67" spans="1:8" x14ac:dyDescent="0.45">
      <c r="A67" s="13" t="s">
        <v>17845</v>
      </c>
      <c r="B67" s="14">
        <v>3.34</v>
      </c>
      <c r="C67" s="17" t="s">
        <v>17730</v>
      </c>
      <c r="D67" s="13">
        <v>19.5</v>
      </c>
      <c r="E67" s="13" t="s">
        <v>17731</v>
      </c>
      <c r="F67" s="13" t="s">
        <v>17727</v>
      </c>
      <c r="G67" s="13" t="s">
        <v>17846</v>
      </c>
      <c r="H67" s="13">
        <v>16831</v>
      </c>
    </row>
    <row r="68" spans="1:8" x14ac:dyDescent="0.45">
      <c r="A68" s="13" t="s">
        <v>17847</v>
      </c>
      <c r="B68" s="14">
        <v>1.62</v>
      </c>
      <c r="C68" s="17" t="s">
        <v>17730</v>
      </c>
      <c r="D68" s="13">
        <v>15.66</v>
      </c>
      <c r="E68" s="13" t="s">
        <v>17731</v>
      </c>
      <c r="F68" s="13" t="s">
        <v>17727</v>
      </c>
      <c r="G68" s="13" t="s">
        <v>17848</v>
      </c>
      <c r="H68" s="13">
        <v>16832</v>
      </c>
    </row>
    <row r="69" spans="1:8" x14ac:dyDescent="0.45">
      <c r="A69" s="13" t="s">
        <v>17849</v>
      </c>
      <c r="B69" s="14">
        <v>0.9</v>
      </c>
      <c r="C69" s="17" t="s">
        <v>17730</v>
      </c>
      <c r="D69" s="13">
        <v>25.38</v>
      </c>
      <c r="E69" s="13" t="s">
        <v>17731</v>
      </c>
      <c r="F69" s="13" t="s">
        <v>17727</v>
      </c>
      <c r="G69" s="13" t="s">
        <v>17850</v>
      </c>
      <c r="H69" s="13">
        <v>16833</v>
      </c>
    </row>
    <row r="70" spans="1:8" x14ac:dyDescent="0.45">
      <c r="A70" s="13" t="s">
        <v>17851</v>
      </c>
      <c r="B70" s="14">
        <v>3.9</v>
      </c>
      <c r="C70" s="17" t="s">
        <v>17730</v>
      </c>
      <c r="D70" s="13">
        <v>20.73</v>
      </c>
      <c r="E70" s="13" t="s">
        <v>17731</v>
      </c>
      <c r="F70" s="13" t="s">
        <v>17727</v>
      </c>
      <c r="G70" s="13" t="s">
        <v>17852</v>
      </c>
      <c r="H70" s="13">
        <v>16834</v>
      </c>
    </row>
    <row r="71" spans="1:8" x14ac:dyDescent="0.45">
      <c r="A71" s="13" t="s">
        <v>17853</v>
      </c>
      <c r="B71" s="14">
        <v>3.63</v>
      </c>
      <c r="C71" s="17" t="s">
        <v>17730</v>
      </c>
      <c r="D71" s="13">
        <v>33.93</v>
      </c>
      <c r="E71" s="13" t="s">
        <v>17731</v>
      </c>
      <c r="F71" s="13" t="s">
        <v>17727</v>
      </c>
      <c r="G71" s="13" t="s">
        <v>17854</v>
      </c>
      <c r="H71" s="13">
        <v>16835</v>
      </c>
    </row>
    <row r="72" spans="1:8" x14ac:dyDescent="0.45">
      <c r="A72" s="13" t="s">
        <v>17855</v>
      </c>
      <c r="B72" s="14">
        <v>13.8</v>
      </c>
      <c r="C72" s="17" t="s">
        <v>17730</v>
      </c>
      <c r="D72" s="13">
        <v>94.26</v>
      </c>
      <c r="E72" s="13" t="s">
        <v>17731</v>
      </c>
      <c r="F72" s="13" t="s">
        <v>17727</v>
      </c>
      <c r="G72" s="13" t="s">
        <v>17856</v>
      </c>
      <c r="H72" s="13">
        <v>16837</v>
      </c>
    </row>
    <row r="73" spans="1:8" x14ac:dyDescent="0.45">
      <c r="A73" s="13" t="s">
        <v>17857</v>
      </c>
      <c r="B73" s="14">
        <v>13.89</v>
      </c>
      <c r="C73" s="17" t="s">
        <v>17730</v>
      </c>
      <c r="D73" s="13">
        <v>77.209999999999994</v>
      </c>
      <c r="E73" s="13" t="s">
        <v>17731</v>
      </c>
      <c r="F73" s="13" t="s">
        <v>17727</v>
      </c>
      <c r="G73" s="13" t="s">
        <v>17858</v>
      </c>
      <c r="H73" s="13">
        <v>16838</v>
      </c>
    </row>
    <row r="74" spans="1:8" x14ac:dyDescent="0.45">
      <c r="A74" s="13" t="s">
        <v>17859</v>
      </c>
      <c r="B74" s="14">
        <v>33.82</v>
      </c>
      <c r="C74" s="17" t="s">
        <v>17730</v>
      </c>
      <c r="D74" s="13">
        <v>98.04</v>
      </c>
      <c r="E74" s="13" t="s">
        <v>17731</v>
      </c>
      <c r="F74" s="13" t="s">
        <v>17727</v>
      </c>
      <c r="G74" s="13" t="s">
        <v>17860</v>
      </c>
      <c r="H74" s="13">
        <v>16843</v>
      </c>
    </row>
    <row r="75" spans="1:8" x14ac:dyDescent="0.45">
      <c r="A75" s="13" t="s">
        <v>17861</v>
      </c>
      <c r="B75" s="14">
        <v>3.47</v>
      </c>
      <c r="C75" s="17" t="s">
        <v>17730</v>
      </c>
      <c r="D75" s="13">
        <v>17.64</v>
      </c>
      <c r="E75" s="13" t="s">
        <v>17731</v>
      </c>
      <c r="F75" s="13" t="s">
        <v>17727</v>
      </c>
      <c r="G75" s="13" t="s">
        <v>17862</v>
      </c>
      <c r="H75" s="13">
        <v>16844</v>
      </c>
    </row>
    <row r="76" spans="1:8" x14ac:dyDescent="0.45">
      <c r="A76" s="13" t="s">
        <v>17863</v>
      </c>
      <c r="B76" s="14">
        <v>3.73</v>
      </c>
      <c r="C76" s="17" t="s">
        <v>17730</v>
      </c>
      <c r="D76" s="13">
        <v>17.64</v>
      </c>
      <c r="E76" s="13" t="s">
        <v>17731</v>
      </c>
      <c r="F76" s="13" t="s">
        <v>17727</v>
      </c>
      <c r="G76" s="13" t="s">
        <v>17864</v>
      </c>
      <c r="H76" s="13">
        <v>16845</v>
      </c>
    </row>
    <row r="77" spans="1:8" x14ac:dyDescent="0.45">
      <c r="A77" s="13" t="s">
        <v>17865</v>
      </c>
      <c r="B77" s="14">
        <v>3.99</v>
      </c>
      <c r="C77" s="17" t="s">
        <v>17730</v>
      </c>
      <c r="D77" s="13">
        <v>14.88</v>
      </c>
      <c r="E77" s="13" t="s">
        <v>17731</v>
      </c>
      <c r="F77" s="13" t="s">
        <v>17727</v>
      </c>
      <c r="G77" s="13" t="s">
        <v>17866</v>
      </c>
      <c r="H77" s="13">
        <v>33672</v>
      </c>
    </row>
    <row r="78" spans="1:8" x14ac:dyDescent="0.45">
      <c r="A78" s="13" t="s">
        <v>17867</v>
      </c>
      <c r="B78" s="14">
        <v>3.86</v>
      </c>
      <c r="C78" s="17" t="s">
        <v>17730</v>
      </c>
      <c r="D78" s="13">
        <v>17.64</v>
      </c>
      <c r="E78" s="13" t="s">
        <v>17731</v>
      </c>
      <c r="F78" s="13" t="s">
        <v>17727</v>
      </c>
      <c r="G78" s="13" t="s">
        <v>17868</v>
      </c>
      <c r="H78" s="13">
        <v>33673</v>
      </c>
    </row>
    <row r="79" spans="1:8" x14ac:dyDescent="0.45">
      <c r="A79" s="13" t="s">
        <v>17869</v>
      </c>
      <c r="B79" s="14">
        <v>3.68</v>
      </c>
      <c r="C79" s="17" t="s">
        <v>17730</v>
      </c>
      <c r="D79" s="13">
        <v>17.64</v>
      </c>
      <c r="E79" s="13" t="s">
        <v>17731</v>
      </c>
      <c r="F79" s="13" t="s">
        <v>17727</v>
      </c>
      <c r="G79" s="13" t="s">
        <v>17870</v>
      </c>
      <c r="H79" s="13">
        <v>16848</v>
      </c>
    </row>
    <row r="80" spans="1:8" x14ac:dyDescent="0.45">
      <c r="A80" s="13" t="s">
        <v>17871</v>
      </c>
      <c r="B80" s="14">
        <v>3.47</v>
      </c>
      <c r="C80" s="17" t="s">
        <v>17730</v>
      </c>
      <c r="D80" s="13">
        <v>17.64</v>
      </c>
      <c r="E80" s="13" t="s">
        <v>17731</v>
      </c>
      <c r="F80" s="13" t="s">
        <v>17727</v>
      </c>
      <c r="G80" s="13" t="s">
        <v>17872</v>
      </c>
      <c r="H80" s="13">
        <v>16849</v>
      </c>
    </row>
    <row r="81" spans="1:8" x14ac:dyDescent="0.45">
      <c r="A81" s="13" t="s">
        <v>17873</v>
      </c>
      <c r="B81" s="14">
        <v>3.47</v>
      </c>
      <c r="C81" s="17" t="s">
        <v>17730</v>
      </c>
      <c r="D81" s="13">
        <v>17.64</v>
      </c>
      <c r="E81" s="13" t="s">
        <v>17731</v>
      </c>
      <c r="F81" s="13" t="s">
        <v>17727</v>
      </c>
      <c r="G81" s="13" t="s">
        <v>17874</v>
      </c>
      <c r="H81" s="13">
        <v>16850</v>
      </c>
    </row>
    <row r="82" spans="1:8" x14ac:dyDescent="0.45">
      <c r="A82" s="13" t="s">
        <v>17875</v>
      </c>
      <c r="B82" s="14">
        <v>3.47</v>
      </c>
      <c r="C82" s="17" t="s">
        <v>17730</v>
      </c>
      <c r="D82" s="13">
        <v>17.64</v>
      </c>
      <c r="E82" s="13" t="s">
        <v>17731</v>
      </c>
      <c r="F82" s="13" t="s">
        <v>17727</v>
      </c>
      <c r="G82" s="13" t="s">
        <v>17876</v>
      </c>
      <c r="H82" s="13">
        <v>16851</v>
      </c>
    </row>
    <row r="83" spans="1:8" x14ac:dyDescent="0.45">
      <c r="A83" s="13" t="s">
        <v>17877</v>
      </c>
      <c r="B83" s="14">
        <v>3.47</v>
      </c>
      <c r="C83" s="17" t="s">
        <v>17730</v>
      </c>
      <c r="D83" s="13">
        <v>17.64</v>
      </c>
      <c r="E83" s="13" t="s">
        <v>17731</v>
      </c>
      <c r="F83" s="13" t="s">
        <v>17727</v>
      </c>
      <c r="G83" s="13" t="s">
        <v>17878</v>
      </c>
      <c r="H83" s="13">
        <v>16852</v>
      </c>
    </row>
    <row r="84" spans="1:8" x14ac:dyDescent="0.45">
      <c r="A84" s="13" t="s">
        <v>17879</v>
      </c>
      <c r="B84" s="14">
        <v>6.94</v>
      </c>
      <c r="C84" s="17" t="s">
        <v>17730</v>
      </c>
      <c r="D84" s="13">
        <v>17.64</v>
      </c>
      <c r="E84" s="13" t="s">
        <v>17731</v>
      </c>
      <c r="F84" s="13" t="s">
        <v>17727</v>
      </c>
      <c r="G84" s="13" t="s">
        <v>17880</v>
      </c>
      <c r="H84" s="13">
        <v>16853</v>
      </c>
    </row>
    <row r="85" spans="1:8" x14ac:dyDescent="0.45">
      <c r="A85" s="13" t="s">
        <v>17881</v>
      </c>
      <c r="B85" s="14">
        <v>1.86</v>
      </c>
      <c r="C85" s="17" t="s">
        <v>17730</v>
      </c>
      <c r="D85" s="13">
        <v>17.64</v>
      </c>
      <c r="E85" s="13" t="s">
        <v>17731</v>
      </c>
      <c r="F85" s="13" t="s">
        <v>17727</v>
      </c>
      <c r="G85" s="13" t="s">
        <v>17882</v>
      </c>
      <c r="H85" s="13">
        <v>16854</v>
      </c>
    </row>
    <row r="86" spans="1:8" x14ac:dyDescent="0.45">
      <c r="A86" s="13" t="s">
        <v>17883</v>
      </c>
      <c r="B86" s="14">
        <v>4.12</v>
      </c>
      <c r="C86" s="17" t="s">
        <v>17730</v>
      </c>
      <c r="D86" s="13">
        <v>17.64</v>
      </c>
      <c r="E86" s="13" t="s">
        <v>17731</v>
      </c>
      <c r="F86" s="13" t="s">
        <v>17727</v>
      </c>
      <c r="G86" s="13" t="s">
        <v>17884</v>
      </c>
      <c r="H86" s="13">
        <v>33674</v>
      </c>
    </row>
    <row r="87" spans="1:8" x14ac:dyDescent="0.45">
      <c r="A87" s="13" t="s">
        <v>17885</v>
      </c>
      <c r="B87" s="14">
        <v>5.66</v>
      </c>
      <c r="C87" s="17" t="s">
        <v>17730</v>
      </c>
      <c r="D87" s="13">
        <v>17.64</v>
      </c>
      <c r="E87" s="13" t="s">
        <v>17731</v>
      </c>
      <c r="F87" s="13" t="s">
        <v>17727</v>
      </c>
      <c r="G87" s="13" t="s">
        <v>17886</v>
      </c>
      <c r="H87" s="13">
        <v>16856</v>
      </c>
    </row>
    <row r="88" spans="1:8" x14ac:dyDescent="0.45">
      <c r="A88" s="13" t="s">
        <v>17887</v>
      </c>
      <c r="B88" s="14">
        <v>4.83</v>
      </c>
      <c r="C88" s="17" t="s">
        <v>17730</v>
      </c>
      <c r="D88" s="13">
        <v>17.64</v>
      </c>
      <c r="E88" s="13" t="s">
        <v>17731</v>
      </c>
      <c r="F88" s="13" t="s">
        <v>17727</v>
      </c>
      <c r="G88" s="13" t="s">
        <v>17888</v>
      </c>
      <c r="H88" s="13">
        <v>16857</v>
      </c>
    </row>
    <row r="89" spans="1:8" x14ac:dyDescent="0.45">
      <c r="A89" s="13" t="s">
        <v>17889</v>
      </c>
      <c r="B89" s="14">
        <v>3.47</v>
      </c>
      <c r="C89" s="17" t="s">
        <v>17730</v>
      </c>
      <c r="D89" s="13">
        <v>17.64</v>
      </c>
      <c r="E89" s="13" t="s">
        <v>17731</v>
      </c>
      <c r="F89" s="13" t="s">
        <v>17727</v>
      </c>
      <c r="G89" s="13" t="s">
        <v>17890</v>
      </c>
      <c r="H89" s="13">
        <v>16858</v>
      </c>
    </row>
    <row r="90" spans="1:8" x14ac:dyDescent="0.45">
      <c r="A90" s="13" t="s">
        <v>17891</v>
      </c>
      <c r="B90" s="14">
        <v>6.69</v>
      </c>
      <c r="C90" s="17" t="s">
        <v>17730</v>
      </c>
      <c r="D90" s="13">
        <v>19.8</v>
      </c>
      <c r="E90" s="13" t="s">
        <v>17731</v>
      </c>
      <c r="F90" s="13" t="s">
        <v>17727</v>
      </c>
      <c r="G90" s="13" t="s">
        <v>17892</v>
      </c>
      <c r="H90" s="13">
        <v>33675</v>
      </c>
    </row>
    <row r="91" spans="1:8" x14ac:dyDescent="0.45">
      <c r="A91" s="13" t="s">
        <v>17893</v>
      </c>
      <c r="B91" s="14">
        <v>5.92</v>
      </c>
      <c r="C91" s="17" t="s">
        <v>17730</v>
      </c>
      <c r="D91" s="13">
        <v>19.8</v>
      </c>
      <c r="E91" s="13" t="s">
        <v>17731</v>
      </c>
      <c r="F91" s="13" t="s">
        <v>17727</v>
      </c>
      <c r="G91" s="13" t="s">
        <v>17894</v>
      </c>
      <c r="H91" s="13">
        <v>16860</v>
      </c>
    </row>
    <row r="92" spans="1:8" x14ac:dyDescent="0.45">
      <c r="A92" s="13" t="s">
        <v>17895</v>
      </c>
      <c r="B92" s="14">
        <v>5.92</v>
      </c>
      <c r="C92" s="17" t="s">
        <v>17730</v>
      </c>
      <c r="D92" s="13">
        <v>11.31</v>
      </c>
      <c r="E92" s="13" t="s">
        <v>17731</v>
      </c>
      <c r="F92" s="13" t="s">
        <v>17727</v>
      </c>
      <c r="G92" s="13" t="s">
        <v>17896</v>
      </c>
      <c r="H92" s="13">
        <v>16862</v>
      </c>
    </row>
    <row r="93" spans="1:8" x14ac:dyDescent="0.45">
      <c r="A93" s="13" t="s">
        <v>17897</v>
      </c>
      <c r="B93" s="14">
        <v>3.41</v>
      </c>
      <c r="C93" s="17" t="s">
        <v>17730</v>
      </c>
      <c r="D93" s="13">
        <v>19.8</v>
      </c>
      <c r="E93" s="13" t="s">
        <v>17731</v>
      </c>
      <c r="F93" s="13" t="s">
        <v>17727</v>
      </c>
      <c r="G93" s="13" t="s">
        <v>17898</v>
      </c>
      <c r="H93" s="13">
        <v>16863</v>
      </c>
    </row>
    <row r="94" spans="1:8" x14ac:dyDescent="0.45">
      <c r="A94" s="13" t="s">
        <v>17899</v>
      </c>
      <c r="B94" s="14">
        <v>6.37</v>
      </c>
      <c r="C94" s="17" t="s">
        <v>17730</v>
      </c>
      <c r="D94" s="13">
        <v>19.8</v>
      </c>
      <c r="E94" s="13" t="s">
        <v>17731</v>
      </c>
      <c r="F94" s="13" t="s">
        <v>17727</v>
      </c>
      <c r="G94" s="13" t="s">
        <v>17900</v>
      </c>
      <c r="H94" s="13">
        <v>16864</v>
      </c>
    </row>
    <row r="95" spans="1:8" x14ac:dyDescent="0.45">
      <c r="A95" s="13" t="s">
        <v>17901</v>
      </c>
      <c r="B95" s="14">
        <v>6.37</v>
      </c>
      <c r="C95" s="17" t="s">
        <v>17730</v>
      </c>
      <c r="D95" s="13">
        <v>15.09</v>
      </c>
      <c r="E95" s="13" t="s">
        <v>17731</v>
      </c>
      <c r="F95" s="13" t="s">
        <v>17727</v>
      </c>
      <c r="G95" s="13" t="s">
        <v>17902</v>
      </c>
      <c r="H95" s="13">
        <v>16866</v>
      </c>
    </row>
    <row r="96" spans="1:8" x14ac:dyDescent="0.45">
      <c r="A96" s="13" t="s">
        <v>17903</v>
      </c>
      <c r="B96" s="14">
        <v>4.12</v>
      </c>
      <c r="C96" s="17" t="s">
        <v>17730</v>
      </c>
      <c r="D96" s="13">
        <v>19.8</v>
      </c>
      <c r="E96" s="13" t="s">
        <v>17731</v>
      </c>
      <c r="F96" s="13" t="s">
        <v>17727</v>
      </c>
      <c r="G96" s="13" t="s">
        <v>17904</v>
      </c>
      <c r="H96" s="13">
        <v>16867</v>
      </c>
    </row>
    <row r="97" spans="1:8" x14ac:dyDescent="0.45">
      <c r="A97" s="13" t="s">
        <v>17905</v>
      </c>
      <c r="B97" s="14">
        <v>5.79</v>
      </c>
      <c r="C97" s="17" t="s">
        <v>17730</v>
      </c>
      <c r="D97" s="13">
        <v>20.190000000000001</v>
      </c>
      <c r="E97" s="13" t="s">
        <v>17731</v>
      </c>
      <c r="F97" s="13" t="s">
        <v>17727</v>
      </c>
      <c r="G97" s="13" t="s">
        <v>17906</v>
      </c>
      <c r="H97" s="13">
        <v>16869</v>
      </c>
    </row>
    <row r="98" spans="1:8" x14ac:dyDescent="0.45">
      <c r="A98" s="13" t="s">
        <v>17907</v>
      </c>
      <c r="B98" s="14">
        <v>4.63</v>
      </c>
      <c r="C98" s="17" t="s">
        <v>17730</v>
      </c>
      <c r="D98" s="13">
        <v>11.31</v>
      </c>
      <c r="E98" s="13" t="s">
        <v>17731</v>
      </c>
      <c r="F98" s="13" t="s">
        <v>17727</v>
      </c>
      <c r="G98" s="13" t="s">
        <v>17908</v>
      </c>
      <c r="H98" s="13">
        <v>16871</v>
      </c>
    </row>
    <row r="99" spans="1:8" x14ac:dyDescent="0.45">
      <c r="A99" s="13" t="s">
        <v>17909</v>
      </c>
      <c r="B99" s="14">
        <v>4.37</v>
      </c>
      <c r="C99" s="17" t="s">
        <v>17730</v>
      </c>
      <c r="D99" s="13">
        <v>13.2</v>
      </c>
      <c r="E99" s="13" t="s">
        <v>17731</v>
      </c>
      <c r="F99" s="13" t="s">
        <v>17727</v>
      </c>
      <c r="G99" s="13" t="s">
        <v>17910</v>
      </c>
      <c r="H99" s="13">
        <v>16873</v>
      </c>
    </row>
    <row r="100" spans="1:8" x14ac:dyDescent="0.45">
      <c r="A100" s="13" t="s">
        <v>17911</v>
      </c>
      <c r="B100" s="14">
        <v>2.06</v>
      </c>
      <c r="C100" s="17" t="s">
        <v>17730</v>
      </c>
      <c r="D100" s="13">
        <v>13.98</v>
      </c>
      <c r="E100" s="13" t="s">
        <v>17731</v>
      </c>
      <c r="F100" s="13" t="s">
        <v>17727</v>
      </c>
      <c r="G100" s="13" t="s">
        <v>17912</v>
      </c>
      <c r="H100" s="13">
        <v>16875</v>
      </c>
    </row>
    <row r="101" spans="1:8" x14ac:dyDescent="0.45">
      <c r="A101" s="13" t="s">
        <v>17913</v>
      </c>
      <c r="B101" s="14">
        <v>9.52</v>
      </c>
      <c r="C101" s="17" t="s">
        <v>17730</v>
      </c>
      <c r="D101" s="13">
        <v>22.62</v>
      </c>
      <c r="E101" s="13" t="s">
        <v>17731</v>
      </c>
      <c r="F101" s="13" t="s">
        <v>17727</v>
      </c>
      <c r="G101" s="13" t="s">
        <v>17914</v>
      </c>
      <c r="H101" s="13">
        <v>16876</v>
      </c>
    </row>
    <row r="102" spans="1:8" x14ac:dyDescent="0.45">
      <c r="A102" s="13" t="s">
        <v>17915</v>
      </c>
      <c r="B102" s="14">
        <v>4.4000000000000004</v>
      </c>
      <c r="C102" s="17" t="s">
        <v>17730</v>
      </c>
      <c r="D102" s="13">
        <v>13.2</v>
      </c>
      <c r="E102" s="13" t="s">
        <v>17731</v>
      </c>
      <c r="F102" s="13" t="s">
        <v>17727</v>
      </c>
      <c r="G102" s="13" t="s">
        <v>17916</v>
      </c>
      <c r="H102" s="13">
        <v>16878</v>
      </c>
    </row>
    <row r="103" spans="1:8" x14ac:dyDescent="0.45">
      <c r="A103" s="13" t="s">
        <v>17917</v>
      </c>
      <c r="B103" s="14">
        <v>5.48</v>
      </c>
      <c r="C103" s="17" t="s">
        <v>17730</v>
      </c>
      <c r="D103" s="13">
        <v>13.2</v>
      </c>
      <c r="E103" s="13" t="s">
        <v>17731</v>
      </c>
      <c r="F103" s="13" t="s">
        <v>17727</v>
      </c>
      <c r="G103" s="13" t="s">
        <v>17918</v>
      </c>
      <c r="H103" s="13">
        <v>16880</v>
      </c>
    </row>
    <row r="104" spans="1:8" x14ac:dyDescent="0.45">
      <c r="A104" s="13" t="s">
        <v>17919</v>
      </c>
      <c r="B104" s="14">
        <v>9</v>
      </c>
      <c r="C104" s="17" t="s">
        <v>17730</v>
      </c>
      <c r="D104" s="13">
        <v>93.81</v>
      </c>
      <c r="E104" s="13" t="s">
        <v>17731</v>
      </c>
      <c r="F104" s="13" t="s">
        <v>17727</v>
      </c>
      <c r="G104" s="13" t="s">
        <v>17920</v>
      </c>
      <c r="H104" s="13">
        <v>16883</v>
      </c>
    </row>
    <row r="105" spans="1:8" x14ac:dyDescent="0.45">
      <c r="A105" s="13" t="s">
        <v>17921</v>
      </c>
      <c r="B105" s="14">
        <v>5.98</v>
      </c>
      <c r="C105" s="17" t="s">
        <v>17730</v>
      </c>
      <c r="D105" s="13">
        <v>24.51</v>
      </c>
      <c r="E105" s="13" t="s">
        <v>17731</v>
      </c>
      <c r="F105" s="13" t="s">
        <v>17727</v>
      </c>
      <c r="G105" s="13" t="s">
        <v>17922</v>
      </c>
      <c r="H105" s="13">
        <v>16884</v>
      </c>
    </row>
    <row r="106" spans="1:8" x14ac:dyDescent="0.45">
      <c r="A106" s="13" t="s">
        <v>17923</v>
      </c>
      <c r="B106" s="14">
        <v>2.7</v>
      </c>
      <c r="C106" s="17" t="s">
        <v>17730</v>
      </c>
      <c r="D106" s="13">
        <v>11.31</v>
      </c>
      <c r="E106" s="13" t="s">
        <v>17731</v>
      </c>
      <c r="F106" s="13" t="s">
        <v>17727</v>
      </c>
      <c r="G106" s="13" t="s">
        <v>17924</v>
      </c>
      <c r="H106" s="13">
        <v>16885</v>
      </c>
    </row>
    <row r="107" spans="1:8" x14ac:dyDescent="0.45">
      <c r="A107" s="13" t="s">
        <v>17925</v>
      </c>
      <c r="B107" s="14">
        <v>12.71</v>
      </c>
      <c r="C107" s="17" t="s">
        <v>17730</v>
      </c>
      <c r="D107" s="13">
        <v>87.27</v>
      </c>
      <c r="E107" s="13" t="s">
        <v>17731</v>
      </c>
      <c r="F107" s="13" t="s">
        <v>17727</v>
      </c>
      <c r="G107" s="13" t="s">
        <v>17926</v>
      </c>
      <c r="H107" s="13">
        <v>16889</v>
      </c>
    </row>
    <row r="108" spans="1:8" x14ac:dyDescent="0.45">
      <c r="A108" s="13" t="s">
        <v>17927</v>
      </c>
      <c r="B108" s="14">
        <v>3.73</v>
      </c>
      <c r="C108" s="17" t="s">
        <v>17730</v>
      </c>
      <c r="D108" s="13">
        <v>50.91</v>
      </c>
      <c r="E108" s="13" t="s">
        <v>17731</v>
      </c>
      <c r="F108" s="13" t="s">
        <v>17727</v>
      </c>
      <c r="G108" s="13" t="s">
        <v>17928</v>
      </c>
      <c r="H108" s="13">
        <v>16891</v>
      </c>
    </row>
    <row r="109" spans="1:8" x14ac:dyDescent="0.45">
      <c r="A109" s="13" t="s">
        <v>17929</v>
      </c>
      <c r="B109" s="14">
        <v>8.2100000000000009</v>
      </c>
      <c r="C109" s="17" t="s">
        <v>17730</v>
      </c>
      <c r="D109" s="13">
        <v>30.18</v>
      </c>
      <c r="E109" s="13" t="s">
        <v>17731</v>
      </c>
      <c r="F109" s="13" t="s">
        <v>17727</v>
      </c>
      <c r="G109" s="13" t="s">
        <v>17930</v>
      </c>
      <c r="H109" s="13">
        <v>16894</v>
      </c>
    </row>
    <row r="110" spans="1:8" x14ac:dyDescent="0.45">
      <c r="A110" s="13" t="s">
        <v>17931</v>
      </c>
      <c r="B110" s="14">
        <v>6.11</v>
      </c>
      <c r="C110" s="17" t="s">
        <v>17730</v>
      </c>
      <c r="D110" s="13">
        <v>35.1</v>
      </c>
      <c r="E110" s="13" t="s">
        <v>17731</v>
      </c>
      <c r="F110" s="13" t="s">
        <v>17727</v>
      </c>
      <c r="G110" s="13" t="s">
        <v>17932</v>
      </c>
      <c r="H110" s="13">
        <v>16897</v>
      </c>
    </row>
    <row r="111" spans="1:8" x14ac:dyDescent="0.45">
      <c r="A111" s="13" t="s">
        <v>17933</v>
      </c>
      <c r="B111" s="14">
        <v>6.11</v>
      </c>
      <c r="C111" s="17" t="s">
        <v>17730</v>
      </c>
      <c r="D111" s="13">
        <v>36.78</v>
      </c>
      <c r="E111" s="13" t="s">
        <v>17731</v>
      </c>
      <c r="F111" s="13" t="s">
        <v>17727</v>
      </c>
      <c r="G111" s="13" t="s">
        <v>17934</v>
      </c>
      <c r="H111" s="13">
        <v>33357</v>
      </c>
    </row>
    <row r="112" spans="1:8" x14ac:dyDescent="0.45">
      <c r="A112" s="13" t="s">
        <v>17935</v>
      </c>
      <c r="B112" s="14">
        <v>11.32</v>
      </c>
      <c r="C112" s="17" t="s">
        <v>17730</v>
      </c>
      <c r="D112" s="13">
        <v>59.4</v>
      </c>
      <c r="E112" s="13" t="s">
        <v>17731</v>
      </c>
      <c r="F112" s="13" t="s">
        <v>17727</v>
      </c>
      <c r="G112" s="13" t="s">
        <v>17936</v>
      </c>
      <c r="H112" s="13">
        <v>16904</v>
      </c>
    </row>
    <row r="113" spans="1:8" x14ac:dyDescent="0.45">
      <c r="A113" s="13" t="s">
        <v>17937</v>
      </c>
      <c r="B113" s="14">
        <v>9.6999999999999993</v>
      </c>
      <c r="C113" s="17" t="s">
        <v>17730</v>
      </c>
      <c r="D113" s="13">
        <v>37.71</v>
      </c>
      <c r="E113" s="13" t="s">
        <v>17731</v>
      </c>
      <c r="F113" s="13" t="s">
        <v>17727</v>
      </c>
      <c r="G113" s="13" t="s">
        <v>17938</v>
      </c>
      <c r="H113" s="13">
        <v>16907</v>
      </c>
    </row>
    <row r="114" spans="1:8" x14ac:dyDescent="0.45">
      <c r="A114" s="13" t="s">
        <v>17939</v>
      </c>
      <c r="B114" s="14">
        <v>6.06</v>
      </c>
      <c r="C114" s="17" t="s">
        <v>17730</v>
      </c>
      <c r="D114" s="13">
        <v>40.409999999999997</v>
      </c>
      <c r="E114" s="13" t="s">
        <v>17731</v>
      </c>
      <c r="F114" s="13" t="s">
        <v>17727</v>
      </c>
      <c r="G114" s="13" t="s">
        <v>17940</v>
      </c>
      <c r="H114" s="13">
        <v>16912</v>
      </c>
    </row>
    <row r="115" spans="1:8" x14ac:dyDescent="0.45">
      <c r="A115" s="13" t="s">
        <v>17941</v>
      </c>
      <c r="B115" s="14">
        <v>3.27</v>
      </c>
      <c r="C115" s="17" t="s">
        <v>17730</v>
      </c>
      <c r="D115" s="13">
        <v>9.81</v>
      </c>
      <c r="E115" s="13" t="s">
        <v>17731</v>
      </c>
      <c r="F115" s="13" t="s">
        <v>17727</v>
      </c>
      <c r="G115" s="13" t="s">
        <v>17942</v>
      </c>
      <c r="H115" s="13">
        <v>16913</v>
      </c>
    </row>
    <row r="116" spans="1:8" x14ac:dyDescent="0.45">
      <c r="A116" s="13" t="s">
        <v>17941</v>
      </c>
      <c r="B116" s="14">
        <v>3.27</v>
      </c>
      <c r="C116" s="17" t="s">
        <v>17730</v>
      </c>
      <c r="D116" s="13">
        <v>9.81</v>
      </c>
      <c r="E116" s="13" t="s">
        <v>17731</v>
      </c>
      <c r="F116" s="13" t="s">
        <v>17727</v>
      </c>
      <c r="G116" s="13" t="s">
        <v>17943</v>
      </c>
      <c r="H116" s="13">
        <v>16914</v>
      </c>
    </row>
    <row r="117" spans="1:8" x14ac:dyDescent="0.45">
      <c r="A117" s="13" t="s">
        <v>17944</v>
      </c>
      <c r="B117" s="14">
        <v>2.3199999999999998</v>
      </c>
      <c r="C117" s="17" t="s">
        <v>17730</v>
      </c>
      <c r="D117" s="13">
        <v>13.23</v>
      </c>
      <c r="E117" s="13" t="s">
        <v>17731</v>
      </c>
      <c r="F117" s="13" t="s">
        <v>17727</v>
      </c>
      <c r="G117" s="13" t="s">
        <v>17945</v>
      </c>
      <c r="H117" s="13">
        <v>16915</v>
      </c>
    </row>
    <row r="118" spans="1:8" x14ac:dyDescent="0.45">
      <c r="A118" s="13" t="s">
        <v>17946</v>
      </c>
      <c r="B118" s="14">
        <v>3.34</v>
      </c>
      <c r="C118" s="17" t="s">
        <v>17730</v>
      </c>
      <c r="D118" s="13">
        <v>17.64</v>
      </c>
      <c r="E118" s="13" t="s">
        <v>17731</v>
      </c>
      <c r="F118" s="13" t="s">
        <v>17727</v>
      </c>
      <c r="G118" s="13" t="s">
        <v>17947</v>
      </c>
      <c r="H118" s="13">
        <v>33676</v>
      </c>
    </row>
    <row r="119" spans="1:8" x14ac:dyDescent="0.45">
      <c r="A119" s="13" t="s">
        <v>17948</v>
      </c>
      <c r="B119" s="14">
        <v>1.89</v>
      </c>
      <c r="C119" s="17" t="s">
        <v>17730</v>
      </c>
      <c r="D119" s="13">
        <v>5.67</v>
      </c>
      <c r="E119" s="13" t="s">
        <v>17731</v>
      </c>
      <c r="F119" s="13" t="s">
        <v>17727</v>
      </c>
      <c r="G119" s="13" t="s">
        <v>17949</v>
      </c>
      <c r="H119" s="13">
        <v>16917</v>
      </c>
    </row>
    <row r="120" spans="1:8" x14ac:dyDescent="0.45">
      <c r="A120" s="13" t="s">
        <v>17950</v>
      </c>
      <c r="B120" s="14">
        <v>13.83</v>
      </c>
      <c r="C120" s="17" t="s">
        <v>17730</v>
      </c>
      <c r="D120" s="13">
        <v>41.49</v>
      </c>
      <c r="E120" s="13" t="s">
        <v>17731</v>
      </c>
      <c r="F120" s="13" t="s">
        <v>17727</v>
      </c>
      <c r="G120" s="13" t="s">
        <v>17951</v>
      </c>
      <c r="H120" s="13">
        <v>16919</v>
      </c>
    </row>
    <row r="121" spans="1:8" x14ac:dyDescent="0.45">
      <c r="A121" s="13" t="s">
        <v>17952</v>
      </c>
      <c r="B121" s="14">
        <v>2.96</v>
      </c>
      <c r="C121" s="17" t="s">
        <v>17730</v>
      </c>
      <c r="D121" s="13">
        <v>18.48</v>
      </c>
      <c r="E121" s="13" t="s">
        <v>17731</v>
      </c>
      <c r="F121" s="13" t="s">
        <v>17727</v>
      </c>
      <c r="G121" s="13" t="s">
        <v>17953</v>
      </c>
      <c r="H121" s="13">
        <v>16921</v>
      </c>
    </row>
    <row r="122" spans="1:8" x14ac:dyDescent="0.45">
      <c r="A122" s="13" t="s">
        <v>17954</v>
      </c>
      <c r="B122" s="14">
        <v>2.56</v>
      </c>
      <c r="C122" s="17" t="s">
        <v>17730</v>
      </c>
      <c r="D122" s="13">
        <v>15.09</v>
      </c>
      <c r="E122" s="13" t="s">
        <v>17731</v>
      </c>
      <c r="F122" s="13" t="s">
        <v>17727</v>
      </c>
      <c r="G122" s="13" t="s">
        <v>17955</v>
      </c>
      <c r="H122" s="13">
        <v>16922</v>
      </c>
    </row>
    <row r="123" spans="1:8" x14ac:dyDescent="0.45">
      <c r="A123" s="13" t="s">
        <v>17956</v>
      </c>
      <c r="B123" s="14">
        <v>24.82</v>
      </c>
      <c r="C123" s="17" t="s">
        <v>17730</v>
      </c>
      <c r="D123" s="13">
        <v>64.08</v>
      </c>
      <c r="E123" s="13" t="s">
        <v>17731</v>
      </c>
      <c r="F123" s="13" t="s">
        <v>17727</v>
      </c>
      <c r="G123" s="13" t="s">
        <v>17957</v>
      </c>
      <c r="H123" s="13">
        <v>16924</v>
      </c>
    </row>
    <row r="124" spans="1:8" x14ac:dyDescent="0.45">
      <c r="A124" s="13" t="s">
        <v>17958</v>
      </c>
      <c r="B124" s="14">
        <v>6.28</v>
      </c>
      <c r="C124" s="17" t="s">
        <v>17730</v>
      </c>
      <c r="D124" s="13">
        <v>18.84</v>
      </c>
      <c r="E124" s="13" t="s">
        <v>17731</v>
      </c>
      <c r="F124" s="13" t="s">
        <v>17727</v>
      </c>
      <c r="G124" s="13" t="s">
        <v>17959</v>
      </c>
      <c r="H124" s="13">
        <v>16925</v>
      </c>
    </row>
    <row r="125" spans="1:8" x14ac:dyDescent="0.45">
      <c r="A125" s="13" t="s">
        <v>17960</v>
      </c>
      <c r="B125" s="14">
        <v>3.77</v>
      </c>
      <c r="C125" s="17" t="s">
        <v>17730</v>
      </c>
      <c r="D125" s="13">
        <v>11.31</v>
      </c>
      <c r="E125" s="13" t="s">
        <v>17731</v>
      </c>
      <c r="F125" s="13" t="s">
        <v>17727</v>
      </c>
      <c r="G125" s="13" t="s">
        <v>17961</v>
      </c>
      <c r="H125" s="13">
        <v>16926</v>
      </c>
    </row>
    <row r="126" spans="1:8" x14ac:dyDescent="0.45">
      <c r="A126" s="13" t="s">
        <v>17962</v>
      </c>
      <c r="B126" s="14">
        <v>6.28</v>
      </c>
      <c r="C126" s="17" t="s">
        <v>17730</v>
      </c>
      <c r="D126" s="13">
        <v>18.84</v>
      </c>
      <c r="E126" s="13" t="s">
        <v>17731</v>
      </c>
      <c r="F126" s="13" t="s">
        <v>17727</v>
      </c>
      <c r="G126" s="13" t="s">
        <v>17963</v>
      </c>
      <c r="H126" s="13">
        <v>16927</v>
      </c>
    </row>
    <row r="127" spans="1:8" x14ac:dyDescent="0.45">
      <c r="A127" s="13" t="s">
        <v>17964</v>
      </c>
      <c r="B127" s="14">
        <v>5.33</v>
      </c>
      <c r="C127" s="17" t="s">
        <v>17730</v>
      </c>
      <c r="D127" s="13">
        <v>35.82</v>
      </c>
      <c r="E127" s="13" t="s">
        <v>17731</v>
      </c>
      <c r="F127" s="13" t="s">
        <v>17727</v>
      </c>
      <c r="G127" s="13" t="s">
        <v>17965</v>
      </c>
      <c r="H127" s="13">
        <v>16929</v>
      </c>
    </row>
    <row r="128" spans="1:8" x14ac:dyDescent="0.45">
      <c r="A128" s="13" t="s">
        <v>17966</v>
      </c>
      <c r="B128" s="14">
        <v>10.029999999999999</v>
      </c>
      <c r="C128" s="17" t="s">
        <v>17730</v>
      </c>
      <c r="D128" s="13">
        <v>33.93</v>
      </c>
      <c r="E128" s="13" t="s">
        <v>17731</v>
      </c>
      <c r="F128" s="13" t="s">
        <v>17727</v>
      </c>
      <c r="G128" s="13" t="s">
        <v>17967</v>
      </c>
      <c r="H128" s="13">
        <v>16930</v>
      </c>
    </row>
    <row r="129" spans="1:8" x14ac:dyDescent="0.45">
      <c r="A129" s="13" t="s">
        <v>17968</v>
      </c>
      <c r="B129" s="14">
        <v>1.46</v>
      </c>
      <c r="C129" s="17" t="s">
        <v>17730</v>
      </c>
      <c r="D129" s="13">
        <v>6.78</v>
      </c>
      <c r="E129" s="13" t="s">
        <v>17731</v>
      </c>
      <c r="F129" s="13" t="s">
        <v>17727</v>
      </c>
      <c r="G129" s="13" t="s">
        <v>17969</v>
      </c>
      <c r="H129" s="13">
        <v>16931</v>
      </c>
    </row>
    <row r="130" spans="1:8" x14ac:dyDescent="0.45">
      <c r="A130" s="13" t="s">
        <v>17970</v>
      </c>
      <c r="B130" s="14">
        <v>19.16</v>
      </c>
      <c r="C130" s="17" t="s">
        <v>17730</v>
      </c>
      <c r="D130" s="13">
        <v>67.86</v>
      </c>
      <c r="E130" s="13" t="s">
        <v>17731</v>
      </c>
      <c r="F130" s="13" t="s">
        <v>17727</v>
      </c>
      <c r="G130" s="13" t="s">
        <v>17971</v>
      </c>
      <c r="H130" s="13">
        <v>16933</v>
      </c>
    </row>
    <row r="131" spans="1:8" x14ac:dyDescent="0.45">
      <c r="A131" s="13" t="s">
        <v>17972</v>
      </c>
      <c r="B131" s="14">
        <v>18.39</v>
      </c>
      <c r="C131" s="17" t="s">
        <v>17730</v>
      </c>
      <c r="D131" s="13">
        <v>75.42</v>
      </c>
      <c r="E131" s="13" t="s">
        <v>17731</v>
      </c>
      <c r="F131" s="13" t="s">
        <v>17727</v>
      </c>
      <c r="G131" s="13" t="s">
        <v>17973</v>
      </c>
      <c r="H131" s="13">
        <v>16936</v>
      </c>
    </row>
    <row r="132" spans="1:8" x14ac:dyDescent="0.45">
      <c r="A132" s="13" t="s">
        <v>17974</v>
      </c>
      <c r="B132" s="14">
        <v>20.27</v>
      </c>
      <c r="C132" s="17" t="s">
        <v>17730</v>
      </c>
      <c r="D132" s="13">
        <v>88.11</v>
      </c>
      <c r="E132" s="13" t="s">
        <v>17731</v>
      </c>
      <c r="F132" s="13" t="s">
        <v>17727</v>
      </c>
      <c r="G132" s="13" t="s">
        <v>17975</v>
      </c>
      <c r="H132" s="13">
        <v>16938</v>
      </c>
    </row>
    <row r="133" spans="1:8" x14ac:dyDescent="0.45">
      <c r="A133" s="13" t="s">
        <v>17976</v>
      </c>
      <c r="B133" s="14">
        <v>63.65</v>
      </c>
      <c r="C133" s="17" t="s">
        <v>17730</v>
      </c>
      <c r="D133" s="13">
        <v>262.86</v>
      </c>
      <c r="E133" s="13" t="s">
        <v>17731</v>
      </c>
      <c r="F133" s="13" t="s">
        <v>17727</v>
      </c>
      <c r="G133" s="13" t="s">
        <v>17977</v>
      </c>
      <c r="H133" s="13">
        <v>16941</v>
      </c>
    </row>
    <row r="134" spans="1:8" x14ac:dyDescent="0.45">
      <c r="A134" s="13" t="s">
        <v>17978</v>
      </c>
      <c r="B134" s="14">
        <v>47.64</v>
      </c>
      <c r="C134" s="17" t="s">
        <v>17730</v>
      </c>
      <c r="D134" s="13">
        <v>207.18</v>
      </c>
      <c r="E134" s="13" t="s">
        <v>17731</v>
      </c>
      <c r="F134" s="13" t="s">
        <v>17727</v>
      </c>
      <c r="G134" s="13" t="s">
        <v>17979</v>
      </c>
      <c r="H134" s="13">
        <v>16944</v>
      </c>
    </row>
    <row r="135" spans="1:8" x14ac:dyDescent="0.45">
      <c r="A135" s="13" t="s">
        <v>17980</v>
      </c>
      <c r="B135" s="14">
        <v>49.76</v>
      </c>
      <c r="C135" s="17" t="s">
        <v>17730</v>
      </c>
      <c r="D135" s="13">
        <v>308.82</v>
      </c>
      <c r="E135" s="13" t="s">
        <v>17731</v>
      </c>
      <c r="F135" s="13" t="s">
        <v>17727</v>
      </c>
      <c r="G135" s="13" t="s">
        <v>17981</v>
      </c>
      <c r="H135" s="13">
        <v>16947</v>
      </c>
    </row>
    <row r="136" spans="1:8" x14ac:dyDescent="0.45">
      <c r="A136" s="13" t="s">
        <v>17982</v>
      </c>
      <c r="B136" s="14">
        <v>9.18</v>
      </c>
      <c r="C136" s="17" t="s">
        <v>17730</v>
      </c>
      <c r="D136" s="13">
        <v>40.229999999999997</v>
      </c>
      <c r="E136" s="13" t="s">
        <v>17731</v>
      </c>
      <c r="F136" s="13" t="s">
        <v>17727</v>
      </c>
      <c r="G136" s="13" t="s">
        <v>17983</v>
      </c>
      <c r="H136" s="13">
        <v>16950</v>
      </c>
    </row>
    <row r="137" spans="1:8" x14ac:dyDescent="0.45">
      <c r="A137" s="13" t="s">
        <v>17984</v>
      </c>
      <c r="B137" s="14">
        <v>146.65</v>
      </c>
      <c r="C137" s="17" t="s">
        <v>17730</v>
      </c>
      <c r="D137" s="13">
        <v>654.54</v>
      </c>
      <c r="E137" s="13" t="s">
        <v>17731</v>
      </c>
      <c r="F137" s="13" t="s">
        <v>17727</v>
      </c>
      <c r="G137" s="13" t="s">
        <v>17985</v>
      </c>
      <c r="H137" s="13">
        <v>16953</v>
      </c>
    </row>
    <row r="138" spans="1:8" x14ac:dyDescent="0.45">
      <c r="A138" s="13" t="s">
        <v>17986</v>
      </c>
      <c r="B138" s="14">
        <v>4.58</v>
      </c>
      <c r="C138" s="17" t="s">
        <v>17730</v>
      </c>
      <c r="D138" s="13">
        <v>190.19</v>
      </c>
      <c r="E138" s="13" t="s">
        <v>17731</v>
      </c>
      <c r="F138" s="13" t="s">
        <v>17727</v>
      </c>
      <c r="G138" s="13" t="s">
        <v>17987</v>
      </c>
      <c r="H138" s="13">
        <v>16956</v>
      </c>
    </row>
    <row r="139" spans="1:8" x14ac:dyDescent="0.45">
      <c r="A139" s="13" t="s">
        <v>17988</v>
      </c>
      <c r="B139" s="14">
        <v>1.03</v>
      </c>
      <c r="C139" s="17" t="s">
        <v>17730</v>
      </c>
      <c r="D139" s="13">
        <v>3.03</v>
      </c>
      <c r="E139" s="13" t="s">
        <v>17731</v>
      </c>
      <c r="F139" s="13" t="s">
        <v>17727</v>
      </c>
      <c r="G139" s="13" t="s">
        <v>17989</v>
      </c>
      <c r="H139" s="13">
        <v>16958</v>
      </c>
    </row>
    <row r="140" spans="1:8" x14ac:dyDescent="0.45">
      <c r="A140" s="13" t="s">
        <v>17990</v>
      </c>
      <c r="B140" s="14">
        <v>3.73</v>
      </c>
      <c r="C140" s="17" t="s">
        <v>17730</v>
      </c>
      <c r="D140" s="13">
        <v>13.2</v>
      </c>
      <c r="E140" s="13" t="s">
        <v>17731</v>
      </c>
      <c r="F140" s="13" t="s">
        <v>17727</v>
      </c>
      <c r="G140" s="13" t="s">
        <v>17991</v>
      </c>
      <c r="H140" s="13">
        <v>16960</v>
      </c>
    </row>
    <row r="141" spans="1:8" x14ac:dyDescent="0.45">
      <c r="A141" s="13" t="s">
        <v>17992</v>
      </c>
      <c r="B141" s="14">
        <v>3.73</v>
      </c>
      <c r="C141" s="17" t="s">
        <v>17730</v>
      </c>
      <c r="D141" s="13">
        <v>13.2</v>
      </c>
      <c r="E141" s="13" t="s">
        <v>17731</v>
      </c>
      <c r="F141" s="13" t="s">
        <v>17727</v>
      </c>
      <c r="G141" s="13" t="s">
        <v>17993</v>
      </c>
      <c r="H141" s="13">
        <v>16962</v>
      </c>
    </row>
    <row r="142" spans="1:8" x14ac:dyDescent="0.45">
      <c r="A142" s="13" t="s">
        <v>17994</v>
      </c>
      <c r="B142" s="14">
        <v>1.8</v>
      </c>
      <c r="C142" s="17" t="s">
        <v>17730</v>
      </c>
      <c r="D142" s="13">
        <v>5.85</v>
      </c>
      <c r="E142" s="13" t="s">
        <v>17731</v>
      </c>
      <c r="F142" s="13" t="s">
        <v>17727</v>
      </c>
      <c r="G142" s="13" t="s">
        <v>17995</v>
      </c>
      <c r="H142" s="13">
        <v>16964</v>
      </c>
    </row>
    <row r="143" spans="1:8" x14ac:dyDescent="0.45">
      <c r="A143" s="13" t="s">
        <v>17996</v>
      </c>
      <c r="B143" s="14">
        <v>1.93</v>
      </c>
      <c r="C143" s="17" t="s">
        <v>17730</v>
      </c>
      <c r="D143" s="13">
        <v>6.03</v>
      </c>
      <c r="E143" s="13" t="s">
        <v>17731</v>
      </c>
      <c r="F143" s="13" t="s">
        <v>17727</v>
      </c>
      <c r="G143" s="13" t="s">
        <v>17997</v>
      </c>
      <c r="H143" s="13">
        <v>16966</v>
      </c>
    </row>
    <row r="144" spans="1:8" x14ac:dyDescent="0.45">
      <c r="A144" s="13" t="s">
        <v>17998</v>
      </c>
      <c r="B144" s="14">
        <v>2.5099999999999998</v>
      </c>
      <c r="C144" s="17" t="s">
        <v>17730</v>
      </c>
      <c r="D144" s="13">
        <v>9.42</v>
      </c>
      <c r="E144" s="13" t="s">
        <v>17731</v>
      </c>
      <c r="F144" s="13" t="s">
        <v>17727</v>
      </c>
      <c r="G144" s="13" t="s">
        <v>17999</v>
      </c>
      <c r="H144" s="13">
        <v>16968</v>
      </c>
    </row>
    <row r="145" spans="1:8" x14ac:dyDescent="0.45">
      <c r="A145" s="13" t="s">
        <v>18000</v>
      </c>
      <c r="B145" s="14">
        <v>170.31</v>
      </c>
      <c r="C145" s="17" t="s">
        <v>17730</v>
      </c>
      <c r="D145" s="13">
        <v>147.75</v>
      </c>
      <c r="E145" s="13" t="s">
        <v>17731</v>
      </c>
      <c r="F145" s="13" t="s">
        <v>17727</v>
      </c>
      <c r="G145" s="13" t="s">
        <v>18001</v>
      </c>
      <c r="H145" s="13">
        <v>16970</v>
      </c>
    </row>
    <row r="146" spans="1:8" x14ac:dyDescent="0.45">
      <c r="A146" s="13" t="s">
        <v>18002</v>
      </c>
      <c r="B146" s="14">
        <v>26.65</v>
      </c>
      <c r="C146" s="17" t="s">
        <v>17730</v>
      </c>
      <c r="D146" s="13">
        <v>79.95</v>
      </c>
      <c r="E146" s="13" t="s">
        <v>17731</v>
      </c>
      <c r="F146" s="13" t="s">
        <v>17727</v>
      </c>
      <c r="G146" s="13" t="s">
        <v>18003</v>
      </c>
      <c r="H146" s="13">
        <v>16971</v>
      </c>
    </row>
    <row r="147" spans="1:8" x14ac:dyDescent="0.45">
      <c r="A147" s="13" t="s">
        <v>18004</v>
      </c>
      <c r="B147" s="14">
        <v>2.96</v>
      </c>
      <c r="C147" s="17" t="s">
        <v>17730</v>
      </c>
      <c r="D147" s="13">
        <v>11.31</v>
      </c>
      <c r="E147" s="13" t="s">
        <v>17731</v>
      </c>
      <c r="F147" s="13" t="s">
        <v>17727</v>
      </c>
      <c r="G147" s="13" t="s">
        <v>18005</v>
      </c>
      <c r="H147" s="13">
        <v>16972</v>
      </c>
    </row>
    <row r="148" spans="1:8" x14ac:dyDescent="0.45">
      <c r="A148" s="13" t="s">
        <v>18006</v>
      </c>
      <c r="B148" s="14">
        <v>2.77</v>
      </c>
      <c r="C148" s="17" t="s">
        <v>17730</v>
      </c>
      <c r="D148" s="13">
        <v>15.78</v>
      </c>
      <c r="E148" s="13" t="s">
        <v>17731</v>
      </c>
      <c r="F148" s="13" t="s">
        <v>17727</v>
      </c>
      <c r="G148" s="13" t="s">
        <v>18007</v>
      </c>
      <c r="H148" s="13">
        <v>16974</v>
      </c>
    </row>
    <row r="149" spans="1:8" x14ac:dyDescent="0.45">
      <c r="A149" s="13" t="s">
        <v>18008</v>
      </c>
      <c r="B149" s="14">
        <v>3.1</v>
      </c>
      <c r="C149" s="17" t="s">
        <v>17730</v>
      </c>
      <c r="D149" s="13">
        <v>12.06</v>
      </c>
      <c r="E149" s="13" t="s">
        <v>17731</v>
      </c>
      <c r="F149" s="13" t="s">
        <v>17727</v>
      </c>
      <c r="G149" s="13" t="s">
        <v>18009</v>
      </c>
      <c r="H149" s="13">
        <v>16975</v>
      </c>
    </row>
    <row r="150" spans="1:8" x14ac:dyDescent="0.45">
      <c r="A150" s="13" t="s">
        <v>18010</v>
      </c>
      <c r="B150" s="14">
        <v>8.44</v>
      </c>
      <c r="C150" s="17" t="s">
        <v>17730</v>
      </c>
      <c r="D150" s="13">
        <v>37.71</v>
      </c>
      <c r="E150" s="13" t="s">
        <v>17731</v>
      </c>
      <c r="F150" s="13" t="s">
        <v>17727</v>
      </c>
      <c r="G150" s="13" t="s">
        <v>18011</v>
      </c>
      <c r="H150" s="13">
        <v>16977</v>
      </c>
    </row>
    <row r="151" spans="1:8" x14ac:dyDescent="0.45">
      <c r="A151" s="13" t="s">
        <v>18012</v>
      </c>
      <c r="B151" s="14">
        <v>4.16</v>
      </c>
      <c r="C151" s="17" t="s">
        <v>17730</v>
      </c>
      <c r="D151" s="13">
        <v>30.93</v>
      </c>
      <c r="E151" s="13" t="s">
        <v>17731</v>
      </c>
      <c r="F151" s="13" t="s">
        <v>17727</v>
      </c>
      <c r="G151" s="13" t="s">
        <v>18013</v>
      </c>
      <c r="H151" s="13">
        <v>16978</v>
      </c>
    </row>
    <row r="152" spans="1:8" x14ac:dyDescent="0.45">
      <c r="A152" s="13" t="s">
        <v>18014</v>
      </c>
      <c r="B152" s="14">
        <v>1.29</v>
      </c>
      <c r="C152" s="17" t="s">
        <v>17730</v>
      </c>
      <c r="D152" s="13">
        <v>8.31</v>
      </c>
      <c r="E152" s="13" t="s">
        <v>17731</v>
      </c>
      <c r="F152" s="13" t="s">
        <v>17727</v>
      </c>
      <c r="G152" s="13" t="s">
        <v>18015</v>
      </c>
      <c r="H152" s="13">
        <v>16979</v>
      </c>
    </row>
    <row r="153" spans="1:8" x14ac:dyDescent="0.45">
      <c r="A153" s="13" t="s">
        <v>18016</v>
      </c>
      <c r="B153" s="14">
        <v>6.97</v>
      </c>
      <c r="C153" s="17" t="s">
        <v>17730</v>
      </c>
      <c r="D153" s="13">
        <v>22.35</v>
      </c>
      <c r="E153" s="13" t="s">
        <v>17731</v>
      </c>
      <c r="F153" s="13" t="s">
        <v>17727</v>
      </c>
      <c r="G153" s="13" t="s">
        <v>18017</v>
      </c>
      <c r="H153" s="13">
        <v>16981</v>
      </c>
    </row>
    <row r="154" spans="1:8" x14ac:dyDescent="0.45">
      <c r="A154" s="13" t="s">
        <v>18018</v>
      </c>
      <c r="B154" s="14">
        <v>3.73</v>
      </c>
      <c r="C154" s="17" t="s">
        <v>17730</v>
      </c>
      <c r="D154" s="13">
        <v>20.73</v>
      </c>
      <c r="E154" s="13" t="s">
        <v>17731</v>
      </c>
      <c r="F154" s="13" t="s">
        <v>17727</v>
      </c>
      <c r="G154" s="13" t="s">
        <v>18019</v>
      </c>
      <c r="H154" s="13">
        <v>16982</v>
      </c>
    </row>
    <row r="155" spans="1:8" x14ac:dyDescent="0.45">
      <c r="A155" s="13" t="s">
        <v>18020</v>
      </c>
      <c r="B155" s="14">
        <v>23.14</v>
      </c>
      <c r="C155" s="17" t="s">
        <v>17730</v>
      </c>
      <c r="D155" s="13">
        <v>60.33</v>
      </c>
      <c r="E155" s="13" t="s">
        <v>17731</v>
      </c>
      <c r="F155" s="13" t="s">
        <v>17727</v>
      </c>
      <c r="G155" s="13" t="s">
        <v>18021</v>
      </c>
      <c r="H155" s="13">
        <v>30957</v>
      </c>
    </row>
    <row r="156" spans="1:8" x14ac:dyDescent="0.45">
      <c r="A156" s="13" t="s">
        <v>18022</v>
      </c>
      <c r="B156" s="14">
        <v>16.2</v>
      </c>
      <c r="C156" s="17" t="s">
        <v>17730</v>
      </c>
      <c r="D156" s="13">
        <v>54.69</v>
      </c>
      <c r="E156" s="13" t="s">
        <v>17731</v>
      </c>
      <c r="F156" s="13" t="s">
        <v>17727</v>
      </c>
      <c r="G156" s="13" t="s">
        <v>18023</v>
      </c>
      <c r="H156" s="13">
        <v>16987</v>
      </c>
    </row>
    <row r="157" spans="1:8" x14ac:dyDescent="0.45">
      <c r="A157" s="13" t="s">
        <v>18024</v>
      </c>
      <c r="B157" s="14">
        <v>11.57</v>
      </c>
      <c r="C157" s="17" t="s">
        <v>17730</v>
      </c>
      <c r="D157" s="13">
        <v>50.91</v>
      </c>
      <c r="E157" s="13" t="s">
        <v>17731</v>
      </c>
      <c r="F157" s="13" t="s">
        <v>17727</v>
      </c>
      <c r="G157" s="13" t="s">
        <v>18025</v>
      </c>
      <c r="H157" s="13">
        <v>30955</v>
      </c>
    </row>
    <row r="158" spans="1:8" x14ac:dyDescent="0.45">
      <c r="A158" s="13" t="s">
        <v>18026</v>
      </c>
      <c r="B158" s="14">
        <v>20.83</v>
      </c>
      <c r="C158" s="17" t="s">
        <v>17730</v>
      </c>
      <c r="D158" s="13">
        <v>49.59</v>
      </c>
      <c r="E158" s="13" t="s">
        <v>17731</v>
      </c>
      <c r="F158" s="13" t="s">
        <v>17727</v>
      </c>
      <c r="G158" s="13" t="s">
        <v>18027</v>
      </c>
      <c r="H158" s="13">
        <v>16992</v>
      </c>
    </row>
    <row r="159" spans="1:8" x14ac:dyDescent="0.45">
      <c r="A159" s="13" t="s">
        <v>18028</v>
      </c>
      <c r="B159" s="14">
        <v>42.27</v>
      </c>
      <c r="C159" s="17" t="s">
        <v>17730</v>
      </c>
      <c r="D159" s="13">
        <v>101.82</v>
      </c>
      <c r="E159" s="13" t="s">
        <v>17731</v>
      </c>
      <c r="F159" s="13" t="s">
        <v>17727</v>
      </c>
      <c r="G159" s="13" t="s">
        <v>18029</v>
      </c>
      <c r="H159" s="13">
        <v>16994</v>
      </c>
    </row>
    <row r="160" spans="1:8" x14ac:dyDescent="0.45">
      <c r="A160" s="13" t="s">
        <v>18030</v>
      </c>
      <c r="B160" s="14">
        <v>1.24</v>
      </c>
      <c r="C160" s="17" t="s">
        <v>17730</v>
      </c>
      <c r="D160" s="13">
        <v>8.73</v>
      </c>
      <c r="E160" s="13" t="s">
        <v>17731</v>
      </c>
      <c r="F160" s="13" t="s">
        <v>17727</v>
      </c>
      <c r="G160" s="13" t="s">
        <v>18031</v>
      </c>
      <c r="H160" s="13">
        <v>16995</v>
      </c>
    </row>
    <row r="161" spans="1:8" x14ac:dyDescent="0.45">
      <c r="A161" s="13" t="s">
        <v>18032</v>
      </c>
      <c r="B161" s="14">
        <v>22.7</v>
      </c>
      <c r="C161" s="17" t="s">
        <v>17730</v>
      </c>
      <c r="D161" s="13">
        <v>68.28</v>
      </c>
      <c r="E161" s="13" t="s">
        <v>17731</v>
      </c>
      <c r="F161" s="13" t="s">
        <v>17727</v>
      </c>
      <c r="G161" s="13" t="s">
        <v>18033</v>
      </c>
      <c r="H161" s="13">
        <v>30275</v>
      </c>
    </row>
    <row r="162" spans="1:8" x14ac:dyDescent="0.45">
      <c r="A162" s="13" t="s">
        <v>18034</v>
      </c>
      <c r="B162" s="14">
        <v>33.69</v>
      </c>
      <c r="C162" s="17" t="s">
        <v>17730</v>
      </c>
      <c r="D162" s="13">
        <v>105.57</v>
      </c>
      <c r="E162" s="13" t="s">
        <v>17731</v>
      </c>
      <c r="F162" s="13" t="s">
        <v>17727</v>
      </c>
      <c r="G162" s="13" t="s">
        <v>18035</v>
      </c>
      <c r="H162" s="13">
        <v>16999</v>
      </c>
    </row>
    <row r="163" spans="1:8" x14ac:dyDescent="0.45">
      <c r="A163" s="13" t="s">
        <v>18036</v>
      </c>
      <c r="B163" s="14">
        <v>8.74</v>
      </c>
      <c r="C163" s="17" t="s">
        <v>17730</v>
      </c>
      <c r="D163" s="13">
        <v>52.8</v>
      </c>
      <c r="E163" s="13" t="s">
        <v>17731</v>
      </c>
      <c r="F163" s="13" t="s">
        <v>17727</v>
      </c>
      <c r="G163" s="13" t="s">
        <v>18037</v>
      </c>
      <c r="H163" s="13">
        <v>17000</v>
      </c>
    </row>
    <row r="164" spans="1:8" x14ac:dyDescent="0.45">
      <c r="A164" s="13" t="s">
        <v>18038</v>
      </c>
      <c r="B164" s="14">
        <v>7.5</v>
      </c>
      <c r="C164" s="17" t="s">
        <v>17730</v>
      </c>
      <c r="D164" s="13">
        <v>27.74</v>
      </c>
      <c r="E164" s="13" t="s">
        <v>17731</v>
      </c>
      <c r="F164" s="13" t="s">
        <v>17727</v>
      </c>
      <c r="G164" s="13" t="s">
        <v>18039</v>
      </c>
      <c r="H164" s="13">
        <v>44090</v>
      </c>
    </row>
    <row r="165" spans="1:8" x14ac:dyDescent="0.45">
      <c r="A165" s="13" t="s">
        <v>18040</v>
      </c>
      <c r="B165" s="14">
        <v>1.54</v>
      </c>
      <c r="C165" s="17" t="s">
        <v>17730</v>
      </c>
      <c r="D165" s="13">
        <v>8.67</v>
      </c>
      <c r="E165" s="13" t="s">
        <v>17731</v>
      </c>
      <c r="F165" s="13" t="s">
        <v>17727</v>
      </c>
      <c r="G165" s="13" t="s">
        <v>18041</v>
      </c>
      <c r="H165" s="13">
        <v>17003</v>
      </c>
    </row>
    <row r="166" spans="1:8" x14ac:dyDescent="0.45">
      <c r="A166" s="13" t="s">
        <v>18042</v>
      </c>
      <c r="B166" s="14">
        <v>1.54</v>
      </c>
      <c r="C166" s="17" t="s">
        <v>17730</v>
      </c>
      <c r="D166" s="13">
        <v>6.42</v>
      </c>
      <c r="E166" s="13" t="s">
        <v>17731</v>
      </c>
      <c r="F166" s="13" t="s">
        <v>17727</v>
      </c>
      <c r="G166" s="13" t="s">
        <v>18043</v>
      </c>
      <c r="H166" s="13">
        <v>17004</v>
      </c>
    </row>
    <row r="167" spans="1:8" x14ac:dyDescent="0.45">
      <c r="A167" s="13" t="s">
        <v>18044</v>
      </c>
      <c r="B167" s="14">
        <v>1.8</v>
      </c>
      <c r="C167" s="17" t="s">
        <v>17730</v>
      </c>
      <c r="D167" s="13">
        <v>5.67</v>
      </c>
      <c r="E167" s="13" t="s">
        <v>17731</v>
      </c>
      <c r="F167" s="13" t="s">
        <v>17727</v>
      </c>
      <c r="G167" s="13" t="s">
        <v>18045</v>
      </c>
      <c r="H167" s="13">
        <v>17005</v>
      </c>
    </row>
    <row r="168" spans="1:8" x14ac:dyDescent="0.45">
      <c r="A168" s="13" t="s">
        <v>18046</v>
      </c>
      <c r="B168" s="14">
        <v>25.64</v>
      </c>
      <c r="C168" s="17" t="s">
        <v>17730</v>
      </c>
      <c r="D168" s="13">
        <v>105.57</v>
      </c>
      <c r="E168" s="13" t="s">
        <v>17731</v>
      </c>
      <c r="F168" s="13" t="s">
        <v>17727</v>
      </c>
      <c r="G168" s="13" t="s">
        <v>18047</v>
      </c>
      <c r="H168" s="13">
        <v>31804</v>
      </c>
    </row>
    <row r="169" spans="1:8" x14ac:dyDescent="0.45">
      <c r="A169" s="13" t="s">
        <v>18048</v>
      </c>
      <c r="B169" s="14">
        <v>1.8</v>
      </c>
      <c r="C169" s="17" t="s">
        <v>17730</v>
      </c>
      <c r="D169" s="13">
        <v>8.31</v>
      </c>
      <c r="E169" s="13" t="s">
        <v>17731</v>
      </c>
      <c r="F169" s="13" t="s">
        <v>17727</v>
      </c>
      <c r="G169" s="13" t="s">
        <v>18049</v>
      </c>
      <c r="H169" s="13">
        <v>17009</v>
      </c>
    </row>
    <row r="170" spans="1:8" x14ac:dyDescent="0.45">
      <c r="A170" s="13" t="s">
        <v>18050</v>
      </c>
      <c r="B170" s="14">
        <v>15.62</v>
      </c>
      <c r="C170" s="17" t="s">
        <v>17730</v>
      </c>
      <c r="D170" s="13">
        <v>66</v>
      </c>
      <c r="E170" s="13" t="s">
        <v>17731</v>
      </c>
      <c r="F170" s="13" t="s">
        <v>17727</v>
      </c>
      <c r="G170" s="13" t="s">
        <v>18051</v>
      </c>
      <c r="H170" s="13">
        <v>17011</v>
      </c>
    </row>
    <row r="171" spans="1:8" x14ac:dyDescent="0.45">
      <c r="A171" s="13" t="s">
        <v>18052</v>
      </c>
      <c r="B171" s="14">
        <v>55.08</v>
      </c>
      <c r="C171" s="17" t="s">
        <v>17730</v>
      </c>
      <c r="D171" s="13">
        <v>294.60000000000002</v>
      </c>
      <c r="E171" s="13" t="s">
        <v>17731</v>
      </c>
      <c r="F171" s="13" t="s">
        <v>17727</v>
      </c>
      <c r="G171" s="13" t="s">
        <v>18053</v>
      </c>
      <c r="H171" s="13">
        <v>17015</v>
      </c>
    </row>
    <row r="172" spans="1:8" x14ac:dyDescent="0.45">
      <c r="A172" s="13" t="s">
        <v>18054</v>
      </c>
      <c r="B172" s="14">
        <v>11.32</v>
      </c>
      <c r="C172" s="17" t="s">
        <v>17730</v>
      </c>
      <c r="D172" s="13">
        <v>52.8</v>
      </c>
      <c r="E172" s="13" t="s">
        <v>17731</v>
      </c>
      <c r="F172" s="13" t="s">
        <v>17727</v>
      </c>
      <c r="G172" s="13" t="s">
        <v>18055</v>
      </c>
      <c r="H172" s="13">
        <v>17017</v>
      </c>
    </row>
    <row r="173" spans="1:8" x14ac:dyDescent="0.45">
      <c r="A173" s="13" t="s">
        <v>18056</v>
      </c>
      <c r="B173" s="14">
        <v>3.1</v>
      </c>
      <c r="C173" s="17" t="s">
        <v>17730</v>
      </c>
      <c r="D173" s="13">
        <v>18.84</v>
      </c>
      <c r="E173" s="13" t="s">
        <v>17731</v>
      </c>
      <c r="F173" s="13" t="s">
        <v>17727</v>
      </c>
      <c r="G173" s="13" t="s">
        <v>18057</v>
      </c>
      <c r="H173" s="13">
        <v>17018</v>
      </c>
    </row>
    <row r="174" spans="1:8" x14ac:dyDescent="0.45">
      <c r="A174" s="13" t="s">
        <v>18058</v>
      </c>
      <c r="B174" s="14">
        <v>29.57</v>
      </c>
      <c r="C174" s="17" t="s">
        <v>17730</v>
      </c>
      <c r="D174" s="13">
        <v>149.55000000000001</v>
      </c>
      <c r="E174" s="13" t="s">
        <v>17731</v>
      </c>
      <c r="F174" s="13" t="s">
        <v>17727</v>
      </c>
      <c r="G174" s="13" t="s">
        <v>18059</v>
      </c>
      <c r="H174" s="13">
        <v>36116</v>
      </c>
    </row>
    <row r="175" spans="1:8" x14ac:dyDescent="0.45">
      <c r="A175" s="13" t="s">
        <v>18058</v>
      </c>
      <c r="B175" s="14">
        <v>29.57</v>
      </c>
      <c r="C175" s="17" t="s">
        <v>17730</v>
      </c>
      <c r="D175" s="13">
        <v>99.7</v>
      </c>
      <c r="E175" s="13" t="s">
        <v>17731</v>
      </c>
      <c r="F175" s="13" t="s">
        <v>17727</v>
      </c>
      <c r="G175" s="13" t="s">
        <v>18059</v>
      </c>
      <c r="H175" s="13">
        <v>36116</v>
      </c>
    </row>
    <row r="176" spans="1:8" x14ac:dyDescent="0.45">
      <c r="A176" s="13" t="s">
        <v>18060</v>
      </c>
      <c r="B176" s="14">
        <v>1.86</v>
      </c>
      <c r="C176" s="17" t="s">
        <v>17730</v>
      </c>
      <c r="D176" s="13">
        <v>7.65</v>
      </c>
      <c r="E176" s="13" t="s">
        <v>17731</v>
      </c>
      <c r="F176" s="13" t="s">
        <v>17727</v>
      </c>
      <c r="G176" s="13" t="s">
        <v>18061</v>
      </c>
      <c r="H176" s="13">
        <v>17023</v>
      </c>
    </row>
    <row r="177" spans="1:8" x14ac:dyDescent="0.45">
      <c r="A177" s="13" t="s">
        <v>18062</v>
      </c>
      <c r="B177" s="14">
        <v>105.45</v>
      </c>
      <c r="C177" s="17" t="s">
        <v>17730</v>
      </c>
      <c r="D177" s="13">
        <v>316.35000000000002</v>
      </c>
      <c r="E177" s="13" t="s">
        <v>17731</v>
      </c>
      <c r="F177" s="13" t="s">
        <v>17727</v>
      </c>
      <c r="G177" s="13" t="s">
        <v>18063</v>
      </c>
      <c r="H177" s="13">
        <v>17024</v>
      </c>
    </row>
    <row r="178" spans="1:8" x14ac:dyDescent="0.45">
      <c r="A178" s="13" t="s">
        <v>18064</v>
      </c>
      <c r="B178" s="14">
        <v>5.4</v>
      </c>
      <c r="C178" s="17" t="s">
        <v>17730</v>
      </c>
      <c r="D178" s="13">
        <v>13.29</v>
      </c>
      <c r="E178" s="13" t="s">
        <v>17731</v>
      </c>
      <c r="F178" s="13" t="s">
        <v>17727</v>
      </c>
      <c r="G178" s="13" t="s">
        <v>18065</v>
      </c>
      <c r="H178" s="13">
        <v>17025</v>
      </c>
    </row>
    <row r="179" spans="1:8" x14ac:dyDescent="0.45">
      <c r="A179" s="13" t="s">
        <v>18066</v>
      </c>
      <c r="B179" s="14">
        <v>7.46</v>
      </c>
      <c r="C179" s="17" t="s">
        <v>17730</v>
      </c>
      <c r="D179" s="13">
        <v>13.29</v>
      </c>
      <c r="E179" s="13" t="s">
        <v>17731</v>
      </c>
      <c r="F179" s="13" t="s">
        <v>17727</v>
      </c>
      <c r="G179" s="13" t="s">
        <v>18067</v>
      </c>
      <c r="H179" s="13">
        <v>17026</v>
      </c>
    </row>
    <row r="180" spans="1:8" x14ac:dyDescent="0.45">
      <c r="A180" s="13" t="s">
        <v>18068</v>
      </c>
      <c r="B180" s="14">
        <v>5.14</v>
      </c>
      <c r="C180" s="17" t="s">
        <v>17730</v>
      </c>
      <c r="D180" s="13">
        <v>13.29</v>
      </c>
      <c r="E180" s="13" t="s">
        <v>17731</v>
      </c>
      <c r="F180" s="13" t="s">
        <v>17727</v>
      </c>
      <c r="G180" s="13" t="s">
        <v>18069</v>
      </c>
      <c r="H180" s="13">
        <v>17027</v>
      </c>
    </row>
    <row r="181" spans="1:8" x14ac:dyDescent="0.45">
      <c r="A181" s="13" t="s">
        <v>18070</v>
      </c>
      <c r="B181" s="14">
        <v>6.43</v>
      </c>
      <c r="C181" s="17" t="s">
        <v>17730</v>
      </c>
      <c r="D181" s="13">
        <v>13.29</v>
      </c>
      <c r="E181" s="13" t="s">
        <v>17731</v>
      </c>
      <c r="F181" s="13" t="s">
        <v>17727</v>
      </c>
      <c r="G181" s="13" t="s">
        <v>18071</v>
      </c>
      <c r="H181" s="13">
        <v>17028</v>
      </c>
    </row>
    <row r="182" spans="1:8" x14ac:dyDescent="0.45">
      <c r="A182" s="13" t="s">
        <v>18072</v>
      </c>
      <c r="B182" s="14">
        <v>2.29</v>
      </c>
      <c r="C182" s="17" t="s">
        <v>17730</v>
      </c>
      <c r="D182" s="13">
        <v>6.75</v>
      </c>
      <c r="E182" s="13" t="s">
        <v>17731</v>
      </c>
      <c r="F182" s="13" t="s">
        <v>17727</v>
      </c>
      <c r="G182" s="13" t="s">
        <v>18073</v>
      </c>
      <c r="H182" s="13">
        <v>17029</v>
      </c>
    </row>
    <row r="183" spans="1:8" x14ac:dyDescent="0.45">
      <c r="A183" s="13" t="s">
        <v>18074</v>
      </c>
      <c r="B183" s="14">
        <v>4.6900000000000004</v>
      </c>
      <c r="C183" s="17" t="s">
        <v>17730</v>
      </c>
      <c r="D183" s="13">
        <v>14.958</v>
      </c>
      <c r="E183" s="13" t="s">
        <v>17731</v>
      </c>
      <c r="F183" s="13" t="s">
        <v>17727</v>
      </c>
      <c r="G183" s="13" t="s">
        <v>18075</v>
      </c>
      <c r="H183" s="13">
        <v>17030</v>
      </c>
    </row>
    <row r="184" spans="1:8" x14ac:dyDescent="0.45">
      <c r="A184" s="13" t="s">
        <v>18076</v>
      </c>
      <c r="B184" s="14">
        <v>2.92</v>
      </c>
      <c r="C184" s="17" t="s">
        <v>17730</v>
      </c>
      <c r="D184" s="13">
        <v>28.35</v>
      </c>
      <c r="E184" s="13" t="s">
        <v>17731</v>
      </c>
      <c r="F184" s="13" t="s">
        <v>17727</v>
      </c>
      <c r="G184" s="13" t="s">
        <v>18077</v>
      </c>
      <c r="H184" s="13">
        <v>17035</v>
      </c>
    </row>
    <row r="185" spans="1:8" x14ac:dyDescent="0.45">
      <c r="A185" s="13" t="s">
        <v>18078</v>
      </c>
      <c r="B185" s="14">
        <v>13.98</v>
      </c>
      <c r="C185" s="17" t="s">
        <v>17730</v>
      </c>
      <c r="D185" s="13">
        <v>41.94</v>
      </c>
      <c r="E185" s="13" t="s">
        <v>17731</v>
      </c>
      <c r="F185" s="13" t="s">
        <v>17727</v>
      </c>
      <c r="G185" s="13" t="s">
        <v>18079</v>
      </c>
      <c r="H185" s="13">
        <v>17036</v>
      </c>
    </row>
    <row r="186" spans="1:8" x14ac:dyDescent="0.45">
      <c r="A186" s="13" t="s">
        <v>18080</v>
      </c>
      <c r="B186" s="14">
        <v>1.31</v>
      </c>
      <c r="C186" s="17" t="s">
        <v>17730</v>
      </c>
      <c r="D186" s="13">
        <v>19.05</v>
      </c>
      <c r="E186" s="13" t="s">
        <v>17731</v>
      </c>
      <c r="F186" s="13" t="s">
        <v>17727</v>
      </c>
      <c r="G186" s="13" t="s">
        <v>18081</v>
      </c>
      <c r="H186" s="13">
        <v>17038</v>
      </c>
    </row>
    <row r="187" spans="1:8" x14ac:dyDescent="0.45">
      <c r="A187" s="13" t="s">
        <v>18082</v>
      </c>
      <c r="B187" s="14">
        <v>6.14</v>
      </c>
      <c r="C187" s="17" t="s">
        <v>17730</v>
      </c>
      <c r="D187" s="13">
        <v>18</v>
      </c>
      <c r="E187" s="13" t="s">
        <v>17731</v>
      </c>
      <c r="F187" s="13" t="s">
        <v>17727</v>
      </c>
      <c r="G187" s="13" t="s">
        <v>18083</v>
      </c>
      <c r="H187" s="13">
        <v>17039</v>
      </c>
    </row>
    <row r="188" spans="1:8" x14ac:dyDescent="0.45">
      <c r="A188" s="13" t="s">
        <v>18084</v>
      </c>
      <c r="B188" s="14">
        <v>1.86</v>
      </c>
      <c r="C188" s="17" t="s">
        <v>17730</v>
      </c>
      <c r="D188" s="13">
        <v>8.7899999999999991</v>
      </c>
      <c r="E188" s="13" t="s">
        <v>17731</v>
      </c>
      <c r="F188" s="13" t="s">
        <v>17727</v>
      </c>
      <c r="G188" s="13" t="s">
        <v>18085</v>
      </c>
      <c r="H188" s="13">
        <v>17040</v>
      </c>
    </row>
    <row r="189" spans="1:8" x14ac:dyDescent="0.45">
      <c r="A189" s="13" t="s">
        <v>18086</v>
      </c>
      <c r="B189" s="14">
        <v>2.7</v>
      </c>
      <c r="C189" s="17" t="s">
        <v>17730</v>
      </c>
      <c r="D189" s="13">
        <v>31.89</v>
      </c>
      <c r="E189" s="13" t="s">
        <v>17731</v>
      </c>
      <c r="F189" s="13" t="s">
        <v>17727</v>
      </c>
      <c r="G189" s="13" t="s">
        <v>18087</v>
      </c>
      <c r="H189" s="13">
        <v>17042</v>
      </c>
    </row>
    <row r="190" spans="1:8" x14ac:dyDescent="0.45">
      <c r="A190" s="13" t="s">
        <v>18088</v>
      </c>
      <c r="B190" s="14">
        <v>2.38</v>
      </c>
      <c r="C190" s="17" t="s">
        <v>17730</v>
      </c>
      <c r="D190" s="13">
        <v>42.51</v>
      </c>
      <c r="E190" s="13" t="s">
        <v>17731</v>
      </c>
      <c r="F190" s="13" t="s">
        <v>17727</v>
      </c>
      <c r="G190" s="13" t="s">
        <v>18089</v>
      </c>
      <c r="H190" s="13">
        <v>36123</v>
      </c>
    </row>
    <row r="191" spans="1:8" x14ac:dyDescent="0.45">
      <c r="A191" s="13" t="s">
        <v>18090</v>
      </c>
      <c r="B191" s="14">
        <v>0</v>
      </c>
      <c r="C191" s="17" t="s">
        <v>17730</v>
      </c>
      <c r="D191" s="13">
        <v>1.35</v>
      </c>
      <c r="E191" s="13" t="s">
        <v>17731</v>
      </c>
      <c r="F191" s="13" t="s">
        <v>17727</v>
      </c>
      <c r="G191" s="13" t="s">
        <v>18091</v>
      </c>
      <c r="H191" s="13">
        <v>17045</v>
      </c>
    </row>
    <row r="192" spans="1:8" x14ac:dyDescent="0.45">
      <c r="A192" s="13" t="s">
        <v>18092</v>
      </c>
      <c r="B192" s="14">
        <v>2.06</v>
      </c>
      <c r="C192" s="17" t="s">
        <v>17730</v>
      </c>
      <c r="D192" s="13">
        <v>18</v>
      </c>
      <c r="E192" s="13" t="s">
        <v>17731</v>
      </c>
      <c r="F192" s="13" t="s">
        <v>17727</v>
      </c>
      <c r="G192" s="13" t="s">
        <v>18093</v>
      </c>
      <c r="H192" s="13">
        <v>17048</v>
      </c>
    </row>
    <row r="193" spans="1:8" x14ac:dyDescent="0.45">
      <c r="A193" s="13" t="s">
        <v>18094</v>
      </c>
      <c r="B193" s="14">
        <v>19.440000000000001</v>
      </c>
      <c r="C193" s="17" t="s">
        <v>17730</v>
      </c>
      <c r="D193" s="13">
        <v>58.32</v>
      </c>
      <c r="E193" s="13" t="s">
        <v>17731</v>
      </c>
      <c r="F193" s="13" t="s">
        <v>17727</v>
      </c>
      <c r="G193" s="13" t="s">
        <v>18095</v>
      </c>
      <c r="H193" s="13">
        <v>17049</v>
      </c>
    </row>
    <row r="194" spans="1:8" x14ac:dyDescent="0.45">
      <c r="A194" s="13" t="s">
        <v>18096</v>
      </c>
      <c r="B194" s="14">
        <v>0.91</v>
      </c>
      <c r="C194" s="17" t="s">
        <v>17730</v>
      </c>
      <c r="D194" s="13">
        <v>6</v>
      </c>
      <c r="E194" s="13" t="s">
        <v>17731</v>
      </c>
      <c r="F194" s="13" t="s">
        <v>17727</v>
      </c>
      <c r="G194" s="13" t="s">
        <v>18097</v>
      </c>
      <c r="H194" s="13">
        <v>17051</v>
      </c>
    </row>
    <row r="195" spans="1:8" x14ac:dyDescent="0.45">
      <c r="A195" s="13" t="s">
        <v>18098</v>
      </c>
      <c r="B195" s="14">
        <v>0.39</v>
      </c>
      <c r="C195" s="17" t="s">
        <v>17730</v>
      </c>
      <c r="D195" s="13">
        <v>6.9</v>
      </c>
      <c r="E195" s="13" t="s">
        <v>17731</v>
      </c>
      <c r="F195" s="13" t="s">
        <v>17727</v>
      </c>
      <c r="G195" s="13" t="s">
        <v>18099</v>
      </c>
      <c r="H195" s="13">
        <v>17053</v>
      </c>
    </row>
    <row r="196" spans="1:8" x14ac:dyDescent="0.45">
      <c r="A196" s="13" t="s">
        <v>18100</v>
      </c>
      <c r="B196" s="14">
        <v>9.8800000000000008</v>
      </c>
      <c r="C196" s="17" t="s">
        <v>17730</v>
      </c>
      <c r="D196" s="13">
        <v>59.4</v>
      </c>
      <c r="E196" s="13" t="s">
        <v>17731</v>
      </c>
      <c r="F196" s="13" t="s">
        <v>17727</v>
      </c>
      <c r="G196" s="13" t="s">
        <v>18101</v>
      </c>
      <c r="H196" s="13">
        <v>17054</v>
      </c>
    </row>
    <row r="197" spans="1:8" x14ac:dyDescent="0.45">
      <c r="A197" s="13" t="s">
        <v>18102</v>
      </c>
      <c r="B197" s="14">
        <v>4.5</v>
      </c>
      <c r="C197" s="17" t="s">
        <v>17730</v>
      </c>
      <c r="D197" s="13">
        <v>14.88</v>
      </c>
      <c r="E197" s="13" t="s">
        <v>17731</v>
      </c>
      <c r="F197" s="13" t="s">
        <v>17727</v>
      </c>
      <c r="G197" s="13" t="s">
        <v>18103</v>
      </c>
      <c r="H197" s="13">
        <v>47719</v>
      </c>
    </row>
    <row r="198" spans="1:8" x14ac:dyDescent="0.45">
      <c r="A198" s="13" t="s">
        <v>18104</v>
      </c>
      <c r="B198" s="14">
        <v>7.84</v>
      </c>
      <c r="C198" s="17" t="s">
        <v>17730</v>
      </c>
      <c r="D198" s="13">
        <v>80.489999999999995</v>
      </c>
      <c r="E198" s="13" t="s">
        <v>17731</v>
      </c>
      <c r="F198" s="13" t="s">
        <v>17727</v>
      </c>
      <c r="G198" s="13" t="s">
        <v>18105</v>
      </c>
      <c r="H198" s="13">
        <v>17061</v>
      </c>
    </row>
    <row r="199" spans="1:8" x14ac:dyDescent="0.45">
      <c r="A199" s="13" t="s">
        <v>18106</v>
      </c>
      <c r="B199" s="14">
        <v>7.14</v>
      </c>
      <c r="C199" s="17" t="s">
        <v>17730</v>
      </c>
      <c r="D199" s="13">
        <v>21.855</v>
      </c>
      <c r="E199" s="13" t="s">
        <v>17731</v>
      </c>
      <c r="F199" s="13" t="s">
        <v>17727</v>
      </c>
      <c r="G199" s="13" t="s">
        <v>18107</v>
      </c>
      <c r="H199" s="13">
        <v>17062</v>
      </c>
    </row>
    <row r="200" spans="1:8" x14ac:dyDescent="0.45">
      <c r="A200" s="13" t="s">
        <v>18108</v>
      </c>
      <c r="B200" s="14">
        <v>34.19</v>
      </c>
      <c r="C200" s="17" t="s">
        <v>17730</v>
      </c>
      <c r="D200" s="13">
        <v>214.47</v>
      </c>
      <c r="E200" s="13" t="s">
        <v>17731</v>
      </c>
      <c r="F200" s="13" t="s">
        <v>17727</v>
      </c>
      <c r="G200" s="13" t="s">
        <v>18109</v>
      </c>
      <c r="H200" s="13">
        <v>17066</v>
      </c>
    </row>
    <row r="201" spans="1:8" x14ac:dyDescent="0.45">
      <c r="A201" s="13" t="s">
        <v>18110</v>
      </c>
      <c r="B201" s="14">
        <v>8.49</v>
      </c>
      <c r="C201" s="17" t="s">
        <v>17730</v>
      </c>
      <c r="D201" s="13">
        <v>45.93</v>
      </c>
      <c r="E201" s="13" t="s">
        <v>17731</v>
      </c>
      <c r="F201" s="13" t="s">
        <v>17727</v>
      </c>
      <c r="G201" s="13" t="s">
        <v>18111</v>
      </c>
      <c r="H201" s="13">
        <v>17068</v>
      </c>
    </row>
    <row r="202" spans="1:8" x14ac:dyDescent="0.45">
      <c r="A202" s="13" t="s">
        <v>18112</v>
      </c>
      <c r="B202" s="14">
        <v>109.68</v>
      </c>
      <c r="C202" s="17" t="s">
        <v>17730</v>
      </c>
      <c r="D202" s="13">
        <v>350.31900000000002</v>
      </c>
      <c r="E202" s="13" t="s">
        <v>17731</v>
      </c>
      <c r="F202" s="13" t="s">
        <v>17727</v>
      </c>
      <c r="G202" s="13" t="s">
        <v>18113</v>
      </c>
      <c r="H202" s="13">
        <v>17074</v>
      </c>
    </row>
    <row r="203" spans="1:8" x14ac:dyDescent="0.45">
      <c r="A203" s="13" t="s">
        <v>18114</v>
      </c>
      <c r="B203" s="14">
        <v>13.89</v>
      </c>
      <c r="C203" s="17" t="s">
        <v>17730</v>
      </c>
      <c r="D203" s="13">
        <v>41.13</v>
      </c>
      <c r="E203" s="13" t="s">
        <v>17731</v>
      </c>
      <c r="F203" s="13" t="s">
        <v>17727</v>
      </c>
      <c r="G203" s="13" t="s">
        <v>18115</v>
      </c>
      <c r="H203" s="13">
        <v>17075</v>
      </c>
    </row>
    <row r="204" spans="1:8" x14ac:dyDescent="0.45">
      <c r="A204" s="13" t="s">
        <v>18116</v>
      </c>
      <c r="B204" s="14">
        <v>14.53</v>
      </c>
      <c r="C204" s="17" t="s">
        <v>17730</v>
      </c>
      <c r="D204" s="13">
        <v>44.478000000000002</v>
      </c>
      <c r="E204" s="13" t="s">
        <v>17731</v>
      </c>
      <c r="F204" s="13" t="s">
        <v>17727</v>
      </c>
      <c r="G204" s="13" t="s">
        <v>18117</v>
      </c>
      <c r="H204" s="13">
        <v>17077</v>
      </c>
    </row>
    <row r="205" spans="1:8" x14ac:dyDescent="0.45">
      <c r="A205" s="13" t="s">
        <v>18118</v>
      </c>
      <c r="B205" s="14">
        <v>6.46</v>
      </c>
      <c r="C205" s="17" t="s">
        <v>17730</v>
      </c>
      <c r="D205" s="13">
        <v>32.729999999999997</v>
      </c>
      <c r="E205" s="13" t="s">
        <v>17731</v>
      </c>
      <c r="F205" s="13" t="s">
        <v>17727</v>
      </c>
      <c r="G205" s="13" t="s">
        <v>18119</v>
      </c>
      <c r="H205" s="13">
        <v>17078</v>
      </c>
    </row>
    <row r="206" spans="1:8" x14ac:dyDescent="0.45">
      <c r="A206" s="13" t="s">
        <v>18120</v>
      </c>
      <c r="B206" s="14">
        <v>8.77</v>
      </c>
      <c r="C206" s="17" t="s">
        <v>17730</v>
      </c>
      <c r="D206" s="13">
        <v>26.841000000000001</v>
      </c>
      <c r="E206" s="13" t="s">
        <v>17731</v>
      </c>
      <c r="F206" s="13" t="s">
        <v>17727</v>
      </c>
      <c r="G206" s="13" t="s">
        <v>18121</v>
      </c>
      <c r="H206" s="13">
        <v>17079</v>
      </c>
    </row>
    <row r="207" spans="1:8" x14ac:dyDescent="0.45">
      <c r="A207" s="13" t="s">
        <v>18122</v>
      </c>
      <c r="B207" s="14">
        <v>6.67</v>
      </c>
      <c r="C207" s="17" t="s">
        <v>17730</v>
      </c>
      <c r="D207" s="13">
        <v>41.94</v>
      </c>
      <c r="E207" s="13" t="s">
        <v>17731</v>
      </c>
      <c r="F207" s="13" t="s">
        <v>17727</v>
      </c>
      <c r="G207" s="13" t="s">
        <v>18123</v>
      </c>
      <c r="H207" s="13">
        <v>17083</v>
      </c>
    </row>
    <row r="208" spans="1:8" x14ac:dyDescent="0.45">
      <c r="A208" s="13" t="s">
        <v>18124</v>
      </c>
      <c r="B208" s="14">
        <v>1.74</v>
      </c>
      <c r="C208" s="17" t="s">
        <v>17730</v>
      </c>
      <c r="D208" s="13">
        <v>9.5399999999999991</v>
      </c>
      <c r="E208" s="13" t="s">
        <v>17731</v>
      </c>
      <c r="F208" s="13" t="s">
        <v>17727</v>
      </c>
      <c r="G208" s="13" t="s">
        <v>18125</v>
      </c>
      <c r="H208" s="13">
        <v>17084</v>
      </c>
    </row>
    <row r="209" spans="1:8" x14ac:dyDescent="0.45">
      <c r="A209" s="13" t="s">
        <v>18126</v>
      </c>
      <c r="B209" s="14">
        <v>8.16</v>
      </c>
      <c r="C209" s="17" t="s">
        <v>17730</v>
      </c>
      <c r="D209" s="13">
        <v>40.92</v>
      </c>
      <c r="E209" s="13" t="s">
        <v>17731</v>
      </c>
      <c r="F209" s="13" t="s">
        <v>17727</v>
      </c>
      <c r="G209" s="13" t="s">
        <v>18127</v>
      </c>
      <c r="H209" s="13">
        <v>17090</v>
      </c>
    </row>
    <row r="210" spans="1:8" x14ac:dyDescent="0.45">
      <c r="A210" s="13" t="s">
        <v>18128</v>
      </c>
      <c r="B210" s="14">
        <v>7.31</v>
      </c>
      <c r="C210" s="17" t="s">
        <v>17730</v>
      </c>
      <c r="D210" s="13">
        <v>31.8</v>
      </c>
      <c r="E210" s="13" t="s">
        <v>17731</v>
      </c>
      <c r="F210" s="13" t="s">
        <v>17727</v>
      </c>
      <c r="G210" s="13" t="s">
        <v>18129</v>
      </c>
      <c r="H210" s="13">
        <v>17091</v>
      </c>
    </row>
    <row r="211" spans="1:8" x14ac:dyDescent="0.45">
      <c r="A211" s="13" t="s">
        <v>18130</v>
      </c>
      <c r="B211" s="14">
        <v>15.02</v>
      </c>
      <c r="C211" s="17" t="s">
        <v>17730</v>
      </c>
      <c r="D211" s="13">
        <v>48.807000000000002</v>
      </c>
      <c r="E211" s="13" t="s">
        <v>17731</v>
      </c>
      <c r="F211" s="13" t="s">
        <v>17727</v>
      </c>
      <c r="G211" s="13" t="s">
        <v>18131</v>
      </c>
      <c r="H211" s="13">
        <v>44117</v>
      </c>
    </row>
    <row r="212" spans="1:8" x14ac:dyDescent="0.45">
      <c r="A212" s="13" t="s">
        <v>18132</v>
      </c>
      <c r="B212" s="14">
        <v>15.01</v>
      </c>
      <c r="C212" s="17" t="s">
        <v>17730</v>
      </c>
      <c r="D212" s="13">
        <v>46.838999999999999</v>
      </c>
      <c r="E212" s="13" t="s">
        <v>17731</v>
      </c>
      <c r="F212" s="13" t="s">
        <v>17727</v>
      </c>
      <c r="G212" s="13" t="s">
        <v>18133</v>
      </c>
      <c r="H212" s="13">
        <v>44118</v>
      </c>
    </row>
    <row r="213" spans="1:8" x14ac:dyDescent="0.45">
      <c r="A213" s="13" t="s">
        <v>18134</v>
      </c>
      <c r="B213" s="14">
        <v>9.8800000000000008</v>
      </c>
      <c r="C213" s="17" t="s">
        <v>17730</v>
      </c>
      <c r="D213" s="13">
        <v>37.392000000000003</v>
      </c>
      <c r="E213" s="13" t="s">
        <v>17731</v>
      </c>
      <c r="F213" s="13" t="s">
        <v>17727</v>
      </c>
      <c r="G213" s="13" t="s">
        <v>18135</v>
      </c>
      <c r="H213" s="13">
        <v>44119</v>
      </c>
    </row>
    <row r="214" spans="1:8" x14ac:dyDescent="0.45">
      <c r="A214" s="13" t="s">
        <v>18136</v>
      </c>
      <c r="B214" s="14">
        <v>6.82</v>
      </c>
      <c r="C214" s="17" t="s">
        <v>17730</v>
      </c>
      <c r="D214" s="13">
        <v>37.799999999999997</v>
      </c>
      <c r="E214" s="13" t="s">
        <v>17731</v>
      </c>
      <c r="F214" s="13" t="s">
        <v>17727</v>
      </c>
      <c r="G214" s="13" t="s">
        <v>18137</v>
      </c>
      <c r="H214" s="13">
        <v>47357</v>
      </c>
    </row>
    <row r="215" spans="1:8" x14ac:dyDescent="0.45">
      <c r="A215" s="13" t="s">
        <v>18138</v>
      </c>
      <c r="B215" s="14">
        <v>5.99</v>
      </c>
      <c r="C215" s="17" t="s">
        <v>17730</v>
      </c>
      <c r="D215" s="13">
        <v>27.59</v>
      </c>
      <c r="E215" s="13" t="s">
        <v>17731</v>
      </c>
      <c r="F215" s="13" t="s">
        <v>17727</v>
      </c>
      <c r="G215" s="13" t="s">
        <v>18139</v>
      </c>
      <c r="H215" s="13">
        <v>65867</v>
      </c>
    </row>
    <row r="216" spans="1:8" x14ac:dyDescent="0.45">
      <c r="A216" s="13" t="s">
        <v>18140</v>
      </c>
      <c r="B216" s="14">
        <v>0.3</v>
      </c>
      <c r="C216" s="17" t="s">
        <v>17730</v>
      </c>
      <c r="D216" s="13">
        <v>0.38</v>
      </c>
      <c r="E216" s="13" t="s">
        <v>17731</v>
      </c>
      <c r="F216" s="13" t="s">
        <v>17727</v>
      </c>
      <c r="G216" s="13" t="s">
        <v>18141</v>
      </c>
      <c r="H216" s="13">
        <v>11868</v>
      </c>
    </row>
    <row r="217" spans="1:8" x14ac:dyDescent="0.45">
      <c r="A217" s="13" t="s">
        <v>18142</v>
      </c>
      <c r="B217" s="14">
        <v>2.46</v>
      </c>
      <c r="C217" s="17" t="s">
        <v>17730</v>
      </c>
      <c r="D217" s="13">
        <v>7.1820000000000004</v>
      </c>
      <c r="E217" s="13" t="s">
        <v>17731</v>
      </c>
      <c r="F217" s="13" t="s">
        <v>17727</v>
      </c>
      <c r="G217" s="13" t="s">
        <v>18143</v>
      </c>
      <c r="H217" s="13">
        <v>11886</v>
      </c>
    </row>
    <row r="218" spans="1:8" x14ac:dyDescent="0.45">
      <c r="A218" s="13" t="s">
        <v>18144</v>
      </c>
      <c r="B218" s="14">
        <v>0.33</v>
      </c>
      <c r="C218" s="17" t="s">
        <v>17730</v>
      </c>
      <c r="D218" s="13">
        <v>3.69</v>
      </c>
      <c r="E218" s="13" t="s">
        <v>17731</v>
      </c>
      <c r="F218" s="13" t="s">
        <v>17727</v>
      </c>
      <c r="G218" s="13" t="s">
        <v>18145</v>
      </c>
      <c r="H218" s="13">
        <v>15607</v>
      </c>
    </row>
    <row r="219" spans="1:8" x14ac:dyDescent="0.45">
      <c r="A219" s="13" t="s">
        <v>18146</v>
      </c>
      <c r="B219" s="14">
        <v>0.19</v>
      </c>
      <c r="C219" s="17" t="s">
        <v>17730</v>
      </c>
      <c r="D219" s="13">
        <v>0.75</v>
      </c>
      <c r="E219" s="13" t="s">
        <v>17731</v>
      </c>
      <c r="F219" s="13" t="s">
        <v>17727</v>
      </c>
      <c r="G219" s="13" t="s">
        <v>18147</v>
      </c>
      <c r="H219" s="13">
        <v>15629</v>
      </c>
    </row>
    <row r="220" spans="1:8" x14ac:dyDescent="0.45">
      <c r="A220" s="13" t="s">
        <v>18148</v>
      </c>
      <c r="B220" s="14">
        <v>6.3</v>
      </c>
      <c r="C220" s="17" t="s">
        <v>17730</v>
      </c>
      <c r="D220" s="13">
        <v>0.98</v>
      </c>
      <c r="E220" s="13" t="s">
        <v>17731</v>
      </c>
      <c r="F220" s="13" t="s">
        <v>17727</v>
      </c>
      <c r="G220" s="13" t="s">
        <v>18149</v>
      </c>
      <c r="H220" s="13">
        <v>15689</v>
      </c>
    </row>
    <row r="221" spans="1:8" x14ac:dyDescent="0.45">
      <c r="A221" s="13" t="s">
        <v>18150</v>
      </c>
      <c r="B221" s="14">
        <v>3.47</v>
      </c>
      <c r="C221" s="17" t="s">
        <v>17730</v>
      </c>
      <c r="D221" s="13">
        <v>1.32</v>
      </c>
      <c r="E221" s="13" t="s">
        <v>17731</v>
      </c>
      <c r="F221" s="13" t="s">
        <v>17727</v>
      </c>
      <c r="G221" s="13" t="s">
        <v>18151</v>
      </c>
      <c r="H221" s="13">
        <v>15700</v>
      </c>
    </row>
    <row r="222" spans="1:8" x14ac:dyDescent="0.45">
      <c r="A222" s="13" t="s">
        <v>18152</v>
      </c>
      <c r="B222" s="14">
        <v>10.029999999999999</v>
      </c>
      <c r="C222" s="17" t="s">
        <v>17730</v>
      </c>
      <c r="D222" s="13">
        <v>8.94</v>
      </c>
      <c r="E222" s="13" t="s">
        <v>17731</v>
      </c>
      <c r="F222" s="13" t="s">
        <v>17727</v>
      </c>
      <c r="G222" s="13" t="s">
        <v>18153</v>
      </c>
      <c r="H222" s="13">
        <v>15714</v>
      </c>
    </row>
    <row r="223" spans="1:8" x14ac:dyDescent="0.45">
      <c r="A223" s="13" t="s">
        <v>18154</v>
      </c>
      <c r="B223" s="14">
        <v>9.68</v>
      </c>
      <c r="C223" s="17" t="s">
        <v>17730</v>
      </c>
      <c r="D223" s="13">
        <v>0.8</v>
      </c>
      <c r="E223" s="13" t="s">
        <v>17731</v>
      </c>
      <c r="F223" s="13" t="s">
        <v>17727</v>
      </c>
      <c r="G223" s="13" t="s">
        <v>18155</v>
      </c>
      <c r="H223" s="13">
        <v>15762</v>
      </c>
    </row>
    <row r="224" spans="1:8" x14ac:dyDescent="0.45">
      <c r="A224" s="13" t="s">
        <v>18156</v>
      </c>
      <c r="B224" s="14">
        <v>1.67</v>
      </c>
      <c r="C224" s="17" t="s">
        <v>17730</v>
      </c>
      <c r="D224" s="13">
        <v>1.17</v>
      </c>
      <c r="E224" s="13" t="s">
        <v>17731</v>
      </c>
      <c r="F224" s="13" t="s">
        <v>17727</v>
      </c>
      <c r="G224" s="13" t="s">
        <v>18157</v>
      </c>
      <c r="H224" s="13">
        <v>15813</v>
      </c>
    </row>
    <row r="225" spans="1:8" x14ac:dyDescent="0.45">
      <c r="A225" s="13" t="s">
        <v>18158</v>
      </c>
      <c r="B225" s="14">
        <v>1</v>
      </c>
      <c r="C225" s="17" t="s">
        <v>17730</v>
      </c>
      <c r="D225" s="13">
        <v>0.38</v>
      </c>
      <c r="E225" s="13" t="s">
        <v>17731</v>
      </c>
      <c r="F225" s="13" t="s">
        <v>17727</v>
      </c>
      <c r="G225" s="13" t="s">
        <v>18159</v>
      </c>
      <c r="H225" s="13">
        <v>15815</v>
      </c>
    </row>
    <row r="226" spans="1:8" x14ac:dyDescent="0.45">
      <c r="A226" s="13" t="s">
        <v>18160</v>
      </c>
      <c r="B226" s="14">
        <v>5.81</v>
      </c>
      <c r="C226" s="17" t="s">
        <v>17730</v>
      </c>
      <c r="D226" s="13">
        <v>0.06</v>
      </c>
      <c r="E226" s="13" t="s">
        <v>17731</v>
      </c>
      <c r="F226" s="13" t="s">
        <v>17727</v>
      </c>
      <c r="G226" s="13" t="s">
        <v>18161</v>
      </c>
      <c r="H226" s="13">
        <v>15828</v>
      </c>
    </row>
    <row r="227" spans="1:8" x14ac:dyDescent="0.45">
      <c r="A227" s="13" t="s">
        <v>18162</v>
      </c>
      <c r="B227" s="14">
        <v>0.59</v>
      </c>
      <c r="C227" s="17" t="s">
        <v>17730</v>
      </c>
      <c r="D227" s="13">
        <v>4.8599999999999997E-2</v>
      </c>
      <c r="E227" s="13" t="s">
        <v>17731</v>
      </c>
      <c r="F227" s="13" t="s">
        <v>17727</v>
      </c>
      <c r="G227" s="13" t="s">
        <v>18163</v>
      </c>
      <c r="H227" s="13">
        <v>15860</v>
      </c>
    </row>
    <row r="228" spans="1:8" x14ac:dyDescent="0.45">
      <c r="A228" s="13" t="s">
        <v>18164</v>
      </c>
      <c r="B228" s="14">
        <v>0.17</v>
      </c>
      <c r="C228" s="17" t="s">
        <v>17730</v>
      </c>
      <c r="D228" s="13">
        <v>3.1800000000000002E-2</v>
      </c>
      <c r="E228" s="13" t="s">
        <v>17731</v>
      </c>
      <c r="F228" s="13" t="s">
        <v>17727</v>
      </c>
      <c r="G228" s="13" t="s">
        <v>18165</v>
      </c>
      <c r="H228" s="13">
        <v>15864</v>
      </c>
    </row>
    <row r="229" spans="1:8" x14ac:dyDescent="0.45">
      <c r="A229" s="13" t="s">
        <v>18166</v>
      </c>
      <c r="B229" s="14">
        <v>7.95</v>
      </c>
      <c r="C229" s="17" t="s">
        <v>17730</v>
      </c>
      <c r="D229" s="13">
        <v>0.41</v>
      </c>
      <c r="E229" s="13" t="s">
        <v>17731</v>
      </c>
      <c r="F229" s="13" t="s">
        <v>17727</v>
      </c>
      <c r="G229" s="13" t="s">
        <v>18167</v>
      </c>
      <c r="H229" s="13">
        <v>15985</v>
      </c>
    </row>
    <row r="230" spans="1:8" x14ac:dyDescent="0.45">
      <c r="A230" s="13" t="s">
        <v>18168</v>
      </c>
      <c r="B230" s="14">
        <v>1.06</v>
      </c>
      <c r="C230" s="17" t="s">
        <v>17730</v>
      </c>
      <c r="D230" s="13">
        <v>31.05</v>
      </c>
      <c r="E230" s="13" t="s">
        <v>17731</v>
      </c>
      <c r="F230" s="13" t="s">
        <v>17727</v>
      </c>
      <c r="G230" s="13" t="s">
        <v>18169</v>
      </c>
      <c r="H230" s="13">
        <v>16045</v>
      </c>
    </row>
    <row r="231" spans="1:8" x14ac:dyDescent="0.45">
      <c r="A231" s="13" t="s">
        <v>18170</v>
      </c>
      <c r="B231" s="14">
        <v>5.9</v>
      </c>
      <c r="C231" s="17" t="s">
        <v>17730</v>
      </c>
      <c r="D231" s="13">
        <v>20.93</v>
      </c>
      <c r="E231" s="13" t="s">
        <v>17731</v>
      </c>
      <c r="F231" s="13" t="s">
        <v>17727</v>
      </c>
      <c r="G231" s="13" t="s">
        <v>18171</v>
      </c>
      <c r="H231" s="13">
        <v>16051</v>
      </c>
    </row>
    <row r="232" spans="1:8" x14ac:dyDescent="0.45">
      <c r="A232" s="13" t="s">
        <v>18172</v>
      </c>
      <c r="B232" s="14">
        <v>4.1500000000000004</v>
      </c>
      <c r="C232" s="17" t="s">
        <v>17730</v>
      </c>
      <c r="D232" s="13">
        <v>0.18</v>
      </c>
      <c r="E232" s="13" t="s">
        <v>17731</v>
      </c>
      <c r="F232" s="13" t="s">
        <v>17727</v>
      </c>
      <c r="G232" s="13" t="s">
        <v>18173</v>
      </c>
      <c r="H232" s="13">
        <v>16053</v>
      </c>
    </row>
    <row r="233" spans="1:8" x14ac:dyDescent="0.45">
      <c r="A233" s="13" t="s">
        <v>18174</v>
      </c>
      <c r="B233" s="14">
        <v>10.09</v>
      </c>
      <c r="C233" s="17" t="s">
        <v>17730</v>
      </c>
      <c r="D233" s="13">
        <v>0.3</v>
      </c>
      <c r="E233" s="13" t="s">
        <v>17731</v>
      </c>
      <c r="F233" s="13" t="s">
        <v>17727</v>
      </c>
      <c r="G233" s="13" t="s">
        <v>18175</v>
      </c>
      <c r="H233" s="13">
        <v>16054</v>
      </c>
    </row>
    <row r="234" spans="1:8" x14ac:dyDescent="0.45">
      <c r="A234" s="13" t="s">
        <v>18176</v>
      </c>
      <c r="B234" s="14">
        <v>7.83</v>
      </c>
      <c r="C234" s="17" t="s">
        <v>17730</v>
      </c>
      <c r="D234" s="13">
        <v>0.33</v>
      </c>
      <c r="E234" s="13" t="s">
        <v>17731</v>
      </c>
      <c r="F234" s="13" t="s">
        <v>17727</v>
      </c>
      <c r="G234" s="13" t="s">
        <v>18177</v>
      </c>
      <c r="H234" s="13">
        <v>16057</v>
      </c>
    </row>
    <row r="235" spans="1:8" x14ac:dyDescent="0.45">
      <c r="A235" s="13" t="s">
        <v>18178</v>
      </c>
      <c r="B235" s="14">
        <v>1.6</v>
      </c>
      <c r="C235" s="17" t="s">
        <v>17730</v>
      </c>
      <c r="D235" s="13">
        <v>2.754</v>
      </c>
      <c r="E235" s="13" t="s">
        <v>17731</v>
      </c>
      <c r="F235" s="13" t="s">
        <v>17727</v>
      </c>
      <c r="G235" s="13" t="s">
        <v>18179</v>
      </c>
      <c r="H235" s="13">
        <v>16061</v>
      </c>
    </row>
    <row r="236" spans="1:8" x14ac:dyDescent="0.45">
      <c r="A236" s="13" t="s">
        <v>18180</v>
      </c>
      <c r="B236" s="14">
        <v>1.1000000000000001</v>
      </c>
      <c r="C236" s="17" t="s">
        <v>17730</v>
      </c>
      <c r="D236" s="13">
        <v>0.222</v>
      </c>
      <c r="E236" s="13" t="s">
        <v>17731</v>
      </c>
      <c r="F236" s="13" t="s">
        <v>17727</v>
      </c>
      <c r="G236" s="13" t="s">
        <v>18181</v>
      </c>
      <c r="H236" s="13">
        <v>16063</v>
      </c>
    </row>
    <row r="237" spans="1:8" x14ac:dyDescent="0.45">
      <c r="A237" s="13" t="s">
        <v>18182</v>
      </c>
      <c r="B237" s="14">
        <v>0.57999999999999996</v>
      </c>
      <c r="C237" s="17" t="s">
        <v>17730</v>
      </c>
      <c r="D237" s="13">
        <v>10.050000000000001</v>
      </c>
      <c r="E237" s="13" t="s">
        <v>17731</v>
      </c>
      <c r="F237" s="13" t="s">
        <v>17727</v>
      </c>
      <c r="G237" s="13" t="s">
        <v>18183</v>
      </c>
      <c r="H237" s="13">
        <v>16064</v>
      </c>
    </row>
    <row r="238" spans="1:8" x14ac:dyDescent="0.45">
      <c r="A238" s="13" t="s">
        <v>18184</v>
      </c>
      <c r="B238" s="14">
        <v>1.1599999999999999</v>
      </c>
      <c r="C238" s="17" t="s">
        <v>17730</v>
      </c>
      <c r="D238" s="13">
        <v>0.24</v>
      </c>
      <c r="E238" s="13" t="s">
        <v>17731</v>
      </c>
      <c r="F238" s="13" t="s">
        <v>17727</v>
      </c>
      <c r="G238" s="13" t="s">
        <v>18185</v>
      </c>
      <c r="H238" s="13">
        <v>16067</v>
      </c>
    </row>
    <row r="239" spans="1:8" x14ac:dyDescent="0.45">
      <c r="A239" s="13" t="s">
        <v>18186</v>
      </c>
      <c r="B239" s="14">
        <v>2.87</v>
      </c>
      <c r="C239" s="17" t="s">
        <v>17730</v>
      </c>
      <c r="D239" s="13">
        <v>0.1416</v>
      </c>
      <c r="E239" s="13" t="s">
        <v>17731</v>
      </c>
      <c r="F239" s="13" t="s">
        <v>17727</v>
      </c>
      <c r="G239" s="13" t="s">
        <v>18187</v>
      </c>
      <c r="H239" s="13">
        <v>16071</v>
      </c>
    </row>
    <row r="240" spans="1:8" x14ac:dyDescent="0.45">
      <c r="A240" s="13" t="s">
        <v>18188</v>
      </c>
      <c r="B240" s="14">
        <v>0.23</v>
      </c>
      <c r="C240" s="17" t="s">
        <v>17730</v>
      </c>
      <c r="D240" s="13">
        <v>0.42</v>
      </c>
      <c r="E240" s="13" t="s">
        <v>17731</v>
      </c>
      <c r="F240" s="13" t="s">
        <v>17727</v>
      </c>
      <c r="G240" s="13" t="s">
        <v>18189</v>
      </c>
      <c r="H240" s="13">
        <v>16073</v>
      </c>
    </row>
    <row r="241" spans="1:8" x14ac:dyDescent="0.45">
      <c r="A241" s="13" t="s">
        <v>18190</v>
      </c>
      <c r="B241" s="14">
        <v>10.63</v>
      </c>
      <c r="C241" s="17" t="s">
        <v>17730</v>
      </c>
      <c r="D241" s="13">
        <v>0.21</v>
      </c>
      <c r="E241" s="13" t="s">
        <v>17731</v>
      </c>
      <c r="F241" s="13" t="s">
        <v>17727</v>
      </c>
      <c r="G241" s="13" t="s">
        <v>18191</v>
      </c>
      <c r="H241" s="13">
        <v>16074</v>
      </c>
    </row>
    <row r="242" spans="1:8" x14ac:dyDescent="0.45">
      <c r="A242" s="13" t="s">
        <v>18192</v>
      </c>
      <c r="B242" s="14">
        <v>47.83</v>
      </c>
      <c r="C242" s="17" t="s">
        <v>17730</v>
      </c>
      <c r="D242" s="13">
        <v>0.36</v>
      </c>
      <c r="E242" s="13" t="s">
        <v>17731</v>
      </c>
      <c r="F242" s="13" t="s">
        <v>17727</v>
      </c>
      <c r="G242" s="13" t="s">
        <v>18193</v>
      </c>
      <c r="H242" s="13">
        <v>16081</v>
      </c>
    </row>
    <row r="243" spans="1:8" x14ac:dyDescent="0.45">
      <c r="A243" s="13" t="s">
        <v>18194</v>
      </c>
      <c r="B243" s="14">
        <v>0.1</v>
      </c>
      <c r="C243" s="17" t="s">
        <v>17730</v>
      </c>
      <c r="D243" s="13">
        <v>0.27</v>
      </c>
      <c r="E243" s="13" t="s">
        <v>17731</v>
      </c>
      <c r="F243" s="13" t="s">
        <v>17727</v>
      </c>
      <c r="G243" s="13" t="s">
        <v>18195</v>
      </c>
      <c r="H243" s="13">
        <v>16083</v>
      </c>
    </row>
    <row r="244" spans="1:8" x14ac:dyDescent="0.45">
      <c r="A244" s="13" t="s">
        <v>18196</v>
      </c>
      <c r="B244" s="14">
        <v>2.5299999999999998</v>
      </c>
      <c r="C244" s="17" t="s">
        <v>17730</v>
      </c>
      <c r="D244" s="13">
        <v>0.18029999999999999</v>
      </c>
      <c r="E244" s="13" t="s">
        <v>17731</v>
      </c>
      <c r="F244" s="13" t="s">
        <v>17727</v>
      </c>
      <c r="G244" s="13" t="s">
        <v>18197</v>
      </c>
      <c r="H244" s="13">
        <v>16089</v>
      </c>
    </row>
    <row r="245" spans="1:8" x14ac:dyDescent="0.45">
      <c r="A245" s="13" t="s">
        <v>18198</v>
      </c>
      <c r="B245" s="14">
        <v>1.88</v>
      </c>
      <c r="C245" s="17" t="s">
        <v>17730</v>
      </c>
      <c r="D245" s="13">
        <v>36.86</v>
      </c>
      <c r="E245" s="13" t="s">
        <v>17731</v>
      </c>
      <c r="F245" s="13" t="s">
        <v>17727</v>
      </c>
      <c r="G245" s="13" t="s">
        <v>18199</v>
      </c>
      <c r="H245" s="13">
        <v>16094</v>
      </c>
    </row>
    <row r="246" spans="1:8" x14ac:dyDescent="0.45">
      <c r="A246" s="13" t="s">
        <v>18200</v>
      </c>
      <c r="B246" s="14">
        <v>0.04</v>
      </c>
      <c r="C246" s="17" t="s">
        <v>17730</v>
      </c>
      <c r="D246" s="13">
        <v>0.27</v>
      </c>
      <c r="E246" s="13" t="s">
        <v>17731</v>
      </c>
      <c r="F246" s="13" t="s">
        <v>17727</v>
      </c>
      <c r="G246" s="13" t="s">
        <v>18201</v>
      </c>
      <c r="H246" s="13">
        <v>16102</v>
      </c>
    </row>
    <row r="247" spans="1:8" x14ac:dyDescent="0.45">
      <c r="A247" s="13" t="s">
        <v>18202</v>
      </c>
      <c r="B247" s="14">
        <v>0.04</v>
      </c>
      <c r="C247" s="17" t="s">
        <v>17730</v>
      </c>
      <c r="D247" s="13">
        <v>0.3</v>
      </c>
      <c r="E247" s="13" t="s">
        <v>17731</v>
      </c>
      <c r="F247" s="13" t="s">
        <v>17727</v>
      </c>
      <c r="G247" s="13" t="s">
        <v>18203</v>
      </c>
      <c r="H247" s="13">
        <v>16106</v>
      </c>
    </row>
    <row r="248" spans="1:8" x14ac:dyDescent="0.45">
      <c r="A248" s="13" t="s">
        <v>18204</v>
      </c>
      <c r="B248" s="14">
        <v>1.45</v>
      </c>
      <c r="C248" s="17" t="s">
        <v>17730</v>
      </c>
      <c r="D248" s="13">
        <v>0.14000000000000001</v>
      </c>
      <c r="E248" s="13" t="s">
        <v>17731</v>
      </c>
      <c r="F248" s="13" t="s">
        <v>17727</v>
      </c>
      <c r="G248" s="13" t="s">
        <v>18205</v>
      </c>
      <c r="H248" s="13">
        <v>16129</v>
      </c>
    </row>
    <row r="249" spans="1:8" x14ac:dyDescent="0.45">
      <c r="A249" s="13" t="s">
        <v>18206</v>
      </c>
      <c r="B249" s="14">
        <v>7.07</v>
      </c>
      <c r="C249" s="17" t="s">
        <v>17730</v>
      </c>
      <c r="D249" s="13">
        <v>0.16259999999999999</v>
      </c>
      <c r="E249" s="13" t="s">
        <v>17731</v>
      </c>
      <c r="F249" s="13" t="s">
        <v>17727</v>
      </c>
      <c r="G249" s="13" t="s">
        <v>18207</v>
      </c>
      <c r="H249" s="13">
        <v>16130</v>
      </c>
    </row>
    <row r="250" spans="1:8" x14ac:dyDescent="0.45">
      <c r="A250" s="13" t="s">
        <v>18208</v>
      </c>
      <c r="B250" s="14">
        <v>18.260000000000002</v>
      </c>
      <c r="C250" s="17" t="s">
        <v>17730</v>
      </c>
      <c r="D250" s="13">
        <v>121.23</v>
      </c>
      <c r="E250" s="13" t="s">
        <v>17731</v>
      </c>
      <c r="F250" s="13" t="s">
        <v>17727</v>
      </c>
      <c r="G250" s="13" t="s">
        <v>18209</v>
      </c>
      <c r="H250" s="13">
        <v>17094</v>
      </c>
    </row>
    <row r="251" spans="1:8" x14ac:dyDescent="0.45">
      <c r="A251" s="13" t="s">
        <v>18210</v>
      </c>
      <c r="B251" s="14">
        <v>1.67</v>
      </c>
      <c r="C251" s="17" t="s">
        <v>17730</v>
      </c>
      <c r="D251" s="13">
        <v>11.227499999999999</v>
      </c>
      <c r="E251" s="13" t="s">
        <v>17731</v>
      </c>
      <c r="F251" s="13" t="s">
        <v>17727</v>
      </c>
      <c r="G251" s="13" t="s">
        <v>18211</v>
      </c>
      <c r="H251" s="13">
        <v>17095</v>
      </c>
    </row>
    <row r="252" spans="1:8" x14ac:dyDescent="0.45">
      <c r="A252" s="13" t="s">
        <v>18212</v>
      </c>
      <c r="B252" s="14">
        <v>46.59</v>
      </c>
      <c r="C252" s="17" t="s">
        <v>17730</v>
      </c>
      <c r="D252" s="13">
        <v>171</v>
      </c>
      <c r="E252" s="13" t="s">
        <v>17731</v>
      </c>
      <c r="F252" s="13" t="s">
        <v>17727</v>
      </c>
      <c r="G252" s="13" t="s">
        <v>18213</v>
      </c>
      <c r="H252" s="13">
        <v>17097</v>
      </c>
    </row>
    <row r="253" spans="1:8" x14ac:dyDescent="0.45">
      <c r="A253" s="13" t="s">
        <v>18214</v>
      </c>
      <c r="B253" s="14">
        <v>40.68</v>
      </c>
      <c r="C253" s="17" t="s">
        <v>17730</v>
      </c>
      <c r="D253" s="13">
        <v>83.97</v>
      </c>
      <c r="E253" s="13" t="s">
        <v>17731</v>
      </c>
      <c r="F253" s="13" t="s">
        <v>17727</v>
      </c>
      <c r="G253" s="13" t="s">
        <v>18215</v>
      </c>
      <c r="H253" s="13">
        <v>33677</v>
      </c>
    </row>
    <row r="254" spans="1:8" x14ac:dyDescent="0.45">
      <c r="A254" s="13" t="s">
        <v>18216</v>
      </c>
      <c r="B254" s="14">
        <v>41.41</v>
      </c>
      <c r="C254" s="17" t="s">
        <v>17730</v>
      </c>
      <c r="D254" s="13">
        <v>136.94999999999999</v>
      </c>
      <c r="E254" s="13" t="s">
        <v>17731</v>
      </c>
      <c r="F254" s="13" t="s">
        <v>17727</v>
      </c>
      <c r="G254" s="13" t="s">
        <v>18217</v>
      </c>
      <c r="H254" s="13">
        <v>17102</v>
      </c>
    </row>
    <row r="255" spans="1:8" x14ac:dyDescent="0.45">
      <c r="A255" s="13" t="s">
        <v>18218</v>
      </c>
      <c r="B255" s="14">
        <v>9</v>
      </c>
      <c r="C255" s="17" t="s">
        <v>17730</v>
      </c>
      <c r="D255" s="13">
        <v>41.28</v>
      </c>
      <c r="E255" s="13" t="s">
        <v>17731</v>
      </c>
      <c r="F255" s="13" t="s">
        <v>17727</v>
      </c>
      <c r="G255" s="13" t="s">
        <v>18219</v>
      </c>
      <c r="H255" s="13">
        <v>17105</v>
      </c>
    </row>
    <row r="256" spans="1:8" x14ac:dyDescent="0.45">
      <c r="A256" s="13" t="s">
        <v>18220</v>
      </c>
      <c r="B256" s="14">
        <v>8.6199999999999992</v>
      </c>
      <c r="C256" s="17" t="s">
        <v>17730</v>
      </c>
      <c r="D256" s="13">
        <v>33.69</v>
      </c>
      <c r="E256" s="13" t="s">
        <v>17731</v>
      </c>
      <c r="F256" s="13" t="s">
        <v>17727</v>
      </c>
      <c r="G256" s="13" t="s">
        <v>18221</v>
      </c>
      <c r="H256" s="13">
        <v>17107</v>
      </c>
    </row>
    <row r="257" spans="1:8" x14ac:dyDescent="0.45">
      <c r="A257" s="13" t="s">
        <v>18222</v>
      </c>
      <c r="B257" s="14">
        <v>16.72</v>
      </c>
      <c r="C257" s="17" t="s">
        <v>17730</v>
      </c>
      <c r="D257" s="13">
        <v>110.01</v>
      </c>
      <c r="E257" s="13" t="s">
        <v>17731</v>
      </c>
      <c r="F257" s="13" t="s">
        <v>17727</v>
      </c>
      <c r="G257" s="13" t="s">
        <v>18223</v>
      </c>
      <c r="H257" s="13">
        <v>17110</v>
      </c>
    </row>
    <row r="258" spans="1:8" x14ac:dyDescent="0.45">
      <c r="A258" s="13" t="s">
        <v>18224</v>
      </c>
      <c r="B258" s="14">
        <v>3.66</v>
      </c>
      <c r="C258" s="17" t="s">
        <v>17730</v>
      </c>
      <c r="D258" s="13">
        <v>18</v>
      </c>
      <c r="E258" s="13" t="s">
        <v>17731</v>
      </c>
      <c r="F258" s="13" t="s">
        <v>17727</v>
      </c>
      <c r="G258" s="13" t="s">
        <v>18225</v>
      </c>
      <c r="H258" s="13">
        <v>17113</v>
      </c>
    </row>
    <row r="259" spans="1:8" x14ac:dyDescent="0.45">
      <c r="A259" s="13" t="s">
        <v>18226</v>
      </c>
      <c r="B259" s="14">
        <v>3.62</v>
      </c>
      <c r="C259" s="17" t="s">
        <v>17730</v>
      </c>
      <c r="D259" s="13">
        <v>17.97</v>
      </c>
      <c r="E259" s="13" t="s">
        <v>17731</v>
      </c>
      <c r="F259" s="13" t="s">
        <v>17727</v>
      </c>
      <c r="G259" s="13" t="s">
        <v>18227</v>
      </c>
      <c r="H259" s="13">
        <v>17114</v>
      </c>
    </row>
    <row r="260" spans="1:8" x14ac:dyDescent="0.45">
      <c r="A260" s="13" t="s">
        <v>18228</v>
      </c>
      <c r="B260" s="14">
        <v>4.0199999999999996</v>
      </c>
      <c r="C260" s="17" t="s">
        <v>17730</v>
      </c>
      <c r="D260" s="13">
        <v>20.204999999999998</v>
      </c>
      <c r="E260" s="13" t="s">
        <v>17731</v>
      </c>
      <c r="F260" s="13" t="s">
        <v>17727</v>
      </c>
      <c r="G260" s="13" t="s">
        <v>18229</v>
      </c>
      <c r="H260" s="13">
        <v>17115</v>
      </c>
    </row>
    <row r="261" spans="1:8" x14ac:dyDescent="0.45">
      <c r="A261" s="13" t="s">
        <v>18230</v>
      </c>
      <c r="B261" s="14">
        <v>2.83</v>
      </c>
      <c r="C261" s="17" t="s">
        <v>17730</v>
      </c>
      <c r="D261" s="13">
        <v>11.64</v>
      </c>
      <c r="E261" s="13" t="s">
        <v>17731</v>
      </c>
      <c r="F261" s="13" t="s">
        <v>17727</v>
      </c>
      <c r="G261" s="13" t="s">
        <v>18231</v>
      </c>
      <c r="H261" s="13">
        <v>17119</v>
      </c>
    </row>
    <row r="262" spans="1:8" x14ac:dyDescent="0.45">
      <c r="A262" s="13" t="s">
        <v>18232</v>
      </c>
      <c r="B262" s="14">
        <v>8.1</v>
      </c>
      <c r="C262" s="17" t="s">
        <v>17730</v>
      </c>
      <c r="D262" s="13">
        <v>27.552</v>
      </c>
      <c r="E262" s="13" t="s">
        <v>17731</v>
      </c>
      <c r="F262" s="13" t="s">
        <v>17727</v>
      </c>
      <c r="G262" s="13" t="s">
        <v>18233</v>
      </c>
      <c r="H262" s="13">
        <v>17121</v>
      </c>
    </row>
    <row r="263" spans="1:8" x14ac:dyDescent="0.45">
      <c r="A263" s="13" t="s">
        <v>18234</v>
      </c>
      <c r="B263" s="14">
        <v>7.59</v>
      </c>
      <c r="C263" s="17" t="s">
        <v>17730</v>
      </c>
      <c r="D263" s="13">
        <v>42.66</v>
      </c>
      <c r="E263" s="13" t="s">
        <v>17731</v>
      </c>
      <c r="F263" s="13" t="s">
        <v>17727</v>
      </c>
      <c r="G263" s="13" t="s">
        <v>18235</v>
      </c>
      <c r="H263" s="13">
        <v>17122</v>
      </c>
    </row>
    <row r="264" spans="1:8" x14ac:dyDescent="0.45">
      <c r="A264" s="13" t="s">
        <v>18236</v>
      </c>
      <c r="B264" s="14">
        <v>0.98</v>
      </c>
      <c r="C264" s="17" t="s">
        <v>17730</v>
      </c>
      <c r="D264" s="13">
        <v>21.555</v>
      </c>
      <c r="E264" s="13" t="s">
        <v>17731</v>
      </c>
      <c r="F264" s="13" t="s">
        <v>17727</v>
      </c>
      <c r="G264" s="13" t="s">
        <v>18237</v>
      </c>
      <c r="H264" s="13">
        <v>17123</v>
      </c>
    </row>
    <row r="265" spans="1:8" x14ac:dyDescent="0.45">
      <c r="A265" s="13" t="s">
        <v>18238</v>
      </c>
      <c r="B265" s="14">
        <v>2.68</v>
      </c>
      <c r="C265" s="17" t="s">
        <v>17730</v>
      </c>
      <c r="D265" s="13">
        <v>12.57</v>
      </c>
      <c r="E265" s="13" t="s">
        <v>17731</v>
      </c>
      <c r="F265" s="13" t="s">
        <v>17727</v>
      </c>
      <c r="G265" s="13" t="s">
        <v>18239</v>
      </c>
      <c r="H265" s="13">
        <v>17124</v>
      </c>
    </row>
    <row r="266" spans="1:8" x14ac:dyDescent="0.45">
      <c r="A266" s="13" t="s">
        <v>18240</v>
      </c>
      <c r="B266" s="14">
        <v>16.329999999999998</v>
      </c>
      <c r="C266" s="17" t="s">
        <v>17730</v>
      </c>
      <c r="D266" s="13">
        <v>71.849999999999994</v>
      </c>
      <c r="E266" s="13" t="s">
        <v>17731</v>
      </c>
      <c r="F266" s="13" t="s">
        <v>17727</v>
      </c>
      <c r="G266" s="13" t="s">
        <v>18241</v>
      </c>
      <c r="H266" s="13">
        <v>17127</v>
      </c>
    </row>
    <row r="267" spans="1:8" x14ac:dyDescent="0.45">
      <c r="A267" s="13" t="s">
        <v>18242</v>
      </c>
      <c r="B267" s="14">
        <v>0.48</v>
      </c>
      <c r="C267" s="17" t="s">
        <v>17730</v>
      </c>
      <c r="D267" s="13">
        <v>12.12</v>
      </c>
      <c r="E267" s="13" t="s">
        <v>17731</v>
      </c>
      <c r="F267" s="13" t="s">
        <v>17727</v>
      </c>
      <c r="G267" s="13" t="s">
        <v>18243</v>
      </c>
      <c r="H267" s="13">
        <v>17128</v>
      </c>
    </row>
    <row r="268" spans="1:8" x14ac:dyDescent="0.45">
      <c r="A268" s="13" t="s">
        <v>18244</v>
      </c>
      <c r="B268" s="14">
        <v>28.29</v>
      </c>
      <c r="C268" s="17" t="s">
        <v>17730</v>
      </c>
      <c r="D268" s="13">
        <v>144.94999999999999</v>
      </c>
      <c r="E268" s="13" t="s">
        <v>17731</v>
      </c>
      <c r="F268" s="13" t="s">
        <v>17727</v>
      </c>
      <c r="G268" s="13" t="s">
        <v>18245</v>
      </c>
      <c r="H268" s="13">
        <v>33678</v>
      </c>
    </row>
    <row r="269" spans="1:8" x14ac:dyDescent="0.45">
      <c r="A269" s="13" t="s">
        <v>18246</v>
      </c>
      <c r="B269" s="14">
        <v>8.1</v>
      </c>
      <c r="C269" s="17" t="s">
        <v>17730</v>
      </c>
      <c r="D269" s="13">
        <v>36</v>
      </c>
      <c r="E269" s="13" t="s">
        <v>17731</v>
      </c>
      <c r="F269" s="13" t="s">
        <v>17727</v>
      </c>
      <c r="G269" s="13" t="s">
        <v>18247</v>
      </c>
      <c r="H269" s="13">
        <v>17134</v>
      </c>
    </row>
    <row r="270" spans="1:8" x14ac:dyDescent="0.45">
      <c r="A270" s="13" t="s">
        <v>18248</v>
      </c>
      <c r="B270" s="14">
        <v>5.93</v>
      </c>
      <c r="C270" s="17" t="s">
        <v>17730</v>
      </c>
      <c r="D270" s="13">
        <v>125.31</v>
      </c>
      <c r="E270" s="13" t="s">
        <v>17731</v>
      </c>
      <c r="F270" s="13" t="s">
        <v>17727</v>
      </c>
      <c r="G270" s="13" t="s">
        <v>18249</v>
      </c>
      <c r="H270" s="13">
        <v>17137</v>
      </c>
    </row>
    <row r="271" spans="1:8" x14ac:dyDescent="0.45">
      <c r="A271" s="13" t="s">
        <v>18250</v>
      </c>
      <c r="B271" s="14">
        <v>24.43</v>
      </c>
      <c r="C271" s="17" t="s">
        <v>17730</v>
      </c>
      <c r="D271" s="13">
        <v>81.873000000000005</v>
      </c>
      <c r="E271" s="13" t="s">
        <v>17731</v>
      </c>
      <c r="F271" s="13" t="s">
        <v>17727</v>
      </c>
      <c r="G271" s="13" t="s">
        <v>18251</v>
      </c>
      <c r="H271" s="13">
        <v>33679</v>
      </c>
    </row>
    <row r="272" spans="1:8" x14ac:dyDescent="0.45">
      <c r="A272" s="13" t="s">
        <v>18252</v>
      </c>
      <c r="B272" s="14">
        <v>30.86</v>
      </c>
      <c r="C272" s="17" t="s">
        <v>17730</v>
      </c>
      <c r="D272" s="13">
        <v>40.149000000000001</v>
      </c>
      <c r="E272" s="13" t="s">
        <v>17731</v>
      </c>
      <c r="F272" s="13" t="s">
        <v>17727</v>
      </c>
      <c r="G272" s="13" t="s">
        <v>18253</v>
      </c>
      <c r="H272" s="13">
        <v>33157</v>
      </c>
    </row>
    <row r="273" spans="1:8" x14ac:dyDescent="0.45">
      <c r="A273" s="13" t="s">
        <v>18254</v>
      </c>
      <c r="B273" s="14">
        <v>8.36</v>
      </c>
      <c r="C273" s="17" t="s">
        <v>17730</v>
      </c>
      <c r="D273" s="13">
        <v>51.36</v>
      </c>
      <c r="E273" s="13" t="s">
        <v>17731</v>
      </c>
      <c r="F273" s="13" t="s">
        <v>17727</v>
      </c>
      <c r="G273" s="13" t="s">
        <v>18255</v>
      </c>
      <c r="H273" s="13">
        <v>17147</v>
      </c>
    </row>
    <row r="274" spans="1:8" x14ac:dyDescent="0.45">
      <c r="A274" s="13" t="s">
        <v>18256</v>
      </c>
      <c r="B274" s="14">
        <v>3.89</v>
      </c>
      <c r="C274" s="17" t="s">
        <v>17730</v>
      </c>
      <c r="D274" s="13">
        <v>8.9849999999999994</v>
      </c>
      <c r="E274" s="13" t="s">
        <v>17731</v>
      </c>
      <c r="F274" s="13" t="s">
        <v>17727</v>
      </c>
      <c r="G274" s="13" t="s">
        <v>18257</v>
      </c>
      <c r="H274" s="13">
        <v>17148</v>
      </c>
    </row>
    <row r="275" spans="1:8" x14ac:dyDescent="0.45">
      <c r="A275" s="13" t="s">
        <v>18258</v>
      </c>
      <c r="B275" s="14">
        <v>0.39</v>
      </c>
      <c r="C275" s="17" t="s">
        <v>17730</v>
      </c>
      <c r="D275" s="13">
        <v>8.07</v>
      </c>
      <c r="E275" s="13" t="s">
        <v>17731</v>
      </c>
      <c r="F275" s="13" t="s">
        <v>17727</v>
      </c>
      <c r="G275" s="13" t="s">
        <v>18259</v>
      </c>
      <c r="H275" s="13">
        <v>17150</v>
      </c>
    </row>
    <row r="276" spans="1:8" x14ac:dyDescent="0.45">
      <c r="A276" s="13" t="s">
        <v>18260</v>
      </c>
      <c r="B276" s="14">
        <v>22.5</v>
      </c>
      <c r="C276" s="17" t="s">
        <v>17730</v>
      </c>
      <c r="D276" s="13">
        <v>116.76</v>
      </c>
      <c r="E276" s="13" t="s">
        <v>17731</v>
      </c>
      <c r="F276" s="13" t="s">
        <v>17727</v>
      </c>
      <c r="G276" s="13" t="s">
        <v>18261</v>
      </c>
      <c r="H276" s="13">
        <v>17151</v>
      </c>
    </row>
    <row r="277" spans="1:8" x14ac:dyDescent="0.45">
      <c r="A277" s="13" t="s">
        <v>18262</v>
      </c>
      <c r="B277" s="14">
        <v>36.770000000000003</v>
      </c>
      <c r="C277" s="17" t="s">
        <v>17730</v>
      </c>
      <c r="D277" s="13">
        <v>251.79</v>
      </c>
      <c r="E277" s="13" t="s">
        <v>17731</v>
      </c>
      <c r="F277" s="13" t="s">
        <v>17727</v>
      </c>
      <c r="G277" s="13" t="s">
        <v>18263</v>
      </c>
      <c r="H277" s="13">
        <v>17154</v>
      </c>
    </row>
    <row r="278" spans="1:8" x14ac:dyDescent="0.45">
      <c r="A278" s="13" t="s">
        <v>18264</v>
      </c>
      <c r="B278" s="14">
        <v>12.22</v>
      </c>
      <c r="C278" s="17" t="s">
        <v>17730</v>
      </c>
      <c r="D278" s="13">
        <v>95.49</v>
      </c>
      <c r="E278" s="13" t="s">
        <v>17731</v>
      </c>
      <c r="F278" s="13" t="s">
        <v>17727</v>
      </c>
      <c r="G278" s="13" t="s">
        <v>18265</v>
      </c>
      <c r="H278" s="13">
        <v>17155</v>
      </c>
    </row>
    <row r="279" spans="1:8" x14ac:dyDescent="0.45">
      <c r="A279" s="13" t="s">
        <v>18266</v>
      </c>
      <c r="B279" s="14">
        <v>0.35</v>
      </c>
      <c r="C279" s="17" t="s">
        <v>17730</v>
      </c>
      <c r="D279" s="13">
        <v>8.07</v>
      </c>
      <c r="E279" s="13" t="s">
        <v>17731</v>
      </c>
      <c r="F279" s="13" t="s">
        <v>17727</v>
      </c>
      <c r="G279" s="13" t="s">
        <v>18267</v>
      </c>
      <c r="H279" s="13">
        <v>17156</v>
      </c>
    </row>
    <row r="280" spans="1:8" x14ac:dyDescent="0.45">
      <c r="A280" s="13" t="s">
        <v>18268</v>
      </c>
      <c r="B280" s="14">
        <v>3.47</v>
      </c>
      <c r="C280" s="17" t="s">
        <v>17730</v>
      </c>
      <c r="D280" s="13">
        <v>15.72</v>
      </c>
      <c r="E280" s="13" t="s">
        <v>17731</v>
      </c>
      <c r="F280" s="13" t="s">
        <v>17727</v>
      </c>
      <c r="G280" s="13" t="s">
        <v>18269</v>
      </c>
      <c r="H280" s="13">
        <v>17158</v>
      </c>
    </row>
    <row r="281" spans="1:8" x14ac:dyDescent="0.45">
      <c r="A281" s="13" t="s">
        <v>18270</v>
      </c>
      <c r="B281" s="14">
        <v>4.24</v>
      </c>
      <c r="C281" s="17" t="s">
        <v>17730</v>
      </c>
      <c r="D281" s="13">
        <v>17.97</v>
      </c>
      <c r="E281" s="13" t="s">
        <v>17731</v>
      </c>
      <c r="F281" s="13" t="s">
        <v>17727</v>
      </c>
      <c r="G281" s="13" t="s">
        <v>18271</v>
      </c>
      <c r="H281" s="13">
        <v>17159</v>
      </c>
    </row>
    <row r="282" spans="1:8" x14ac:dyDescent="0.45">
      <c r="A282" s="13" t="s">
        <v>18272</v>
      </c>
      <c r="B282" s="14">
        <v>79.459999999999994</v>
      </c>
      <c r="C282" s="17" t="s">
        <v>17730</v>
      </c>
      <c r="D282" s="13">
        <v>538.86</v>
      </c>
      <c r="E282" s="13" t="s">
        <v>17731</v>
      </c>
      <c r="F282" s="13" t="s">
        <v>17727</v>
      </c>
      <c r="G282" s="13" t="s">
        <v>18273</v>
      </c>
      <c r="H282" s="13">
        <v>17161</v>
      </c>
    </row>
    <row r="283" spans="1:8" x14ac:dyDescent="0.45">
      <c r="A283" s="13" t="s">
        <v>18274</v>
      </c>
      <c r="B283" s="14">
        <v>135.01</v>
      </c>
      <c r="C283" s="17" t="s">
        <v>17730</v>
      </c>
      <c r="D283" s="13">
        <v>1000.56</v>
      </c>
      <c r="E283" s="13" t="s">
        <v>17731</v>
      </c>
      <c r="F283" s="13" t="s">
        <v>17727</v>
      </c>
      <c r="G283" s="13" t="s">
        <v>18275</v>
      </c>
      <c r="H283" s="13">
        <v>17164</v>
      </c>
    </row>
    <row r="284" spans="1:8" x14ac:dyDescent="0.45">
      <c r="A284" s="13" t="s">
        <v>18276</v>
      </c>
      <c r="B284" s="14">
        <v>4.38</v>
      </c>
      <c r="C284" s="17" t="s">
        <v>17730</v>
      </c>
      <c r="D284" s="13">
        <v>18.54</v>
      </c>
      <c r="E284" s="13" t="s">
        <v>17731</v>
      </c>
      <c r="F284" s="13" t="s">
        <v>17727</v>
      </c>
      <c r="G284" s="13" t="s">
        <v>18277</v>
      </c>
      <c r="H284" s="13">
        <v>17167</v>
      </c>
    </row>
    <row r="285" spans="1:8" x14ac:dyDescent="0.45">
      <c r="A285" s="13" t="s">
        <v>18278</v>
      </c>
      <c r="B285" s="14">
        <v>47.05</v>
      </c>
      <c r="C285" s="17" t="s">
        <v>17730</v>
      </c>
      <c r="D285" s="13">
        <v>203.82</v>
      </c>
      <c r="E285" s="13" t="s">
        <v>17731</v>
      </c>
      <c r="F285" s="13" t="s">
        <v>17727</v>
      </c>
      <c r="G285" s="13" t="s">
        <v>18279</v>
      </c>
      <c r="H285" s="13">
        <v>17170</v>
      </c>
    </row>
    <row r="286" spans="1:8" x14ac:dyDescent="0.45">
      <c r="A286" s="13" t="s">
        <v>18280</v>
      </c>
      <c r="B286" s="14">
        <v>2.11</v>
      </c>
      <c r="C286" s="17" t="s">
        <v>17730</v>
      </c>
      <c r="D286" s="13">
        <v>8.9849999999999994</v>
      </c>
      <c r="E286" s="13" t="s">
        <v>17731</v>
      </c>
      <c r="F286" s="13" t="s">
        <v>17727</v>
      </c>
      <c r="G286" s="13" t="s">
        <v>18281</v>
      </c>
      <c r="H286" s="13">
        <v>17171</v>
      </c>
    </row>
    <row r="287" spans="1:8" x14ac:dyDescent="0.45">
      <c r="A287" s="13" t="s">
        <v>18282</v>
      </c>
      <c r="B287" s="14">
        <v>4.1399999999999997</v>
      </c>
      <c r="C287" s="17" t="s">
        <v>17730</v>
      </c>
      <c r="D287" s="13">
        <v>22.23</v>
      </c>
      <c r="E287" s="13" t="s">
        <v>17731</v>
      </c>
      <c r="F287" s="13" t="s">
        <v>17727</v>
      </c>
      <c r="G287" s="13" t="s">
        <v>18283</v>
      </c>
      <c r="H287" s="13">
        <v>17173</v>
      </c>
    </row>
    <row r="288" spans="1:8" x14ac:dyDescent="0.45">
      <c r="A288" s="13" t="s">
        <v>18284</v>
      </c>
      <c r="B288" s="14">
        <v>7.31</v>
      </c>
      <c r="C288" s="17" t="s">
        <v>17730</v>
      </c>
      <c r="D288" s="13">
        <v>33.36</v>
      </c>
      <c r="E288" s="13" t="s">
        <v>17731</v>
      </c>
      <c r="F288" s="13" t="s">
        <v>17727</v>
      </c>
      <c r="G288" s="13" t="s">
        <v>18285</v>
      </c>
      <c r="H288" s="13">
        <v>17176</v>
      </c>
    </row>
    <row r="289" spans="1:8" x14ac:dyDescent="0.45">
      <c r="A289" s="13" t="s">
        <v>18286</v>
      </c>
      <c r="B289" s="14">
        <v>30.42</v>
      </c>
      <c r="C289" s="17" t="s">
        <v>17730</v>
      </c>
      <c r="D289" s="13">
        <v>126.54</v>
      </c>
      <c r="E289" s="13" t="s">
        <v>17731</v>
      </c>
      <c r="F289" s="13" t="s">
        <v>17727</v>
      </c>
      <c r="G289" s="13" t="s">
        <v>18287</v>
      </c>
      <c r="H289" s="13">
        <v>17179</v>
      </c>
    </row>
    <row r="290" spans="1:8" x14ac:dyDescent="0.45">
      <c r="A290" s="13" t="s">
        <v>18288</v>
      </c>
      <c r="B290" s="14">
        <v>0.45</v>
      </c>
      <c r="C290" s="17" t="s">
        <v>17730</v>
      </c>
      <c r="D290" s="13">
        <v>8.9700000000000006</v>
      </c>
      <c r="E290" s="13" t="s">
        <v>17731</v>
      </c>
      <c r="F290" s="13" t="s">
        <v>17727</v>
      </c>
      <c r="G290" s="13" t="s">
        <v>18289</v>
      </c>
      <c r="H290" s="13">
        <v>17180</v>
      </c>
    </row>
    <row r="291" spans="1:8" x14ac:dyDescent="0.45">
      <c r="A291" s="13" t="s">
        <v>18290</v>
      </c>
      <c r="B291" s="14">
        <v>2.3199999999999998</v>
      </c>
      <c r="C291" s="17" t="s">
        <v>17730</v>
      </c>
      <c r="D291" s="13">
        <v>20.22</v>
      </c>
      <c r="E291" s="13" t="s">
        <v>17731</v>
      </c>
      <c r="F291" s="13" t="s">
        <v>17727</v>
      </c>
      <c r="G291" s="13" t="s">
        <v>18291</v>
      </c>
      <c r="H291" s="13">
        <v>17181</v>
      </c>
    </row>
    <row r="292" spans="1:8" x14ac:dyDescent="0.45">
      <c r="A292" s="13" t="s">
        <v>18292</v>
      </c>
      <c r="B292" s="14">
        <v>4.38</v>
      </c>
      <c r="C292" s="17" t="s">
        <v>17730</v>
      </c>
      <c r="D292" s="13">
        <v>28.35</v>
      </c>
      <c r="E292" s="13" t="s">
        <v>17731</v>
      </c>
      <c r="F292" s="13" t="s">
        <v>17727</v>
      </c>
      <c r="G292" s="13" t="s">
        <v>18293</v>
      </c>
      <c r="H292" s="13">
        <v>17183</v>
      </c>
    </row>
    <row r="293" spans="1:8" x14ac:dyDescent="0.45">
      <c r="A293" s="13" t="s">
        <v>18294</v>
      </c>
      <c r="B293" s="14">
        <v>0.51</v>
      </c>
      <c r="C293" s="17" t="s">
        <v>17730</v>
      </c>
      <c r="D293" s="13">
        <v>6.7350000000000003</v>
      </c>
      <c r="E293" s="13" t="s">
        <v>17731</v>
      </c>
      <c r="F293" s="13" t="s">
        <v>17727</v>
      </c>
      <c r="G293" s="13" t="s">
        <v>18295</v>
      </c>
      <c r="H293" s="13">
        <v>17184</v>
      </c>
    </row>
    <row r="294" spans="1:8" x14ac:dyDescent="0.45">
      <c r="A294" s="13" t="s">
        <v>18296</v>
      </c>
      <c r="B294" s="14">
        <v>13.5</v>
      </c>
      <c r="C294" s="17" t="s">
        <v>17730</v>
      </c>
      <c r="D294" s="13">
        <v>64.05</v>
      </c>
      <c r="E294" s="13" t="s">
        <v>17731</v>
      </c>
      <c r="F294" s="13" t="s">
        <v>17727</v>
      </c>
      <c r="G294" s="13" t="s">
        <v>18297</v>
      </c>
      <c r="H294" s="13">
        <v>17186</v>
      </c>
    </row>
    <row r="295" spans="1:8" x14ac:dyDescent="0.45">
      <c r="A295" s="13" t="s">
        <v>18298</v>
      </c>
      <c r="B295" s="14">
        <v>4.82</v>
      </c>
      <c r="C295" s="17" t="s">
        <v>17730</v>
      </c>
      <c r="D295" s="13">
        <v>40.409999999999997</v>
      </c>
      <c r="E295" s="13" t="s">
        <v>17731</v>
      </c>
      <c r="F295" s="13" t="s">
        <v>17727</v>
      </c>
      <c r="G295" s="13" t="s">
        <v>18299</v>
      </c>
      <c r="H295" s="13">
        <v>17188</v>
      </c>
    </row>
    <row r="296" spans="1:8" x14ac:dyDescent="0.45">
      <c r="A296" s="13" t="s">
        <v>18300</v>
      </c>
      <c r="B296" s="14">
        <v>2.84</v>
      </c>
      <c r="C296" s="17" t="s">
        <v>17730</v>
      </c>
      <c r="D296" s="13">
        <v>13.23</v>
      </c>
      <c r="E296" s="13" t="s">
        <v>17731</v>
      </c>
      <c r="F296" s="13" t="s">
        <v>17727</v>
      </c>
      <c r="G296" s="13" t="s">
        <v>18301</v>
      </c>
      <c r="H296" s="13">
        <v>17190</v>
      </c>
    </row>
    <row r="297" spans="1:8" x14ac:dyDescent="0.45">
      <c r="A297" s="13" t="s">
        <v>18302</v>
      </c>
      <c r="B297" s="14">
        <v>2.19</v>
      </c>
      <c r="C297" s="17" t="s">
        <v>17730</v>
      </c>
      <c r="D297" s="13">
        <v>9</v>
      </c>
      <c r="E297" s="13" t="s">
        <v>17731</v>
      </c>
      <c r="F297" s="13" t="s">
        <v>17727</v>
      </c>
      <c r="G297" s="13" t="s">
        <v>18303</v>
      </c>
      <c r="H297" s="13">
        <v>17193</v>
      </c>
    </row>
    <row r="298" spans="1:8" x14ac:dyDescent="0.45">
      <c r="A298" s="13" t="s">
        <v>18304</v>
      </c>
      <c r="B298" s="14">
        <v>4.63</v>
      </c>
      <c r="C298" s="17" t="s">
        <v>17730</v>
      </c>
      <c r="D298" s="13">
        <v>23.82</v>
      </c>
      <c r="E298" s="13" t="s">
        <v>17731</v>
      </c>
      <c r="F298" s="13" t="s">
        <v>17727</v>
      </c>
      <c r="G298" s="13" t="s">
        <v>18305</v>
      </c>
      <c r="H298" s="13">
        <v>17195</v>
      </c>
    </row>
    <row r="299" spans="1:8" x14ac:dyDescent="0.45">
      <c r="A299" s="13" t="s">
        <v>18306</v>
      </c>
      <c r="B299" s="14">
        <v>1.1000000000000001</v>
      </c>
      <c r="C299" s="17" t="s">
        <v>17730</v>
      </c>
      <c r="D299" s="13">
        <v>11.22</v>
      </c>
      <c r="E299" s="13" t="s">
        <v>17731</v>
      </c>
      <c r="F299" s="13" t="s">
        <v>17727</v>
      </c>
      <c r="G299" s="13" t="s">
        <v>18307</v>
      </c>
      <c r="H299" s="13">
        <v>17196</v>
      </c>
    </row>
    <row r="300" spans="1:8" x14ac:dyDescent="0.45">
      <c r="A300" s="13" t="s">
        <v>18308</v>
      </c>
      <c r="B300" s="14">
        <v>1.41</v>
      </c>
      <c r="C300" s="17" t="s">
        <v>17730</v>
      </c>
      <c r="D300" s="13">
        <v>13.47</v>
      </c>
      <c r="E300" s="13" t="s">
        <v>17731</v>
      </c>
      <c r="F300" s="13" t="s">
        <v>17727</v>
      </c>
      <c r="G300" s="13" t="s">
        <v>18309</v>
      </c>
      <c r="H300" s="13">
        <v>17197</v>
      </c>
    </row>
    <row r="301" spans="1:8" x14ac:dyDescent="0.45">
      <c r="A301" s="13" t="s">
        <v>18310</v>
      </c>
      <c r="B301" s="14">
        <v>0.88</v>
      </c>
      <c r="C301" s="17" t="s">
        <v>17730</v>
      </c>
      <c r="D301" s="13">
        <v>13.02</v>
      </c>
      <c r="E301" s="13" t="s">
        <v>17731</v>
      </c>
      <c r="F301" s="13" t="s">
        <v>17727</v>
      </c>
      <c r="G301" s="13" t="s">
        <v>18311</v>
      </c>
      <c r="H301" s="13">
        <v>17198</v>
      </c>
    </row>
    <row r="302" spans="1:8" x14ac:dyDescent="0.45">
      <c r="A302" s="13" t="s">
        <v>18312</v>
      </c>
      <c r="B302" s="14">
        <v>0.39</v>
      </c>
      <c r="C302" s="17" t="s">
        <v>17730</v>
      </c>
      <c r="D302" s="13">
        <v>7.07</v>
      </c>
      <c r="E302" s="13" t="s">
        <v>17731</v>
      </c>
      <c r="F302" s="13" t="s">
        <v>17727</v>
      </c>
      <c r="G302" s="13" t="s">
        <v>18313</v>
      </c>
      <c r="H302" s="13">
        <v>17200</v>
      </c>
    </row>
    <row r="303" spans="1:8" x14ac:dyDescent="0.45">
      <c r="A303" s="13" t="s">
        <v>18314</v>
      </c>
      <c r="B303" s="14">
        <v>4.12</v>
      </c>
      <c r="C303" s="17" t="s">
        <v>17730</v>
      </c>
      <c r="D303" s="13">
        <v>38.159999999999997</v>
      </c>
      <c r="E303" s="13" t="s">
        <v>17731</v>
      </c>
      <c r="F303" s="13" t="s">
        <v>17727</v>
      </c>
      <c r="G303" s="13" t="s">
        <v>18315</v>
      </c>
      <c r="H303" s="13">
        <v>17201</v>
      </c>
    </row>
    <row r="304" spans="1:8" x14ac:dyDescent="0.45">
      <c r="A304" s="13" t="s">
        <v>17950</v>
      </c>
      <c r="B304" s="14">
        <v>12.6</v>
      </c>
      <c r="C304" s="17" t="s">
        <v>17730</v>
      </c>
      <c r="D304" s="13">
        <v>62.79</v>
      </c>
      <c r="E304" s="13" t="s">
        <v>17731</v>
      </c>
      <c r="F304" s="13" t="s">
        <v>17727</v>
      </c>
      <c r="G304" s="13" t="s">
        <v>18316</v>
      </c>
      <c r="H304" s="13">
        <v>44120</v>
      </c>
    </row>
    <row r="305" spans="1:8" x14ac:dyDescent="0.45">
      <c r="A305" s="13" t="s">
        <v>18317</v>
      </c>
      <c r="B305" s="14">
        <v>53.07</v>
      </c>
      <c r="C305" s="17" t="s">
        <v>17730</v>
      </c>
      <c r="D305" s="13">
        <v>294.47000000000003</v>
      </c>
      <c r="E305" s="13" t="s">
        <v>17731</v>
      </c>
      <c r="F305" s="13" t="s">
        <v>17727</v>
      </c>
      <c r="G305" s="13" t="s">
        <v>18318</v>
      </c>
      <c r="H305" s="13">
        <v>17205</v>
      </c>
    </row>
    <row r="306" spans="1:8" x14ac:dyDescent="0.45">
      <c r="A306" s="13" t="s">
        <v>18319</v>
      </c>
      <c r="B306" s="14">
        <v>42.43</v>
      </c>
      <c r="C306" s="17" t="s">
        <v>17730</v>
      </c>
      <c r="D306" s="13">
        <v>102.54</v>
      </c>
      <c r="E306" s="13" t="s">
        <v>17731</v>
      </c>
      <c r="F306" s="13" t="s">
        <v>17727</v>
      </c>
      <c r="G306" s="13" t="s">
        <v>18320</v>
      </c>
      <c r="H306" s="13">
        <v>31918</v>
      </c>
    </row>
    <row r="307" spans="1:8" x14ac:dyDescent="0.45">
      <c r="A307" s="13" t="s">
        <v>18321</v>
      </c>
      <c r="B307" s="14">
        <v>5.37</v>
      </c>
      <c r="C307" s="17" t="s">
        <v>17730</v>
      </c>
      <c r="D307" s="13">
        <v>23.82</v>
      </c>
      <c r="E307" s="13" t="s">
        <v>17731</v>
      </c>
      <c r="F307" s="13" t="s">
        <v>17727</v>
      </c>
      <c r="G307" s="13" t="s">
        <v>18322</v>
      </c>
      <c r="H307" s="13">
        <v>17207</v>
      </c>
    </row>
    <row r="308" spans="1:8" x14ac:dyDescent="0.45">
      <c r="A308" s="13" t="s">
        <v>18323</v>
      </c>
      <c r="B308" s="14">
        <v>5.31</v>
      </c>
      <c r="C308" s="17" t="s">
        <v>17730</v>
      </c>
      <c r="D308" s="13">
        <v>26.4</v>
      </c>
      <c r="E308" s="13" t="s">
        <v>17731</v>
      </c>
      <c r="F308" s="13" t="s">
        <v>17727</v>
      </c>
      <c r="G308" s="13" t="s">
        <v>18324</v>
      </c>
      <c r="H308" s="13">
        <v>17208</v>
      </c>
    </row>
    <row r="309" spans="1:8" x14ac:dyDescent="0.45">
      <c r="A309" s="13" t="s">
        <v>18325</v>
      </c>
      <c r="B309" s="14">
        <v>6.84</v>
      </c>
      <c r="C309" s="17" t="s">
        <v>17730</v>
      </c>
      <c r="D309" s="13">
        <v>56.97</v>
      </c>
      <c r="E309" s="13" t="s">
        <v>17731</v>
      </c>
      <c r="F309" s="13" t="s">
        <v>17727</v>
      </c>
      <c r="G309" s="13" t="s">
        <v>18326</v>
      </c>
      <c r="H309" s="13">
        <v>17209</v>
      </c>
    </row>
    <row r="310" spans="1:8" x14ac:dyDescent="0.45">
      <c r="A310" s="13" t="s">
        <v>18327</v>
      </c>
      <c r="B310" s="14">
        <v>10.58</v>
      </c>
      <c r="C310" s="17" t="s">
        <v>17730</v>
      </c>
      <c r="D310" s="13">
        <v>80.75</v>
      </c>
      <c r="E310" s="13" t="s">
        <v>17731</v>
      </c>
      <c r="F310" s="13" t="s">
        <v>17727</v>
      </c>
      <c r="G310" s="13" t="s">
        <v>18328</v>
      </c>
      <c r="H310" s="13">
        <v>17210</v>
      </c>
    </row>
    <row r="311" spans="1:8" x14ac:dyDescent="0.45">
      <c r="A311" s="13" t="s">
        <v>18329</v>
      </c>
      <c r="B311" s="14">
        <v>3.47</v>
      </c>
      <c r="C311" s="17" t="s">
        <v>17730</v>
      </c>
      <c r="D311" s="13">
        <v>14.49</v>
      </c>
      <c r="E311" s="13" t="s">
        <v>17731</v>
      </c>
      <c r="F311" s="13" t="s">
        <v>17727</v>
      </c>
      <c r="G311" s="13" t="s">
        <v>18330</v>
      </c>
      <c r="H311" s="13">
        <v>17211</v>
      </c>
    </row>
    <row r="312" spans="1:8" x14ac:dyDescent="0.45">
      <c r="A312" s="13" t="s">
        <v>18331</v>
      </c>
      <c r="B312" s="14">
        <v>4.87</v>
      </c>
      <c r="C312" s="17" t="s">
        <v>17730</v>
      </c>
      <c r="D312" s="13">
        <v>19.170000000000002</v>
      </c>
      <c r="E312" s="13" t="s">
        <v>17731</v>
      </c>
      <c r="F312" s="13" t="s">
        <v>17727</v>
      </c>
      <c r="G312" s="13" t="s">
        <v>18332</v>
      </c>
      <c r="H312" s="13">
        <v>17212</v>
      </c>
    </row>
    <row r="313" spans="1:8" x14ac:dyDescent="0.45">
      <c r="A313" s="13" t="s">
        <v>18333</v>
      </c>
      <c r="B313" s="14">
        <v>17.100000000000001</v>
      </c>
      <c r="C313" s="17" t="s">
        <v>17730</v>
      </c>
      <c r="D313" s="13">
        <v>110.15</v>
      </c>
      <c r="E313" s="13" t="s">
        <v>17731</v>
      </c>
      <c r="F313" s="13" t="s">
        <v>17727</v>
      </c>
      <c r="G313" s="13" t="s">
        <v>18334</v>
      </c>
      <c r="H313" s="13">
        <v>45007</v>
      </c>
    </row>
    <row r="314" spans="1:8" x14ac:dyDescent="0.45">
      <c r="A314" s="13" t="s">
        <v>18335</v>
      </c>
      <c r="B314" s="14">
        <v>2.69</v>
      </c>
      <c r="C314" s="17" t="s">
        <v>17730</v>
      </c>
      <c r="D314" s="13">
        <v>32.659999999999997</v>
      </c>
      <c r="E314" s="13" t="s">
        <v>17731</v>
      </c>
      <c r="F314" s="13" t="s">
        <v>17727</v>
      </c>
      <c r="G314" s="13" t="s">
        <v>18336</v>
      </c>
      <c r="H314" s="13">
        <v>17215</v>
      </c>
    </row>
    <row r="315" spans="1:8" x14ac:dyDescent="0.45">
      <c r="A315" s="13" t="s">
        <v>18337</v>
      </c>
      <c r="B315" s="14">
        <v>3.21</v>
      </c>
      <c r="C315" s="17" t="s">
        <v>17730</v>
      </c>
      <c r="D315" s="13">
        <v>28.55</v>
      </c>
      <c r="E315" s="13" t="s">
        <v>17731</v>
      </c>
      <c r="F315" s="13" t="s">
        <v>17727</v>
      </c>
      <c r="G315" s="13" t="s">
        <v>18338</v>
      </c>
      <c r="H315" s="13">
        <v>17216</v>
      </c>
    </row>
    <row r="316" spans="1:8" x14ac:dyDescent="0.45">
      <c r="A316" s="13" t="s">
        <v>18339</v>
      </c>
      <c r="B316" s="14">
        <v>2.2999999999999998</v>
      </c>
      <c r="C316" s="17" t="s">
        <v>17730</v>
      </c>
      <c r="D316" s="13">
        <v>8.18</v>
      </c>
      <c r="E316" s="13" t="s">
        <v>17731</v>
      </c>
      <c r="F316" s="13" t="s">
        <v>17727</v>
      </c>
      <c r="G316" s="13" t="s">
        <v>18340</v>
      </c>
      <c r="H316" s="13">
        <v>17218</v>
      </c>
    </row>
    <row r="317" spans="1:8" x14ac:dyDescent="0.45">
      <c r="A317" s="13" t="s">
        <v>18341</v>
      </c>
      <c r="B317" s="14">
        <v>16.59</v>
      </c>
      <c r="C317" s="17" t="s">
        <v>17730</v>
      </c>
      <c r="D317" s="13">
        <v>42.54</v>
      </c>
      <c r="E317" s="13" t="s">
        <v>17731</v>
      </c>
      <c r="F317" s="13" t="s">
        <v>17727</v>
      </c>
      <c r="G317" s="13" t="s">
        <v>18342</v>
      </c>
      <c r="H317" s="13">
        <v>17222</v>
      </c>
    </row>
    <row r="318" spans="1:8" x14ac:dyDescent="0.45">
      <c r="A318" s="13" t="s">
        <v>18343</v>
      </c>
      <c r="B318" s="14">
        <v>26.83</v>
      </c>
      <c r="C318" s="17" t="s">
        <v>17730</v>
      </c>
      <c r="D318" s="13">
        <v>80.489999999999995</v>
      </c>
      <c r="E318" s="13" t="s">
        <v>17731</v>
      </c>
      <c r="F318" s="13" t="s">
        <v>17727</v>
      </c>
      <c r="G318" s="13" t="s">
        <v>18344</v>
      </c>
      <c r="H318" s="13">
        <v>17223</v>
      </c>
    </row>
    <row r="319" spans="1:8" x14ac:dyDescent="0.45">
      <c r="A319" s="13" t="s">
        <v>18345</v>
      </c>
      <c r="B319" s="14">
        <v>1.67</v>
      </c>
      <c r="C319" s="17" t="s">
        <v>17730</v>
      </c>
      <c r="D319" s="13">
        <v>7.41</v>
      </c>
      <c r="E319" s="13" t="s">
        <v>17731</v>
      </c>
      <c r="F319" s="13" t="s">
        <v>17727</v>
      </c>
      <c r="G319" s="13" t="s">
        <v>18346</v>
      </c>
      <c r="H319" s="13">
        <v>17225</v>
      </c>
    </row>
    <row r="320" spans="1:8" x14ac:dyDescent="0.45">
      <c r="A320" s="13" t="s">
        <v>18347</v>
      </c>
      <c r="B320" s="14">
        <v>0.69</v>
      </c>
      <c r="C320" s="17" t="s">
        <v>17730</v>
      </c>
      <c r="D320" s="13">
        <v>17.07</v>
      </c>
      <c r="E320" s="13" t="s">
        <v>17731</v>
      </c>
      <c r="F320" s="13" t="s">
        <v>17727</v>
      </c>
      <c r="G320" s="13" t="s">
        <v>18348</v>
      </c>
      <c r="H320" s="13">
        <v>17226</v>
      </c>
    </row>
    <row r="321" spans="1:8" x14ac:dyDescent="0.45">
      <c r="A321" s="13" t="s">
        <v>18349</v>
      </c>
      <c r="B321" s="14">
        <v>8.8699999999999992</v>
      </c>
      <c r="C321" s="17" t="s">
        <v>17730</v>
      </c>
      <c r="D321" s="13">
        <v>40.770000000000003</v>
      </c>
      <c r="E321" s="13" t="s">
        <v>17731</v>
      </c>
      <c r="F321" s="13" t="s">
        <v>17727</v>
      </c>
      <c r="G321" s="13" t="s">
        <v>18350</v>
      </c>
      <c r="H321" s="13">
        <v>17228</v>
      </c>
    </row>
    <row r="322" spans="1:8" x14ac:dyDescent="0.45">
      <c r="A322" s="13" t="s">
        <v>18351</v>
      </c>
      <c r="B322" s="14">
        <v>2.96</v>
      </c>
      <c r="C322" s="17" t="s">
        <v>17730</v>
      </c>
      <c r="D322" s="13">
        <v>22.454999999999998</v>
      </c>
      <c r="E322" s="13" t="s">
        <v>17731</v>
      </c>
      <c r="F322" s="13" t="s">
        <v>17727</v>
      </c>
      <c r="G322" s="13" t="s">
        <v>18352</v>
      </c>
      <c r="H322" s="13">
        <v>17229</v>
      </c>
    </row>
    <row r="323" spans="1:8" x14ac:dyDescent="0.45">
      <c r="A323" s="13" t="s">
        <v>18353</v>
      </c>
      <c r="B323" s="14">
        <v>0.86</v>
      </c>
      <c r="C323" s="17" t="s">
        <v>17730</v>
      </c>
      <c r="D323" s="13">
        <v>16.62</v>
      </c>
      <c r="E323" s="13" t="s">
        <v>17731</v>
      </c>
      <c r="F323" s="13" t="s">
        <v>17727</v>
      </c>
      <c r="G323" s="13" t="s">
        <v>18354</v>
      </c>
      <c r="H323" s="13">
        <v>17230</v>
      </c>
    </row>
    <row r="324" spans="1:8" x14ac:dyDescent="0.45">
      <c r="A324" s="13" t="s">
        <v>18355</v>
      </c>
      <c r="B324" s="14">
        <v>4.47</v>
      </c>
      <c r="C324" s="17" t="s">
        <v>17730</v>
      </c>
      <c r="D324" s="13">
        <v>31.44</v>
      </c>
      <c r="E324" s="13" t="s">
        <v>17731</v>
      </c>
      <c r="F324" s="13" t="s">
        <v>17727</v>
      </c>
      <c r="G324" s="13" t="s">
        <v>18356</v>
      </c>
      <c r="H324" s="13">
        <v>17231</v>
      </c>
    </row>
    <row r="325" spans="1:8" x14ac:dyDescent="0.45">
      <c r="A325" s="13" t="s">
        <v>18357</v>
      </c>
      <c r="B325" s="14">
        <v>0.68</v>
      </c>
      <c r="C325" s="17" t="s">
        <v>17730</v>
      </c>
      <c r="D325" s="13">
        <v>6.75</v>
      </c>
      <c r="E325" s="13" t="s">
        <v>17731</v>
      </c>
      <c r="F325" s="13" t="s">
        <v>17727</v>
      </c>
      <c r="G325" s="13" t="s">
        <v>18358</v>
      </c>
      <c r="H325" s="13">
        <v>17232</v>
      </c>
    </row>
    <row r="326" spans="1:8" x14ac:dyDescent="0.45">
      <c r="A326" s="13" t="s">
        <v>18359</v>
      </c>
      <c r="B326" s="14">
        <v>8.23</v>
      </c>
      <c r="C326" s="17" t="s">
        <v>17730</v>
      </c>
      <c r="D326" s="13">
        <v>35.924999999999997</v>
      </c>
      <c r="E326" s="13" t="s">
        <v>17731</v>
      </c>
      <c r="F326" s="13" t="s">
        <v>17727</v>
      </c>
      <c r="G326" s="13" t="s">
        <v>18360</v>
      </c>
      <c r="H326" s="13">
        <v>17233</v>
      </c>
    </row>
    <row r="327" spans="1:8" x14ac:dyDescent="0.45">
      <c r="A327" s="13" t="s">
        <v>18361</v>
      </c>
      <c r="B327" s="14">
        <v>0.43</v>
      </c>
      <c r="C327" s="17" t="s">
        <v>17730</v>
      </c>
      <c r="D327" s="13">
        <v>6.7350000000000003</v>
      </c>
      <c r="E327" s="13" t="s">
        <v>17731</v>
      </c>
      <c r="F327" s="13" t="s">
        <v>17727</v>
      </c>
      <c r="G327" s="13" t="s">
        <v>18362</v>
      </c>
      <c r="H327" s="13">
        <v>17234</v>
      </c>
    </row>
    <row r="328" spans="1:8" x14ac:dyDescent="0.45">
      <c r="A328" s="13" t="s">
        <v>18363</v>
      </c>
      <c r="B328" s="14">
        <v>4.03</v>
      </c>
      <c r="C328" s="17" t="s">
        <v>17730</v>
      </c>
      <c r="D328" s="13">
        <v>13.419</v>
      </c>
      <c r="E328" s="13" t="s">
        <v>17731</v>
      </c>
      <c r="F328" s="13" t="s">
        <v>17727</v>
      </c>
      <c r="G328" s="13" t="s">
        <v>18364</v>
      </c>
      <c r="H328" s="13">
        <v>33680</v>
      </c>
    </row>
    <row r="329" spans="1:8" x14ac:dyDescent="0.45">
      <c r="A329" s="13" t="s">
        <v>18365</v>
      </c>
      <c r="B329" s="14">
        <v>5.79</v>
      </c>
      <c r="C329" s="17" t="s">
        <v>17730</v>
      </c>
      <c r="D329" s="13">
        <v>30.09</v>
      </c>
      <c r="E329" s="13" t="s">
        <v>17731</v>
      </c>
      <c r="F329" s="13" t="s">
        <v>17727</v>
      </c>
      <c r="G329" s="13" t="s">
        <v>18366</v>
      </c>
      <c r="H329" s="13">
        <v>17237</v>
      </c>
    </row>
    <row r="330" spans="1:8" x14ac:dyDescent="0.45">
      <c r="A330" s="13" t="s">
        <v>18367</v>
      </c>
      <c r="B330" s="14">
        <v>2.3199999999999998</v>
      </c>
      <c r="C330" s="17" t="s">
        <v>17730</v>
      </c>
      <c r="D330" s="13">
        <v>35.46</v>
      </c>
      <c r="E330" s="13" t="s">
        <v>17731</v>
      </c>
      <c r="F330" s="13" t="s">
        <v>17727</v>
      </c>
      <c r="G330" s="13" t="s">
        <v>18368</v>
      </c>
      <c r="H330" s="13">
        <v>17238</v>
      </c>
    </row>
    <row r="331" spans="1:8" x14ac:dyDescent="0.45">
      <c r="A331" s="13" t="s">
        <v>18369</v>
      </c>
      <c r="B331" s="14">
        <v>2.83</v>
      </c>
      <c r="C331" s="17" t="s">
        <v>17730</v>
      </c>
      <c r="D331" s="13">
        <v>17.960999999999999</v>
      </c>
      <c r="E331" s="13" t="s">
        <v>17731</v>
      </c>
      <c r="F331" s="13" t="s">
        <v>17727</v>
      </c>
      <c r="G331" s="13" t="s">
        <v>18370</v>
      </c>
      <c r="H331" s="13">
        <v>17240</v>
      </c>
    </row>
    <row r="332" spans="1:8" x14ac:dyDescent="0.45">
      <c r="A332" s="13" t="s">
        <v>18371</v>
      </c>
      <c r="B332" s="14">
        <v>6.69</v>
      </c>
      <c r="C332" s="17" t="s">
        <v>17730</v>
      </c>
      <c r="D332" s="13">
        <v>11.22</v>
      </c>
      <c r="E332" s="13" t="s">
        <v>17731</v>
      </c>
      <c r="F332" s="13" t="s">
        <v>17727</v>
      </c>
      <c r="G332" s="13" t="s">
        <v>18372</v>
      </c>
      <c r="H332" s="13">
        <v>17241</v>
      </c>
    </row>
    <row r="333" spans="1:8" x14ac:dyDescent="0.45">
      <c r="A333" s="13" t="s">
        <v>18373</v>
      </c>
      <c r="B333" s="14">
        <v>9.16</v>
      </c>
      <c r="C333" s="17" t="s">
        <v>17730</v>
      </c>
      <c r="D333" s="13">
        <v>11.22</v>
      </c>
      <c r="E333" s="13" t="s">
        <v>17731</v>
      </c>
      <c r="F333" s="13" t="s">
        <v>17727</v>
      </c>
      <c r="G333" s="13" t="s">
        <v>18374</v>
      </c>
      <c r="H333" s="13">
        <v>17242</v>
      </c>
    </row>
    <row r="334" spans="1:8" x14ac:dyDescent="0.45">
      <c r="A334" s="13" t="s">
        <v>18375</v>
      </c>
      <c r="B334" s="14">
        <v>3.12</v>
      </c>
      <c r="C334" s="17" t="s">
        <v>17730</v>
      </c>
      <c r="D334" s="13">
        <v>2.25</v>
      </c>
      <c r="E334" s="13" t="s">
        <v>17731</v>
      </c>
      <c r="F334" s="13" t="s">
        <v>17727</v>
      </c>
      <c r="G334" s="13" t="s">
        <v>18376</v>
      </c>
      <c r="H334" s="13">
        <v>17243</v>
      </c>
    </row>
    <row r="335" spans="1:8" x14ac:dyDescent="0.45">
      <c r="A335" s="13" t="s">
        <v>18377</v>
      </c>
      <c r="B335" s="14">
        <v>3.12</v>
      </c>
      <c r="C335" s="17" t="s">
        <v>17730</v>
      </c>
      <c r="D335" s="13">
        <v>2.25</v>
      </c>
      <c r="E335" s="13" t="s">
        <v>17731</v>
      </c>
      <c r="F335" s="13" t="s">
        <v>17727</v>
      </c>
      <c r="G335" s="13" t="s">
        <v>18378</v>
      </c>
      <c r="H335" s="13">
        <v>17244</v>
      </c>
    </row>
    <row r="336" spans="1:8" x14ac:dyDescent="0.45">
      <c r="A336" s="13" t="s">
        <v>18379</v>
      </c>
      <c r="B336" s="14">
        <v>4.88</v>
      </c>
      <c r="C336" s="17" t="s">
        <v>17730</v>
      </c>
      <c r="D336" s="13">
        <v>20.88</v>
      </c>
      <c r="E336" s="13" t="s">
        <v>17731</v>
      </c>
      <c r="F336" s="13" t="s">
        <v>17727</v>
      </c>
      <c r="G336" s="13" t="s">
        <v>18380</v>
      </c>
      <c r="H336" s="13">
        <v>36794</v>
      </c>
    </row>
    <row r="337" spans="1:8" x14ac:dyDescent="0.45">
      <c r="A337" s="13" t="s">
        <v>18381</v>
      </c>
      <c r="B337" s="14">
        <v>14.54</v>
      </c>
      <c r="C337" s="17" t="s">
        <v>17730</v>
      </c>
      <c r="D337" s="13">
        <v>49.26</v>
      </c>
      <c r="E337" s="13" t="s">
        <v>17731</v>
      </c>
      <c r="F337" s="13" t="s">
        <v>17727</v>
      </c>
      <c r="G337" s="13" t="s">
        <v>18382</v>
      </c>
      <c r="H337" s="13">
        <v>17246</v>
      </c>
    </row>
    <row r="338" spans="1:8" x14ac:dyDescent="0.45">
      <c r="A338" s="13" t="s">
        <v>18383</v>
      </c>
      <c r="B338" s="14">
        <v>2.98</v>
      </c>
      <c r="C338" s="17" t="s">
        <v>17730</v>
      </c>
      <c r="D338" s="13">
        <v>12</v>
      </c>
      <c r="E338" s="13" t="s">
        <v>17731</v>
      </c>
      <c r="F338" s="13" t="s">
        <v>17727</v>
      </c>
      <c r="G338" s="13" t="s">
        <v>18384</v>
      </c>
      <c r="H338" s="13">
        <v>17247</v>
      </c>
    </row>
    <row r="339" spans="1:8" x14ac:dyDescent="0.45">
      <c r="A339" s="13" t="s">
        <v>17761</v>
      </c>
      <c r="B339" s="14">
        <v>23.04</v>
      </c>
      <c r="C339" s="17" t="s">
        <v>17730</v>
      </c>
      <c r="D339" s="13">
        <v>110.73</v>
      </c>
      <c r="E339" s="13" t="s">
        <v>17731</v>
      </c>
      <c r="F339" s="13" t="s">
        <v>17727</v>
      </c>
      <c r="G339" s="13" t="s">
        <v>18385</v>
      </c>
      <c r="H339" s="13">
        <v>17248</v>
      </c>
    </row>
    <row r="340" spans="1:8" x14ac:dyDescent="0.45">
      <c r="A340" s="13" t="s">
        <v>17793</v>
      </c>
      <c r="B340" s="14">
        <v>128.33000000000001</v>
      </c>
      <c r="C340" s="17" t="s">
        <v>17730</v>
      </c>
      <c r="D340" s="13">
        <v>709.2</v>
      </c>
      <c r="E340" s="13" t="s">
        <v>17731</v>
      </c>
      <c r="F340" s="13" t="s">
        <v>17727</v>
      </c>
      <c r="G340" s="13" t="s">
        <v>18386</v>
      </c>
      <c r="H340" s="13">
        <v>17252</v>
      </c>
    </row>
    <row r="341" spans="1:8" x14ac:dyDescent="0.45">
      <c r="A341" s="13" t="s">
        <v>18387</v>
      </c>
      <c r="B341" s="14">
        <v>3.28</v>
      </c>
      <c r="C341" s="17" t="s">
        <v>17730</v>
      </c>
      <c r="D341" s="13">
        <v>16.02</v>
      </c>
      <c r="E341" s="13" t="s">
        <v>17731</v>
      </c>
      <c r="F341" s="13" t="s">
        <v>17727</v>
      </c>
      <c r="G341" s="13" t="s">
        <v>18388</v>
      </c>
      <c r="H341" s="13">
        <v>17253</v>
      </c>
    </row>
    <row r="342" spans="1:8" x14ac:dyDescent="0.45">
      <c r="A342" s="13" t="s">
        <v>18389</v>
      </c>
      <c r="B342" s="14">
        <v>2.7</v>
      </c>
      <c r="C342" s="17" t="s">
        <v>17730</v>
      </c>
      <c r="D342" s="13">
        <v>11.4</v>
      </c>
      <c r="E342" s="13" t="s">
        <v>17731</v>
      </c>
      <c r="F342" s="13" t="s">
        <v>17727</v>
      </c>
      <c r="G342" s="13" t="s">
        <v>18390</v>
      </c>
      <c r="H342" s="13">
        <v>17255</v>
      </c>
    </row>
    <row r="343" spans="1:8" x14ac:dyDescent="0.45">
      <c r="A343" s="13" t="s">
        <v>18391</v>
      </c>
      <c r="B343" s="14">
        <v>3.28</v>
      </c>
      <c r="C343" s="17" t="s">
        <v>17730</v>
      </c>
      <c r="D343" s="13">
        <v>10.353</v>
      </c>
      <c r="E343" s="13" t="s">
        <v>17731</v>
      </c>
      <c r="F343" s="13" t="s">
        <v>17727</v>
      </c>
      <c r="G343" s="13" t="s">
        <v>18392</v>
      </c>
      <c r="H343" s="13">
        <v>17256</v>
      </c>
    </row>
    <row r="344" spans="1:8" x14ac:dyDescent="0.45">
      <c r="A344" s="13" t="s">
        <v>18393</v>
      </c>
      <c r="B344" s="14">
        <v>9.6199999999999992</v>
      </c>
      <c r="C344" s="17" t="s">
        <v>17730</v>
      </c>
      <c r="D344" s="13">
        <v>83.4</v>
      </c>
      <c r="E344" s="13" t="s">
        <v>17731</v>
      </c>
      <c r="F344" s="13" t="s">
        <v>17727</v>
      </c>
      <c r="G344" s="13" t="s">
        <v>18394</v>
      </c>
      <c r="H344" s="13">
        <v>17260</v>
      </c>
    </row>
    <row r="345" spans="1:8" x14ac:dyDescent="0.45">
      <c r="A345" s="13" t="s">
        <v>18395</v>
      </c>
      <c r="B345" s="14">
        <v>13.36</v>
      </c>
      <c r="C345" s="17" t="s">
        <v>17730</v>
      </c>
      <c r="D345" s="13">
        <v>77.819999999999993</v>
      </c>
      <c r="E345" s="13" t="s">
        <v>17731</v>
      </c>
      <c r="F345" s="13" t="s">
        <v>17727</v>
      </c>
      <c r="G345" s="13" t="s">
        <v>18396</v>
      </c>
      <c r="H345" s="13">
        <v>17261</v>
      </c>
    </row>
    <row r="346" spans="1:8" x14ac:dyDescent="0.45">
      <c r="A346" s="13" t="s">
        <v>18397</v>
      </c>
      <c r="B346" s="14">
        <v>13.58</v>
      </c>
      <c r="C346" s="17" t="s">
        <v>17730</v>
      </c>
      <c r="D346" s="13">
        <v>120.72</v>
      </c>
      <c r="E346" s="13" t="s">
        <v>17731</v>
      </c>
      <c r="F346" s="13" t="s">
        <v>17727</v>
      </c>
      <c r="G346" s="13" t="s">
        <v>18398</v>
      </c>
      <c r="H346" s="13">
        <v>17264</v>
      </c>
    </row>
    <row r="347" spans="1:8" x14ac:dyDescent="0.45">
      <c r="A347" s="13" t="s">
        <v>18399</v>
      </c>
      <c r="B347" s="14">
        <v>2.1800000000000002</v>
      </c>
      <c r="C347" s="17" t="s">
        <v>17730</v>
      </c>
      <c r="D347" s="13">
        <v>17.21</v>
      </c>
      <c r="E347" s="13" t="s">
        <v>17731</v>
      </c>
      <c r="F347" s="13" t="s">
        <v>17727</v>
      </c>
      <c r="G347" s="13" t="s">
        <v>18400</v>
      </c>
      <c r="H347" s="13">
        <v>17265</v>
      </c>
    </row>
    <row r="348" spans="1:8" x14ac:dyDescent="0.45">
      <c r="A348" s="13" t="s">
        <v>18401</v>
      </c>
      <c r="B348" s="14">
        <v>0</v>
      </c>
      <c r="C348" s="17" t="s">
        <v>17730</v>
      </c>
      <c r="D348" s="13">
        <v>208.53</v>
      </c>
      <c r="E348" s="13" t="s">
        <v>17731</v>
      </c>
      <c r="F348" s="13" t="s">
        <v>17727</v>
      </c>
      <c r="G348" s="13" t="s">
        <v>18402</v>
      </c>
      <c r="H348" s="13">
        <v>17266</v>
      </c>
    </row>
    <row r="349" spans="1:8" x14ac:dyDescent="0.45">
      <c r="A349" s="13" t="s">
        <v>18403</v>
      </c>
      <c r="B349" s="14">
        <v>0.79</v>
      </c>
      <c r="C349" s="17" t="s">
        <v>17730</v>
      </c>
      <c r="D349" s="13">
        <v>6.15</v>
      </c>
      <c r="E349" s="13" t="s">
        <v>17731</v>
      </c>
      <c r="F349" s="13" t="s">
        <v>17727</v>
      </c>
      <c r="G349" s="13" t="s">
        <v>18404</v>
      </c>
      <c r="H349" s="13">
        <v>32322</v>
      </c>
    </row>
    <row r="350" spans="1:8" x14ac:dyDescent="0.45">
      <c r="A350" s="13" t="s">
        <v>18405</v>
      </c>
      <c r="B350" s="14">
        <v>4.07</v>
      </c>
      <c r="C350" s="17" t="s">
        <v>17730</v>
      </c>
      <c r="D350" s="13">
        <v>18.66</v>
      </c>
      <c r="E350" s="13" t="s">
        <v>17731</v>
      </c>
      <c r="F350" s="13" t="s">
        <v>17727</v>
      </c>
      <c r="G350" s="13" t="s">
        <v>18406</v>
      </c>
      <c r="H350" s="13">
        <v>17269</v>
      </c>
    </row>
    <row r="351" spans="1:8" x14ac:dyDescent="0.45">
      <c r="A351" s="13" t="s">
        <v>18407</v>
      </c>
      <c r="B351" s="14">
        <v>3.59</v>
      </c>
      <c r="C351" s="17" t="s">
        <v>17730</v>
      </c>
      <c r="D351" s="13">
        <v>36.11</v>
      </c>
      <c r="E351" s="13" t="s">
        <v>17731</v>
      </c>
      <c r="F351" s="13" t="s">
        <v>17727</v>
      </c>
      <c r="G351" s="13" t="s">
        <v>18408</v>
      </c>
      <c r="H351" s="13">
        <v>17270</v>
      </c>
    </row>
    <row r="352" spans="1:8" x14ac:dyDescent="0.45">
      <c r="A352" s="13" t="s">
        <v>17771</v>
      </c>
      <c r="B352" s="14">
        <v>10.62</v>
      </c>
      <c r="C352" s="17" t="s">
        <v>17730</v>
      </c>
      <c r="D352" s="13">
        <v>61.43</v>
      </c>
      <c r="E352" s="13" t="s">
        <v>17731</v>
      </c>
      <c r="F352" s="13" t="s">
        <v>17727</v>
      </c>
      <c r="G352" s="13" t="s">
        <v>18409</v>
      </c>
      <c r="H352" s="13">
        <v>17274</v>
      </c>
    </row>
    <row r="353" spans="1:8" x14ac:dyDescent="0.45">
      <c r="A353" s="13" t="s">
        <v>18410</v>
      </c>
      <c r="B353" s="14">
        <v>17.100000000000001</v>
      </c>
      <c r="C353" s="17" t="s">
        <v>17730</v>
      </c>
      <c r="D353" s="13">
        <v>121.67</v>
      </c>
      <c r="E353" s="13" t="s">
        <v>17731</v>
      </c>
      <c r="F353" s="13" t="s">
        <v>17727</v>
      </c>
      <c r="G353" s="13" t="s">
        <v>18411</v>
      </c>
      <c r="H353" s="13">
        <v>17275</v>
      </c>
    </row>
    <row r="354" spans="1:8" x14ac:dyDescent="0.45">
      <c r="A354" s="13" t="s">
        <v>18412</v>
      </c>
      <c r="B354" s="14">
        <v>63.21</v>
      </c>
      <c r="C354" s="17" t="s">
        <v>17730</v>
      </c>
      <c r="D354" s="13">
        <v>246.99</v>
      </c>
      <c r="E354" s="13" t="s">
        <v>17731</v>
      </c>
      <c r="F354" s="13" t="s">
        <v>17727</v>
      </c>
      <c r="G354" s="13" t="s">
        <v>18413</v>
      </c>
      <c r="H354" s="13">
        <v>17276</v>
      </c>
    </row>
    <row r="355" spans="1:8" x14ac:dyDescent="0.45">
      <c r="A355" s="13" t="s">
        <v>18414</v>
      </c>
      <c r="B355" s="14">
        <v>85.59</v>
      </c>
      <c r="C355" s="17" t="s">
        <v>17730</v>
      </c>
      <c r="D355" s="13">
        <v>256.77</v>
      </c>
      <c r="E355" s="13" t="s">
        <v>17731</v>
      </c>
      <c r="F355" s="13" t="s">
        <v>17727</v>
      </c>
      <c r="G355" s="13" t="s">
        <v>18415</v>
      </c>
      <c r="H355" s="13">
        <v>17277</v>
      </c>
    </row>
    <row r="356" spans="1:8" x14ac:dyDescent="0.45">
      <c r="A356" s="13" t="s">
        <v>18416</v>
      </c>
      <c r="B356" s="14">
        <v>47.74</v>
      </c>
      <c r="C356" s="17" t="s">
        <v>17730</v>
      </c>
      <c r="D356" s="13">
        <v>196.08</v>
      </c>
      <c r="E356" s="13" t="s">
        <v>17731</v>
      </c>
      <c r="F356" s="13" t="s">
        <v>17727</v>
      </c>
      <c r="G356" s="13" t="s">
        <v>18417</v>
      </c>
      <c r="H356" s="13">
        <v>17278</v>
      </c>
    </row>
    <row r="357" spans="1:8" x14ac:dyDescent="0.45">
      <c r="A357" s="13" t="s">
        <v>18418</v>
      </c>
      <c r="B357" s="14">
        <v>49.3</v>
      </c>
      <c r="C357" s="17" t="s">
        <v>17730</v>
      </c>
      <c r="D357" s="13">
        <v>196.08</v>
      </c>
      <c r="E357" s="13" t="s">
        <v>17731</v>
      </c>
      <c r="F357" s="13" t="s">
        <v>17727</v>
      </c>
      <c r="G357" s="13" t="s">
        <v>18419</v>
      </c>
      <c r="H357" s="13">
        <v>17279</v>
      </c>
    </row>
    <row r="358" spans="1:8" x14ac:dyDescent="0.45">
      <c r="A358" s="13" t="s">
        <v>18420</v>
      </c>
      <c r="B358" s="14">
        <v>47.74</v>
      </c>
      <c r="C358" s="17" t="s">
        <v>17730</v>
      </c>
      <c r="D358" s="13">
        <v>196.08</v>
      </c>
      <c r="E358" s="13" t="s">
        <v>17731</v>
      </c>
      <c r="F358" s="13" t="s">
        <v>17727</v>
      </c>
      <c r="G358" s="13" t="s">
        <v>18421</v>
      </c>
      <c r="H358" s="13">
        <v>17280</v>
      </c>
    </row>
    <row r="359" spans="1:8" x14ac:dyDescent="0.45">
      <c r="A359" s="13" t="s">
        <v>18422</v>
      </c>
      <c r="B359" s="14">
        <v>0.85</v>
      </c>
      <c r="C359" s="17" t="s">
        <v>17730</v>
      </c>
      <c r="D359" s="13">
        <v>4.3499999999999996</v>
      </c>
      <c r="E359" s="13" t="s">
        <v>17731</v>
      </c>
      <c r="F359" s="13" t="s">
        <v>17727</v>
      </c>
      <c r="G359" s="13" t="s">
        <v>18423</v>
      </c>
      <c r="H359" s="13">
        <v>17281</v>
      </c>
    </row>
    <row r="360" spans="1:8" x14ac:dyDescent="0.45">
      <c r="A360" s="13" t="s">
        <v>18424</v>
      </c>
      <c r="B360" s="14">
        <v>3.59</v>
      </c>
      <c r="C360" s="17" t="s">
        <v>17730</v>
      </c>
      <c r="D360" s="13">
        <v>11.808</v>
      </c>
      <c r="E360" s="13" t="s">
        <v>17731</v>
      </c>
      <c r="F360" s="13" t="s">
        <v>17727</v>
      </c>
      <c r="G360" s="13" t="s">
        <v>18425</v>
      </c>
      <c r="H360" s="13">
        <v>17282</v>
      </c>
    </row>
    <row r="361" spans="1:8" x14ac:dyDescent="0.45">
      <c r="A361" s="13" t="s">
        <v>18426</v>
      </c>
      <c r="B361" s="14">
        <v>8.2899999999999991</v>
      </c>
      <c r="C361" s="17" t="s">
        <v>17730</v>
      </c>
      <c r="D361" s="13">
        <v>28.911000000000001</v>
      </c>
      <c r="E361" s="13" t="s">
        <v>17731</v>
      </c>
      <c r="F361" s="13" t="s">
        <v>17727</v>
      </c>
      <c r="G361" s="13" t="s">
        <v>18427</v>
      </c>
      <c r="H361" s="13">
        <v>17283</v>
      </c>
    </row>
    <row r="362" spans="1:8" x14ac:dyDescent="0.45">
      <c r="A362" s="13" t="s">
        <v>18428</v>
      </c>
      <c r="B362" s="14">
        <v>3.09</v>
      </c>
      <c r="C362" s="17" t="s">
        <v>17730</v>
      </c>
      <c r="D362" s="13">
        <v>9.84</v>
      </c>
      <c r="E362" s="13" t="s">
        <v>17731</v>
      </c>
      <c r="F362" s="13" t="s">
        <v>17727</v>
      </c>
      <c r="G362" s="13" t="s">
        <v>18429</v>
      </c>
      <c r="H362" s="13">
        <v>17284</v>
      </c>
    </row>
    <row r="363" spans="1:8" x14ac:dyDescent="0.45">
      <c r="A363" s="13" t="s">
        <v>18430</v>
      </c>
      <c r="B363" s="14">
        <v>1.56</v>
      </c>
      <c r="C363" s="17" t="s">
        <v>17730</v>
      </c>
      <c r="D363" s="13">
        <v>5.34</v>
      </c>
      <c r="E363" s="13" t="s">
        <v>17731</v>
      </c>
      <c r="F363" s="13" t="s">
        <v>17727</v>
      </c>
      <c r="G363" s="13" t="s">
        <v>18431</v>
      </c>
      <c r="H363" s="13">
        <v>17285</v>
      </c>
    </row>
    <row r="364" spans="1:8" x14ac:dyDescent="0.45">
      <c r="A364" s="13" t="s">
        <v>18432</v>
      </c>
      <c r="B364" s="14">
        <v>8.81</v>
      </c>
      <c r="C364" s="17" t="s">
        <v>17730</v>
      </c>
      <c r="D364" s="13">
        <v>339.59</v>
      </c>
      <c r="E364" s="13" t="s">
        <v>17731</v>
      </c>
      <c r="F364" s="13" t="s">
        <v>17727</v>
      </c>
      <c r="G364" s="13" t="s">
        <v>18433</v>
      </c>
      <c r="H364" s="13">
        <v>17287</v>
      </c>
    </row>
    <row r="365" spans="1:8" x14ac:dyDescent="0.45">
      <c r="A365" s="13" t="s">
        <v>18434</v>
      </c>
      <c r="B365" s="14">
        <v>86.15</v>
      </c>
      <c r="C365" s="17" t="s">
        <v>17730</v>
      </c>
      <c r="D365" s="13">
        <v>470.1</v>
      </c>
      <c r="E365" s="13" t="s">
        <v>17731</v>
      </c>
      <c r="F365" s="13" t="s">
        <v>17727</v>
      </c>
      <c r="G365" s="13" t="s">
        <v>18435</v>
      </c>
      <c r="H365" s="13">
        <v>17288</v>
      </c>
    </row>
    <row r="366" spans="1:8" x14ac:dyDescent="0.45">
      <c r="A366" s="13" t="s">
        <v>18436</v>
      </c>
      <c r="B366" s="14">
        <v>0.91</v>
      </c>
      <c r="C366" s="17" t="s">
        <v>17730</v>
      </c>
      <c r="D366" s="13">
        <v>7.32</v>
      </c>
      <c r="E366" s="13" t="s">
        <v>17731</v>
      </c>
      <c r="F366" s="13" t="s">
        <v>17727</v>
      </c>
      <c r="G366" s="13" t="s">
        <v>18437</v>
      </c>
      <c r="H366" s="13">
        <v>30823</v>
      </c>
    </row>
    <row r="367" spans="1:8" x14ac:dyDescent="0.45">
      <c r="A367" s="13" t="s">
        <v>18438</v>
      </c>
      <c r="B367" s="14">
        <v>0.78</v>
      </c>
      <c r="C367" s="17" t="s">
        <v>17730</v>
      </c>
      <c r="D367" s="13">
        <v>29.25</v>
      </c>
      <c r="E367" s="13" t="s">
        <v>17731</v>
      </c>
      <c r="F367" s="13" t="s">
        <v>17727</v>
      </c>
      <c r="G367" s="13" t="s">
        <v>18439</v>
      </c>
      <c r="H367" s="13">
        <v>17290</v>
      </c>
    </row>
    <row r="368" spans="1:8" x14ac:dyDescent="0.45">
      <c r="A368" s="13" t="s">
        <v>18440</v>
      </c>
      <c r="B368" s="14">
        <v>3.22</v>
      </c>
      <c r="C368" s="17" t="s">
        <v>17730</v>
      </c>
      <c r="D368" s="13">
        <v>4.92</v>
      </c>
      <c r="E368" s="13" t="s">
        <v>17731</v>
      </c>
      <c r="F368" s="13" t="s">
        <v>17727</v>
      </c>
      <c r="G368" s="13" t="s">
        <v>18441</v>
      </c>
      <c r="H368" s="13">
        <v>17292</v>
      </c>
    </row>
    <row r="369" spans="1:8" x14ac:dyDescent="0.45">
      <c r="A369" s="13" t="s">
        <v>18442</v>
      </c>
      <c r="B369" s="14">
        <v>10.54</v>
      </c>
      <c r="C369" s="17" t="s">
        <v>17730</v>
      </c>
      <c r="D369" s="13">
        <v>36.645000000000003</v>
      </c>
      <c r="E369" s="13" t="s">
        <v>17731</v>
      </c>
      <c r="F369" s="13" t="s">
        <v>17727</v>
      </c>
      <c r="G369" s="13" t="s">
        <v>18443</v>
      </c>
      <c r="H369" s="13">
        <v>17293</v>
      </c>
    </row>
    <row r="370" spans="1:8" x14ac:dyDescent="0.45">
      <c r="A370" s="13" t="s">
        <v>18444</v>
      </c>
      <c r="B370" s="14">
        <v>11.48</v>
      </c>
      <c r="C370" s="17" t="s">
        <v>17730</v>
      </c>
      <c r="D370" s="13">
        <v>40.503</v>
      </c>
      <c r="E370" s="13" t="s">
        <v>17731</v>
      </c>
      <c r="F370" s="13" t="s">
        <v>17727</v>
      </c>
      <c r="G370" s="13" t="s">
        <v>18445</v>
      </c>
      <c r="H370" s="13">
        <v>17294</v>
      </c>
    </row>
    <row r="371" spans="1:8" x14ac:dyDescent="0.45">
      <c r="A371" s="13" t="s">
        <v>18446</v>
      </c>
      <c r="B371" s="14">
        <v>11.59</v>
      </c>
      <c r="C371" s="17" t="s">
        <v>17730</v>
      </c>
      <c r="D371" s="13">
        <v>35.466000000000001</v>
      </c>
      <c r="E371" s="13" t="s">
        <v>17731</v>
      </c>
      <c r="F371" s="13" t="s">
        <v>17727</v>
      </c>
      <c r="G371" s="13" t="s">
        <v>18447</v>
      </c>
      <c r="H371" s="13">
        <v>17295</v>
      </c>
    </row>
    <row r="372" spans="1:8" x14ac:dyDescent="0.45">
      <c r="A372" s="13" t="s">
        <v>18448</v>
      </c>
      <c r="B372" s="14">
        <v>7.46</v>
      </c>
      <c r="C372" s="17" t="s">
        <v>17730</v>
      </c>
      <c r="D372" s="13">
        <v>27.003</v>
      </c>
      <c r="E372" s="13" t="s">
        <v>17731</v>
      </c>
      <c r="F372" s="13" t="s">
        <v>17727</v>
      </c>
      <c r="G372" s="13" t="s">
        <v>18449</v>
      </c>
      <c r="H372" s="13">
        <v>17296</v>
      </c>
    </row>
    <row r="373" spans="1:8" x14ac:dyDescent="0.45">
      <c r="A373" s="13" t="s">
        <v>18450</v>
      </c>
      <c r="B373" s="14">
        <v>4.2</v>
      </c>
      <c r="C373" s="17" t="s">
        <v>17730</v>
      </c>
      <c r="D373" s="13">
        <v>15.429</v>
      </c>
      <c r="E373" s="13" t="s">
        <v>17731</v>
      </c>
      <c r="F373" s="13" t="s">
        <v>17727</v>
      </c>
      <c r="G373" s="13" t="s">
        <v>18451</v>
      </c>
      <c r="H373" s="13">
        <v>17297</v>
      </c>
    </row>
    <row r="374" spans="1:8" x14ac:dyDescent="0.45">
      <c r="A374" s="13" t="s">
        <v>18452</v>
      </c>
      <c r="B374" s="14">
        <v>7.1</v>
      </c>
      <c r="C374" s="17" t="s">
        <v>17730</v>
      </c>
      <c r="D374" s="13">
        <v>100.2</v>
      </c>
      <c r="E374" s="13" t="s">
        <v>17731</v>
      </c>
      <c r="F374" s="13" t="s">
        <v>17727</v>
      </c>
      <c r="G374" s="13" t="s">
        <v>18453</v>
      </c>
      <c r="H374" s="13">
        <v>17298</v>
      </c>
    </row>
    <row r="375" spans="1:8" x14ac:dyDescent="0.45">
      <c r="A375" s="13" t="s">
        <v>18454</v>
      </c>
      <c r="B375" s="14">
        <v>3.52</v>
      </c>
      <c r="C375" s="17" t="s">
        <v>17730</v>
      </c>
      <c r="D375" s="13">
        <v>40.71</v>
      </c>
      <c r="E375" s="13" t="s">
        <v>17731</v>
      </c>
      <c r="F375" s="13" t="s">
        <v>17727</v>
      </c>
      <c r="G375" s="13" t="s">
        <v>18455</v>
      </c>
      <c r="H375" s="13">
        <v>17299</v>
      </c>
    </row>
    <row r="376" spans="1:8" x14ac:dyDescent="0.45">
      <c r="A376" s="13" t="s">
        <v>18456</v>
      </c>
      <c r="B376" s="14">
        <v>37.67</v>
      </c>
      <c r="C376" s="17" t="s">
        <v>17730</v>
      </c>
      <c r="D376" s="13">
        <v>177.71</v>
      </c>
      <c r="E376" s="13" t="s">
        <v>17731</v>
      </c>
      <c r="F376" s="13" t="s">
        <v>17727</v>
      </c>
      <c r="G376" s="13" t="s">
        <v>18457</v>
      </c>
      <c r="H376" s="13">
        <v>17300</v>
      </c>
    </row>
    <row r="377" spans="1:8" x14ac:dyDescent="0.45">
      <c r="A377" s="13" t="s">
        <v>18458</v>
      </c>
      <c r="B377" s="14">
        <v>2.44</v>
      </c>
      <c r="C377" s="17" t="s">
        <v>17730</v>
      </c>
      <c r="D377" s="13">
        <v>11.82</v>
      </c>
      <c r="E377" s="13" t="s">
        <v>17731</v>
      </c>
      <c r="F377" s="13" t="s">
        <v>17727</v>
      </c>
      <c r="G377" s="13" t="s">
        <v>18459</v>
      </c>
      <c r="H377" s="13">
        <v>30829</v>
      </c>
    </row>
    <row r="378" spans="1:8" x14ac:dyDescent="0.45">
      <c r="A378" s="13" t="s">
        <v>18460</v>
      </c>
      <c r="B378" s="14">
        <v>2.4700000000000002</v>
      </c>
      <c r="C378" s="17" t="s">
        <v>17730</v>
      </c>
      <c r="D378" s="13">
        <v>13.61</v>
      </c>
      <c r="E378" s="13" t="s">
        <v>17731</v>
      </c>
      <c r="F378" s="13" t="s">
        <v>17727</v>
      </c>
      <c r="G378" s="13" t="s">
        <v>18461</v>
      </c>
      <c r="H378" s="13">
        <v>30686</v>
      </c>
    </row>
    <row r="379" spans="1:8" x14ac:dyDescent="0.45">
      <c r="A379" s="13" t="s">
        <v>18462</v>
      </c>
      <c r="B379" s="14">
        <v>25.81</v>
      </c>
      <c r="C379" s="17" t="s">
        <v>17730</v>
      </c>
      <c r="D379" s="13">
        <v>95.13</v>
      </c>
      <c r="E379" s="13" t="s">
        <v>17731</v>
      </c>
      <c r="F379" s="13" t="s">
        <v>17727</v>
      </c>
      <c r="G379" s="13" t="s">
        <v>18463</v>
      </c>
      <c r="H379" s="13">
        <v>54043</v>
      </c>
    </row>
    <row r="380" spans="1:8" x14ac:dyDescent="0.45">
      <c r="A380" s="13" t="s">
        <v>18464</v>
      </c>
      <c r="B380" s="14">
        <v>5.92</v>
      </c>
      <c r="C380" s="17" t="s">
        <v>17730</v>
      </c>
      <c r="D380" s="13">
        <v>32.549999999999997</v>
      </c>
      <c r="E380" s="13" t="s">
        <v>17731</v>
      </c>
      <c r="F380" s="13" t="s">
        <v>17727</v>
      </c>
      <c r="G380" s="13" t="s">
        <v>18465</v>
      </c>
      <c r="H380" s="13">
        <v>46739</v>
      </c>
    </row>
    <row r="381" spans="1:8" x14ac:dyDescent="0.45">
      <c r="A381" s="13" t="s">
        <v>18466</v>
      </c>
      <c r="B381" s="14">
        <v>236.4</v>
      </c>
      <c r="C381" s="17" t="s">
        <v>17730</v>
      </c>
      <c r="D381" s="13">
        <v>709.2</v>
      </c>
      <c r="E381" s="13" t="s">
        <v>17731</v>
      </c>
      <c r="F381" s="13" t="s">
        <v>17727</v>
      </c>
      <c r="G381" s="13" t="s">
        <v>18467</v>
      </c>
      <c r="H381" s="13">
        <v>17302</v>
      </c>
    </row>
    <row r="382" spans="1:8" x14ac:dyDescent="0.45">
      <c r="A382" s="13" t="s">
        <v>18468</v>
      </c>
      <c r="B382" s="14">
        <v>69.650000000000006</v>
      </c>
      <c r="C382" s="17" t="s">
        <v>17730</v>
      </c>
      <c r="D382" s="13">
        <v>330</v>
      </c>
      <c r="E382" s="13" t="s">
        <v>17731</v>
      </c>
      <c r="F382" s="13" t="s">
        <v>17727</v>
      </c>
      <c r="G382" s="13" t="s">
        <v>18469</v>
      </c>
      <c r="H382" s="13">
        <v>32623</v>
      </c>
    </row>
    <row r="383" spans="1:8" x14ac:dyDescent="0.45">
      <c r="A383" s="13" t="s">
        <v>18470</v>
      </c>
      <c r="B383" s="14">
        <v>6.98</v>
      </c>
      <c r="C383" s="17" t="s">
        <v>17730</v>
      </c>
      <c r="D383" s="13">
        <v>23.49</v>
      </c>
      <c r="E383" s="13" t="s">
        <v>17731</v>
      </c>
      <c r="F383" s="13" t="s">
        <v>17727</v>
      </c>
      <c r="G383" s="13" t="s">
        <v>18471</v>
      </c>
      <c r="H383" s="13">
        <v>32624</v>
      </c>
    </row>
    <row r="384" spans="1:8" x14ac:dyDescent="0.45">
      <c r="A384" s="13" t="s">
        <v>18472</v>
      </c>
      <c r="B384" s="14">
        <v>4.5199999999999996</v>
      </c>
      <c r="C384" s="17" t="s">
        <v>17730</v>
      </c>
      <c r="D384" s="13">
        <v>15.21</v>
      </c>
      <c r="E384" s="13" t="s">
        <v>17731</v>
      </c>
      <c r="F384" s="13" t="s">
        <v>17727</v>
      </c>
      <c r="G384" s="13" t="s">
        <v>18473</v>
      </c>
      <c r="H384" s="13">
        <v>32725</v>
      </c>
    </row>
    <row r="385" spans="1:8" x14ac:dyDescent="0.45">
      <c r="A385" s="13" t="s">
        <v>18474</v>
      </c>
      <c r="B385" s="14">
        <v>4.5199999999999996</v>
      </c>
      <c r="C385" s="17" t="s">
        <v>17730</v>
      </c>
      <c r="D385" s="13">
        <v>15.21</v>
      </c>
      <c r="E385" s="13" t="s">
        <v>17731</v>
      </c>
      <c r="F385" s="13" t="s">
        <v>17727</v>
      </c>
      <c r="G385" s="13" t="s">
        <v>18475</v>
      </c>
      <c r="H385" s="13">
        <v>32726</v>
      </c>
    </row>
    <row r="386" spans="1:8" x14ac:dyDescent="0.45">
      <c r="A386" s="13" t="s">
        <v>18476</v>
      </c>
      <c r="B386" s="14">
        <v>4.5199999999999996</v>
      </c>
      <c r="C386" s="17" t="s">
        <v>17730</v>
      </c>
      <c r="D386" s="13">
        <v>15.21</v>
      </c>
      <c r="E386" s="13" t="s">
        <v>17731</v>
      </c>
      <c r="F386" s="13" t="s">
        <v>17727</v>
      </c>
      <c r="G386" s="13" t="s">
        <v>18477</v>
      </c>
      <c r="H386" s="13">
        <v>32727</v>
      </c>
    </row>
    <row r="387" spans="1:8" x14ac:dyDescent="0.45">
      <c r="A387" s="13" t="s">
        <v>18478</v>
      </c>
      <c r="B387" s="14">
        <v>17.7</v>
      </c>
      <c r="C387" s="17" t="s">
        <v>17730</v>
      </c>
      <c r="D387" s="13">
        <v>59.55</v>
      </c>
      <c r="E387" s="13" t="s">
        <v>17731</v>
      </c>
      <c r="F387" s="13" t="s">
        <v>17727</v>
      </c>
      <c r="G387" s="13" t="s">
        <v>18479</v>
      </c>
      <c r="H387" s="13">
        <v>32828</v>
      </c>
    </row>
    <row r="388" spans="1:8" x14ac:dyDescent="0.45">
      <c r="A388" s="13" t="s">
        <v>18480</v>
      </c>
      <c r="B388" s="14">
        <v>17.25</v>
      </c>
      <c r="C388" s="17" t="s">
        <v>17730</v>
      </c>
      <c r="D388" s="13">
        <v>110.97</v>
      </c>
      <c r="E388" s="13" t="s">
        <v>17731</v>
      </c>
      <c r="F388" s="13" t="s">
        <v>17727</v>
      </c>
      <c r="G388" s="13" t="s">
        <v>18481</v>
      </c>
      <c r="H388" s="13">
        <v>17306</v>
      </c>
    </row>
    <row r="389" spans="1:8" x14ac:dyDescent="0.45">
      <c r="A389" s="13" t="s">
        <v>18482</v>
      </c>
      <c r="B389" s="14">
        <v>104.83</v>
      </c>
      <c r="C389" s="17" t="s">
        <v>17730</v>
      </c>
      <c r="D389" s="13">
        <v>404.76</v>
      </c>
      <c r="E389" s="13" t="s">
        <v>17731</v>
      </c>
      <c r="F389" s="13" t="s">
        <v>17727</v>
      </c>
      <c r="G389" s="13" t="s">
        <v>18483</v>
      </c>
      <c r="H389" s="13">
        <v>32829</v>
      </c>
    </row>
    <row r="390" spans="1:8" x14ac:dyDescent="0.45">
      <c r="A390" s="13" t="s">
        <v>18484</v>
      </c>
      <c r="B390" s="14">
        <v>42.15</v>
      </c>
      <c r="C390" s="17" t="s">
        <v>17730</v>
      </c>
      <c r="D390" s="13">
        <v>71.31</v>
      </c>
      <c r="E390" s="13" t="s">
        <v>17731</v>
      </c>
      <c r="F390" s="13" t="s">
        <v>17727</v>
      </c>
      <c r="G390" s="13" t="s">
        <v>18485</v>
      </c>
      <c r="H390" s="13">
        <v>32830</v>
      </c>
    </row>
    <row r="391" spans="1:8" x14ac:dyDescent="0.45">
      <c r="A391" s="13" t="s">
        <v>18486</v>
      </c>
      <c r="B391" s="14">
        <v>49.75</v>
      </c>
      <c r="C391" s="17" t="s">
        <v>17730</v>
      </c>
      <c r="D391" s="13">
        <v>167.37</v>
      </c>
      <c r="E391" s="13" t="s">
        <v>17731</v>
      </c>
      <c r="F391" s="13" t="s">
        <v>17727</v>
      </c>
      <c r="G391" s="13" t="s">
        <v>18487</v>
      </c>
      <c r="H391" s="13">
        <v>32831</v>
      </c>
    </row>
    <row r="392" spans="1:8" x14ac:dyDescent="0.45">
      <c r="A392" s="13" t="s">
        <v>18488</v>
      </c>
      <c r="B392" s="14">
        <v>52.08</v>
      </c>
      <c r="C392" s="17" t="s">
        <v>17730</v>
      </c>
      <c r="D392" s="13">
        <v>175.2</v>
      </c>
      <c r="E392" s="13" t="s">
        <v>17731</v>
      </c>
      <c r="F392" s="13" t="s">
        <v>17727</v>
      </c>
      <c r="G392" s="13" t="s">
        <v>18489</v>
      </c>
      <c r="H392" s="13">
        <v>32832</v>
      </c>
    </row>
    <row r="393" spans="1:8" x14ac:dyDescent="0.45">
      <c r="A393" s="13" t="s">
        <v>18490</v>
      </c>
      <c r="B393" s="14">
        <v>73.17</v>
      </c>
      <c r="C393" s="17" t="s">
        <v>17730</v>
      </c>
      <c r="D393" s="13">
        <v>119.55</v>
      </c>
      <c r="E393" s="13" t="s">
        <v>17731</v>
      </c>
      <c r="F393" s="13" t="s">
        <v>17727</v>
      </c>
      <c r="G393" s="13" t="s">
        <v>18491</v>
      </c>
      <c r="H393" s="13">
        <v>32933</v>
      </c>
    </row>
    <row r="394" spans="1:8" x14ac:dyDescent="0.45">
      <c r="A394" s="13" t="s">
        <v>18492</v>
      </c>
      <c r="B394" s="14">
        <v>34.9</v>
      </c>
      <c r="C394" s="17" t="s">
        <v>17730</v>
      </c>
      <c r="D394" s="13">
        <v>117.39</v>
      </c>
      <c r="E394" s="13" t="s">
        <v>17731</v>
      </c>
      <c r="F394" s="13" t="s">
        <v>17727</v>
      </c>
      <c r="G394" s="13" t="s">
        <v>18493</v>
      </c>
      <c r="H394" s="13">
        <v>32934</v>
      </c>
    </row>
    <row r="395" spans="1:8" x14ac:dyDescent="0.45">
      <c r="A395" s="13" t="s">
        <v>18494</v>
      </c>
      <c r="B395" s="14">
        <v>35.28</v>
      </c>
      <c r="C395" s="17" t="s">
        <v>17730</v>
      </c>
      <c r="D395" s="13">
        <v>118.68</v>
      </c>
      <c r="E395" s="13" t="s">
        <v>17731</v>
      </c>
      <c r="F395" s="13" t="s">
        <v>17727</v>
      </c>
      <c r="G395" s="13" t="s">
        <v>18495</v>
      </c>
      <c r="H395" s="13">
        <v>32935</v>
      </c>
    </row>
    <row r="396" spans="1:8" x14ac:dyDescent="0.45">
      <c r="A396" s="13" t="s">
        <v>18496</v>
      </c>
      <c r="B396" s="14">
        <v>38.520000000000003</v>
      </c>
      <c r="C396" s="17" t="s">
        <v>17730</v>
      </c>
      <c r="D396" s="13">
        <v>129.57</v>
      </c>
      <c r="E396" s="13" t="s">
        <v>17731</v>
      </c>
      <c r="F396" s="13" t="s">
        <v>17727</v>
      </c>
      <c r="G396" s="13" t="s">
        <v>18497</v>
      </c>
      <c r="H396" s="13">
        <v>32936</v>
      </c>
    </row>
    <row r="397" spans="1:8" x14ac:dyDescent="0.45">
      <c r="A397" s="13" t="s">
        <v>18498</v>
      </c>
      <c r="B397" s="14">
        <v>15.77</v>
      </c>
      <c r="C397" s="17" t="s">
        <v>17730</v>
      </c>
      <c r="D397" s="13">
        <v>53.04</v>
      </c>
      <c r="E397" s="13" t="s">
        <v>17731</v>
      </c>
      <c r="F397" s="13" t="s">
        <v>17727</v>
      </c>
      <c r="G397" s="13" t="s">
        <v>18499</v>
      </c>
      <c r="H397" s="13">
        <v>32937</v>
      </c>
    </row>
    <row r="398" spans="1:8" x14ac:dyDescent="0.45">
      <c r="A398" s="13" t="s">
        <v>18500</v>
      </c>
      <c r="B398" s="14">
        <v>16.8</v>
      </c>
      <c r="C398" s="17" t="s">
        <v>17730</v>
      </c>
      <c r="D398" s="13">
        <v>56.52</v>
      </c>
      <c r="E398" s="13" t="s">
        <v>17731</v>
      </c>
      <c r="F398" s="13" t="s">
        <v>17727</v>
      </c>
      <c r="G398" s="13" t="s">
        <v>18501</v>
      </c>
      <c r="H398" s="13">
        <v>32938</v>
      </c>
    </row>
    <row r="399" spans="1:8" x14ac:dyDescent="0.45">
      <c r="A399" s="13" t="s">
        <v>18502</v>
      </c>
      <c r="B399" s="14">
        <v>34.5</v>
      </c>
      <c r="C399" s="17" t="s">
        <v>17730</v>
      </c>
      <c r="D399" s="13">
        <v>116.07</v>
      </c>
      <c r="E399" s="13" t="s">
        <v>17731</v>
      </c>
      <c r="F399" s="13" t="s">
        <v>17727</v>
      </c>
      <c r="G399" s="13" t="s">
        <v>18503</v>
      </c>
      <c r="H399" s="13">
        <v>32939</v>
      </c>
    </row>
    <row r="400" spans="1:8" x14ac:dyDescent="0.45">
      <c r="A400" s="13" t="s">
        <v>18504</v>
      </c>
      <c r="B400" s="14">
        <v>6.47</v>
      </c>
      <c r="C400" s="17" t="s">
        <v>17730</v>
      </c>
      <c r="D400" s="13">
        <v>21.75</v>
      </c>
      <c r="E400" s="13" t="s">
        <v>17731</v>
      </c>
      <c r="F400" s="13" t="s">
        <v>17727</v>
      </c>
      <c r="G400" s="13" t="s">
        <v>18505</v>
      </c>
      <c r="H400" s="13">
        <v>32940</v>
      </c>
    </row>
    <row r="401" spans="1:8" x14ac:dyDescent="0.45">
      <c r="A401" s="13" t="s">
        <v>18506</v>
      </c>
      <c r="B401" s="14">
        <v>7.88</v>
      </c>
      <c r="C401" s="17" t="s">
        <v>17730</v>
      </c>
      <c r="D401" s="13">
        <v>26.52</v>
      </c>
      <c r="E401" s="13" t="s">
        <v>17731</v>
      </c>
      <c r="F401" s="13" t="s">
        <v>17727</v>
      </c>
      <c r="G401" s="13" t="s">
        <v>18507</v>
      </c>
      <c r="H401" s="13">
        <v>32941</v>
      </c>
    </row>
    <row r="402" spans="1:8" x14ac:dyDescent="0.45">
      <c r="A402" s="13" t="s">
        <v>18508</v>
      </c>
      <c r="B402" s="14">
        <v>0</v>
      </c>
      <c r="C402" s="17" t="s">
        <v>17730</v>
      </c>
      <c r="D402" s="13">
        <v>368.67</v>
      </c>
      <c r="E402" s="13" t="s">
        <v>17731</v>
      </c>
      <c r="F402" s="13" t="s">
        <v>17727</v>
      </c>
      <c r="G402" s="13" t="s">
        <v>18509</v>
      </c>
      <c r="H402" s="13">
        <v>32943</v>
      </c>
    </row>
    <row r="403" spans="1:8" x14ac:dyDescent="0.45">
      <c r="A403" s="13" t="s">
        <v>18510</v>
      </c>
      <c r="B403" s="14">
        <v>59.71</v>
      </c>
      <c r="C403" s="17" t="s">
        <v>17730</v>
      </c>
      <c r="D403" s="13">
        <v>200.85</v>
      </c>
      <c r="E403" s="13" t="s">
        <v>17731</v>
      </c>
      <c r="F403" s="13" t="s">
        <v>17727</v>
      </c>
      <c r="G403" s="13" t="s">
        <v>18511</v>
      </c>
      <c r="H403" s="13">
        <v>32942</v>
      </c>
    </row>
    <row r="404" spans="1:8" x14ac:dyDescent="0.45">
      <c r="A404" s="13" t="s">
        <v>18512</v>
      </c>
      <c r="B404" s="14">
        <v>18.22</v>
      </c>
      <c r="C404" s="17" t="s">
        <v>17730</v>
      </c>
      <c r="D404" s="13">
        <v>61.29</v>
      </c>
      <c r="E404" s="13" t="s">
        <v>17731</v>
      </c>
      <c r="F404" s="13" t="s">
        <v>17727</v>
      </c>
      <c r="G404" s="13" t="s">
        <v>18513</v>
      </c>
      <c r="H404" s="13">
        <v>32944</v>
      </c>
    </row>
    <row r="405" spans="1:8" x14ac:dyDescent="0.45">
      <c r="A405" s="13" t="s">
        <v>18514</v>
      </c>
      <c r="B405" s="14">
        <v>35</v>
      </c>
      <c r="C405" s="17" t="s">
        <v>17730</v>
      </c>
      <c r="D405" s="13">
        <v>105</v>
      </c>
      <c r="E405" s="13" t="s">
        <v>17731</v>
      </c>
      <c r="F405" s="13" t="s">
        <v>17727</v>
      </c>
      <c r="G405" s="13" t="s">
        <v>18515</v>
      </c>
      <c r="H405" s="13">
        <v>33901</v>
      </c>
    </row>
    <row r="406" spans="1:8" x14ac:dyDescent="0.45">
      <c r="A406" s="13" t="s">
        <v>18516</v>
      </c>
      <c r="B406" s="14">
        <v>31.79</v>
      </c>
      <c r="C406" s="17" t="s">
        <v>17730</v>
      </c>
      <c r="D406" s="13">
        <v>106.95</v>
      </c>
      <c r="E406" s="13" t="s">
        <v>17731</v>
      </c>
      <c r="F406" s="13" t="s">
        <v>17727</v>
      </c>
      <c r="G406" s="13" t="s">
        <v>18517</v>
      </c>
      <c r="H406" s="13">
        <v>33046</v>
      </c>
    </row>
    <row r="407" spans="1:8" x14ac:dyDescent="0.45">
      <c r="A407" s="13" t="s">
        <v>18518</v>
      </c>
      <c r="B407" s="14">
        <v>3.36</v>
      </c>
      <c r="C407" s="17" t="s">
        <v>17730</v>
      </c>
      <c r="D407" s="13">
        <v>11.31</v>
      </c>
      <c r="E407" s="13" t="s">
        <v>17731</v>
      </c>
      <c r="F407" s="13" t="s">
        <v>17727</v>
      </c>
      <c r="G407" s="13" t="s">
        <v>18519</v>
      </c>
      <c r="H407" s="13">
        <v>33047</v>
      </c>
    </row>
    <row r="408" spans="1:8" x14ac:dyDescent="0.45">
      <c r="A408" s="13" t="s">
        <v>18520</v>
      </c>
      <c r="B408" s="14">
        <v>4.5199999999999996</v>
      </c>
      <c r="C408" s="17" t="s">
        <v>17730</v>
      </c>
      <c r="D408" s="13">
        <v>15.21</v>
      </c>
      <c r="E408" s="13" t="s">
        <v>17731</v>
      </c>
      <c r="F408" s="13" t="s">
        <v>17727</v>
      </c>
      <c r="G408" s="13" t="s">
        <v>18521</v>
      </c>
      <c r="H408" s="13">
        <v>33048</v>
      </c>
    </row>
    <row r="409" spans="1:8" x14ac:dyDescent="0.45">
      <c r="A409" s="13" t="s">
        <v>18522</v>
      </c>
      <c r="B409" s="14">
        <v>82.2</v>
      </c>
      <c r="C409" s="17" t="s">
        <v>17730</v>
      </c>
      <c r="D409" s="13">
        <v>276.51</v>
      </c>
      <c r="E409" s="13" t="s">
        <v>17731</v>
      </c>
      <c r="F409" s="13" t="s">
        <v>17727</v>
      </c>
      <c r="G409" s="13" t="s">
        <v>18523</v>
      </c>
      <c r="H409" s="13">
        <v>33049</v>
      </c>
    </row>
    <row r="410" spans="1:8" x14ac:dyDescent="0.45">
      <c r="A410" s="13" t="s">
        <v>17815</v>
      </c>
      <c r="B410" s="14">
        <v>2.0699999999999998</v>
      </c>
      <c r="C410" s="17" t="s">
        <v>17730</v>
      </c>
      <c r="D410" s="13">
        <v>6.96</v>
      </c>
      <c r="E410" s="13" t="s">
        <v>17731</v>
      </c>
      <c r="F410" s="13" t="s">
        <v>17727</v>
      </c>
      <c r="G410" s="13" t="s">
        <v>18524</v>
      </c>
      <c r="H410" s="13">
        <v>33050</v>
      </c>
    </row>
    <row r="411" spans="1:8" x14ac:dyDescent="0.45">
      <c r="A411" s="13" t="s">
        <v>18525</v>
      </c>
      <c r="B411" s="14">
        <v>13.18</v>
      </c>
      <c r="C411" s="17" t="s">
        <v>17730</v>
      </c>
      <c r="D411" s="13">
        <v>44.34</v>
      </c>
      <c r="E411" s="13" t="s">
        <v>17731</v>
      </c>
      <c r="F411" s="13" t="s">
        <v>17727</v>
      </c>
      <c r="G411" s="13" t="s">
        <v>18526</v>
      </c>
      <c r="H411" s="13">
        <v>33051</v>
      </c>
    </row>
    <row r="412" spans="1:8" x14ac:dyDescent="0.45">
      <c r="A412" s="13" t="s">
        <v>18527</v>
      </c>
      <c r="B412" s="14">
        <v>645.04999999999995</v>
      </c>
      <c r="C412" s="17" t="s">
        <v>17730</v>
      </c>
      <c r="D412" s="13">
        <v>1935.15</v>
      </c>
      <c r="E412" s="13" t="s">
        <v>17731</v>
      </c>
      <c r="F412" s="13" t="s">
        <v>17727</v>
      </c>
      <c r="G412" s="13" t="s">
        <v>18528</v>
      </c>
      <c r="H412" s="13">
        <v>34027</v>
      </c>
    </row>
    <row r="413" spans="1:8" x14ac:dyDescent="0.45">
      <c r="A413" s="13" t="s">
        <v>18529</v>
      </c>
      <c r="B413" s="14">
        <v>285.14999999999998</v>
      </c>
      <c r="C413" s="17" t="s">
        <v>17730</v>
      </c>
      <c r="D413" s="13">
        <v>855.45</v>
      </c>
      <c r="E413" s="13" t="s">
        <v>17731</v>
      </c>
      <c r="F413" s="13" t="s">
        <v>17727</v>
      </c>
      <c r="G413" s="13" t="s">
        <v>18530</v>
      </c>
      <c r="H413" s="13">
        <v>34028</v>
      </c>
    </row>
    <row r="414" spans="1:8" x14ac:dyDescent="0.45">
      <c r="A414" s="13" t="s">
        <v>18531</v>
      </c>
      <c r="B414" s="14">
        <v>30</v>
      </c>
      <c r="C414" s="17" t="s">
        <v>17730</v>
      </c>
      <c r="D414" s="13">
        <v>90</v>
      </c>
      <c r="E414" s="13" t="s">
        <v>17731</v>
      </c>
      <c r="F414" s="13" t="s">
        <v>17727</v>
      </c>
      <c r="G414" s="13" t="s">
        <v>18532</v>
      </c>
      <c r="H414" s="13">
        <v>34148</v>
      </c>
    </row>
    <row r="415" spans="1:8" x14ac:dyDescent="0.45">
      <c r="A415" s="13" t="s">
        <v>18533</v>
      </c>
      <c r="B415" s="14">
        <v>40</v>
      </c>
      <c r="C415" s="17" t="s">
        <v>17730</v>
      </c>
      <c r="D415" s="13">
        <v>120</v>
      </c>
      <c r="E415" s="13" t="s">
        <v>17731</v>
      </c>
      <c r="F415" s="13" t="s">
        <v>17727</v>
      </c>
      <c r="G415" s="13" t="s">
        <v>18534</v>
      </c>
      <c r="H415" s="13">
        <v>34149</v>
      </c>
    </row>
    <row r="416" spans="1:8" x14ac:dyDescent="0.45">
      <c r="A416" s="13" t="s">
        <v>18535</v>
      </c>
      <c r="B416" s="14">
        <v>30</v>
      </c>
      <c r="C416" s="17" t="s">
        <v>17730</v>
      </c>
      <c r="D416" s="13">
        <v>90</v>
      </c>
      <c r="E416" s="13" t="s">
        <v>17731</v>
      </c>
      <c r="F416" s="13" t="s">
        <v>17727</v>
      </c>
      <c r="G416" s="13" t="s">
        <v>18536</v>
      </c>
      <c r="H416" s="13">
        <v>34150</v>
      </c>
    </row>
    <row r="417" spans="1:8" x14ac:dyDescent="0.45">
      <c r="A417" s="13" t="s">
        <v>18537</v>
      </c>
      <c r="B417" s="14">
        <v>40</v>
      </c>
      <c r="C417" s="17" t="s">
        <v>17730</v>
      </c>
      <c r="D417" s="13">
        <v>120</v>
      </c>
      <c r="E417" s="13" t="s">
        <v>17731</v>
      </c>
      <c r="F417" s="13" t="s">
        <v>17727</v>
      </c>
      <c r="G417" s="13" t="s">
        <v>18538</v>
      </c>
      <c r="H417" s="13">
        <v>34151</v>
      </c>
    </row>
    <row r="418" spans="1:8" x14ac:dyDescent="0.45">
      <c r="A418" s="13" t="s">
        <v>18539</v>
      </c>
      <c r="B418" s="14">
        <v>245.1</v>
      </c>
      <c r="C418" s="17" t="s">
        <v>17730</v>
      </c>
      <c r="D418" s="13">
        <v>735.3</v>
      </c>
      <c r="E418" s="13" t="s">
        <v>17731</v>
      </c>
      <c r="F418" s="13" t="s">
        <v>17727</v>
      </c>
      <c r="G418" s="13" t="s">
        <v>18540</v>
      </c>
      <c r="H418" s="13">
        <v>34029</v>
      </c>
    </row>
    <row r="419" spans="1:8" x14ac:dyDescent="0.45">
      <c r="A419" s="13" t="s">
        <v>18541</v>
      </c>
      <c r="B419" s="14">
        <v>245.1</v>
      </c>
      <c r="C419" s="17" t="s">
        <v>17730</v>
      </c>
      <c r="D419" s="13">
        <v>736.5</v>
      </c>
      <c r="E419" s="13" t="s">
        <v>17731</v>
      </c>
      <c r="F419" s="13" t="s">
        <v>17727</v>
      </c>
      <c r="G419" s="13" t="s">
        <v>18542</v>
      </c>
      <c r="H419" s="13">
        <v>34030</v>
      </c>
    </row>
    <row r="420" spans="1:8" x14ac:dyDescent="0.45">
      <c r="A420" s="13" t="s">
        <v>18543</v>
      </c>
      <c r="B420" s="14">
        <v>315.14999999999998</v>
      </c>
      <c r="C420" s="17" t="s">
        <v>17730</v>
      </c>
      <c r="D420" s="13">
        <v>945.45</v>
      </c>
      <c r="E420" s="13" t="s">
        <v>17731</v>
      </c>
      <c r="F420" s="13" t="s">
        <v>17727</v>
      </c>
      <c r="G420" s="13" t="s">
        <v>18544</v>
      </c>
      <c r="H420" s="13">
        <v>34031</v>
      </c>
    </row>
    <row r="421" spans="1:8" x14ac:dyDescent="0.45">
      <c r="A421" s="13" t="s">
        <v>18545</v>
      </c>
      <c r="B421" s="14">
        <v>315.14999999999998</v>
      </c>
      <c r="C421" s="17" t="s">
        <v>17730</v>
      </c>
      <c r="D421" s="13">
        <v>945.45</v>
      </c>
      <c r="E421" s="13" t="s">
        <v>17731</v>
      </c>
      <c r="F421" s="13" t="s">
        <v>17727</v>
      </c>
      <c r="G421" s="13" t="s">
        <v>18546</v>
      </c>
      <c r="H421" s="13">
        <v>34032</v>
      </c>
    </row>
    <row r="422" spans="1:8" x14ac:dyDescent="0.45">
      <c r="A422" s="13" t="s">
        <v>18547</v>
      </c>
      <c r="B422" s="14">
        <v>255.65</v>
      </c>
      <c r="C422" s="17" t="s">
        <v>17730</v>
      </c>
      <c r="D422" s="13">
        <v>766.95</v>
      </c>
      <c r="E422" s="13" t="s">
        <v>17731</v>
      </c>
      <c r="F422" s="13" t="s">
        <v>17727</v>
      </c>
      <c r="G422" s="13" t="s">
        <v>18548</v>
      </c>
      <c r="H422" s="13">
        <v>34033</v>
      </c>
    </row>
    <row r="423" spans="1:8" x14ac:dyDescent="0.45">
      <c r="A423" s="13" t="s">
        <v>18549</v>
      </c>
      <c r="B423" s="14">
        <v>185.75</v>
      </c>
      <c r="C423" s="17" t="s">
        <v>17730</v>
      </c>
      <c r="D423" s="13">
        <v>557.25</v>
      </c>
      <c r="E423" s="13" t="s">
        <v>17731</v>
      </c>
      <c r="F423" s="13" t="s">
        <v>17727</v>
      </c>
      <c r="G423" s="13" t="s">
        <v>18550</v>
      </c>
      <c r="H423" s="13">
        <v>34034</v>
      </c>
    </row>
    <row r="424" spans="1:8" x14ac:dyDescent="0.45">
      <c r="A424" s="13" t="s">
        <v>18551</v>
      </c>
      <c r="B424" s="14">
        <v>375.25</v>
      </c>
      <c r="C424" s="17" t="s">
        <v>17730</v>
      </c>
      <c r="D424" s="13">
        <v>1125.75</v>
      </c>
      <c r="E424" s="13" t="s">
        <v>17731</v>
      </c>
      <c r="F424" s="13" t="s">
        <v>17727</v>
      </c>
      <c r="G424" s="13" t="s">
        <v>18552</v>
      </c>
      <c r="H424" s="13">
        <v>34035</v>
      </c>
    </row>
    <row r="425" spans="1:8" x14ac:dyDescent="0.45">
      <c r="A425" s="13" t="s">
        <v>18553</v>
      </c>
      <c r="B425" s="14">
        <v>325.25</v>
      </c>
      <c r="C425" s="17" t="s">
        <v>17730</v>
      </c>
      <c r="D425" s="13">
        <v>975.75</v>
      </c>
      <c r="E425" s="13" t="s">
        <v>17731</v>
      </c>
      <c r="F425" s="13" t="s">
        <v>17727</v>
      </c>
      <c r="G425" s="13" t="s">
        <v>18554</v>
      </c>
      <c r="H425" s="13">
        <v>34036</v>
      </c>
    </row>
    <row r="426" spans="1:8" x14ac:dyDescent="0.45">
      <c r="A426" s="13" t="s">
        <v>18555</v>
      </c>
      <c r="B426" s="14">
        <v>85</v>
      </c>
      <c r="C426" s="17" t="s">
        <v>17730</v>
      </c>
      <c r="D426" s="13">
        <v>255</v>
      </c>
      <c r="E426" s="13" t="s">
        <v>17731</v>
      </c>
      <c r="F426" s="13" t="s">
        <v>17727</v>
      </c>
      <c r="G426" s="13" t="s">
        <v>18556</v>
      </c>
      <c r="H426" s="13">
        <v>34152</v>
      </c>
    </row>
    <row r="427" spans="1:8" x14ac:dyDescent="0.45">
      <c r="A427" s="13" t="s">
        <v>18557</v>
      </c>
      <c r="B427" s="14">
        <v>60.03</v>
      </c>
      <c r="C427" s="17" t="s">
        <v>17730</v>
      </c>
      <c r="D427" s="13">
        <v>180.09</v>
      </c>
      <c r="E427" s="13" t="s">
        <v>17731</v>
      </c>
      <c r="F427" s="13" t="s">
        <v>17727</v>
      </c>
      <c r="G427" s="13" t="s">
        <v>18558</v>
      </c>
      <c r="H427" s="13">
        <v>33897</v>
      </c>
    </row>
    <row r="428" spans="1:8" x14ac:dyDescent="0.45">
      <c r="A428" s="13" t="s">
        <v>18559</v>
      </c>
      <c r="B428" s="14">
        <v>141.25</v>
      </c>
      <c r="C428" s="17" t="s">
        <v>17730</v>
      </c>
      <c r="D428" s="13">
        <v>423.75</v>
      </c>
      <c r="E428" s="13" t="s">
        <v>17731</v>
      </c>
      <c r="F428" s="13" t="s">
        <v>17727</v>
      </c>
      <c r="G428" s="13" t="s">
        <v>18560</v>
      </c>
      <c r="H428" s="13">
        <v>34037</v>
      </c>
    </row>
    <row r="429" spans="1:8" x14ac:dyDescent="0.45">
      <c r="A429" s="13" t="s">
        <v>18561</v>
      </c>
      <c r="B429" s="14">
        <v>165.15</v>
      </c>
      <c r="C429" s="17" t="s">
        <v>17730</v>
      </c>
      <c r="D429" s="13">
        <v>495.45</v>
      </c>
      <c r="E429" s="13" t="s">
        <v>17731</v>
      </c>
      <c r="F429" s="13" t="s">
        <v>17727</v>
      </c>
      <c r="G429" s="13" t="s">
        <v>18562</v>
      </c>
      <c r="H429" s="13">
        <v>34038</v>
      </c>
    </row>
    <row r="430" spans="1:8" x14ac:dyDescent="0.45">
      <c r="A430" s="13" t="s">
        <v>18563</v>
      </c>
      <c r="B430" s="14">
        <v>292.55</v>
      </c>
      <c r="C430" s="17" t="s">
        <v>17730</v>
      </c>
      <c r="D430" s="13">
        <v>877.65</v>
      </c>
      <c r="E430" s="13" t="s">
        <v>17731</v>
      </c>
      <c r="F430" s="13" t="s">
        <v>17727</v>
      </c>
      <c r="G430" s="13" t="s">
        <v>18564</v>
      </c>
      <c r="H430" s="13">
        <v>34039</v>
      </c>
    </row>
    <row r="431" spans="1:8" x14ac:dyDescent="0.45">
      <c r="A431" s="13" t="s">
        <v>18565</v>
      </c>
      <c r="B431" s="14">
        <v>125</v>
      </c>
      <c r="C431" s="17" t="s">
        <v>17730</v>
      </c>
      <c r="D431" s="13">
        <v>375</v>
      </c>
      <c r="E431" s="13" t="s">
        <v>17731</v>
      </c>
      <c r="F431" s="13" t="s">
        <v>17727</v>
      </c>
      <c r="G431" s="13" t="s">
        <v>18566</v>
      </c>
      <c r="H431" s="13">
        <v>34153</v>
      </c>
    </row>
    <row r="432" spans="1:8" x14ac:dyDescent="0.45">
      <c r="A432" s="13" t="s">
        <v>18567</v>
      </c>
      <c r="B432" s="14">
        <v>187.15</v>
      </c>
      <c r="C432" s="17" t="s">
        <v>17730</v>
      </c>
      <c r="D432" s="13">
        <v>561.45000000000005</v>
      </c>
      <c r="E432" s="13" t="s">
        <v>17731</v>
      </c>
      <c r="F432" s="13" t="s">
        <v>17727</v>
      </c>
      <c r="G432" s="13" t="s">
        <v>18568</v>
      </c>
      <c r="H432" s="13">
        <v>34040</v>
      </c>
    </row>
    <row r="433" spans="1:8" x14ac:dyDescent="0.45">
      <c r="A433" s="13" t="s">
        <v>18569</v>
      </c>
      <c r="B433" s="14">
        <v>314.25</v>
      </c>
      <c r="C433" s="17" t="s">
        <v>17730</v>
      </c>
      <c r="D433" s="13">
        <v>942.75</v>
      </c>
      <c r="E433" s="13" t="s">
        <v>17731</v>
      </c>
      <c r="F433" s="13" t="s">
        <v>17727</v>
      </c>
      <c r="G433" s="13" t="s">
        <v>18570</v>
      </c>
      <c r="H433" s="13">
        <v>34041</v>
      </c>
    </row>
    <row r="434" spans="1:8" x14ac:dyDescent="0.45">
      <c r="A434" s="13" t="s">
        <v>18571</v>
      </c>
      <c r="B434" s="14">
        <v>314.25</v>
      </c>
      <c r="C434" s="17" t="s">
        <v>17730</v>
      </c>
      <c r="D434" s="13">
        <v>942.75</v>
      </c>
      <c r="E434" s="13" t="s">
        <v>17731</v>
      </c>
      <c r="F434" s="13" t="s">
        <v>17727</v>
      </c>
      <c r="G434" s="13" t="s">
        <v>18572</v>
      </c>
      <c r="H434" s="13">
        <v>34042</v>
      </c>
    </row>
    <row r="435" spans="1:8" x14ac:dyDescent="0.45">
      <c r="A435" s="13" t="s">
        <v>18573</v>
      </c>
      <c r="B435" s="14">
        <v>195.75</v>
      </c>
      <c r="C435" s="17" t="s">
        <v>17730</v>
      </c>
      <c r="D435" s="13">
        <v>587.25</v>
      </c>
      <c r="E435" s="13" t="s">
        <v>17731</v>
      </c>
      <c r="F435" s="13" t="s">
        <v>17727</v>
      </c>
      <c r="G435" s="13" t="s">
        <v>18574</v>
      </c>
      <c r="H435" s="13">
        <v>34043</v>
      </c>
    </row>
    <row r="436" spans="1:8" x14ac:dyDescent="0.45">
      <c r="A436" s="13" t="s">
        <v>18575</v>
      </c>
      <c r="B436" s="14">
        <v>228.45</v>
      </c>
      <c r="C436" s="17" t="s">
        <v>17730</v>
      </c>
      <c r="D436" s="13">
        <v>685.35</v>
      </c>
      <c r="E436" s="13" t="s">
        <v>17731</v>
      </c>
      <c r="F436" s="13" t="s">
        <v>17727</v>
      </c>
      <c r="G436" s="13" t="s">
        <v>18576</v>
      </c>
      <c r="H436" s="13">
        <v>34044</v>
      </c>
    </row>
    <row r="437" spans="1:8" x14ac:dyDescent="0.45">
      <c r="A437" s="13" t="s">
        <v>18577</v>
      </c>
      <c r="B437" s="14">
        <v>155.4</v>
      </c>
      <c r="C437" s="17" t="s">
        <v>17730</v>
      </c>
      <c r="D437" s="13">
        <v>1635.51</v>
      </c>
      <c r="E437" s="13" t="s">
        <v>17731</v>
      </c>
      <c r="F437" s="13" t="s">
        <v>17727</v>
      </c>
      <c r="G437" s="13" t="s">
        <v>18578</v>
      </c>
      <c r="H437" s="13">
        <v>72555</v>
      </c>
    </row>
    <row r="438" spans="1:8" x14ac:dyDescent="0.45">
      <c r="A438" s="13" t="s">
        <v>18579</v>
      </c>
      <c r="B438" s="14">
        <v>451.84</v>
      </c>
      <c r="C438" s="17" t="s">
        <v>17730</v>
      </c>
      <c r="D438" s="13">
        <v>1500</v>
      </c>
      <c r="E438" s="13" t="s">
        <v>17731</v>
      </c>
      <c r="F438" s="13" t="s">
        <v>17727</v>
      </c>
      <c r="G438" s="13" t="s">
        <v>18580</v>
      </c>
      <c r="H438" s="13">
        <v>34045</v>
      </c>
    </row>
    <row r="439" spans="1:8" x14ac:dyDescent="0.45">
      <c r="A439" s="13" t="s">
        <v>18581</v>
      </c>
      <c r="B439" s="14">
        <v>8</v>
      </c>
      <c r="C439" s="17" t="s">
        <v>17730</v>
      </c>
      <c r="D439" s="13">
        <v>24</v>
      </c>
      <c r="E439" s="13" t="s">
        <v>17731</v>
      </c>
      <c r="F439" s="13" t="s">
        <v>17727</v>
      </c>
      <c r="G439" s="13" t="s">
        <v>18582</v>
      </c>
      <c r="H439" s="13">
        <v>34154</v>
      </c>
    </row>
    <row r="440" spans="1:8" x14ac:dyDescent="0.45">
      <c r="A440" s="13" t="s">
        <v>18583</v>
      </c>
      <c r="B440" s="14">
        <v>126.59</v>
      </c>
      <c r="C440" s="17" t="s">
        <v>17730</v>
      </c>
      <c r="D440" s="13">
        <v>379.77</v>
      </c>
      <c r="E440" s="13" t="s">
        <v>17731</v>
      </c>
      <c r="F440" s="13" t="s">
        <v>17727</v>
      </c>
      <c r="G440" s="13" t="s">
        <v>18584</v>
      </c>
      <c r="H440" s="13">
        <v>33898</v>
      </c>
    </row>
    <row r="441" spans="1:8" x14ac:dyDescent="0.45">
      <c r="A441" s="13" t="s">
        <v>18585</v>
      </c>
      <c r="B441" s="14">
        <v>24.26</v>
      </c>
      <c r="C441" s="17" t="s">
        <v>17730</v>
      </c>
      <c r="D441" s="13">
        <v>72.78</v>
      </c>
      <c r="E441" s="13" t="s">
        <v>17731</v>
      </c>
      <c r="F441" s="13" t="s">
        <v>17727</v>
      </c>
      <c r="G441" s="13" t="s">
        <v>18586</v>
      </c>
      <c r="H441" s="13">
        <v>33899</v>
      </c>
    </row>
    <row r="442" spans="1:8" x14ac:dyDescent="0.45">
      <c r="A442" s="13" t="s">
        <v>18587</v>
      </c>
      <c r="B442" s="14">
        <v>15</v>
      </c>
      <c r="C442" s="17" t="s">
        <v>17730</v>
      </c>
      <c r="D442" s="13">
        <v>45</v>
      </c>
      <c r="E442" s="13" t="s">
        <v>17731</v>
      </c>
      <c r="F442" s="13" t="s">
        <v>17727</v>
      </c>
      <c r="G442" s="13" t="s">
        <v>18588</v>
      </c>
      <c r="H442" s="13">
        <v>34155</v>
      </c>
    </row>
    <row r="443" spans="1:8" x14ac:dyDescent="0.45">
      <c r="A443" s="13" t="s">
        <v>18589</v>
      </c>
      <c r="B443" s="14">
        <v>68.75</v>
      </c>
      <c r="C443" s="17" t="s">
        <v>17730</v>
      </c>
      <c r="D443" s="13">
        <v>206.25</v>
      </c>
      <c r="E443" s="13" t="s">
        <v>17731</v>
      </c>
      <c r="F443" s="13" t="s">
        <v>17727</v>
      </c>
      <c r="G443" s="13" t="s">
        <v>18590</v>
      </c>
      <c r="H443" s="13">
        <v>34046</v>
      </c>
    </row>
    <row r="444" spans="1:8" x14ac:dyDescent="0.45">
      <c r="A444" s="13" t="s">
        <v>18591</v>
      </c>
      <c r="B444" s="14">
        <v>195.35</v>
      </c>
      <c r="C444" s="17" t="s">
        <v>17730</v>
      </c>
      <c r="D444" s="13">
        <v>586.04999999999995</v>
      </c>
      <c r="E444" s="13" t="s">
        <v>17731</v>
      </c>
      <c r="F444" s="13" t="s">
        <v>17727</v>
      </c>
      <c r="G444" s="13" t="s">
        <v>18592</v>
      </c>
      <c r="H444" s="13">
        <v>34047</v>
      </c>
    </row>
    <row r="445" spans="1:8" x14ac:dyDescent="0.45">
      <c r="A445" s="13" t="s">
        <v>18593</v>
      </c>
      <c r="B445" s="14">
        <v>50</v>
      </c>
      <c r="C445" s="17" t="s">
        <v>17730</v>
      </c>
      <c r="D445" s="13">
        <v>150</v>
      </c>
      <c r="E445" s="13" t="s">
        <v>17731</v>
      </c>
      <c r="F445" s="13" t="s">
        <v>17727</v>
      </c>
      <c r="G445" s="13" t="s">
        <v>18594</v>
      </c>
      <c r="H445" s="13">
        <v>34156</v>
      </c>
    </row>
    <row r="446" spans="1:8" x14ac:dyDescent="0.45">
      <c r="A446" s="13" t="s">
        <v>18595</v>
      </c>
      <c r="B446" s="14">
        <v>123.15</v>
      </c>
      <c r="C446" s="17" t="s">
        <v>17730</v>
      </c>
      <c r="D446" s="13">
        <v>369.45</v>
      </c>
      <c r="E446" s="13" t="s">
        <v>17731</v>
      </c>
      <c r="F446" s="13" t="s">
        <v>17727</v>
      </c>
      <c r="G446" s="13" t="s">
        <v>18596</v>
      </c>
      <c r="H446" s="13">
        <v>34048</v>
      </c>
    </row>
    <row r="447" spans="1:8" x14ac:dyDescent="0.45">
      <c r="A447" s="13" t="s">
        <v>18597</v>
      </c>
      <c r="B447" s="14">
        <v>127.1</v>
      </c>
      <c r="C447" s="17" t="s">
        <v>17730</v>
      </c>
      <c r="D447" s="13">
        <v>381.3</v>
      </c>
      <c r="E447" s="13" t="s">
        <v>17731</v>
      </c>
      <c r="F447" s="13" t="s">
        <v>17727</v>
      </c>
      <c r="G447" s="13" t="s">
        <v>18598</v>
      </c>
      <c r="H447" s="13">
        <v>34049</v>
      </c>
    </row>
    <row r="448" spans="1:8" x14ac:dyDescent="0.45">
      <c r="A448" s="13" t="s">
        <v>18599</v>
      </c>
      <c r="B448" s="14">
        <v>50</v>
      </c>
      <c r="C448" s="17" t="s">
        <v>17730</v>
      </c>
      <c r="D448" s="13">
        <v>150</v>
      </c>
      <c r="E448" s="13" t="s">
        <v>17731</v>
      </c>
      <c r="F448" s="13" t="s">
        <v>17727</v>
      </c>
      <c r="G448" s="13" t="s">
        <v>18600</v>
      </c>
      <c r="H448" s="13">
        <v>34157</v>
      </c>
    </row>
    <row r="449" spans="1:8" x14ac:dyDescent="0.45">
      <c r="A449" s="13" t="s">
        <v>18601</v>
      </c>
      <c r="B449" s="14">
        <v>40</v>
      </c>
      <c r="C449" s="17" t="s">
        <v>17730</v>
      </c>
      <c r="D449" s="13">
        <v>120</v>
      </c>
      <c r="E449" s="13" t="s">
        <v>17731</v>
      </c>
      <c r="F449" s="13" t="s">
        <v>17727</v>
      </c>
      <c r="G449" s="13" t="s">
        <v>18602</v>
      </c>
      <c r="H449" s="13">
        <v>34158</v>
      </c>
    </row>
    <row r="450" spans="1:8" x14ac:dyDescent="0.45">
      <c r="A450" s="13" t="s">
        <v>18603</v>
      </c>
      <c r="B450" s="14">
        <v>126.36</v>
      </c>
      <c r="C450" s="17" t="s">
        <v>17730</v>
      </c>
      <c r="D450" s="13">
        <v>379.08</v>
      </c>
      <c r="E450" s="13" t="s">
        <v>17731</v>
      </c>
      <c r="F450" s="13" t="s">
        <v>17727</v>
      </c>
      <c r="G450" s="13" t="s">
        <v>18604</v>
      </c>
      <c r="H450" s="13">
        <v>33900</v>
      </c>
    </row>
    <row r="451" spans="1:8" x14ac:dyDescent="0.45">
      <c r="A451" s="13" t="s">
        <v>18605</v>
      </c>
      <c r="B451" s="14">
        <v>105.25</v>
      </c>
      <c r="C451" s="17" t="s">
        <v>17730</v>
      </c>
      <c r="D451" s="13">
        <v>315.75</v>
      </c>
      <c r="E451" s="13" t="s">
        <v>17731</v>
      </c>
      <c r="F451" s="13" t="s">
        <v>17727</v>
      </c>
      <c r="G451" s="13" t="s">
        <v>18606</v>
      </c>
      <c r="H451" s="13">
        <v>34050</v>
      </c>
    </row>
    <row r="452" spans="1:8" x14ac:dyDescent="0.45">
      <c r="A452" s="13" t="s">
        <v>18607</v>
      </c>
      <c r="B452" s="14">
        <v>68.099999999999994</v>
      </c>
      <c r="C452" s="17" t="s">
        <v>17730</v>
      </c>
      <c r="D452" s="13">
        <v>204.3</v>
      </c>
      <c r="E452" s="13" t="s">
        <v>17731</v>
      </c>
      <c r="F452" s="13" t="s">
        <v>17727</v>
      </c>
      <c r="G452" s="13" t="s">
        <v>18608</v>
      </c>
      <c r="H452" s="13">
        <v>34051</v>
      </c>
    </row>
    <row r="453" spans="1:8" x14ac:dyDescent="0.45">
      <c r="A453" s="13" t="s">
        <v>18609</v>
      </c>
      <c r="B453" s="14">
        <v>105.45</v>
      </c>
      <c r="C453" s="17" t="s">
        <v>17730</v>
      </c>
      <c r="D453" s="13">
        <v>316.35000000000002</v>
      </c>
      <c r="E453" s="13" t="s">
        <v>17731</v>
      </c>
      <c r="F453" s="13" t="s">
        <v>17727</v>
      </c>
      <c r="G453" s="13" t="s">
        <v>18610</v>
      </c>
      <c r="H453" s="13">
        <v>34052</v>
      </c>
    </row>
    <row r="454" spans="1:8" x14ac:dyDescent="0.45">
      <c r="A454" s="13" t="s">
        <v>18611</v>
      </c>
      <c r="B454" s="14">
        <v>8</v>
      </c>
      <c r="C454" s="17" t="s">
        <v>17730</v>
      </c>
      <c r="D454" s="13">
        <v>24</v>
      </c>
      <c r="E454" s="13" t="s">
        <v>17731</v>
      </c>
      <c r="F454" s="13" t="s">
        <v>17727</v>
      </c>
      <c r="G454" s="13" t="s">
        <v>18612</v>
      </c>
      <c r="H454" s="13">
        <v>34159</v>
      </c>
    </row>
    <row r="455" spans="1:8" x14ac:dyDescent="0.45">
      <c r="A455" s="13" t="s">
        <v>18613</v>
      </c>
      <c r="B455" s="14">
        <v>15</v>
      </c>
      <c r="C455" s="17" t="s">
        <v>17730</v>
      </c>
      <c r="D455" s="13">
        <v>45</v>
      </c>
      <c r="E455" s="13" t="s">
        <v>17731</v>
      </c>
      <c r="F455" s="13" t="s">
        <v>17727</v>
      </c>
      <c r="G455" s="13" t="s">
        <v>18614</v>
      </c>
      <c r="H455" s="13">
        <v>34160</v>
      </c>
    </row>
    <row r="456" spans="1:8" x14ac:dyDescent="0.45">
      <c r="A456" s="13" t="s">
        <v>18615</v>
      </c>
      <c r="B456" s="14">
        <v>15</v>
      </c>
      <c r="C456" s="17" t="s">
        <v>17730</v>
      </c>
      <c r="D456" s="13">
        <v>45</v>
      </c>
      <c r="E456" s="13" t="s">
        <v>17731</v>
      </c>
      <c r="F456" s="13" t="s">
        <v>17727</v>
      </c>
      <c r="G456" s="13" t="s">
        <v>18616</v>
      </c>
      <c r="H456" s="13">
        <v>34161</v>
      </c>
    </row>
    <row r="457" spans="1:8" x14ac:dyDescent="0.45">
      <c r="A457" s="13" t="s">
        <v>18617</v>
      </c>
      <c r="B457" s="14">
        <v>35</v>
      </c>
      <c r="C457" s="17" t="s">
        <v>17730</v>
      </c>
      <c r="D457" s="13">
        <v>105</v>
      </c>
      <c r="E457" s="13" t="s">
        <v>17731</v>
      </c>
      <c r="F457" s="13" t="s">
        <v>17727</v>
      </c>
      <c r="G457" s="13" t="s">
        <v>18618</v>
      </c>
      <c r="H457" s="13">
        <v>34162</v>
      </c>
    </row>
    <row r="458" spans="1:8" x14ac:dyDescent="0.45">
      <c r="A458" s="13" t="s">
        <v>18619</v>
      </c>
      <c r="B458" s="14">
        <v>119.2</v>
      </c>
      <c r="C458" s="17" t="s">
        <v>17730</v>
      </c>
      <c r="D458" s="13">
        <v>357.6</v>
      </c>
      <c r="E458" s="13" t="s">
        <v>17731</v>
      </c>
      <c r="F458" s="13" t="s">
        <v>17727</v>
      </c>
      <c r="G458" s="13" t="s">
        <v>18620</v>
      </c>
      <c r="H458" s="13">
        <v>34053</v>
      </c>
    </row>
    <row r="459" spans="1:8" x14ac:dyDescent="0.45">
      <c r="A459" s="13" t="s">
        <v>18621</v>
      </c>
      <c r="B459" s="14">
        <v>120.45</v>
      </c>
      <c r="C459" s="17" t="s">
        <v>17730</v>
      </c>
      <c r="D459" s="13">
        <v>361.35</v>
      </c>
      <c r="E459" s="13" t="s">
        <v>17731</v>
      </c>
      <c r="F459" s="13" t="s">
        <v>17727</v>
      </c>
      <c r="G459" s="13" t="s">
        <v>18622</v>
      </c>
      <c r="H459" s="13">
        <v>34054</v>
      </c>
    </row>
    <row r="460" spans="1:8" x14ac:dyDescent="0.45">
      <c r="A460" s="13" t="s">
        <v>18623</v>
      </c>
      <c r="B460" s="14">
        <v>11.44</v>
      </c>
      <c r="C460" s="17" t="s">
        <v>17730</v>
      </c>
      <c r="D460" s="13">
        <v>32.469000000000001</v>
      </c>
      <c r="E460" s="13" t="s">
        <v>17731</v>
      </c>
      <c r="F460" s="13" t="s">
        <v>17727</v>
      </c>
      <c r="G460" s="13" t="s">
        <v>18624</v>
      </c>
      <c r="H460" s="13">
        <v>44130</v>
      </c>
    </row>
    <row r="461" spans="1:8" x14ac:dyDescent="0.45">
      <c r="A461" s="13" t="s">
        <v>18625</v>
      </c>
      <c r="B461" s="14">
        <v>11.44</v>
      </c>
      <c r="C461" s="17" t="s">
        <v>17730</v>
      </c>
      <c r="D461" s="13">
        <v>32.469000000000001</v>
      </c>
      <c r="E461" s="13" t="s">
        <v>17731</v>
      </c>
      <c r="F461" s="13" t="s">
        <v>17727</v>
      </c>
      <c r="G461" s="13" t="s">
        <v>18626</v>
      </c>
      <c r="H461" s="13">
        <v>44131</v>
      </c>
    </row>
    <row r="462" spans="1:8" x14ac:dyDescent="0.45">
      <c r="A462" s="13" t="s">
        <v>18627</v>
      </c>
      <c r="B462" s="14">
        <v>21.22</v>
      </c>
      <c r="C462" s="17" t="s">
        <v>17730</v>
      </c>
      <c r="D462" s="13">
        <v>64.947000000000003</v>
      </c>
      <c r="E462" s="13" t="s">
        <v>17731</v>
      </c>
      <c r="F462" s="13" t="s">
        <v>17727</v>
      </c>
      <c r="G462" s="13" t="s">
        <v>18628</v>
      </c>
      <c r="H462" s="13">
        <v>44132</v>
      </c>
    </row>
    <row r="463" spans="1:8" x14ac:dyDescent="0.45">
      <c r="A463" s="13" t="s">
        <v>18629</v>
      </c>
      <c r="B463" s="14">
        <v>2.27</v>
      </c>
      <c r="C463" s="17" t="s">
        <v>17730</v>
      </c>
      <c r="D463" s="13">
        <v>7.0860000000000003</v>
      </c>
      <c r="E463" s="13" t="s">
        <v>17731</v>
      </c>
      <c r="F463" s="13" t="s">
        <v>17727</v>
      </c>
      <c r="G463" s="13" t="s">
        <v>18630</v>
      </c>
      <c r="H463" s="13">
        <v>44133</v>
      </c>
    </row>
    <row r="464" spans="1:8" x14ac:dyDescent="0.45">
      <c r="A464" s="13" t="s">
        <v>18631</v>
      </c>
      <c r="B464" s="14">
        <v>50.79</v>
      </c>
      <c r="C464" s="17" t="s">
        <v>17730</v>
      </c>
      <c r="D464" s="13">
        <v>155.47800000000001</v>
      </c>
      <c r="E464" s="13" t="s">
        <v>17731</v>
      </c>
      <c r="F464" s="13" t="s">
        <v>17727</v>
      </c>
      <c r="G464" s="13" t="s">
        <v>18632</v>
      </c>
      <c r="H464" s="13">
        <v>44134</v>
      </c>
    </row>
    <row r="465" spans="1:8" x14ac:dyDescent="0.45">
      <c r="A465" s="13" t="s">
        <v>18633</v>
      </c>
      <c r="B465" s="14">
        <v>2.96</v>
      </c>
      <c r="C465" s="17" t="s">
        <v>17730</v>
      </c>
      <c r="D465" s="13">
        <v>9.84</v>
      </c>
      <c r="E465" s="13" t="s">
        <v>17731</v>
      </c>
      <c r="F465" s="13" t="s">
        <v>17727</v>
      </c>
      <c r="G465" s="13" t="s">
        <v>18634</v>
      </c>
      <c r="H465" s="13">
        <v>44135</v>
      </c>
    </row>
    <row r="466" spans="1:8" x14ac:dyDescent="0.45">
      <c r="A466" s="13" t="s">
        <v>18635</v>
      </c>
      <c r="B466" s="14">
        <v>1.25</v>
      </c>
      <c r="C466" s="17" t="s">
        <v>17730</v>
      </c>
      <c r="D466" s="13">
        <v>3.9359999999999999</v>
      </c>
      <c r="E466" s="13" t="s">
        <v>17731</v>
      </c>
      <c r="F466" s="13" t="s">
        <v>17727</v>
      </c>
      <c r="G466" s="13" t="s">
        <v>18636</v>
      </c>
      <c r="H466" s="13">
        <v>44136</v>
      </c>
    </row>
    <row r="467" spans="1:8" x14ac:dyDescent="0.45">
      <c r="A467" s="13" t="s">
        <v>18637</v>
      </c>
      <c r="B467" s="14">
        <v>1.8</v>
      </c>
      <c r="C467" s="17" t="s">
        <v>17730</v>
      </c>
      <c r="D467" s="13">
        <v>5.9039999999999999</v>
      </c>
      <c r="E467" s="13" t="s">
        <v>17731</v>
      </c>
      <c r="F467" s="13" t="s">
        <v>17727</v>
      </c>
      <c r="G467" s="13" t="s">
        <v>18638</v>
      </c>
      <c r="H467" s="13">
        <v>44137</v>
      </c>
    </row>
    <row r="468" spans="1:8" x14ac:dyDescent="0.45">
      <c r="A468" s="13" t="s">
        <v>18639</v>
      </c>
      <c r="B468" s="14">
        <v>11.36</v>
      </c>
      <c r="C468" s="17" t="s">
        <v>17730</v>
      </c>
      <c r="D468" s="13">
        <v>37.392000000000003</v>
      </c>
      <c r="E468" s="13" t="s">
        <v>17731</v>
      </c>
      <c r="F468" s="13" t="s">
        <v>17727</v>
      </c>
      <c r="G468" s="13" t="s">
        <v>18640</v>
      </c>
      <c r="H468" s="13">
        <v>44138</v>
      </c>
    </row>
    <row r="469" spans="1:8" x14ac:dyDescent="0.45">
      <c r="A469" s="13" t="s">
        <v>17939</v>
      </c>
      <c r="B469" s="14">
        <v>11.96</v>
      </c>
      <c r="C469" s="17" t="s">
        <v>17730</v>
      </c>
      <c r="D469" s="13">
        <v>45.66</v>
      </c>
      <c r="E469" s="13" t="s">
        <v>17731</v>
      </c>
      <c r="F469" s="13" t="s">
        <v>17727</v>
      </c>
      <c r="G469" s="13" t="s">
        <v>18641</v>
      </c>
      <c r="H469" s="13">
        <v>44139</v>
      </c>
    </row>
    <row r="470" spans="1:8" x14ac:dyDescent="0.45">
      <c r="A470" s="13" t="s">
        <v>18642</v>
      </c>
      <c r="B470" s="14">
        <v>8.6199999999999992</v>
      </c>
      <c r="C470" s="17" t="s">
        <v>17730</v>
      </c>
      <c r="D470" s="13">
        <v>34.917000000000002</v>
      </c>
      <c r="E470" s="13" t="s">
        <v>17731</v>
      </c>
      <c r="F470" s="13" t="s">
        <v>17727</v>
      </c>
      <c r="G470" s="13" t="s">
        <v>18643</v>
      </c>
      <c r="H470" s="13">
        <v>49213</v>
      </c>
    </row>
    <row r="471" spans="1:8" x14ac:dyDescent="0.45">
      <c r="A471" s="13" t="s">
        <v>18644</v>
      </c>
      <c r="B471" s="14">
        <v>4.26</v>
      </c>
      <c r="C471" s="17" t="s">
        <v>17730</v>
      </c>
      <c r="D471" s="13">
        <v>12.398999999999999</v>
      </c>
      <c r="E471" s="13" t="s">
        <v>17731</v>
      </c>
      <c r="F471" s="13" t="s">
        <v>17727</v>
      </c>
      <c r="G471" s="13" t="s">
        <v>18645</v>
      </c>
      <c r="H471" s="13">
        <v>49555</v>
      </c>
    </row>
    <row r="472" spans="1:8" x14ac:dyDescent="0.45">
      <c r="A472" s="13" t="s">
        <v>18646</v>
      </c>
      <c r="B472" s="14">
        <v>4.26</v>
      </c>
      <c r="C472" s="17" t="s">
        <v>17730</v>
      </c>
      <c r="D472" s="13">
        <v>12.398999999999999</v>
      </c>
      <c r="E472" s="13" t="s">
        <v>17731</v>
      </c>
      <c r="F472" s="13" t="s">
        <v>17727</v>
      </c>
      <c r="G472" s="13" t="s">
        <v>18647</v>
      </c>
      <c r="H472" s="13">
        <v>49556</v>
      </c>
    </row>
    <row r="473" spans="1:8" x14ac:dyDescent="0.45">
      <c r="A473" s="13" t="s">
        <v>18648</v>
      </c>
      <c r="B473" s="14">
        <v>34.17</v>
      </c>
      <c r="C473" s="17" t="s">
        <v>17730</v>
      </c>
      <c r="D473" s="13">
        <v>163.68</v>
      </c>
      <c r="E473" s="13" t="s">
        <v>17731</v>
      </c>
      <c r="F473" s="13" t="s">
        <v>17727</v>
      </c>
      <c r="G473" s="13" t="s">
        <v>18649</v>
      </c>
      <c r="H473" s="13">
        <v>49050</v>
      </c>
    </row>
    <row r="474" spans="1:8" x14ac:dyDescent="0.45">
      <c r="A474" s="13" t="s">
        <v>18650</v>
      </c>
      <c r="B474" s="14">
        <v>101.13</v>
      </c>
      <c r="C474" s="17" t="s">
        <v>17730</v>
      </c>
      <c r="D474" s="13">
        <v>542.1</v>
      </c>
      <c r="E474" s="13" t="s">
        <v>17731</v>
      </c>
      <c r="F474" s="13" t="s">
        <v>17727</v>
      </c>
      <c r="G474" s="13" t="s">
        <v>18651</v>
      </c>
      <c r="H474" s="13">
        <v>51069</v>
      </c>
    </row>
    <row r="475" spans="1:8" x14ac:dyDescent="0.45">
      <c r="A475" s="13" t="s">
        <v>18652</v>
      </c>
      <c r="B475" s="14">
        <v>8.6300000000000008</v>
      </c>
      <c r="C475" s="17" t="s">
        <v>17730</v>
      </c>
      <c r="D475" s="13">
        <v>91.5</v>
      </c>
      <c r="E475" s="13" t="s">
        <v>17731</v>
      </c>
      <c r="F475" s="13" t="s">
        <v>17727</v>
      </c>
      <c r="G475" s="13" t="s">
        <v>18653</v>
      </c>
      <c r="H475" s="13">
        <v>51509</v>
      </c>
    </row>
    <row r="476" spans="1:8" x14ac:dyDescent="0.45">
      <c r="A476" s="13" t="s">
        <v>18654</v>
      </c>
      <c r="B476" s="14">
        <v>22.32</v>
      </c>
      <c r="C476" s="17" t="s">
        <v>17730</v>
      </c>
      <c r="D476" s="13">
        <v>126.3</v>
      </c>
      <c r="E476" s="13" t="s">
        <v>17731</v>
      </c>
      <c r="F476" s="13" t="s">
        <v>17727</v>
      </c>
      <c r="G476" s="13" t="s">
        <v>18655</v>
      </c>
      <c r="H476" s="13">
        <v>72573</v>
      </c>
    </row>
    <row r="477" spans="1:8" x14ac:dyDescent="0.45">
      <c r="A477" s="13" t="s">
        <v>18656</v>
      </c>
      <c r="B477" s="14">
        <v>15.47</v>
      </c>
      <c r="C477" s="17" t="s">
        <v>17730</v>
      </c>
      <c r="D477" s="13">
        <v>84.77</v>
      </c>
      <c r="E477" s="13" t="s">
        <v>17731</v>
      </c>
      <c r="F477" s="13" t="s">
        <v>17727</v>
      </c>
      <c r="G477" s="13" t="s">
        <v>18657</v>
      </c>
      <c r="H477" s="13">
        <v>72574</v>
      </c>
    </row>
    <row r="478" spans="1:8" x14ac:dyDescent="0.45">
      <c r="A478" s="13" t="s">
        <v>18658</v>
      </c>
      <c r="B478" s="14">
        <v>20</v>
      </c>
      <c r="C478" s="17" t="s">
        <v>17730</v>
      </c>
      <c r="D478" s="13">
        <v>87</v>
      </c>
      <c r="E478" s="13" t="s">
        <v>17731</v>
      </c>
      <c r="F478" s="13" t="s">
        <v>17727</v>
      </c>
      <c r="G478" s="13" t="s">
        <v>18659</v>
      </c>
      <c r="H478" s="13">
        <v>58455</v>
      </c>
    </row>
    <row r="479" spans="1:8" x14ac:dyDescent="0.45">
      <c r="A479" s="13" t="s">
        <v>18660</v>
      </c>
      <c r="B479" s="14">
        <v>23.27</v>
      </c>
      <c r="C479" s="17" t="s">
        <v>17730</v>
      </c>
      <c r="D479" s="13">
        <v>78.27</v>
      </c>
      <c r="E479" s="13" t="s">
        <v>17731</v>
      </c>
      <c r="F479" s="13" t="s">
        <v>17727</v>
      </c>
      <c r="G479" s="13" t="s">
        <v>18661</v>
      </c>
      <c r="H479" s="13">
        <v>33054</v>
      </c>
    </row>
    <row r="480" spans="1:8" x14ac:dyDescent="0.45">
      <c r="A480" s="13" t="s">
        <v>18662</v>
      </c>
      <c r="B480" s="14">
        <v>13.31</v>
      </c>
      <c r="C480" s="17" t="s">
        <v>17730</v>
      </c>
      <c r="D480" s="13">
        <v>44.79</v>
      </c>
      <c r="E480" s="13" t="s">
        <v>17731</v>
      </c>
      <c r="F480" s="13" t="s">
        <v>17727</v>
      </c>
      <c r="G480" s="13" t="s">
        <v>18663</v>
      </c>
      <c r="H480" s="13">
        <v>33055</v>
      </c>
    </row>
    <row r="481" spans="1:8" x14ac:dyDescent="0.45">
      <c r="A481" s="13" t="s">
        <v>18664</v>
      </c>
      <c r="B481" s="14">
        <v>18.739999999999998</v>
      </c>
      <c r="C481" s="17" t="s">
        <v>17730</v>
      </c>
      <c r="D481" s="13">
        <v>63.03</v>
      </c>
      <c r="E481" s="13" t="s">
        <v>17731</v>
      </c>
      <c r="F481" s="13" t="s">
        <v>17727</v>
      </c>
      <c r="G481" s="13" t="s">
        <v>18665</v>
      </c>
      <c r="H481" s="13">
        <v>33056</v>
      </c>
    </row>
    <row r="482" spans="1:8" x14ac:dyDescent="0.45">
      <c r="A482" s="13" t="s">
        <v>18666</v>
      </c>
      <c r="B482" s="14">
        <v>15.6</v>
      </c>
      <c r="C482" s="17" t="s">
        <v>17730</v>
      </c>
      <c r="D482" s="13">
        <v>97.71</v>
      </c>
      <c r="E482" s="13" t="s">
        <v>17731</v>
      </c>
      <c r="F482" s="13" t="s">
        <v>17727</v>
      </c>
      <c r="G482" s="13" t="s">
        <v>18667</v>
      </c>
      <c r="H482" s="13">
        <v>75564</v>
      </c>
    </row>
    <row r="483" spans="1:8" x14ac:dyDescent="0.45">
      <c r="A483" s="13" t="s">
        <v>18668</v>
      </c>
      <c r="B483" s="14">
        <v>291.83999999999997</v>
      </c>
      <c r="C483" s="17" t="s">
        <v>17730</v>
      </c>
      <c r="D483" s="13">
        <v>688.29</v>
      </c>
      <c r="E483" s="13" t="s">
        <v>17731</v>
      </c>
      <c r="F483" s="13" t="s">
        <v>17727</v>
      </c>
      <c r="G483" s="13" t="s">
        <v>18669</v>
      </c>
      <c r="H483" s="13">
        <v>72684</v>
      </c>
    </row>
    <row r="484" spans="1:8" x14ac:dyDescent="0.45">
      <c r="A484" s="13" t="s">
        <v>18670</v>
      </c>
      <c r="B484" s="14">
        <v>28.29</v>
      </c>
      <c r="C484" s="17" t="s">
        <v>17730</v>
      </c>
      <c r="D484" s="13">
        <v>110.28</v>
      </c>
      <c r="E484" s="13" t="s">
        <v>17731</v>
      </c>
      <c r="F484" s="13" t="s">
        <v>17727</v>
      </c>
      <c r="G484" s="13" t="s">
        <v>18671</v>
      </c>
      <c r="H484" s="13">
        <v>72721</v>
      </c>
    </row>
    <row r="485" spans="1:8" x14ac:dyDescent="0.45">
      <c r="A485" s="13" t="s">
        <v>18672</v>
      </c>
      <c r="B485" s="14">
        <v>17.77</v>
      </c>
      <c r="C485" s="17" t="s">
        <v>17730</v>
      </c>
      <c r="D485" s="13">
        <v>90.68</v>
      </c>
      <c r="E485" s="13" t="s">
        <v>17731</v>
      </c>
      <c r="F485" s="13" t="s">
        <v>17727</v>
      </c>
      <c r="G485" s="13" t="s">
        <v>18673</v>
      </c>
      <c r="H485" s="13">
        <v>72731</v>
      </c>
    </row>
    <row r="486" spans="1:8" x14ac:dyDescent="0.45">
      <c r="A486" s="13" t="s">
        <v>18674</v>
      </c>
      <c r="B486" s="14">
        <v>10.7</v>
      </c>
      <c r="C486" s="17" t="s">
        <v>17730</v>
      </c>
      <c r="D486" s="13">
        <v>40.32</v>
      </c>
      <c r="E486" s="13" t="s">
        <v>17731</v>
      </c>
      <c r="F486" s="13" t="s">
        <v>17727</v>
      </c>
      <c r="G486" s="13" t="s">
        <v>18675</v>
      </c>
      <c r="H486" s="13">
        <v>72777</v>
      </c>
    </row>
    <row r="487" spans="1:8" x14ac:dyDescent="0.45">
      <c r="A487" s="13" t="s">
        <v>18676</v>
      </c>
      <c r="B487" s="14">
        <v>190.59</v>
      </c>
      <c r="C487" s="17" t="s">
        <v>17730</v>
      </c>
      <c r="D487" s="13">
        <v>962.72</v>
      </c>
      <c r="E487" s="13" t="s">
        <v>17731</v>
      </c>
      <c r="F487" s="13" t="s">
        <v>17727</v>
      </c>
      <c r="G487" s="13" t="s">
        <v>18677</v>
      </c>
      <c r="H487" s="13">
        <v>72784</v>
      </c>
    </row>
    <row r="488" spans="1:8" x14ac:dyDescent="0.45">
      <c r="A488" s="13" t="s">
        <v>18678</v>
      </c>
      <c r="B488" s="14">
        <v>2.6</v>
      </c>
      <c r="C488" s="17" t="s">
        <v>17730</v>
      </c>
      <c r="D488" s="13">
        <v>487.5</v>
      </c>
      <c r="E488" s="13" t="s">
        <v>17731</v>
      </c>
      <c r="F488" s="13" t="s">
        <v>17727</v>
      </c>
      <c r="G488" s="13" t="s">
        <v>18679</v>
      </c>
      <c r="H488" s="13">
        <v>72270</v>
      </c>
    </row>
    <row r="489" spans="1:8" x14ac:dyDescent="0.45">
      <c r="A489" s="13" t="s">
        <v>18680</v>
      </c>
      <c r="B489" s="14">
        <v>8.6199999999999992</v>
      </c>
      <c r="C489" s="17" t="s">
        <v>17730</v>
      </c>
      <c r="D489" s="13">
        <v>60.68</v>
      </c>
      <c r="E489" s="13" t="s">
        <v>17731</v>
      </c>
      <c r="F489" s="13" t="s">
        <v>17727</v>
      </c>
      <c r="G489" s="13" t="s">
        <v>18681</v>
      </c>
      <c r="H489" s="13">
        <v>72170</v>
      </c>
    </row>
    <row r="490" spans="1:8" x14ac:dyDescent="0.45">
      <c r="A490" s="13" t="s">
        <v>18682</v>
      </c>
      <c r="B490" s="14">
        <v>14.55</v>
      </c>
      <c r="C490" s="17" t="s">
        <v>17730</v>
      </c>
      <c r="D490" s="13">
        <v>59.01</v>
      </c>
      <c r="E490" s="13" t="s">
        <v>17731</v>
      </c>
      <c r="F490" s="13" t="s">
        <v>17727</v>
      </c>
      <c r="G490" s="13" t="s">
        <v>18683</v>
      </c>
      <c r="H490" s="13">
        <v>72806</v>
      </c>
    </row>
    <row r="491" spans="1:8" x14ac:dyDescent="0.45">
      <c r="A491" s="13" t="s">
        <v>18684</v>
      </c>
      <c r="B491" s="14">
        <v>15.94</v>
      </c>
      <c r="C491" s="17" t="s">
        <v>17730</v>
      </c>
      <c r="D491" s="13">
        <v>61.74</v>
      </c>
      <c r="E491" s="13" t="s">
        <v>17731</v>
      </c>
      <c r="F491" s="13" t="s">
        <v>17727</v>
      </c>
      <c r="G491" s="13" t="s">
        <v>18685</v>
      </c>
      <c r="H491" s="13">
        <v>75579</v>
      </c>
    </row>
    <row r="492" spans="1:8" x14ac:dyDescent="0.45">
      <c r="A492" s="13" t="s">
        <v>18686</v>
      </c>
      <c r="B492" s="14">
        <v>4.9000000000000004</v>
      </c>
      <c r="C492" s="17" t="s">
        <v>17730</v>
      </c>
      <c r="D492" s="13">
        <v>51.66</v>
      </c>
      <c r="E492" s="13" t="s">
        <v>17731</v>
      </c>
      <c r="F492" s="13" t="s">
        <v>17727</v>
      </c>
      <c r="G492" s="13" t="s">
        <v>18687</v>
      </c>
      <c r="H492" s="13">
        <v>112906</v>
      </c>
    </row>
    <row r="493" spans="1:8" x14ac:dyDescent="0.45">
      <c r="A493" s="13" t="s">
        <v>18688</v>
      </c>
      <c r="B493" s="14">
        <v>13.02</v>
      </c>
      <c r="C493" s="17" t="s">
        <v>17730</v>
      </c>
      <c r="D493" s="13">
        <v>0.41</v>
      </c>
      <c r="E493" s="13" t="s">
        <v>17731</v>
      </c>
      <c r="F493" s="13" t="s">
        <v>17727</v>
      </c>
      <c r="G493" s="13" t="s">
        <v>18689</v>
      </c>
      <c r="H493" s="13">
        <v>16197</v>
      </c>
    </row>
    <row r="494" spans="1:8" x14ac:dyDescent="0.45">
      <c r="A494" s="13" t="s">
        <v>18690</v>
      </c>
      <c r="B494" s="14">
        <v>6.5</v>
      </c>
      <c r="C494" s="17" t="s">
        <v>17730</v>
      </c>
      <c r="D494" s="13">
        <v>29.4</v>
      </c>
      <c r="E494" s="13" t="s">
        <v>17731</v>
      </c>
      <c r="F494" s="13" t="s">
        <v>17727</v>
      </c>
      <c r="G494" s="13" t="s">
        <v>18691</v>
      </c>
      <c r="H494" s="13">
        <v>13767</v>
      </c>
    </row>
    <row r="495" spans="1:8" x14ac:dyDescent="0.45">
      <c r="A495" s="13" t="s">
        <v>18692</v>
      </c>
      <c r="B495" s="14">
        <v>25.83</v>
      </c>
      <c r="C495" s="17" t="s">
        <v>17730</v>
      </c>
      <c r="D495" s="13">
        <v>119.4</v>
      </c>
      <c r="E495" s="13" t="s">
        <v>17731</v>
      </c>
      <c r="F495" s="13" t="s">
        <v>17727</v>
      </c>
      <c r="G495" s="13" t="s">
        <v>18693</v>
      </c>
      <c r="H495" s="13">
        <v>13766</v>
      </c>
    </row>
    <row r="496" spans="1:8" x14ac:dyDescent="0.45">
      <c r="A496" s="13" t="s">
        <v>18694</v>
      </c>
      <c r="B496" s="14">
        <v>17.3</v>
      </c>
      <c r="C496" s="17" t="s">
        <v>17730</v>
      </c>
      <c r="D496" s="13">
        <v>71.7</v>
      </c>
      <c r="E496" s="13" t="s">
        <v>17731</v>
      </c>
      <c r="F496" s="13" t="s">
        <v>17727</v>
      </c>
      <c r="G496" s="13" t="s">
        <v>18695</v>
      </c>
      <c r="H496" s="13">
        <v>13764</v>
      </c>
    </row>
    <row r="497" spans="1:8" x14ac:dyDescent="0.45">
      <c r="A497" s="13" t="s">
        <v>18696</v>
      </c>
      <c r="B497" s="14">
        <v>11.9</v>
      </c>
      <c r="C497" s="17" t="s">
        <v>17730</v>
      </c>
      <c r="D497" s="13">
        <v>50.4</v>
      </c>
      <c r="E497" s="13" t="s">
        <v>17731</v>
      </c>
      <c r="F497" s="13" t="s">
        <v>17727</v>
      </c>
      <c r="G497" s="13" t="s">
        <v>18697</v>
      </c>
      <c r="H497" s="13">
        <v>13768</v>
      </c>
    </row>
    <row r="498" spans="1:8" x14ac:dyDescent="0.45">
      <c r="A498" s="13" t="s">
        <v>18698</v>
      </c>
      <c r="B498" s="14">
        <v>12.18</v>
      </c>
      <c r="C498" s="17" t="s">
        <v>17730</v>
      </c>
      <c r="D498" s="13">
        <v>50.4</v>
      </c>
      <c r="E498" s="13" t="s">
        <v>17731</v>
      </c>
      <c r="F498" s="13" t="s">
        <v>17727</v>
      </c>
      <c r="G498" s="13" t="s">
        <v>18699</v>
      </c>
      <c r="H498" s="13">
        <v>13769</v>
      </c>
    </row>
    <row r="499" spans="1:8" x14ac:dyDescent="0.45">
      <c r="A499" s="13" t="s">
        <v>18700</v>
      </c>
      <c r="B499" s="14">
        <v>29.62</v>
      </c>
      <c r="C499" s="17" t="s">
        <v>17730</v>
      </c>
      <c r="D499" s="13">
        <v>196.5</v>
      </c>
      <c r="E499" s="13" t="s">
        <v>17731</v>
      </c>
      <c r="F499" s="13" t="s">
        <v>17727</v>
      </c>
      <c r="G499" s="13" t="s">
        <v>18701</v>
      </c>
      <c r="H499" s="13">
        <v>209151</v>
      </c>
    </row>
    <row r="500" spans="1:8" x14ac:dyDescent="0.45">
      <c r="A500" s="13" t="s">
        <v>18702</v>
      </c>
      <c r="B500" s="14">
        <v>31.25</v>
      </c>
      <c r="C500" s="17" t="s">
        <v>17730</v>
      </c>
      <c r="D500" s="13">
        <v>241.5</v>
      </c>
      <c r="E500" s="13" t="s">
        <v>17731</v>
      </c>
      <c r="F500" s="13" t="s">
        <v>17727</v>
      </c>
      <c r="G500" s="13" t="s">
        <v>18703</v>
      </c>
      <c r="H500" s="13">
        <v>208951</v>
      </c>
    </row>
    <row r="501" spans="1:8" x14ac:dyDescent="0.45">
      <c r="A501" s="13" t="s">
        <v>18704</v>
      </c>
      <c r="B501" s="14">
        <v>87.44</v>
      </c>
      <c r="C501" s="17" t="s">
        <v>17730</v>
      </c>
      <c r="D501" s="13">
        <v>382.5</v>
      </c>
      <c r="E501" s="13" t="s">
        <v>17731</v>
      </c>
      <c r="F501" s="13" t="s">
        <v>17727</v>
      </c>
      <c r="G501" s="13" t="s">
        <v>18705</v>
      </c>
      <c r="H501" s="13">
        <v>208952</v>
      </c>
    </row>
    <row r="502" spans="1:8" x14ac:dyDescent="0.45">
      <c r="A502" s="13" t="s">
        <v>18706</v>
      </c>
      <c r="B502" s="14">
        <v>30.08</v>
      </c>
      <c r="C502" s="17" t="s">
        <v>17730</v>
      </c>
      <c r="D502" s="13">
        <v>138</v>
      </c>
      <c r="E502" s="13" t="s">
        <v>17731</v>
      </c>
      <c r="F502" s="13" t="s">
        <v>17727</v>
      </c>
      <c r="G502" s="13" t="s">
        <v>18707</v>
      </c>
      <c r="H502" s="13">
        <v>208958</v>
      </c>
    </row>
    <row r="503" spans="1:8" x14ac:dyDescent="0.45">
      <c r="A503" s="13" t="s">
        <v>18708</v>
      </c>
      <c r="B503" s="14">
        <v>33.51</v>
      </c>
      <c r="C503" s="17" t="s">
        <v>17730</v>
      </c>
      <c r="D503" s="13">
        <v>150</v>
      </c>
      <c r="E503" s="13" t="s">
        <v>17731</v>
      </c>
      <c r="F503" s="13" t="s">
        <v>17727</v>
      </c>
      <c r="G503" s="13" t="s">
        <v>18709</v>
      </c>
      <c r="H503" s="13">
        <v>208959</v>
      </c>
    </row>
    <row r="504" spans="1:8" x14ac:dyDescent="0.45">
      <c r="A504" s="13" t="s">
        <v>18710</v>
      </c>
      <c r="B504" s="14">
        <v>206.32</v>
      </c>
      <c r="C504" s="17" t="s">
        <v>17730</v>
      </c>
      <c r="D504" s="13">
        <v>900</v>
      </c>
      <c r="E504" s="13" t="s">
        <v>17731</v>
      </c>
      <c r="F504" s="13" t="s">
        <v>17727</v>
      </c>
      <c r="G504" s="13" t="s">
        <v>18711</v>
      </c>
      <c r="H504" s="13">
        <v>208960</v>
      </c>
    </row>
    <row r="505" spans="1:8" x14ac:dyDescent="0.45">
      <c r="A505" s="13" t="s">
        <v>18712</v>
      </c>
      <c r="B505" s="14">
        <v>196.73</v>
      </c>
      <c r="C505" s="17" t="s">
        <v>17730</v>
      </c>
      <c r="D505" s="13">
        <v>900</v>
      </c>
      <c r="E505" s="13" t="s">
        <v>17731</v>
      </c>
      <c r="F505" s="13" t="s">
        <v>17727</v>
      </c>
      <c r="G505" s="13" t="s">
        <v>18713</v>
      </c>
      <c r="H505" s="13">
        <v>208961</v>
      </c>
    </row>
    <row r="506" spans="1:8" x14ac:dyDescent="0.45">
      <c r="A506" s="13" t="s">
        <v>18714</v>
      </c>
      <c r="B506" s="14">
        <v>201.06</v>
      </c>
      <c r="C506" s="17" t="s">
        <v>17730</v>
      </c>
      <c r="D506" s="13">
        <v>900</v>
      </c>
      <c r="E506" s="13" t="s">
        <v>17731</v>
      </c>
      <c r="F506" s="13" t="s">
        <v>17727</v>
      </c>
      <c r="G506" s="13" t="s">
        <v>18715</v>
      </c>
      <c r="H506" s="13">
        <v>209064</v>
      </c>
    </row>
    <row r="507" spans="1:8" x14ac:dyDescent="0.45">
      <c r="A507" s="13" t="s">
        <v>18716</v>
      </c>
      <c r="B507" s="14">
        <v>201.06</v>
      </c>
      <c r="C507" s="17" t="s">
        <v>17730</v>
      </c>
      <c r="D507" s="13">
        <v>900</v>
      </c>
      <c r="E507" s="13" t="s">
        <v>17731</v>
      </c>
      <c r="F507" s="13" t="s">
        <v>17727</v>
      </c>
      <c r="G507" s="13" t="s">
        <v>18717</v>
      </c>
      <c r="H507" s="13">
        <v>208962</v>
      </c>
    </row>
    <row r="508" spans="1:8" x14ac:dyDescent="0.45">
      <c r="A508" s="13" t="s">
        <v>18718</v>
      </c>
      <c r="B508" s="14">
        <v>1.48</v>
      </c>
      <c r="C508" s="17" t="s">
        <v>17730</v>
      </c>
      <c r="D508" s="13">
        <v>4.2</v>
      </c>
      <c r="E508" s="13" t="s">
        <v>17731</v>
      </c>
      <c r="F508" s="13" t="s">
        <v>17727</v>
      </c>
      <c r="G508" s="13" t="s">
        <v>18719</v>
      </c>
      <c r="H508" s="13">
        <v>282624</v>
      </c>
    </row>
    <row r="509" spans="1:8" x14ac:dyDescent="0.45">
      <c r="A509" s="13" t="s">
        <v>18720</v>
      </c>
      <c r="B509" s="14">
        <v>0.31</v>
      </c>
      <c r="C509" s="17" t="s">
        <v>17730</v>
      </c>
      <c r="D509" s="13">
        <v>1.43</v>
      </c>
      <c r="E509" s="13" t="s">
        <v>17731</v>
      </c>
      <c r="F509" s="13" t="s">
        <v>17727</v>
      </c>
      <c r="G509" s="13" t="s">
        <v>18721</v>
      </c>
      <c r="H509" s="13">
        <v>17308</v>
      </c>
    </row>
    <row r="510" spans="1:8" x14ac:dyDescent="0.45">
      <c r="A510" s="13" t="s">
        <v>18722</v>
      </c>
      <c r="B510" s="14">
        <v>38.81</v>
      </c>
      <c r="C510" s="17" t="s">
        <v>17730</v>
      </c>
      <c r="D510" s="13">
        <v>100.29</v>
      </c>
      <c r="E510" s="13" t="s">
        <v>17731</v>
      </c>
      <c r="F510" s="13" t="s">
        <v>17727</v>
      </c>
      <c r="G510" s="13" t="s">
        <v>18723</v>
      </c>
      <c r="H510" s="13">
        <v>17309</v>
      </c>
    </row>
    <row r="511" spans="1:8" x14ac:dyDescent="0.45">
      <c r="A511" s="13" t="s">
        <v>18724</v>
      </c>
      <c r="B511" s="14">
        <v>36</v>
      </c>
      <c r="C511" s="17" t="s">
        <v>17730</v>
      </c>
      <c r="D511" s="13">
        <v>109.26</v>
      </c>
      <c r="E511" s="13" t="s">
        <v>17731</v>
      </c>
      <c r="F511" s="13" t="s">
        <v>17727</v>
      </c>
      <c r="G511" s="13" t="s">
        <v>18725</v>
      </c>
      <c r="H511" s="13">
        <v>17310</v>
      </c>
    </row>
    <row r="512" spans="1:8" x14ac:dyDescent="0.45">
      <c r="A512" s="13" t="s">
        <v>18726</v>
      </c>
      <c r="B512" s="14">
        <v>29.35</v>
      </c>
      <c r="C512" s="17" t="s">
        <v>17730</v>
      </c>
      <c r="D512" s="13">
        <v>205.8</v>
      </c>
      <c r="E512" s="13" t="s">
        <v>17731</v>
      </c>
      <c r="F512" s="13" t="s">
        <v>17727</v>
      </c>
      <c r="G512" s="13" t="s">
        <v>18727</v>
      </c>
      <c r="H512" s="13">
        <v>17311</v>
      </c>
    </row>
    <row r="513" spans="1:8" x14ac:dyDescent="0.45">
      <c r="A513" s="13" t="s">
        <v>18728</v>
      </c>
      <c r="B513" s="14">
        <v>3.2</v>
      </c>
      <c r="C513" s="17" t="s">
        <v>17730</v>
      </c>
      <c r="D513" s="13">
        <v>35.82</v>
      </c>
      <c r="E513" s="13" t="s">
        <v>17731</v>
      </c>
      <c r="F513" s="13" t="s">
        <v>17727</v>
      </c>
      <c r="G513" s="13" t="s">
        <v>18729</v>
      </c>
      <c r="H513" s="13">
        <v>17313</v>
      </c>
    </row>
    <row r="514" spans="1:8" x14ac:dyDescent="0.45">
      <c r="A514" s="13" t="s">
        <v>18730</v>
      </c>
      <c r="B514" s="14">
        <v>4.8899999999999997</v>
      </c>
      <c r="C514" s="17" t="s">
        <v>17730</v>
      </c>
      <c r="D514" s="13">
        <v>31.94</v>
      </c>
      <c r="E514" s="13" t="s">
        <v>17731</v>
      </c>
      <c r="F514" s="13" t="s">
        <v>17727</v>
      </c>
      <c r="G514" s="13" t="s">
        <v>18731</v>
      </c>
      <c r="H514" s="13">
        <v>17314</v>
      </c>
    </row>
    <row r="515" spans="1:8" x14ac:dyDescent="0.45">
      <c r="A515" s="13" t="s">
        <v>18732</v>
      </c>
      <c r="B515" s="14">
        <v>0.71</v>
      </c>
      <c r="C515" s="17" t="s">
        <v>17730</v>
      </c>
      <c r="D515" s="13">
        <v>30.95</v>
      </c>
      <c r="E515" s="13" t="s">
        <v>17731</v>
      </c>
      <c r="F515" s="13" t="s">
        <v>17727</v>
      </c>
      <c r="G515" s="13" t="s">
        <v>18733</v>
      </c>
      <c r="H515" s="13">
        <v>17316</v>
      </c>
    </row>
    <row r="516" spans="1:8" x14ac:dyDescent="0.45">
      <c r="A516" s="13" t="s">
        <v>18734</v>
      </c>
      <c r="B516" s="14">
        <v>0.59</v>
      </c>
      <c r="C516" s="17" t="s">
        <v>17730</v>
      </c>
      <c r="D516" s="13">
        <v>6.75</v>
      </c>
      <c r="E516" s="13" t="s">
        <v>17731</v>
      </c>
      <c r="F516" s="13" t="s">
        <v>17727</v>
      </c>
      <c r="G516" s="13" t="s">
        <v>18735</v>
      </c>
      <c r="H516" s="13">
        <v>17317</v>
      </c>
    </row>
    <row r="517" spans="1:8" x14ac:dyDescent="0.45">
      <c r="A517" s="13" t="s">
        <v>18736</v>
      </c>
      <c r="B517" s="14">
        <v>1.65</v>
      </c>
      <c r="C517" s="17" t="s">
        <v>17730</v>
      </c>
      <c r="D517" s="13">
        <v>7.89</v>
      </c>
      <c r="E517" s="13" t="s">
        <v>17731</v>
      </c>
      <c r="F517" s="13" t="s">
        <v>17727</v>
      </c>
      <c r="G517" s="13" t="s">
        <v>18737</v>
      </c>
      <c r="H517" s="13">
        <v>17318</v>
      </c>
    </row>
    <row r="518" spans="1:8" x14ac:dyDescent="0.45">
      <c r="A518" s="13" t="s">
        <v>18738</v>
      </c>
      <c r="B518" s="14">
        <v>31.4</v>
      </c>
      <c r="C518" s="17" t="s">
        <v>17730</v>
      </c>
      <c r="D518" s="13">
        <v>39.5</v>
      </c>
      <c r="E518" s="13" t="s">
        <v>17731</v>
      </c>
      <c r="F518" s="13" t="s">
        <v>17727</v>
      </c>
      <c r="G518" s="13" t="s">
        <v>18739</v>
      </c>
      <c r="H518" s="13">
        <v>17319</v>
      </c>
    </row>
    <row r="519" spans="1:8" x14ac:dyDescent="0.45">
      <c r="A519" s="13" t="s">
        <v>18738</v>
      </c>
      <c r="B519" s="14">
        <v>9.64</v>
      </c>
      <c r="C519" s="17" t="s">
        <v>17730</v>
      </c>
      <c r="D519" s="13">
        <v>40.64</v>
      </c>
      <c r="E519" s="13" t="s">
        <v>17731</v>
      </c>
      <c r="F519" s="13" t="s">
        <v>17727</v>
      </c>
      <c r="G519" s="13" t="s">
        <v>18740</v>
      </c>
      <c r="H519" s="13">
        <v>17320</v>
      </c>
    </row>
    <row r="520" spans="1:8" x14ac:dyDescent="0.45">
      <c r="A520" s="13" t="s">
        <v>18741</v>
      </c>
      <c r="B520" s="14">
        <v>3.73</v>
      </c>
      <c r="C520" s="17" t="s">
        <v>17730</v>
      </c>
      <c r="D520" s="13">
        <v>11.19</v>
      </c>
      <c r="E520" s="13" t="s">
        <v>17731</v>
      </c>
      <c r="F520" s="13" t="s">
        <v>17727</v>
      </c>
      <c r="G520" s="13" t="s">
        <v>18742</v>
      </c>
      <c r="H520" s="13">
        <v>17321</v>
      </c>
    </row>
    <row r="521" spans="1:8" x14ac:dyDescent="0.45">
      <c r="A521" s="13" t="s">
        <v>18743</v>
      </c>
      <c r="B521" s="14">
        <v>0</v>
      </c>
      <c r="C521" s="17" t="s">
        <v>17730</v>
      </c>
      <c r="D521" s="13">
        <v>13.59</v>
      </c>
      <c r="E521" s="13" t="s">
        <v>17731</v>
      </c>
      <c r="F521" s="13" t="s">
        <v>17727</v>
      </c>
      <c r="G521" s="13" t="s">
        <v>18744</v>
      </c>
      <c r="H521" s="13">
        <v>17322</v>
      </c>
    </row>
    <row r="522" spans="1:8" x14ac:dyDescent="0.45">
      <c r="A522" s="13" t="s">
        <v>18745</v>
      </c>
      <c r="B522" s="14">
        <v>0</v>
      </c>
      <c r="C522" s="17" t="s">
        <v>17730</v>
      </c>
      <c r="D522" s="13">
        <v>3.27</v>
      </c>
      <c r="E522" s="13" t="s">
        <v>17731</v>
      </c>
      <c r="F522" s="13" t="s">
        <v>17727</v>
      </c>
      <c r="G522" s="13" t="s">
        <v>18746</v>
      </c>
      <c r="H522" s="13">
        <v>17323</v>
      </c>
    </row>
    <row r="523" spans="1:8" x14ac:dyDescent="0.45">
      <c r="A523" s="13" t="s">
        <v>18747</v>
      </c>
      <c r="B523" s="14">
        <v>1.01</v>
      </c>
      <c r="C523" s="17" t="s">
        <v>17730</v>
      </c>
      <c r="D523" s="13">
        <v>3.7829999999999999</v>
      </c>
      <c r="E523" s="13" t="s">
        <v>17731</v>
      </c>
      <c r="F523" s="13" t="s">
        <v>17727</v>
      </c>
      <c r="G523" s="13" t="s">
        <v>18748</v>
      </c>
      <c r="H523" s="13">
        <v>17324</v>
      </c>
    </row>
    <row r="524" spans="1:8" x14ac:dyDescent="0.45">
      <c r="A524" s="13" t="s">
        <v>18749</v>
      </c>
      <c r="B524" s="14">
        <v>13.04</v>
      </c>
      <c r="C524" s="17" t="s">
        <v>17730</v>
      </c>
      <c r="D524" s="13">
        <v>49.5</v>
      </c>
      <c r="E524" s="13" t="s">
        <v>17731</v>
      </c>
      <c r="F524" s="13" t="s">
        <v>17727</v>
      </c>
      <c r="G524" s="13" t="s">
        <v>18750</v>
      </c>
      <c r="H524" s="13">
        <v>17325</v>
      </c>
    </row>
    <row r="525" spans="1:8" x14ac:dyDescent="0.45">
      <c r="A525" s="13" t="s">
        <v>18751</v>
      </c>
      <c r="B525" s="14">
        <v>14.69</v>
      </c>
      <c r="C525" s="17" t="s">
        <v>17730</v>
      </c>
      <c r="D525" s="13">
        <v>49.5</v>
      </c>
      <c r="E525" s="13" t="s">
        <v>17731</v>
      </c>
      <c r="F525" s="13" t="s">
        <v>17727</v>
      </c>
      <c r="G525" s="13" t="s">
        <v>18752</v>
      </c>
      <c r="H525" s="13">
        <v>17326</v>
      </c>
    </row>
    <row r="526" spans="1:8" x14ac:dyDescent="0.45">
      <c r="A526" s="13" t="s">
        <v>18753</v>
      </c>
      <c r="B526" s="14">
        <v>6.13</v>
      </c>
      <c r="C526" s="17" t="s">
        <v>17730</v>
      </c>
      <c r="D526" s="13">
        <v>28.07</v>
      </c>
      <c r="E526" s="13" t="s">
        <v>17731</v>
      </c>
      <c r="F526" s="13" t="s">
        <v>17727</v>
      </c>
      <c r="G526" s="13" t="s">
        <v>18754</v>
      </c>
      <c r="H526" s="13">
        <v>17327</v>
      </c>
    </row>
    <row r="527" spans="1:8" x14ac:dyDescent="0.45">
      <c r="A527" s="13" t="s">
        <v>18753</v>
      </c>
      <c r="B527" s="14">
        <v>6.13</v>
      </c>
      <c r="C527" s="17" t="s">
        <v>17730</v>
      </c>
      <c r="D527" s="13">
        <v>18.71</v>
      </c>
      <c r="E527" s="13" t="s">
        <v>17731</v>
      </c>
      <c r="F527" s="13" t="s">
        <v>17727</v>
      </c>
      <c r="G527" s="13" t="s">
        <v>18754</v>
      </c>
      <c r="H527" s="13">
        <v>17327</v>
      </c>
    </row>
    <row r="528" spans="1:8" x14ac:dyDescent="0.45">
      <c r="A528" s="13" t="s">
        <v>18755</v>
      </c>
      <c r="B528" s="14">
        <v>15.08</v>
      </c>
      <c r="C528" s="17" t="s">
        <v>17730</v>
      </c>
      <c r="D528" s="13">
        <v>47.39</v>
      </c>
      <c r="E528" s="13" t="s">
        <v>17731</v>
      </c>
      <c r="F528" s="13" t="s">
        <v>17727</v>
      </c>
      <c r="G528" s="13" t="s">
        <v>18756</v>
      </c>
      <c r="H528" s="13">
        <v>17329</v>
      </c>
    </row>
    <row r="529" spans="1:8" x14ac:dyDescent="0.45">
      <c r="A529" s="13" t="s">
        <v>18757</v>
      </c>
      <c r="B529" s="14">
        <v>10.97</v>
      </c>
      <c r="C529" s="17" t="s">
        <v>17730</v>
      </c>
      <c r="D529" s="13">
        <v>35.21</v>
      </c>
      <c r="E529" s="13" t="s">
        <v>17731</v>
      </c>
      <c r="F529" s="13" t="s">
        <v>17727</v>
      </c>
      <c r="G529" s="13" t="s">
        <v>18758</v>
      </c>
      <c r="H529" s="13">
        <v>17330</v>
      </c>
    </row>
    <row r="530" spans="1:8" x14ac:dyDescent="0.45">
      <c r="A530" s="13" t="s">
        <v>18757</v>
      </c>
      <c r="B530" s="14">
        <v>10.97</v>
      </c>
      <c r="C530" s="17" t="s">
        <v>17730</v>
      </c>
      <c r="D530" s="13">
        <v>23.47</v>
      </c>
      <c r="E530" s="13" t="s">
        <v>17731</v>
      </c>
      <c r="F530" s="13" t="s">
        <v>17727</v>
      </c>
      <c r="G530" s="13" t="s">
        <v>18758</v>
      </c>
      <c r="H530" s="13">
        <v>17330</v>
      </c>
    </row>
    <row r="531" spans="1:8" x14ac:dyDescent="0.45">
      <c r="A531" s="13" t="s">
        <v>18759</v>
      </c>
      <c r="B531" s="14">
        <v>0.51</v>
      </c>
      <c r="C531" s="17" t="s">
        <v>17730</v>
      </c>
      <c r="D531" s="13">
        <v>0.75</v>
      </c>
      <c r="E531" s="13" t="s">
        <v>17731</v>
      </c>
      <c r="F531" s="13" t="s">
        <v>17727</v>
      </c>
      <c r="G531" s="13" t="s">
        <v>18760</v>
      </c>
      <c r="H531" s="13">
        <v>17331</v>
      </c>
    </row>
    <row r="532" spans="1:8" x14ac:dyDescent="0.45">
      <c r="A532" s="13" t="s">
        <v>18761</v>
      </c>
      <c r="B532" s="14">
        <v>0.38</v>
      </c>
      <c r="C532" s="17" t="s">
        <v>17730</v>
      </c>
      <c r="D532" s="13">
        <v>0.15</v>
      </c>
      <c r="E532" s="13" t="s">
        <v>17731</v>
      </c>
      <c r="F532" s="13" t="s">
        <v>17727</v>
      </c>
      <c r="G532" s="13" t="s">
        <v>18762</v>
      </c>
      <c r="H532" s="13">
        <v>17332</v>
      </c>
    </row>
    <row r="533" spans="1:8" x14ac:dyDescent="0.45">
      <c r="A533" s="13" t="s">
        <v>18763</v>
      </c>
      <c r="B533" s="14">
        <v>1.55</v>
      </c>
      <c r="C533" s="17" t="s">
        <v>17730</v>
      </c>
      <c r="D533" s="13">
        <v>6.0119999999999996</v>
      </c>
      <c r="E533" s="13" t="s">
        <v>17731</v>
      </c>
      <c r="F533" s="13" t="s">
        <v>17727</v>
      </c>
      <c r="G533" s="13" t="s">
        <v>18764</v>
      </c>
      <c r="H533" s="13">
        <v>17333</v>
      </c>
    </row>
    <row r="534" spans="1:8" x14ac:dyDescent="0.45">
      <c r="A534" s="13" t="s">
        <v>18765</v>
      </c>
      <c r="B534" s="14">
        <v>0.36</v>
      </c>
      <c r="C534" s="17" t="s">
        <v>17730</v>
      </c>
      <c r="D534" s="13">
        <v>2.64</v>
      </c>
      <c r="E534" s="13" t="s">
        <v>17731</v>
      </c>
      <c r="F534" s="13" t="s">
        <v>17727</v>
      </c>
      <c r="G534" s="13" t="s">
        <v>18766</v>
      </c>
      <c r="H534" s="13">
        <v>17334</v>
      </c>
    </row>
    <row r="535" spans="1:8" x14ac:dyDescent="0.45">
      <c r="A535" s="13" t="s">
        <v>18767</v>
      </c>
      <c r="B535" s="14">
        <v>113.18</v>
      </c>
      <c r="C535" s="17" t="s">
        <v>17730</v>
      </c>
      <c r="D535" s="13">
        <v>633.63</v>
      </c>
      <c r="E535" s="13" t="s">
        <v>17731</v>
      </c>
      <c r="F535" s="13" t="s">
        <v>17727</v>
      </c>
      <c r="G535" s="13" t="s">
        <v>18768</v>
      </c>
      <c r="H535" s="13">
        <v>17336</v>
      </c>
    </row>
    <row r="536" spans="1:8" x14ac:dyDescent="0.45">
      <c r="A536" s="13" t="s">
        <v>18769</v>
      </c>
      <c r="B536" s="14">
        <v>9.51</v>
      </c>
      <c r="C536" s="17" t="s">
        <v>17730</v>
      </c>
      <c r="D536" s="13">
        <v>35.475000000000001</v>
      </c>
      <c r="E536" s="13" t="s">
        <v>17731</v>
      </c>
      <c r="F536" s="13" t="s">
        <v>17727</v>
      </c>
      <c r="G536" s="13" t="s">
        <v>18770</v>
      </c>
      <c r="H536" s="13">
        <v>17337</v>
      </c>
    </row>
    <row r="537" spans="1:8" x14ac:dyDescent="0.45">
      <c r="A537" s="13" t="s">
        <v>18771</v>
      </c>
      <c r="B537" s="14">
        <v>0.17</v>
      </c>
      <c r="C537" s="17" t="s">
        <v>17730</v>
      </c>
      <c r="D537" s="13">
        <v>0.24</v>
      </c>
      <c r="E537" s="13" t="s">
        <v>17731</v>
      </c>
      <c r="F537" s="13" t="s">
        <v>17727</v>
      </c>
      <c r="G537" s="13" t="s">
        <v>18772</v>
      </c>
      <c r="H537" s="13">
        <v>17338</v>
      </c>
    </row>
    <row r="538" spans="1:8" x14ac:dyDescent="0.45">
      <c r="A538" s="13" t="s">
        <v>18773</v>
      </c>
      <c r="B538" s="14">
        <v>0.02</v>
      </c>
      <c r="C538" s="17" t="s">
        <v>17730</v>
      </c>
      <c r="D538" s="13">
        <v>0.38</v>
      </c>
      <c r="E538" s="13" t="s">
        <v>17731</v>
      </c>
      <c r="F538" s="13" t="s">
        <v>17727</v>
      </c>
      <c r="G538" s="13" t="s">
        <v>18774</v>
      </c>
      <c r="H538" s="13">
        <v>17339</v>
      </c>
    </row>
    <row r="539" spans="1:8" x14ac:dyDescent="0.45">
      <c r="A539" s="13" t="s">
        <v>18775</v>
      </c>
      <c r="B539" s="14">
        <v>0.04</v>
      </c>
      <c r="C539" s="17" t="s">
        <v>17730</v>
      </c>
      <c r="D539" s="13">
        <v>0.18</v>
      </c>
      <c r="E539" s="13" t="s">
        <v>17731</v>
      </c>
      <c r="F539" s="13" t="s">
        <v>17727</v>
      </c>
      <c r="G539" s="13" t="s">
        <v>18776</v>
      </c>
      <c r="H539" s="13">
        <v>17340</v>
      </c>
    </row>
    <row r="540" spans="1:8" x14ac:dyDescent="0.45">
      <c r="A540" s="13" t="s">
        <v>18777</v>
      </c>
      <c r="B540" s="14">
        <v>0.09</v>
      </c>
      <c r="C540" s="17" t="s">
        <v>17730</v>
      </c>
      <c r="D540" s="13">
        <v>0.3</v>
      </c>
      <c r="E540" s="13" t="s">
        <v>17731</v>
      </c>
      <c r="F540" s="13" t="s">
        <v>17727</v>
      </c>
      <c r="G540" s="13" t="s">
        <v>18778</v>
      </c>
      <c r="H540" s="13">
        <v>17341</v>
      </c>
    </row>
    <row r="541" spans="1:8" x14ac:dyDescent="0.45">
      <c r="A541" s="13" t="s">
        <v>18779</v>
      </c>
      <c r="B541" s="14">
        <v>0.14000000000000001</v>
      </c>
      <c r="C541" s="17" t="s">
        <v>17730</v>
      </c>
      <c r="D541" s="13">
        <v>0.33</v>
      </c>
      <c r="E541" s="13" t="s">
        <v>17731</v>
      </c>
      <c r="F541" s="13" t="s">
        <v>17727</v>
      </c>
      <c r="G541" s="13" t="s">
        <v>18780</v>
      </c>
      <c r="H541" s="13">
        <v>17342</v>
      </c>
    </row>
    <row r="542" spans="1:8" x14ac:dyDescent="0.45">
      <c r="A542" s="13" t="s">
        <v>18781</v>
      </c>
      <c r="B542" s="14">
        <v>12.93</v>
      </c>
      <c r="C542" s="17" t="s">
        <v>17730</v>
      </c>
      <c r="D542" s="13">
        <v>46.067999999999998</v>
      </c>
      <c r="E542" s="13" t="s">
        <v>17731</v>
      </c>
      <c r="F542" s="13" t="s">
        <v>17727</v>
      </c>
      <c r="G542" s="13" t="s">
        <v>18782</v>
      </c>
      <c r="H542" s="13">
        <v>17344</v>
      </c>
    </row>
    <row r="543" spans="1:8" x14ac:dyDescent="0.45">
      <c r="A543" s="13" t="s">
        <v>18783</v>
      </c>
      <c r="B543" s="14">
        <v>0.15</v>
      </c>
      <c r="C543" s="17" t="s">
        <v>17730</v>
      </c>
      <c r="D543" s="13">
        <v>0.44159999999999999</v>
      </c>
      <c r="E543" s="13" t="s">
        <v>17731</v>
      </c>
      <c r="F543" s="13" t="s">
        <v>17727</v>
      </c>
      <c r="G543" s="13" t="s">
        <v>18784</v>
      </c>
      <c r="H543" s="13">
        <v>17345</v>
      </c>
    </row>
    <row r="544" spans="1:8" x14ac:dyDescent="0.45">
      <c r="A544" s="13" t="s">
        <v>18785</v>
      </c>
      <c r="B544" s="14">
        <v>0.11</v>
      </c>
      <c r="C544" s="17" t="s">
        <v>17730</v>
      </c>
      <c r="D544" s="13">
        <v>0.34229999999999999</v>
      </c>
      <c r="E544" s="13" t="s">
        <v>17731</v>
      </c>
      <c r="F544" s="13" t="s">
        <v>17727</v>
      </c>
      <c r="G544" s="13" t="s">
        <v>18786</v>
      </c>
      <c r="H544" s="13">
        <v>17346</v>
      </c>
    </row>
    <row r="545" spans="1:8" x14ac:dyDescent="0.45">
      <c r="A545" s="13" t="s">
        <v>18787</v>
      </c>
      <c r="B545" s="14">
        <v>0.03</v>
      </c>
      <c r="C545" s="17" t="s">
        <v>17730</v>
      </c>
      <c r="D545" s="13">
        <v>0.06</v>
      </c>
      <c r="E545" s="13" t="s">
        <v>17731</v>
      </c>
      <c r="F545" s="13" t="s">
        <v>17727</v>
      </c>
      <c r="G545" s="13" t="s">
        <v>18788</v>
      </c>
      <c r="H545" s="13">
        <v>17347</v>
      </c>
    </row>
    <row r="546" spans="1:8" x14ac:dyDescent="0.45">
      <c r="A546" s="13" t="s">
        <v>18789</v>
      </c>
      <c r="B546" s="14">
        <v>9</v>
      </c>
      <c r="C546" s="17" t="s">
        <v>17730</v>
      </c>
      <c r="D546" s="13">
        <v>386.28</v>
      </c>
      <c r="E546" s="13" t="s">
        <v>17731</v>
      </c>
      <c r="F546" s="13" t="s">
        <v>17727</v>
      </c>
      <c r="G546" s="13" t="s">
        <v>18790</v>
      </c>
      <c r="H546" s="13">
        <v>17348</v>
      </c>
    </row>
    <row r="547" spans="1:8" x14ac:dyDescent="0.45">
      <c r="A547" s="13" t="s">
        <v>18791</v>
      </c>
      <c r="B547" s="14">
        <v>4.75</v>
      </c>
      <c r="C547" s="17" t="s">
        <v>17730</v>
      </c>
      <c r="D547" s="13">
        <v>14.234999999999999</v>
      </c>
      <c r="E547" s="13" t="s">
        <v>17731</v>
      </c>
      <c r="F547" s="13" t="s">
        <v>17727</v>
      </c>
      <c r="G547" s="13" t="s">
        <v>18792</v>
      </c>
      <c r="H547" s="13">
        <v>17349</v>
      </c>
    </row>
    <row r="548" spans="1:8" x14ac:dyDescent="0.45">
      <c r="A548" s="13" t="s">
        <v>18793</v>
      </c>
      <c r="B548" s="14">
        <v>0.66</v>
      </c>
      <c r="C548" s="17" t="s">
        <v>17730</v>
      </c>
      <c r="D548" s="13">
        <v>4.5</v>
      </c>
      <c r="E548" s="13" t="s">
        <v>17731</v>
      </c>
      <c r="F548" s="13" t="s">
        <v>17727</v>
      </c>
      <c r="G548" s="13" t="s">
        <v>18794</v>
      </c>
      <c r="H548" s="13">
        <v>17350</v>
      </c>
    </row>
    <row r="549" spans="1:8" x14ac:dyDescent="0.45">
      <c r="A549" s="13" t="s">
        <v>18795</v>
      </c>
      <c r="B549" s="14">
        <v>17.29</v>
      </c>
      <c r="C549" s="17" t="s">
        <v>17730</v>
      </c>
      <c r="D549" s="13">
        <v>65.91</v>
      </c>
      <c r="E549" s="13" t="s">
        <v>17731</v>
      </c>
      <c r="F549" s="13" t="s">
        <v>17727</v>
      </c>
      <c r="G549" s="13" t="s">
        <v>18796</v>
      </c>
      <c r="H549" s="13">
        <v>17351</v>
      </c>
    </row>
    <row r="550" spans="1:8" x14ac:dyDescent="0.45">
      <c r="A550" s="13" t="s">
        <v>18797</v>
      </c>
      <c r="B550" s="14">
        <v>1.35</v>
      </c>
      <c r="C550" s="17" t="s">
        <v>17730</v>
      </c>
      <c r="D550" s="13">
        <v>26.97</v>
      </c>
      <c r="E550" s="13" t="s">
        <v>17731</v>
      </c>
      <c r="F550" s="13" t="s">
        <v>17727</v>
      </c>
      <c r="G550" s="13" t="s">
        <v>18798</v>
      </c>
      <c r="H550" s="13">
        <v>17352</v>
      </c>
    </row>
    <row r="551" spans="1:8" x14ac:dyDescent="0.45">
      <c r="A551" s="13" t="s">
        <v>18799</v>
      </c>
      <c r="B551" s="14">
        <v>148.61000000000001</v>
      </c>
      <c r="C551" s="17" t="s">
        <v>17730</v>
      </c>
      <c r="D551" s="13">
        <v>375</v>
      </c>
      <c r="E551" s="13" t="s">
        <v>17731</v>
      </c>
      <c r="F551" s="13" t="s">
        <v>17727</v>
      </c>
      <c r="G551" s="13" t="s">
        <v>18800</v>
      </c>
      <c r="H551" s="13">
        <v>17353</v>
      </c>
    </row>
    <row r="552" spans="1:8" x14ac:dyDescent="0.45">
      <c r="A552" s="13" t="s">
        <v>18801</v>
      </c>
      <c r="B552" s="14">
        <v>1.08</v>
      </c>
      <c r="C552" s="17" t="s">
        <v>17730</v>
      </c>
      <c r="D552" s="13">
        <v>9.36</v>
      </c>
      <c r="E552" s="13" t="s">
        <v>17731</v>
      </c>
      <c r="F552" s="13" t="s">
        <v>17727</v>
      </c>
      <c r="G552" s="13" t="s">
        <v>18802</v>
      </c>
      <c r="H552" s="13">
        <v>17354</v>
      </c>
    </row>
    <row r="553" spans="1:8" x14ac:dyDescent="0.45">
      <c r="A553" s="13" t="s">
        <v>18803</v>
      </c>
      <c r="B553" s="14">
        <v>0.01</v>
      </c>
      <c r="C553" s="17" t="s">
        <v>17730</v>
      </c>
      <c r="D553" s="13">
        <v>0.03</v>
      </c>
      <c r="E553" s="13" t="s">
        <v>17731</v>
      </c>
      <c r="F553" s="13" t="s">
        <v>17727</v>
      </c>
      <c r="G553" s="13" t="s">
        <v>18804</v>
      </c>
      <c r="H553" s="13">
        <v>54768</v>
      </c>
    </row>
    <row r="554" spans="1:8" x14ac:dyDescent="0.45">
      <c r="A554" s="13" t="s">
        <v>18805</v>
      </c>
      <c r="B554" s="14">
        <v>0.01</v>
      </c>
      <c r="C554" s="17" t="s">
        <v>17730</v>
      </c>
      <c r="D554" s="13">
        <v>2.4E-2</v>
      </c>
      <c r="E554" s="13" t="s">
        <v>17731</v>
      </c>
      <c r="F554" s="13" t="s">
        <v>17727</v>
      </c>
      <c r="G554" s="13" t="s">
        <v>18806</v>
      </c>
      <c r="H554" s="13">
        <v>54770</v>
      </c>
    </row>
    <row r="555" spans="1:8" x14ac:dyDescent="0.45">
      <c r="A555" s="13" t="s">
        <v>18805</v>
      </c>
      <c r="B555" s="14">
        <v>0.01</v>
      </c>
      <c r="C555" s="17" t="s">
        <v>17730</v>
      </c>
      <c r="D555" s="13">
        <v>2.7E-2</v>
      </c>
      <c r="E555" s="13" t="s">
        <v>17731</v>
      </c>
      <c r="F555" s="13" t="s">
        <v>17727</v>
      </c>
      <c r="G555" s="13" t="s">
        <v>18807</v>
      </c>
      <c r="H555" s="13">
        <v>54780</v>
      </c>
    </row>
    <row r="556" spans="1:8" x14ac:dyDescent="0.45">
      <c r="A556" s="13" t="s">
        <v>18808</v>
      </c>
      <c r="B556" s="14">
        <v>0.04</v>
      </c>
      <c r="C556" s="17" t="s">
        <v>17730</v>
      </c>
      <c r="D556" s="13">
        <v>3.3000000000000002E-2</v>
      </c>
      <c r="E556" s="13" t="s">
        <v>17731</v>
      </c>
      <c r="F556" s="13" t="s">
        <v>17727</v>
      </c>
      <c r="G556" s="13" t="s">
        <v>18809</v>
      </c>
      <c r="H556" s="13">
        <v>54781</v>
      </c>
    </row>
    <row r="557" spans="1:8" x14ac:dyDescent="0.45">
      <c r="A557" s="13" t="s">
        <v>18810</v>
      </c>
      <c r="B557" s="14">
        <v>0.17</v>
      </c>
      <c r="C557" s="17" t="s">
        <v>17730</v>
      </c>
      <c r="D557" s="13">
        <v>2.1000000000000001E-2</v>
      </c>
      <c r="E557" s="13" t="s">
        <v>17731</v>
      </c>
      <c r="F557" s="13" t="s">
        <v>17727</v>
      </c>
      <c r="G557" s="13" t="s">
        <v>18811</v>
      </c>
      <c r="H557" s="13">
        <v>54782</v>
      </c>
    </row>
    <row r="558" spans="1:8" x14ac:dyDescent="0.45">
      <c r="A558" s="13" t="s">
        <v>18812</v>
      </c>
      <c r="B558" s="14">
        <v>0.01</v>
      </c>
      <c r="C558" s="17" t="s">
        <v>17730</v>
      </c>
      <c r="D558" s="13">
        <v>0.21</v>
      </c>
      <c r="E558" s="13" t="s">
        <v>17731</v>
      </c>
      <c r="F558" s="13" t="s">
        <v>17727</v>
      </c>
      <c r="G558" s="13" t="s">
        <v>18813</v>
      </c>
      <c r="H558" s="13">
        <v>146613</v>
      </c>
    </row>
    <row r="559" spans="1:8" x14ac:dyDescent="0.45">
      <c r="A559" s="13" t="s">
        <v>18814</v>
      </c>
      <c r="B559" s="14">
        <v>100.43</v>
      </c>
      <c r="C559" s="17" t="s">
        <v>17730</v>
      </c>
      <c r="D559" s="13">
        <v>637.5</v>
      </c>
      <c r="E559" s="13" t="s">
        <v>17731</v>
      </c>
      <c r="F559" s="13" t="s">
        <v>17727</v>
      </c>
      <c r="G559" s="13" t="s">
        <v>18815</v>
      </c>
      <c r="H559" s="13">
        <v>209077</v>
      </c>
    </row>
    <row r="560" spans="1:8" x14ac:dyDescent="0.45">
      <c r="A560" s="13" t="s">
        <v>18814</v>
      </c>
      <c r="B560" s="14">
        <v>2.8</v>
      </c>
      <c r="C560" s="17" t="s">
        <v>18816</v>
      </c>
      <c r="D560" s="13">
        <v>37.5</v>
      </c>
      <c r="E560" s="13" t="s">
        <v>17731</v>
      </c>
      <c r="F560" s="13" t="s">
        <v>17727</v>
      </c>
      <c r="G560" s="13" t="s">
        <v>18817</v>
      </c>
      <c r="H560" s="13">
        <v>223337</v>
      </c>
    </row>
    <row r="561" spans="1:8" x14ac:dyDescent="0.45">
      <c r="A561" s="13" t="s">
        <v>18814</v>
      </c>
      <c r="B561" s="14">
        <v>94.7</v>
      </c>
      <c r="C561" s="17" t="s">
        <v>17730</v>
      </c>
      <c r="D561" s="13">
        <v>796.5</v>
      </c>
      <c r="E561" s="13" t="s">
        <v>17731</v>
      </c>
      <c r="F561" s="13" t="s">
        <v>17727</v>
      </c>
      <c r="G561" s="13" t="s">
        <v>18818</v>
      </c>
      <c r="H561" s="13">
        <v>223436</v>
      </c>
    </row>
    <row r="562" spans="1:8" x14ac:dyDescent="0.45">
      <c r="A562" s="13" t="s">
        <v>18814</v>
      </c>
      <c r="B562" s="14">
        <v>117.29</v>
      </c>
      <c r="C562" s="17" t="s">
        <v>17730</v>
      </c>
      <c r="D562" s="13">
        <v>1020</v>
      </c>
      <c r="E562" s="13" t="s">
        <v>17731</v>
      </c>
      <c r="F562" s="13" t="s">
        <v>17727</v>
      </c>
      <c r="G562" s="13" t="s">
        <v>18819</v>
      </c>
      <c r="H562" s="13">
        <v>223339</v>
      </c>
    </row>
    <row r="563" spans="1:8" x14ac:dyDescent="0.45">
      <c r="A563" s="13" t="s">
        <v>18820</v>
      </c>
      <c r="B563" s="14">
        <v>35.44</v>
      </c>
      <c r="C563" s="17" t="s">
        <v>17730</v>
      </c>
      <c r="D563" s="13">
        <v>116.11499999999999</v>
      </c>
      <c r="E563" s="13" t="s">
        <v>17731</v>
      </c>
      <c r="F563" s="13" t="s">
        <v>17727</v>
      </c>
      <c r="G563" s="13" t="s">
        <v>18821</v>
      </c>
      <c r="H563" s="13">
        <v>17355</v>
      </c>
    </row>
    <row r="564" spans="1:8" x14ac:dyDescent="0.45">
      <c r="A564" s="13" t="s">
        <v>18822</v>
      </c>
      <c r="B564" s="14">
        <v>39.99</v>
      </c>
      <c r="C564" s="17" t="s">
        <v>17730</v>
      </c>
      <c r="D564" s="13">
        <v>273.02</v>
      </c>
      <c r="E564" s="13" t="s">
        <v>17731</v>
      </c>
      <c r="F564" s="13" t="s">
        <v>17727</v>
      </c>
      <c r="G564" s="13" t="s">
        <v>18823</v>
      </c>
      <c r="H564" s="13">
        <v>17356</v>
      </c>
    </row>
    <row r="565" spans="1:8" x14ac:dyDescent="0.45">
      <c r="A565" s="13" t="s">
        <v>18824</v>
      </c>
      <c r="B565" s="14">
        <v>22.27</v>
      </c>
      <c r="C565" s="17" t="s">
        <v>17730</v>
      </c>
      <c r="D565" s="13">
        <v>139.19999999999999</v>
      </c>
      <c r="E565" s="13" t="s">
        <v>17731</v>
      </c>
      <c r="F565" s="13" t="s">
        <v>17727</v>
      </c>
      <c r="G565" s="13" t="s">
        <v>18825</v>
      </c>
      <c r="H565" s="13">
        <v>17357</v>
      </c>
    </row>
    <row r="566" spans="1:8" x14ac:dyDescent="0.45">
      <c r="A566" s="13" t="s">
        <v>18826</v>
      </c>
      <c r="B566" s="14">
        <v>35.07</v>
      </c>
      <c r="C566" s="17" t="s">
        <v>17730</v>
      </c>
      <c r="D566" s="13">
        <v>345.17</v>
      </c>
      <c r="E566" s="13" t="s">
        <v>17731</v>
      </c>
      <c r="F566" s="13" t="s">
        <v>17727</v>
      </c>
      <c r="G566" s="13" t="s">
        <v>18827</v>
      </c>
      <c r="H566" s="13">
        <v>17358</v>
      </c>
    </row>
    <row r="567" spans="1:8" x14ac:dyDescent="0.45">
      <c r="A567" s="13" t="s">
        <v>18828</v>
      </c>
      <c r="B567" s="14">
        <v>1.46</v>
      </c>
      <c r="C567" s="17" t="s">
        <v>17730</v>
      </c>
      <c r="D567" s="13">
        <v>15.494999999999999</v>
      </c>
      <c r="E567" s="13" t="s">
        <v>17731</v>
      </c>
      <c r="F567" s="13" t="s">
        <v>17727</v>
      </c>
      <c r="G567" s="13" t="s">
        <v>18829</v>
      </c>
      <c r="H567" s="13">
        <v>17359</v>
      </c>
    </row>
    <row r="568" spans="1:8" x14ac:dyDescent="0.45">
      <c r="A568" s="13" t="s">
        <v>18830</v>
      </c>
      <c r="B568" s="14">
        <v>0.95</v>
      </c>
      <c r="C568" s="17" t="s">
        <v>17730</v>
      </c>
      <c r="D568" s="13">
        <v>8.51</v>
      </c>
      <c r="E568" s="13" t="s">
        <v>17731</v>
      </c>
      <c r="F568" s="13" t="s">
        <v>17727</v>
      </c>
      <c r="G568" s="13" t="s">
        <v>18831</v>
      </c>
      <c r="H568" s="13">
        <v>17360</v>
      </c>
    </row>
    <row r="569" spans="1:8" x14ac:dyDescent="0.45">
      <c r="A569" s="13" t="s">
        <v>18832</v>
      </c>
      <c r="B569" s="14">
        <v>4.6399999999999997</v>
      </c>
      <c r="C569" s="17" t="s">
        <v>17730</v>
      </c>
      <c r="D569" s="13">
        <v>24.21</v>
      </c>
      <c r="E569" s="13" t="s">
        <v>17731</v>
      </c>
      <c r="F569" s="13" t="s">
        <v>17727</v>
      </c>
      <c r="G569" s="13" t="s">
        <v>18833</v>
      </c>
      <c r="H569" s="13">
        <v>17361</v>
      </c>
    </row>
    <row r="570" spans="1:8" x14ac:dyDescent="0.45">
      <c r="A570" s="13" t="s">
        <v>18834</v>
      </c>
      <c r="B570" s="14">
        <v>3.58</v>
      </c>
      <c r="C570" s="17" t="s">
        <v>17730</v>
      </c>
      <c r="D570" s="13">
        <v>31.44</v>
      </c>
      <c r="E570" s="13" t="s">
        <v>17731</v>
      </c>
      <c r="F570" s="13" t="s">
        <v>17727</v>
      </c>
      <c r="G570" s="13" t="s">
        <v>18835</v>
      </c>
      <c r="H570" s="13">
        <v>17362</v>
      </c>
    </row>
    <row r="571" spans="1:8" x14ac:dyDescent="0.45">
      <c r="A571" s="13" t="s">
        <v>18836</v>
      </c>
      <c r="B571" s="14">
        <v>3.44</v>
      </c>
      <c r="C571" s="17" t="s">
        <v>17730</v>
      </c>
      <c r="D571" s="13">
        <v>26.355</v>
      </c>
      <c r="E571" s="13" t="s">
        <v>17731</v>
      </c>
      <c r="F571" s="13" t="s">
        <v>17727</v>
      </c>
      <c r="G571" s="13" t="s">
        <v>18837</v>
      </c>
      <c r="H571" s="13">
        <v>17363</v>
      </c>
    </row>
    <row r="572" spans="1:8" x14ac:dyDescent="0.45">
      <c r="A572" s="13" t="s">
        <v>18838</v>
      </c>
      <c r="B572" s="14">
        <v>3.45</v>
      </c>
      <c r="C572" s="17" t="s">
        <v>17730</v>
      </c>
      <c r="D572" s="13">
        <v>19.2</v>
      </c>
      <c r="E572" s="13" t="s">
        <v>17731</v>
      </c>
      <c r="F572" s="13" t="s">
        <v>17727</v>
      </c>
      <c r="G572" s="13" t="s">
        <v>18839</v>
      </c>
      <c r="H572" s="13">
        <v>17364</v>
      </c>
    </row>
    <row r="573" spans="1:8" x14ac:dyDescent="0.45">
      <c r="A573" s="13" t="s">
        <v>18840</v>
      </c>
      <c r="B573" s="14">
        <v>0.56000000000000005</v>
      </c>
      <c r="C573" s="17" t="s">
        <v>17730</v>
      </c>
      <c r="D573" s="13">
        <v>2.4300000000000002</v>
      </c>
      <c r="E573" s="13" t="s">
        <v>17731</v>
      </c>
      <c r="F573" s="13" t="s">
        <v>17727</v>
      </c>
      <c r="G573" s="13" t="s">
        <v>18841</v>
      </c>
      <c r="H573" s="13">
        <v>17365</v>
      </c>
    </row>
    <row r="574" spans="1:8" x14ac:dyDescent="0.45">
      <c r="A574" s="13" t="s">
        <v>18842</v>
      </c>
      <c r="B574" s="14">
        <v>0.48</v>
      </c>
      <c r="C574" s="17" t="s">
        <v>17730</v>
      </c>
      <c r="D574" s="13">
        <v>1.77</v>
      </c>
      <c r="E574" s="13" t="s">
        <v>17731</v>
      </c>
      <c r="F574" s="13" t="s">
        <v>17727</v>
      </c>
      <c r="G574" s="13" t="s">
        <v>18843</v>
      </c>
      <c r="H574" s="13">
        <v>17366</v>
      </c>
    </row>
    <row r="575" spans="1:8" x14ac:dyDescent="0.45">
      <c r="A575" s="13" t="s">
        <v>18844</v>
      </c>
      <c r="B575" s="14">
        <v>0.28999999999999998</v>
      </c>
      <c r="C575" s="17" t="s">
        <v>17730</v>
      </c>
      <c r="D575" s="13">
        <v>1.35</v>
      </c>
      <c r="E575" s="13" t="s">
        <v>17731</v>
      </c>
      <c r="F575" s="13" t="s">
        <v>17727</v>
      </c>
      <c r="G575" s="13" t="s">
        <v>18845</v>
      </c>
      <c r="H575" s="13">
        <v>17367</v>
      </c>
    </row>
    <row r="576" spans="1:8" x14ac:dyDescent="0.45">
      <c r="A576" s="13" t="s">
        <v>18846</v>
      </c>
      <c r="B576" s="14">
        <v>9.2200000000000006</v>
      </c>
      <c r="C576" s="17" t="s">
        <v>17730</v>
      </c>
      <c r="D576" s="13">
        <v>29.19</v>
      </c>
      <c r="E576" s="13" t="s">
        <v>17731</v>
      </c>
      <c r="F576" s="13" t="s">
        <v>17727</v>
      </c>
      <c r="G576" s="13" t="s">
        <v>18847</v>
      </c>
      <c r="H576" s="13">
        <v>17369</v>
      </c>
    </row>
    <row r="577" spans="1:8" x14ac:dyDescent="0.45">
      <c r="A577" s="13" t="s">
        <v>18848</v>
      </c>
      <c r="B577" s="14">
        <v>0.19</v>
      </c>
      <c r="C577" s="17" t="s">
        <v>17730</v>
      </c>
      <c r="D577" s="13">
        <v>0.35</v>
      </c>
      <c r="E577" s="13" t="s">
        <v>17731</v>
      </c>
      <c r="F577" s="13" t="s">
        <v>17727</v>
      </c>
      <c r="G577" s="13" t="s">
        <v>18849</v>
      </c>
      <c r="H577" s="13">
        <v>17370</v>
      </c>
    </row>
    <row r="578" spans="1:8" x14ac:dyDescent="0.45">
      <c r="A578" s="13" t="s">
        <v>18850</v>
      </c>
      <c r="B578" s="14">
        <v>0.06</v>
      </c>
      <c r="C578" s="17" t="s">
        <v>17730</v>
      </c>
      <c r="D578" s="13">
        <v>0.21</v>
      </c>
      <c r="E578" s="13" t="s">
        <v>17731</v>
      </c>
      <c r="F578" s="13" t="s">
        <v>17727</v>
      </c>
      <c r="G578" s="13" t="s">
        <v>18851</v>
      </c>
      <c r="H578" s="13">
        <v>17371</v>
      </c>
    </row>
    <row r="579" spans="1:8" x14ac:dyDescent="0.45">
      <c r="A579" s="13" t="s">
        <v>18852</v>
      </c>
      <c r="B579" s="14">
        <v>0.06</v>
      </c>
      <c r="C579" s="17" t="s">
        <v>17730</v>
      </c>
      <c r="D579" s="13">
        <v>0.22500000000000001</v>
      </c>
      <c r="E579" s="13" t="s">
        <v>17731</v>
      </c>
      <c r="F579" s="13" t="s">
        <v>17727</v>
      </c>
      <c r="G579" s="13" t="s">
        <v>18853</v>
      </c>
      <c r="H579" s="13">
        <v>17373</v>
      </c>
    </row>
    <row r="580" spans="1:8" x14ac:dyDescent="0.45">
      <c r="A580" s="13" t="s">
        <v>18854</v>
      </c>
      <c r="B580" s="14">
        <v>5.96</v>
      </c>
      <c r="C580" s="17" t="s">
        <v>17730</v>
      </c>
      <c r="D580" s="13">
        <v>29.64</v>
      </c>
      <c r="E580" s="13" t="s">
        <v>17731</v>
      </c>
      <c r="F580" s="13" t="s">
        <v>17727</v>
      </c>
      <c r="G580" s="13" t="s">
        <v>18855</v>
      </c>
      <c r="H580" s="13">
        <v>17376</v>
      </c>
    </row>
    <row r="581" spans="1:8" x14ac:dyDescent="0.45">
      <c r="A581" s="13" t="s">
        <v>18856</v>
      </c>
      <c r="B581" s="14">
        <v>8.16</v>
      </c>
      <c r="C581" s="17" t="s">
        <v>17730</v>
      </c>
      <c r="D581" s="13">
        <v>32.79</v>
      </c>
      <c r="E581" s="13" t="s">
        <v>17731</v>
      </c>
      <c r="F581" s="13" t="s">
        <v>17727</v>
      </c>
      <c r="G581" s="13" t="s">
        <v>18857</v>
      </c>
      <c r="H581" s="13">
        <v>17377</v>
      </c>
    </row>
    <row r="582" spans="1:8" x14ac:dyDescent="0.45">
      <c r="A582" s="13" t="s">
        <v>18858</v>
      </c>
      <c r="B582" s="14">
        <v>6.76</v>
      </c>
      <c r="C582" s="17" t="s">
        <v>17730</v>
      </c>
      <c r="D582" s="13">
        <v>19.59</v>
      </c>
      <c r="E582" s="13" t="s">
        <v>17731</v>
      </c>
      <c r="F582" s="13" t="s">
        <v>17727</v>
      </c>
      <c r="G582" s="13" t="s">
        <v>18859</v>
      </c>
      <c r="H582" s="13">
        <v>17378</v>
      </c>
    </row>
    <row r="583" spans="1:8" x14ac:dyDescent="0.45">
      <c r="A583" s="13" t="s">
        <v>18860</v>
      </c>
      <c r="B583" s="14">
        <v>0.73</v>
      </c>
      <c r="C583" s="17" t="s">
        <v>17730</v>
      </c>
      <c r="D583" s="13">
        <v>5.3849999999999998</v>
      </c>
      <c r="E583" s="13" t="s">
        <v>17731</v>
      </c>
      <c r="F583" s="13" t="s">
        <v>17727</v>
      </c>
      <c r="G583" s="13" t="s">
        <v>18861</v>
      </c>
      <c r="H583" s="13">
        <v>17379</v>
      </c>
    </row>
    <row r="584" spans="1:8" x14ac:dyDescent="0.45">
      <c r="A584" s="13" t="s">
        <v>18862</v>
      </c>
      <c r="B584" s="14">
        <v>0.3</v>
      </c>
      <c r="C584" s="17" t="s">
        <v>17730</v>
      </c>
      <c r="D584" s="13">
        <v>0.66900000000000004</v>
      </c>
      <c r="E584" s="13" t="s">
        <v>17731</v>
      </c>
      <c r="F584" s="13" t="s">
        <v>17727</v>
      </c>
      <c r="G584" s="13" t="s">
        <v>18863</v>
      </c>
      <c r="H584" s="13">
        <v>17380</v>
      </c>
    </row>
    <row r="585" spans="1:8" x14ac:dyDescent="0.45">
      <c r="A585" s="13" t="s">
        <v>18864</v>
      </c>
      <c r="B585" s="14">
        <v>0.03</v>
      </c>
      <c r="C585" s="17" t="s">
        <v>17730</v>
      </c>
      <c r="D585" s="13">
        <v>0.22500000000000001</v>
      </c>
      <c r="E585" s="13" t="s">
        <v>17731</v>
      </c>
      <c r="F585" s="13" t="s">
        <v>17727</v>
      </c>
      <c r="G585" s="13" t="s">
        <v>18865</v>
      </c>
      <c r="H585" s="13">
        <v>17381</v>
      </c>
    </row>
    <row r="586" spans="1:8" x14ac:dyDescent="0.45">
      <c r="A586" s="13" t="s">
        <v>18866</v>
      </c>
      <c r="B586" s="14">
        <v>0.17</v>
      </c>
      <c r="C586" s="17" t="s">
        <v>17730</v>
      </c>
      <c r="D586" s="13">
        <v>1.3440000000000001</v>
      </c>
      <c r="E586" s="13" t="s">
        <v>17731</v>
      </c>
      <c r="F586" s="13" t="s">
        <v>17727</v>
      </c>
      <c r="G586" s="13" t="s">
        <v>18867</v>
      </c>
      <c r="H586" s="13">
        <v>17382</v>
      </c>
    </row>
    <row r="587" spans="1:8" x14ac:dyDescent="0.45">
      <c r="A587" s="13" t="s">
        <v>18868</v>
      </c>
      <c r="B587" s="14">
        <v>10.5</v>
      </c>
      <c r="C587" s="17" t="s">
        <v>17730</v>
      </c>
      <c r="D587" s="13">
        <v>29.67</v>
      </c>
      <c r="E587" s="13" t="s">
        <v>17731</v>
      </c>
      <c r="F587" s="13" t="s">
        <v>17727</v>
      </c>
      <c r="G587" s="13" t="s">
        <v>18869</v>
      </c>
      <c r="H587" s="13">
        <v>17383</v>
      </c>
    </row>
    <row r="588" spans="1:8" x14ac:dyDescent="0.45">
      <c r="A588" s="13" t="s">
        <v>18870</v>
      </c>
      <c r="B588" s="14">
        <v>0.45</v>
      </c>
      <c r="C588" s="17" t="s">
        <v>17730</v>
      </c>
      <c r="D588" s="13">
        <v>2.16</v>
      </c>
      <c r="E588" s="13" t="s">
        <v>17731</v>
      </c>
      <c r="F588" s="13" t="s">
        <v>17727</v>
      </c>
      <c r="G588" s="13" t="s">
        <v>18871</v>
      </c>
      <c r="H588" s="13">
        <v>17384</v>
      </c>
    </row>
    <row r="589" spans="1:8" x14ac:dyDescent="0.45">
      <c r="A589" s="13" t="s">
        <v>18872</v>
      </c>
      <c r="B589" s="14">
        <v>0.15</v>
      </c>
      <c r="C589" s="17" t="s">
        <v>17730</v>
      </c>
      <c r="D589" s="13">
        <v>0.68</v>
      </c>
      <c r="E589" s="13" t="s">
        <v>17731</v>
      </c>
      <c r="F589" s="13" t="s">
        <v>17727</v>
      </c>
      <c r="G589" s="13" t="s">
        <v>18873</v>
      </c>
      <c r="H589" s="13">
        <v>17385</v>
      </c>
    </row>
    <row r="590" spans="1:8" x14ac:dyDescent="0.45">
      <c r="A590" s="13" t="s">
        <v>18874</v>
      </c>
      <c r="B590" s="14">
        <v>0.06</v>
      </c>
      <c r="C590" s="17" t="s">
        <v>17730</v>
      </c>
      <c r="D590" s="13">
        <v>0.06</v>
      </c>
      <c r="E590" s="13" t="s">
        <v>17731</v>
      </c>
      <c r="F590" s="13" t="s">
        <v>17727</v>
      </c>
      <c r="G590" s="13" t="s">
        <v>18875</v>
      </c>
      <c r="H590" s="13">
        <v>17386</v>
      </c>
    </row>
    <row r="591" spans="1:8" x14ac:dyDescent="0.45">
      <c r="A591" s="13" t="s">
        <v>18876</v>
      </c>
      <c r="B591" s="14">
        <v>7.0000000000000007E-2</v>
      </c>
      <c r="C591" s="17" t="s">
        <v>17730</v>
      </c>
      <c r="D591" s="13">
        <v>0.21</v>
      </c>
      <c r="E591" s="13" t="s">
        <v>17731</v>
      </c>
      <c r="F591" s="13" t="s">
        <v>17727</v>
      </c>
      <c r="G591" s="13" t="s">
        <v>18877</v>
      </c>
      <c r="H591" s="13">
        <v>17387</v>
      </c>
    </row>
    <row r="592" spans="1:8" x14ac:dyDescent="0.45">
      <c r="A592" s="13" t="s">
        <v>18878</v>
      </c>
      <c r="B592" s="14">
        <v>0.87</v>
      </c>
      <c r="C592" s="17" t="s">
        <v>17730</v>
      </c>
      <c r="D592" s="13">
        <v>1.1519999999999999</v>
      </c>
      <c r="E592" s="13" t="s">
        <v>17731</v>
      </c>
      <c r="F592" s="13" t="s">
        <v>17727</v>
      </c>
      <c r="G592" s="13" t="s">
        <v>18879</v>
      </c>
      <c r="H592" s="13">
        <v>17388</v>
      </c>
    </row>
    <row r="593" spans="1:8" x14ac:dyDescent="0.45">
      <c r="A593" s="13" t="s">
        <v>18880</v>
      </c>
      <c r="B593" s="14">
        <v>0.56999999999999995</v>
      </c>
      <c r="C593" s="17" t="s">
        <v>17730</v>
      </c>
      <c r="D593" s="13">
        <v>3.6120000000000001</v>
      </c>
      <c r="E593" s="13" t="s">
        <v>17731</v>
      </c>
      <c r="F593" s="13" t="s">
        <v>17727</v>
      </c>
      <c r="G593" s="13" t="s">
        <v>18881</v>
      </c>
      <c r="H593" s="13">
        <v>17389</v>
      </c>
    </row>
    <row r="594" spans="1:8" x14ac:dyDescent="0.45">
      <c r="A594" s="13" t="s">
        <v>18882</v>
      </c>
      <c r="B594" s="14">
        <v>1.02</v>
      </c>
      <c r="C594" s="17" t="s">
        <v>17730</v>
      </c>
      <c r="D594" s="13">
        <v>6.9</v>
      </c>
      <c r="E594" s="13" t="s">
        <v>17731</v>
      </c>
      <c r="F594" s="13" t="s">
        <v>17727</v>
      </c>
      <c r="G594" s="13" t="s">
        <v>18883</v>
      </c>
      <c r="H594" s="13">
        <v>17390</v>
      </c>
    </row>
    <row r="595" spans="1:8" x14ac:dyDescent="0.45">
      <c r="A595" s="13" t="s">
        <v>18884</v>
      </c>
      <c r="B595" s="14">
        <v>10.88</v>
      </c>
      <c r="C595" s="17" t="s">
        <v>17730</v>
      </c>
      <c r="D595" s="13">
        <v>48.81</v>
      </c>
      <c r="E595" s="13" t="s">
        <v>17731</v>
      </c>
      <c r="F595" s="13" t="s">
        <v>17727</v>
      </c>
      <c r="G595" s="13" t="s">
        <v>18885</v>
      </c>
      <c r="H595" s="13">
        <v>17393</v>
      </c>
    </row>
    <row r="596" spans="1:8" x14ac:dyDescent="0.45">
      <c r="A596" s="13" t="s">
        <v>18886</v>
      </c>
      <c r="B596" s="14">
        <v>0.02</v>
      </c>
      <c r="C596" s="17" t="s">
        <v>17730</v>
      </c>
      <c r="D596" s="13">
        <v>0.45896999999999999</v>
      </c>
      <c r="E596" s="13" t="s">
        <v>17731</v>
      </c>
      <c r="F596" s="13" t="s">
        <v>17727</v>
      </c>
      <c r="G596" s="13" t="s">
        <v>18887</v>
      </c>
      <c r="H596" s="13">
        <v>17394</v>
      </c>
    </row>
    <row r="597" spans="1:8" x14ac:dyDescent="0.45">
      <c r="A597" s="13" t="s">
        <v>18888</v>
      </c>
      <c r="B597" s="14">
        <v>2.0299999999999998</v>
      </c>
      <c r="C597" s="17" t="s">
        <v>17730</v>
      </c>
      <c r="D597" s="13">
        <v>4.4000000000000004</v>
      </c>
      <c r="E597" s="13" t="s">
        <v>17731</v>
      </c>
      <c r="F597" s="13" t="s">
        <v>17727</v>
      </c>
      <c r="G597" s="13" t="s">
        <v>18889</v>
      </c>
      <c r="H597" s="13">
        <v>17395</v>
      </c>
    </row>
    <row r="598" spans="1:8" x14ac:dyDescent="0.45">
      <c r="A598" s="13" t="s">
        <v>18890</v>
      </c>
      <c r="B598" s="14">
        <v>8.3699999999999992</v>
      </c>
      <c r="C598" s="17" t="s">
        <v>17730</v>
      </c>
      <c r="D598" s="13">
        <v>52.64</v>
      </c>
      <c r="E598" s="13" t="s">
        <v>17731</v>
      </c>
      <c r="F598" s="13" t="s">
        <v>17727</v>
      </c>
      <c r="G598" s="13" t="s">
        <v>18891</v>
      </c>
      <c r="H598" s="13">
        <v>30493</v>
      </c>
    </row>
    <row r="599" spans="1:8" x14ac:dyDescent="0.45">
      <c r="A599" s="13" t="s">
        <v>18892</v>
      </c>
      <c r="B599" s="14">
        <v>1.75</v>
      </c>
      <c r="C599" s="17" t="s">
        <v>17730</v>
      </c>
      <c r="D599" s="13">
        <v>0.59</v>
      </c>
      <c r="E599" s="13" t="s">
        <v>17731</v>
      </c>
      <c r="F599" s="13" t="s">
        <v>17727</v>
      </c>
      <c r="G599" s="13" t="s">
        <v>18893</v>
      </c>
      <c r="H599" s="13">
        <v>52349</v>
      </c>
    </row>
    <row r="600" spans="1:8" x14ac:dyDescent="0.45">
      <c r="A600" s="13" t="s">
        <v>18894</v>
      </c>
      <c r="B600" s="14">
        <v>1.1100000000000001</v>
      </c>
      <c r="C600" s="17" t="s">
        <v>17730</v>
      </c>
      <c r="D600" s="13">
        <v>3.39</v>
      </c>
      <c r="E600" s="13" t="s">
        <v>17731</v>
      </c>
      <c r="F600" s="13" t="s">
        <v>17727</v>
      </c>
      <c r="G600" s="13" t="s">
        <v>18895</v>
      </c>
      <c r="H600" s="13">
        <v>39145</v>
      </c>
    </row>
    <row r="601" spans="1:8" x14ac:dyDescent="0.45">
      <c r="A601" s="13" t="s">
        <v>18896</v>
      </c>
      <c r="B601" s="14">
        <v>0.2</v>
      </c>
      <c r="C601" s="17" t="s">
        <v>17730</v>
      </c>
      <c r="D601" s="13">
        <v>14.781000000000001</v>
      </c>
      <c r="E601" s="13" t="s">
        <v>17731</v>
      </c>
      <c r="F601" s="13" t="s">
        <v>17727</v>
      </c>
      <c r="G601" s="13" t="s">
        <v>18897</v>
      </c>
      <c r="H601" s="13">
        <v>39146</v>
      </c>
    </row>
    <row r="602" spans="1:8" x14ac:dyDescent="0.45">
      <c r="A602" s="13" t="s">
        <v>18898</v>
      </c>
      <c r="B602" s="14">
        <v>0.91</v>
      </c>
      <c r="C602" s="17" t="s">
        <v>17730</v>
      </c>
      <c r="D602" s="13">
        <v>2.79</v>
      </c>
      <c r="E602" s="13" t="s">
        <v>17731</v>
      </c>
      <c r="F602" s="13" t="s">
        <v>17727</v>
      </c>
      <c r="G602" s="13" t="s">
        <v>18899</v>
      </c>
      <c r="H602" s="13">
        <v>39147</v>
      </c>
    </row>
    <row r="603" spans="1:8" x14ac:dyDescent="0.45">
      <c r="A603" s="13" t="s">
        <v>18900</v>
      </c>
      <c r="B603" s="14">
        <v>0.2</v>
      </c>
      <c r="C603" s="17" t="s">
        <v>17730</v>
      </c>
      <c r="D603" s="13">
        <v>11.1</v>
      </c>
      <c r="E603" s="13" t="s">
        <v>17731</v>
      </c>
      <c r="F603" s="13" t="s">
        <v>17727</v>
      </c>
      <c r="G603" s="13" t="s">
        <v>18901</v>
      </c>
      <c r="H603" s="13">
        <v>50862</v>
      </c>
    </row>
    <row r="604" spans="1:8" x14ac:dyDescent="0.45">
      <c r="A604" s="13" t="s">
        <v>18902</v>
      </c>
      <c r="B604" s="14">
        <v>0.11</v>
      </c>
      <c r="C604" s="17" t="s">
        <v>17730</v>
      </c>
      <c r="D604" s="13">
        <v>21.41</v>
      </c>
      <c r="E604" s="13" t="s">
        <v>17731</v>
      </c>
      <c r="F604" s="13" t="s">
        <v>17727</v>
      </c>
      <c r="G604" s="13" t="s">
        <v>18903</v>
      </c>
      <c r="H604" s="13">
        <v>49756</v>
      </c>
    </row>
    <row r="605" spans="1:8" x14ac:dyDescent="0.45">
      <c r="A605" s="13" t="s">
        <v>18904</v>
      </c>
      <c r="B605" s="14">
        <v>4.53</v>
      </c>
      <c r="C605" s="17" t="s">
        <v>17730</v>
      </c>
      <c r="D605" s="13">
        <v>21.41</v>
      </c>
      <c r="E605" s="13" t="s">
        <v>17731</v>
      </c>
      <c r="F605" s="13" t="s">
        <v>17727</v>
      </c>
      <c r="G605" s="13" t="s">
        <v>18905</v>
      </c>
      <c r="H605" s="13">
        <v>49757</v>
      </c>
    </row>
    <row r="606" spans="1:8" x14ac:dyDescent="0.45">
      <c r="A606" s="13" t="s">
        <v>18906</v>
      </c>
      <c r="B606" s="14">
        <v>10.37</v>
      </c>
      <c r="C606" s="17" t="s">
        <v>17730</v>
      </c>
      <c r="D606" s="13">
        <v>0.33</v>
      </c>
      <c r="E606" s="13" t="s">
        <v>17731</v>
      </c>
      <c r="F606" s="13" t="s">
        <v>17727</v>
      </c>
      <c r="G606" s="13" t="s">
        <v>18907</v>
      </c>
      <c r="H606" s="13">
        <v>53665</v>
      </c>
    </row>
    <row r="607" spans="1:8" x14ac:dyDescent="0.45">
      <c r="A607" s="13" t="s">
        <v>18908</v>
      </c>
      <c r="B607" s="14">
        <v>7.75</v>
      </c>
      <c r="C607" s="17" t="s">
        <v>17730</v>
      </c>
      <c r="D607" s="13">
        <v>1.74</v>
      </c>
      <c r="E607" s="13" t="s">
        <v>17731</v>
      </c>
      <c r="F607" s="13" t="s">
        <v>17727</v>
      </c>
      <c r="G607" s="13" t="s">
        <v>18909</v>
      </c>
      <c r="H607" s="13">
        <v>53666</v>
      </c>
    </row>
    <row r="608" spans="1:8" x14ac:dyDescent="0.45">
      <c r="A608" s="13" t="s">
        <v>18910</v>
      </c>
      <c r="B608" s="14">
        <v>3.59</v>
      </c>
      <c r="C608" s="17" t="s">
        <v>18911</v>
      </c>
      <c r="D608" s="13">
        <v>236.25</v>
      </c>
      <c r="E608" s="13" t="s">
        <v>17731</v>
      </c>
      <c r="F608" s="13" t="s">
        <v>17727</v>
      </c>
      <c r="G608" s="13" t="s">
        <v>18912</v>
      </c>
      <c r="H608" s="13">
        <v>72824</v>
      </c>
    </row>
    <row r="609" spans="1:8" x14ac:dyDescent="0.45">
      <c r="A609" s="13" t="s">
        <v>18913</v>
      </c>
      <c r="B609" s="14">
        <v>13.5</v>
      </c>
      <c r="C609" s="17" t="s">
        <v>17730</v>
      </c>
      <c r="D609" s="13">
        <v>57.93</v>
      </c>
      <c r="E609" s="13" t="s">
        <v>17731</v>
      </c>
      <c r="F609" s="13" t="s">
        <v>17727</v>
      </c>
      <c r="G609" s="13" t="s">
        <v>18914</v>
      </c>
      <c r="H609" s="13">
        <v>68534</v>
      </c>
    </row>
    <row r="610" spans="1:8" x14ac:dyDescent="0.45">
      <c r="A610" s="13" t="s">
        <v>18915</v>
      </c>
      <c r="B610" s="14">
        <v>0.51</v>
      </c>
      <c r="C610" s="17" t="s">
        <v>17730</v>
      </c>
      <c r="D610" s="13">
        <v>8.6999999999999993</v>
      </c>
      <c r="E610" s="13" t="s">
        <v>17731</v>
      </c>
      <c r="F610" s="13" t="s">
        <v>17727</v>
      </c>
      <c r="G610" s="13" t="s">
        <v>18916</v>
      </c>
      <c r="H610" s="13">
        <v>72848</v>
      </c>
    </row>
    <row r="611" spans="1:8" x14ac:dyDescent="0.45">
      <c r="A611" s="13" t="s">
        <v>18917</v>
      </c>
      <c r="B611" s="14">
        <v>5.39</v>
      </c>
      <c r="C611" s="17" t="s">
        <v>17730</v>
      </c>
      <c r="D611" s="13">
        <v>17.579999999999998</v>
      </c>
      <c r="E611" s="13" t="s">
        <v>17731</v>
      </c>
      <c r="F611" s="13" t="s">
        <v>17727</v>
      </c>
      <c r="G611" s="13" t="s">
        <v>18918</v>
      </c>
      <c r="H611" s="13">
        <v>72850</v>
      </c>
    </row>
    <row r="612" spans="1:8" x14ac:dyDescent="0.45">
      <c r="A612" s="13" t="s">
        <v>18919</v>
      </c>
      <c r="B612" s="14">
        <v>1.72</v>
      </c>
      <c r="C612" s="17" t="s">
        <v>17730</v>
      </c>
      <c r="D612" s="13">
        <v>13.77</v>
      </c>
      <c r="E612" s="13" t="s">
        <v>17731</v>
      </c>
      <c r="F612" s="13" t="s">
        <v>17727</v>
      </c>
      <c r="G612" s="13" t="s">
        <v>18920</v>
      </c>
      <c r="H612" s="13">
        <v>72852</v>
      </c>
    </row>
    <row r="613" spans="1:8" x14ac:dyDescent="0.45">
      <c r="A613" s="13" t="s">
        <v>18921</v>
      </c>
      <c r="B613" s="14">
        <v>4.91</v>
      </c>
      <c r="C613" s="17" t="s">
        <v>17730</v>
      </c>
      <c r="D613" s="13">
        <v>7.73</v>
      </c>
      <c r="E613" s="13" t="s">
        <v>17731</v>
      </c>
      <c r="F613" s="13" t="s">
        <v>17727</v>
      </c>
      <c r="G613" s="13" t="s">
        <v>18922</v>
      </c>
      <c r="H613" s="13">
        <v>72857</v>
      </c>
    </row>
    <row r="614" spans="1:8" x14ac:dyDescent="0.45">
      <c r="A614" s="13" t="s">
        <v>18923</v>
      </c>
      <c r="B614" s="14">
        <v>31.5</v>
      </c>
      <c r="C614" s="17" t="s">
        <v>17730</v>
      </c>
      <c r="D614" s="13">
        <v>102.33</v>
      </c>
      <c r="E614" s="13" t="s">
        <v>17731</v>
      </c>
      <c r="F614" s="13" t="s">
        <v>17727</v>
      </c>
      <c r="G614" s="13" t="s">
        <v>18924</v>
      </c>
      <c r="H614" s="13">
        <v>72877</v>
      </c>
    </row>
    <row r="615" spans="1:8" x14ac:dyDescent="0.45">
      <c r="A615" s="13" t="s">
        <v>18925</v>
      </c>
      <c r="B615" s="14">
        <v>1.5</v>
      </c>
      <c r="C615" s="17" t="s">
        <v>17730</v>
      </c>
      <c r="D615" s="13">
        <v>5.4</v>
      </c>
      <c r="E615" s="13" t="s">
        <v>17731</v>
      </c>
      <c r="F615" s="13" t="s">
        <v>17727</v>
      </c>
      <c r="G615" s="13" t="s">
        <v>18926</v>
      </c>
      <c r="H615" s="13">
        <v>72882</v>
      </c>
    </row>
    <row r="616" spans="1:8" x14ac:dyDescent="0.45">
      <c r="A616" s="13" t="s">
        <v>18927</v>
      </c>
      <c r="B616" s="14">
        <v>4.63</v>
      </c>
      <c r="C616" s="17" t="s">
        <v>17730</v>
      </c>
      <c r="D616" s="13">
        <v>12.72</v>
      </c>
      <c r="E616" s="13" t="s">
        <v>17731</v>
      </c>
      <c r="F616" s="13" t="s">
        <v>17727</v>
      </c>
      <c r="G616" s="13" t="s">
        <v>18928</v>
      </c>
      <c r="H616" s="13">
        <v>72891</v>
      </c>
    </row>
    <row r="617" spans="1:8" x14ac:dyDescent="0.45">
      <c r="A617" s="13" t="s">
        <v>18929</v>
      </c>
      <c r="B617" s="14">
        <v>41.15</v>
      </c>
      <c r="C617" s="17" t="s">
        <v>17730</v>
      </c>
      <c r="D617" s="13">
        <v>150.36000000000001</v>
      </c>
      <c r="E617" s="13" t="s">
        <v>17731</v>
      </c>
      <c r="F617" s="13" t="s">
        <v>17727</v>
      </c>
      <c r="G617" s="13" t="s">
        <v>18930</v>
      </c>
      <c r="H617" s="13">
        <v>72920</v>
      </c>
    </row>
    <row r="618" spans="1:8" x14ac:dyDescent="0.45">
      <c r="A618" s="13" t="s">
        <v>18931</v>
      </c>
      <c r="B618" s="14">
        <v>4.4800000000000004</v>
      </c>
      <c r="C618" s="17" t="s">
        <v>17730</v>
      </c>
      <c r="D618" s="13">
        <v>18.05</v>
      </c>
      <c r="E618" s="13" t="s">
        <v>17731</v>
      </c>
      <c r="F618" s="13" t="s">
        <v>17727</v>
      </c>
      <c r="G618" s="13" t="s">
        <v>18932</v>
      </c>
      <c r="H618" s="13">
        <v>85717</v>
      </c>
    </row>
    <row r="619" spans="1:8" x14ac:dyDescent="0.45">
      <c r="A619" s="13" t="s">
        <v>18933</v>
      </c>
      <c r="B619" s="14">
        <v>0.03</v>
      </c>
      <c r="C619" s="17" t="s">
        <v>17730</v>
      </c>
      <c r="D619" s="13">
        <v>7.3200000000000001E-2</v>
      </c>
      <c r="E619" s="13" t="s">
        <v>17731</v>
      </c>
      <c r="F619" s="13" t="s">
        <v>17727</v>
      </c>
      <c r="G619" s="13" t="s">
        <v>18934</v>
      </c>
      <c r="H619" s="13">
        <v>15869</v>
      </c>
    </row>
    <row r="620" spans="1:8" x14ac:dyDescent="0.45">
      <c r="A620" s="13" t="s">
        <v>18935</v>
      </c>
      <c r="B620" s="14">
        <v>3.18</v>
      </c>
      <c r="C620" s="17" t="s">
        <v>17730</v>
      </c>
      <c r="D620" s="13">
        <v>5.9700000000000003E-2</v>
      </c>
      <c r="E620" s="13" t="s">
        <v>17731</v>
      </c>
      <c r="F620" s="13" t="s">
        <v>17727</v>
      </c>
      <c r="G620" s="13" t="s">
        <v>18936</v>
      </c>
      <c r="H620" s="13">
        <v>16266</v>
      </c>
    </row>
    <row r="621" spans="1:8" x14ac:dyDescent="0.45">
      <c r="A621" s="13" t="s">
        <v>18937</v>
      </c>
      <c r="B621" s="14">
        <v>4.79</v>
      </c>
      <c r="C621" s="17" t="s">
        <v>17730</v>
      </c>
      <c r="D621" s="13">
        <v>0.12870000000000001</v>
      </c>
      <c r="E621" s="13" t="s">
        <v>17731</v>
      </c>
      <c r="F621" s="13" t="s">
        <v>17727</v>
      </c>
      <c r="G621" s="13" t="s">
        <v>18938</v>
      </c>
      <c r="H621" s="13">
        <v>15835</v>
      </c>
    </row>
    <row r="622" spans="1:8" x14ac:dyDescent="0.45">
      <c r="A622" s="13" t="s">
        <v>18939</v>
      </c>
      <c r="B622" s="14">
        <v>9.9600000000000009</v>
      </c>
      <c r="C622" s="17" t="s">
        <v>17730</v>
      </c>
      <c r="D622" s="13">
        <v>0.45</v>
      </c>
      <c r="E622" s="13" t="s">
        <v>17731</v>
      </c>
      <c r="F622" s="13" t="s">
        <v>17727</v>
      </c>
      <c r="G622" s="13" t="s">
        <v>18940</v>
      </c>
      <c r="H622" s="13">
        <v>112056</v>
      </c>
    </row>
    <row r="623" spans="1:8" x14ac:dyDescent="0.45">
      <c r="A623" s="13" t="s">
        <v>18941</v>
      </c>
      <c r="B623" s="14">
        <v>4.8099999999999996</v>
      </c>
      <c r="C623" s="17" t="s">
        <v>17730</v>
      </c>
      <c r="D623" s="13">
        <v>0.14430000000000001</v>
      </c>
      <c r="E623" s="13" t="s">
        <v>17731</v>
      </c>
      <c r="F623" s="13" t="s">
        <v>17727</v>
      </c>
      <c r="G623" s="13" t="s">
        <v>18942</v>
      </c>
      <c r="H623" s="13">
        <v>15900</v>
      </c>
    </row>
    <row r="624" spans="1:8" x14ac:dyDescent="0.45">
      <c r="A624" s="13" t="s">
        <v>18943</v>
      </c>
      <c r="B624" s="14">
        <v>7.61</v>
      </c>
      <c r="C624" s="17" t="s">
        <v>17730</v>
      </c>
      <c r="D624" s="13">
        <v>0.126</v>
      </c>
      <c r="E624" s="13" t="s">
        <v>17731</v>
      </c>
      <c r="F624" s="13" t="s">
        <v>17727</v>
      </c>
      <c r="G624" s="13" t="s">
        <v>18944</v>
      </c>
      <c r="H624" s="13">
        <v>15972</v>
      </c>
    </row>
    <row r="625" spans="1:8" x14ac:dyDescent="0.45">
      <c r="A625" s="13" t="s">
        <v>18945</v>
      </c>
      <c r="B625" s="14">
        <v>0.25</v>
      </c>
      <c r="C625" s="17" t="s">
        <v>17730</v>
      </c>
      <c r="D625" s="13">
        <v>0.93</v>
      </c>
      <c r="E625" s="13" t="s">
        <v>17731</v>
      </c>
      <c r="F625" s="13" t="s">
        <v>17727</v>
      </c>
      <c r="G625" s="13" t="s">
        <v>18946</v>
      </c>
      <c r="H625" s="13">
        <v>15285</v>
      </c>
    </row>
    <row r="626" spans="1:8" x14ac:dyDescent="0.45">
      <c r="A626" s="13" t="s">
        <v>18947</v>
      </c>
      <c r="B626" s="14">
        <v>4</v>
      </c>
      <c r="C626" s="17" t="s">
        <v>17730</v>
      </c>
      <c r="D626" s="13">
        <v>6.3E-2</v>
      </c>
      <c r="E626" s="13" t="s">
        <v>17731</v>
      </c>
      <c r="F626" s="13" t="s">
        <v>17727</v>
      </c>
      <c r="G626" s="13" t="s">
        <v>18948</v>
      </c>
      <c r="H626" s="13">
        <v>16260</v>
      </c>
    </row>
    <row r="627" spans="1:8" x14ac:dyDescent="0.45">
      <c r="A627" s="13" t="s">
        <v>18949</v>
      </c>
      <c r="B627" s="14">
        <v>30.17</v>
      </c>
      <c r="C627" s="17" t="s">
        <v>17730</v>
      </c>
      <c r="D627" s="13">
        <v>100.35</v>
      </c>
      <c r="E627" s="13" t="s">
        <v>17731</v>
      </c>
      <c r="F627" s="13" t="s">
        <v>17727</v>
      </c>
      <c r="G627" s="13" t="s">
        <v>18950</v>
      </c>
      <c r="H627" s="13">
        <v>16410</v>
      </c>
    </row>
    <row r="628" spans="1:8" x14ac:dyDescent="0.45">
      <c r="A628" s="13" t="s">
        <v>18951</v>
      </c>
      <c r="B628" s="14">
        <v>21.46</v>
      </c>
      <c r="C628" s="17" t="s">
        <v>17730</v>
      </c>
      <c r="D628" s="13">
        <v>4.4000000000000004</v>
      </c>
      <c r="E628" s="13" t="s">
        <v>17731</v>
      </c>
      <c r="F628" s="13" t="s">
        <v>17727</v>
      </c>
      <c r="G628" s="13" t="s">
        <v>18952</v>
      </c>
      <c r="H628" s="13">
        <v>15352</v>
      </c>
    </row>
    <row r="629" spans="1:8" x14ac:dyDescent="0.45">
      <c r="A629" s="13" t="s">
        <v>18953</v>
      </c>
      <c r="B629" s="14">
        <v>6.23</v>
      </c>
      <c r="C629" s="17" t="s">
        <v>17730</v>
      </c>
      <c r="D629" s="13">
        <v>23.51</v>
      </c>
      <c r="E629" s="13" t="s">
        <v>17731</v>
      </c>
      <c r="F629" s="13" t="s">
        <v>17727</v>
      </c>
      <c r="G629" s="13" t="s">
        <v>18954</v>
      </c>
      <c r="H629" s="13">
        <v>18691</v>
      </c>
    </row>
    <row r="630" spans="1:8" x14ac:dyDescent="0.45">
      <c r="A630" s="13" t="s">
        <v>18953</v>
      </c>
      <c r="B630" s="14">
        <v>6.23</v>
      </c>
      <c r="C630" s="17" t="s">
        <v>17730</v>
      </c>
      <c r="D630" s="13">
        <v>15.67</v>
      </c>
      <c r="E630" s="13" t="s">
        <v>17731</v>
      </c>
      <c r="F630" s="13" t="s">
        <v>17727</v>
      </c>
      <c r="G630" s="13" t="s">
        <v>18954</v>
      </c>
      <c r="H630" s="13">
        <v>18691</v>
      </c>
    </row>
    <row r="631" spans="1:8" x14ac:dyDescent="0.45">
      <c r="A631" s="13" t="s">
        <v>18955</v>
      </c>
      <c r="B631" s="14">
        <v>119.14</v>
      </c>
      <c r="C631" s="17" t="s">
        <v>17730</v>
      </c>
      <c r="D631" s="13">
        <v>49.65</v>
      </c>
      <c r="E631" s="13" t="s">
        <v>17731</v>
      </c>
      <c r="F631" s="13" t="s">
        <v>17727</v>
      </c>
      <c r="G631" s="13" t="s">
        <v>18956</v>
      </c>
      <c r="H631" s="13">
        <v>15436</v>
      </c>
    </row>
    <row r="632" spans="1:8" x14ac:dyDescent="0.45">
      <c r="A632" s="13" t="s">
        <v>18957</v>
      </c>
      <c r="B632" s="14">
        <v>447.64</v>
      </c>
      <c r="C632" s="17" t="s">
        <v>17730</v>
      </c>
      <c r="D632" s="13">
        <v>1564.92</v>
      </c>
      <c r="E632" s="13" t="s">
        <v>17731</v>
      </c>
      <c r="F632" s="13" t="s">
        <v>17727</v>
      </c>
      <c r="G632" s="13" t="s">
        <v>18958</v>
      </c>
      <c r="H632" s="13">
        <v>15539</v>
      </c>
    </row>
    <row r="633" spans="1:8" x14ac:dyDescent="0.45">
      <c r="A633" s="13" t="s">
        <v>18959</v>
      </c>
      <c r="B633" s="14">
        <v>2.16</v>
      </c>
      <c r="C633" s="17" t="s">
        <v>17730</v>
      </c>
      <c r="D633" s="13">
        <v>3.9550000000000002E-2</v>
      </c>
      <c r="E633" s="13" t="s">
        <v>17731</v>
      </c>
      <c r="F633" s="13" t="s">
        <v>17727</v>
      </c>
      <c r="G633" s="13" t="s">
        <v>18960</v>
      </c>
      <c r="H633" s="13">
        <v>16086</v>
      </c>
    </row>
    <row r="634" spans="1:8" x14ac:dyDescent="0.45">
      <c r="A634" s="13" t="s">
        <v>18961</v>
      </c>
      <c r="B634" s="14">
        <v>4.25</v>
      </c>
      <c r="C634" s="17" t="s">
        <v>17730</v>
      </c>
      <c r="D634" s="13">
        <v>0.39119999999999999</v>
      </c>
      <c r="E634" s="13" t="s">
        <v>17731</v>
      </c>
      <c r="F634" s="13" t="s">
        <v>17727</v>
      </c>
      <c r="G634" s="13" t="s">
        <v>18962</v>
      </c>
      <c r="H634" s="13">
        <v>16126</v>
      </c>
    </row>
    <row r="635" spans="1:8" x14ac:dyDescent="0.45">
      <c r="A635" s="13" t="s">
        <v>18963</v>
      </c>
      <c r="B635" s="14">
        <v>20.47</v>
      </c>
      <c r="C635" s="17" t="s">
        <v>18964</v>
      </c>
      <c r="D635" s="13">
        <v>1.8384</v>
      </c>
      <c r="E635" s="13" t="s">
        <v>17731</v>
      </c>
      <c r="F635" s="13" t="s">
        <v>17727</v>
      </c>
      <c r="G635" s="13" t="s">
        <v>18965</v>
      </c>
      <c r="H635" s="13">
        <v>17922</v>
      </c>
    </row>
    <row r="636" spans="1:8" x14ac:dyDescent="0.45">
      <c r="A636" s="13" t="s">
        <v>18966</v>
      </c>
      <c r="B636" s="14">
        <v>0.41</v>
      </c>
      <c r="C636" s="17" t="s">
        <v>18964</v>
      </c>
      <c r="D636" s="13">
        <v>1.94</v>
      </c>
      <c r="E636" s="13" t="s">
        <v>17731</v>
      </c>
      <c r="F636" s="13" t="s">
        <v>17727</v>
      </c>
      <c r="G636" s="13" t="s">
        <v>18967</v>
      </c>
      <c r="H636" s="13">
        <v>18035</v>
      </c>
    </row>
    <row r="637" spans="1:8" x14ac:dyDescent="0.45">
      <c r="A637" s="13" t="s">
        <v>18968</v>
      </c>
      <c r="B637" s="14">
        <v>48.41</v>
      </c>
      <c r="C637" s="17" t="s">
        <v>17730</v>
      </c>
      <c r="D637" s="13">
        <v>196.43</v>
      </c>
      <c r="E637" s="13" t="s">
        <v>17731</v>
      </c>
      <c r="F637" s="13" t="s">
        <v>17727</v>
      </c>
      <c r="G637" s="13" t="s">
        <v>18969</v>
      </c>
      <c r="H637" s="13">
        <v>16431</v>
      </c>
    </row>
    <row r="638" spans="1:8" x14ac:dyDescent="0.45">
      <c r="A638" s="13" t="s">
        <v>18968</v>
      </c>
      <c r="B638" s="14">
        <v>48.41</v>
      </c>
      <c r="C638" s="17" t="s">
        <v>17730</v>
      </c>
      <c r="D638" s="13">
        <v>130.94999999999999</v>
      </c>
      <c r="E638" s="13" t="s">
        <v>17731</v>
      </c>
      <c r="F638" s="13" t="s">
        <v>17727</v>
      </c>
      <c r="G638" s="13" t="s">
        <v>18969</v>
      </c>
      <c r="H638" s="13">
        <v>16431</v>
      </c>
    </row>
    <row r="639" spans="1:8" x14ac:dyDescent="0.45">
      <c r="A639" s="13" t="s">
        <v>18970</v>
      </c>
      <c r="B639" s="14">
        <v>23.11</v>
      </c>
      <c r="C639" s="17" t="s">
        <v>17730</v>
      </c>
      <c r="D639" s="13">
        <v>81.900000000000006</v>
      </c>
      <c r="E639" s="13" t="s">
        <v>17731</v>
      </c>
      <c r="F639" s="13" t="s">
        <v>17727</v>
      </c>
      <c r="G639" s="13" t="s">
        <v>18971</v>
      </c>
      <c r="H639" s="13">
        <v>16438</v>
      </c>
    </row>
    <row r="640" spans="1:8" x14ac:dyDescent="0.45">
      <c r="A640" s="13" t="s">
        <v>18972</v>
      </c>
      <c r="B640" s="14">
        <v>10.94</v>
      </c>
      <c r="C640" s="17" t="s">
        <v>17730</v>
      </c>
      <c r="D640" s="13">
        <v>42.11</v>
      </c>
      <c r="E640" s="13" t="s">
        <v>17731</v>
      </c>
      <c r="F640" s="13" t="s">
        <v>17727</v>
      </c>
      <c r="G640" s="13" t="s">
        <v>18973</v>
      </c>
      <c r="H640" s="13">
        <v>16506</v>
      </c>
    </row>
    <row r="641" spans="1:8" x14ac:dyDescent="0.45">
      <c r="A641" s="13" t="s">
        <v>18972</v>
      </c>
      <c r="B641" s="14">
        <v>10.94</v>
      </c>
      <c r="C641" s="17" t="s">
        <v>17730</v>
      </c>
      <c r="D641" s="13">
        <v>28.07</v>
      </c>
      <c r="E641" s="13" t="s">
        <v>17731</v>
      </c>
      <c r="F641" s="13" t="s">
        <v>17727</v>
      </c>
      <c r="G641" s="13" t="s">
        <v>18973</v>
      </c>
      <c r="H641" s="13">
        <v>16506</v>
      </c>
    </row>
    <row r="642" spans="1:8" x14ac:dyDescent="0.45">
      <c r="A642" s="13" t="s">
        <v>18974</v>
      </c>
      <c r="B642" s="14">
        <v>241</v>
      </c>
      <c r="C642" s="17" t="s">
        <v>17730</v>
      </c>
      <c r="D642" s="13">
        <v>1381.79</v>
      </c>
      <c r="E642" s="13" t="s">
        <v>17731</v>
      </c>
      <c r="F642" s="13" t="s">
        <v>17727</v>
      </c>
      <c r="G642" s="13" t="s">
        <v>18975</v>
      </c>
      <c r="H642" s="13">
        <v>16538</v>
      </c>
    </row>
    <row r="643" spans="1:8" x14ac:dyDescent="0.45">
      <c r="A643" s="13" t="s">
        <v>18974</v>
      </c>
      <c r="B643" s="14">
        <v>241</v>
      </c>
      <c r="C643" s="17" t="s">
        <v>17730</v>
      </c>
      <c r="D643" s="13">
        <v>921.19</v>
      </c>
      <c r="E643" s="13" t="s">
        <v>17731</v>
      </c>
      <c r="F643" s="13" t="s">
        <v>17727</v>
      </c>
      <c r="G643" s="13" t="s">
        <v>18975</v>
      </c>
      <c r="H643" s="13">
        <v>16538</v>
      </c>
    </row>
    <row r="644" spans="1:8" x14ac:dyDescent="0.45">
      <c r="A644" s="13" t="s">
        <v>18976</v>
      </c>
      <c r="B644" s="14">
        <v>22.11</v>
      </c>
      <c r="C644" s="17" t="s">
        <v>17730</v>
      </c>
      <c r="D644" s="13">
        <v>46.47</v>
      </c>
      <c r="E644" s="13" t="s">
        <v>17731</v>
      </c>
      <c r="F644" s="13" t="s">
        <v>17727</v>
      </c>
      <c r="G644" s="13" t="s">
        <v>18977</v>
      </c>
      <c r="H644" s="13">
        <v>16549</v>
      </c>
    </row>
    <row r="645" spans="1:8" x14ac:dyDescent="0.45">
      <c r="A645" s="13" t="s">
        <v>18978</v>
      </c>
      <c r="B645" s="14">
        <v>1.55</v>
      </c>
      <c r="C645" s="17" t="s">
        <v>17730</v>
      </c>
      <c r="D645" s="13">
        <v>5.31</v>
      </c>
      <c r="E645" s="13" t="s">
        <v>17731</v>
      </c>
      <c r="F645" s="13" t="s">
        <v>17727</v>
      </c>
      <c r="G645" s="13" t="s">
        <v>18979</v>
      </c>
      <c r="H645" s="13">
        <v>15367</v>
      </c>
    </row>
    <row r="646" spans="1:8" x14ac:dyDescent="0.45">
      <c r="A646" s="13" t="s">
        <v>18980</v>
      </c>
      <c r="B646" s="15">
        <v>1739.05</v>
      </c>
      <c r="C646" s="17" t="s">
        <v>17730</v>
      </c>
      <c r="D646" s="13">
        <v>6795</v>
      </c>
      <c r="E646" s="13" t="s">
        <v>17731</v>
      </c>
      <c r="F646" s="13" t="s">
        <v>17727</v>
      </c>
      <c r="G646" s="13" t="s">
        <v>18981</v>
      </c>
      <c r="H646" s="13">
        <v>33504</v>
      </c>
    </row>
    <row r="647" spans="1:8" x14ac:dyDescent="0.45">
      <c r="A647" s="13" t="s">
        <v>18982</v>
      </c>
      <c r="B647" s="14">
        <v>51.92</v>
      </c>
      <c r="C647" s="17" t="s">
        <v>17730</v>
      </c>
      <c r="D647" s="13">
        <v>121.48</v>
      </c>
      <c r="E647" s="13" t="s">
        <v>17731</v>
      </c>
      <c r="F647" s="13" t="s">
        <v>17727</v>
      </c>
      <c r="G647" s="13" t="s">
        <v>18983</v>
      </c>
      <c r="H647" s="13">
        <v>37131</v>
      </c>
    </row>
    <row r="648" spans="1:8" x14ac:dyDescent="0.45">
      <c r="A648" s="13" t="s">
        <v>18984</v>
      </c>
      <c r="B648" s="14">
        <v>30.26</v>
      </c>
      <c r="C648" s="17" t="s">
        <v>18985</v>
      </c>
      <c r="D648" s="13">
        <v>288.83</v>
      </c>
      <c r="E648" s="13" t="s">
        <v>17731</v>
      </c>
      <c r="F648" s="13" t="s">
        <v>17727</v>
      </c>
      <c r="G648" s="13" t="s">
        <v>18986</v>
      </c>
      <c r="H648" s="13">
        <v>38832</v>
      </c>
    </row>
    <row r="649" spans="1:8" x14ac:dyDescent="0.45">
      <c r="A649" s="13" t="s">
        <v>18984</v>
      </c>
      <c r="B649" s="14">
        <v>30.26</v>
      </c>
      <c r="C649" s="17" t="s">
        <v>18985</v>
      </c>
      <c r="D649" s="13">
        <v>193</v>
      </c>
      <c r="E649" s="13" t="s">
        <v>17731</v>
      </c>
      <c r="F649" s="13" t="s">
        <v>17727</v>
      </c>
      <c r="G649" s="13" t="s">
        <v>18986</v>
      </c>
      <c r="H649" s="13">
        <v>38832</v>
      </c>
    </row>
    <row r="650" spans="1:8" x14ac:dyDescent="0.45">
      <c r="A650" s="13" t="s">
        <v>18987</v>
      </c>
      <c r="B650" s="14">
        <v>285</v>
      </c>
      <c r="C650" s="17" t="s">
        <v>17730</v>
      </c>
      <c r="D650" s="13">
        <v>631</v>
      </c>
      <c r="E650" s="13" t="s">
        <v>17731</v>
      </c>
      <c r="F650" s="13" t="s">
        <v>17727</v>
      </c>
      <c r="G650" s="13" t="s">
        <v>18988</v>
      </c>
      <c r="H650" s="13">
        <v>50449</v>
      </c>
    </row>
    <row r="651" spans="1:8" x14ac:dyDescent="0.45">
      <c r="A651" s="13" t="s">
        <v>18989</v>
      </c>
      <c r="B651" s="14">
        <v>5.61</v>
      </c>
      <c r="C651" s="17" t="s">
        <v>17730</v>
      </c>
      <c r="D651" s="13">
        <v>18.420000000000002</v>
      </c>
      <c r="E651" s="13" t="s">
        <v>17731</v>
      </c>
      <c r="F651" s="13" t="s">
        <v>17727</v>
      </c>
      <c r="G651" s="13" t="s">
        <v>18990</v>
      </c>
      <c r="H651" s="13">
        <v>50966</v>
      </c>
    </row>
    <row r="652" spans="1:8" x14ac:dyDescent="0.45">
      <c r="A652" s="13" t="s">
        <v>18991</v>
      </c>
      <c r="B652" s="14">
        <v>49.95</v>
      </c>
      <c r="C652" s="17" t="s">
        <v>17730</v>
      </c>
      <c r="D652" s="13">
        <v>259.64</v>
      </c>
      <c r="E652" s="13" t="s">
        <v>17731</v>
      </c>
      <c r="F652" s="13" t="s">
        <v>17727</v>
      </c>
      <c r="G652" s="13" t="s">
        <v>18992</v>
      </c>
      <c r="H652" s="13">
        <v>50963</v>
      </c>
    </row>
    <row r="653" spans="1:8" x14ac:dyDescent="0.45">
      <c r="A653" s="13" t="s">
        <v>18993</v>
      </c>
      <c r="B653" s="14">
        <v>0</v>
      </c>
      <c r="C653" s="17" t="s">
        <v>17730</v>
      </c>
      <c r="D653" s="13">
        <v>31662</v>
      </c>
      <c r="E653" s="13" t="s">
        <v>17731</v>
      </c>
      <c r="F653" s="13" t="s">
        <v>17727</v>
      </c>
      <c r="G653" s="13" t="s">
        <v>18994</v>
      </c>
      <c r="H653" s="13">
        <v>278202</v>
      </c>
    </row>
    <row r="654" spans="1:8" x14ac:dyDescent="0.45">
      <c r="A654" s="13" t="s">
        <v>18993</v>
      </c>
      <c r="B654" s="14">
        <v>0</v>
      </c>
      <c r="C654" s="17" t="s">
        <v>17730</v>
      </c>
      <c r="D654" s="13">
        <v>34828</v>
      </c>
      <c r="E654" s="13" t="s">
        <v>17731</v>
      </c>
      <c r="F654" s="13" t="s">
        <v>17727</v>
      </c>
      <c r="G654" s="13" t="s">
        <v>18995</v>
      </c>
      <c r="H654" s="13">
        <v>70122</v>
      </c>
    </row>
    <row r="655" spans="1:8" x14ac:dyDescent="0.45">
      <c r="A655" s="13" t="s">
        <v>18996</v>
      </c>
      <c r="B655" s="15">
        <v>24392.31</v>
      </c>
      <c r="C655" s="17" t="s">
        <v>17730</v>
      </c>
      <c r="D655" s="13">
        <v>31662</v>
      </c>
      <c r="E655" s="13" t="s">
        <v>17731</v>
      </c>
      <c r="F655" s="13" t="s">
        <v>17727</v>
      </c>
      <c r="G655" s="13" t="s">
        <v>18997</v>
      </c>
      <c r="H655" s="13">
        <v>278203</v>
      </c>
    </row>
    <row r="656" spans="1:8" x14ac:dyDescent="0.45">
      <c r="A656" s="13" t="s">
        <v>18996</v>
      </c>
      <c r="B656" s="15">
        <v>20728.97</v>
      </c>
      <c r="C656" s="17" t="s">
        <v>17730</v>
      </c>
      <c r="D656" s="13">
        <v>34828</v>
      </c>
      <c r="E656" s="13" t="s">
        <v>17731</v>
      </c>
      <c r="F656" s="13" t="s">
        <v>17727</v>
      </c>
      <c r="G656" s="13" t="s">
        <v>18998</v>
      </c>
      <c r="H656" s="13">
        <v>73563</v>
      </c>
    </row>
    <row r="657" spans="1:8" x14ac:dyDescent="0.45">
      <c r="A657" s="13" t="s">
        <v>18999</v>
      </c>
      <c r="B657" s="14">
        <v>0</v>
      </c>
      <c r="C657" s="17" t="s">
        <v>17730</v>
      </c>
      <c r="D657" s="13">
        <v>35942</v>
      </c>
      <c r="E657" s="13" t="s">
        <v>17731</v>
      </c>
      <c r="F657" s="13" t="s">
        <v>17727</v>
      </c>
      <c r="G657" s="13" t="s">
        <v>19000</v>
      </c>
      <c r="H657" s="13">
        <v>278227</v>
      </c>
    </row>
    <row r="658" spans="1:8" x14ac:dyDescent="0.45">
      <c r="A658" s="13" t="s">
        <v>18999</v>
      </c>
      <c r="B658" s="14">
        <v>0</v>
      </c>
      <c r="C658" s="17" t="s">
        <v>17730</v>
      </c>
      <c r="D658" s="13">
        <v>39536</v>
      </c>
      <c r="E658" s="13" t="s">
        <v>17731</v>
      </c>
      <c r="F658" s="13" t="s">
        <v>17727</v>
      </c>
      <c r="G658" s="13" t="s">
        <v>19001</v>
      </c>
      <c r="H658" s="13">
        <v>76961</v>
      </c>
    </row>
    <row r="659" spans="1:8" x14ac:dyDescent="0.45">
      <c r="A659" s="13" t="s">
        <v>19002</v>
      </c>
      <c r="B659" s="15">
        <v>22946</v>
      </c>
      <c r="C659" s="17" t="s">
        <v>17730</v>
      </c>
      <c r="D659" s="13">
        <v>33095</v>
      </c>
      <c r="E659" s="13" t="s">
        <v>17731</v>
      </c>
      <c r="F659" s="13" t="s">
        <v>17727</v>
      </c>
      <c r="G659" s="13" t="s">
        <v>19003</v>
      </c>
      <c r="H659" s="13">
        <v>278228</v>
      </c>
    </row>
    <row r="660" spans="1:8" x14ac:dyDescent="0.45">
      <c r="A660" s="13" t="s">
        <v>19002</v>
      </c>
      <c r="B660" s="15">
        <v>34717.22</v>
      </c>
      <c r="C660" s="17" t="s">
        <v>17730</v>
      </c>
      <c r="D660" s="13">
        <v>36405</v>
      </c>
      <c r="E660" s="13" t="s">
        <v>17731</v>
      </c>
      <c r="F660" s="13" t="s">
        <v>17727</v>
      </c>
      <c r="G660" s="13" t="s">
        <v>19004</v>
      </c>
      <c r="H660" s="13">
        <v>76962</v>
      </c>
    </row>
    <row r="661" spans="1:8" x14ac:dyDescent="0.45">
      <c r="A661" s="13" t="s">
        <v>19005</v>
      </c>
      <c r="B661" s="15">
        <v>5525.7</v>
      </c>
      <c r="C661" s="17" t="s">
        <v>17730</v>
      </c>
      <c r="D661" s="13">
        <v>12000</v>
      </c>
      <c r="E661" s="13" t="s">
        <v>17731</v>
      </c>
      <c r="F661" s="13" t="s">
        <v>17727</v>
      </c>
      <c r="G661" s="13" t="s">
        <v>19006</v>
      </c>
      <c r="H661" s="13">
        <v>74649</v>
      </c>
    </row>
    <row r="662" spans="1:8" x14ac:dyDescent="0.45">
      <c r="A662" s="13" t="s">
        <v>19007</v>
      </c>
      <c r="B662" s="15">
        <v>4890.82</v>
      </c>
      <c r="C662" s="17" t="s">
        <v>17730</v>
      </c>
      <c r="D662" s="13">
        <v>13104</v>
      </c>
      <c r="E662" s="13" t="s">
        <v>17731</v>
      </c>
      <c r="F662" s="13" t="s">
        <v>17727</v>
      </c>
      <c r="G662" s="13" t="s">
        <v>19008</v>
      </c>
      <c r="H662" s="13">
        <v>278237</v>
      </c>
    </row>
    <row r="663" spans="1:8" x14ac:dyDescent="0.45">
      <c r="A663" s="13" t="s">
        <v>19007</v>
      </c>
      <c r="B663" s="15">
        <v>5873</v>
      </c>
      <c r="C663" s="17" t="s">
        <v>17730</v>
      </c>
      <c r="D663" s="13">
        <v>14414</v>
      </c>
      <c r="E663" s="13" t="s">
        <v>17731</v>
      </c>
      <c r="F663" s="13" t="s">
        <v>17727</v>
      </c>
      <c r="G663" s="13" t="s">
        <v>19009</v>
      </c>
      <c r="H663" s="13">
        <v>77388</v>
      </c>
    </row>
    <row r="664" spans="1:8" x14ac:dyDescent="0.45">
      <c r="A664" s="13" t="s">
        <v>19010</v>
      </c>
      <c r="B664" s="14">
        <v>981.47</v>
      </c>
      <c r="C664" s="17" t="s">
        <v>17730</v>
      </c>
      <c r="D664" s="13">
        <v>3816</v>
      </c>
      <c r="E664" s="13" t="s">
        <v>17731</v>
      </c>
      <c r="F664" s="13" t="s">
        <v>17727</v>
      </c>
      <c r="G664" s="13" t="s">
        <v>19011</v>
      </c>
      <c r="H664" s="13">
        <v>78872</v>
      </c>
    </row>
    <row r="665" spans="1:8" x14ac:dyDescent="0.45">
      <c r="A665" s="13" t="s">
        <v>19012</v>
      </c>
      <c r="B665" s="14">
        <v>60.13</v>
      </c>
      <c r="C665" s="17" t="s">
        <v>17730</v>
      </c>
      <c r="D665" s="13">
        <v>327</v>
      </c>
      <c r="E665" s="13" t="s">
        <v>17731</v>
      </c>
      <c r="F665" s="13" t="s">
        <v>17727</v>
      </c>
      <c r="G665" s="13" t="s">
        <v>19013</v>
      </c>
      <c r="H665" s="13">
        <v>78873</v>
      </c>
    </row>
    <row r="666" spans="1:8" x14ac:dyDescent="0.45">
      <c r="A666" s="13" t="s">
        <v>19014</v>
      </c>
      <c r="B666" s="15">
        <v>5985.59</v>
      </c>
      <c r="C666" s="17" t="s">
        <v>17730</v>
      </c>
      <c r="D666" s="13">
        <v>17985</v>
      </c>
      <c r="E666" s="13" t="s">
        <v>17731</v>
      </c>
      <c r="F666" s="13" t="s">
        <v>17727</v>
      </c>
      <c r="G666" s="13" t="s">
        <v>19015</v>
      </c>
      <c r="H666" s="13">
        <v>17397</v>
      </c>
    </row>
    <row r="667" spans="1:8" x14ac:dyDescent="0.45">
      <c r="A667" s="13" t="s">
        <v>19016</v>
      </c>
      <c r="B667" s="15">
        <v>4372.18</v>
      </c>
      <c r="C667" s="17" t="s">
        <v>17730</v>
      </c>
      <c r="D667" s="13">
        <v>6000</v>
      </c>
      <c r="E667" s="13" t="s">
        <v>17731</v>
      </c>
      <c r="F667" s="13" t="s">
        <v>17727</v>
      </c>
      <c r="G667" s="13" t="s">
        <v>19017</v>
      </c>
      <c r="H667" s="13">
        <v>17398</v>
      </c>
    </row>
    <row r="668" spans="1:8" x14ac:dyDescent="0.45">
      <c r="A668" s="13" t="s">
        <v>19018</v>
      </c>
      <c r="B668" s="14">
        <v>224.51</v>
      </c>
      <c r="C668" s="17" t="s">
        <v>17730</v>
      </c>
      <c r="D668" s="13">
        <v>1764.45</v>
      </c>
      <c r="E668" s="13" t="s">
        <v>17731</v>
      </c>
      <c r="F668" s="13" t="s">
        <v>17727</v>
      </c>
      <c r="G668" s="13" t="s">
        <v>19019</v>
      </c>
      <c r="H668" s="13">
        <v>17402</v>
      </c>
    </row>
    <row r="669" spans="1:8" x14ac:dyDescent="0.45">
      <c r="A669" s="13" t="s">
        <v>19018</v>
      </c>
      <c r="B669" s="14">
        <v>224.51</v>
      </c>
      <c r="C669" s="17" t="s">
        <v>17730</v>
      </c>
      <c r="D669" s="13">
        <v>1176.3</v>
      </c>
      <c r="E669" s="13" t="s">
        <v>17731</v>
      </c>
      <c r="F669" s="13" t="s">
        <v>17727</v>
      </c>
      <c r="G669" s="13" t="s">
        <v>19019</v>
      </c>
      <c r="H669" s="13">
        <v>17402</v>
      </c>
    </row>
    <row r="670" spans="1:8" x14ac:dyDescent="0.45">
      <c r="A670" s="13" t="s">
        <v>19020</v>
      </c>
      <c r="B670" s="14">
        <v>458.27</v>
      </c>
      <c r="C670" s="17" t="s">
        <v>17730</v>
      </c>
      <c r="D670" s="13">
        <v>1517.13</v>
      </c>
      <c r="E670" s="13" t="s">
        <v>17731</v>
      </c>
      <c r="F670" s="13" t="s">
        <v>17727</v>
      </c>
      <c r="G670" s="13" t="s">
        <v>19021</v>
      </c>
      <c r="H670" s="13">
        <v>17403</v>
      </c>
    </row>
    <row r="671" spans="1:8" x14ac:dyDescent="0.45">
      <c r="A671" s="13" t="s">
        <v>19022</v>
      </c>
      <c r="B671" s="15">
        <v>1250.8800000000001</v>
      </c>
      <c r="C671" s="17" t="s">
        <v>17730</v>
      </c>
      <c r="D671" s="13">
        <v>3744</v>
      </c>
      <c r="E671" s="13" t="s">
        <v>17731</v>
      </c>
      <c r="F671" s="13" t="s">
        <v>17727</v>
      </c>
      <c r="G671" s="13" t="s">
        <v>19023</v>
      </c>
      <c r="H671" s="13">
        <v>17405</v>
      </c>
    </row>
    <row r="672" spans="1:8" x14ac:dyDescent="0.45">
      <c r="A672" s="13" t="s">
        <v>19024</v>
      </c>
      <c r="B672" s="15">
        <v>2968.26</v>
      </c>
      <c r="C672" s="17" t="s">
        <v>17730</v>
      </c>
      <c r="D672" s="13">
        <v>6000</v>
      </c>
      <c r="E672" s="13" t="s">
        <v>17731</v>
      </c>
      <c r="F672" s="13" t="s">
        <v>17727</v>
      </c>
      <c r="G672" s="13" t="s">
        <v>19025</v>
      </c>
      <c r="H672" s="13">
        <v>17406</v>
      </c>
    </row>
    <row r="673" spans="1:8" x14ac:dyDescent="0.45">
      <c r="A673" s="13" t="s">
        <v>19026</v>
      </c>
      <c r="B673" s="14">
        <v>53.02</v>
      </c>
      <c r="C673" s="17" t="s">
        <v>17730</v>
      </c>
      <c r="D673" s="13">
        <v>149.94</v>
      </c>
      <c r="E673" s="13" t="s">
        <v>17731</v>
      </c>
      <c r="F673" s="13" t="s">
        <v>17727</v>
      </c>
      <c r="G673" s="13" t="s">
        <v>19027</v>
      </c>
      <c r="H673" s="13">
        <v>17407</v>
      </c>
    </row>
    <row r="674" spans="1:8" x14ac:dyDescent="0.45">
      <c r="A674" s="13" t="s">
        <v>19028</v>
      </c>
      <c r="B674" s="14">
        <v>95.34</v>
      </c>
      <c r="C674" s="17" t="s">
        <v>17730</v>
      </c>
      <c r="D674" s="13">
        <v>229.5</v>
      </c>
      <c r="E674" s="13" t="s">
        <v>17731</v>
      </c>
      <c r="F674" s="13" t="s">
        <v>17727</v>
      </c>
      <c r="G674" s="13" t="s">
        <v>19029</v>
      </c>
      <c r="H674" s="13">
        <v>17408</v>
      </c>
    </row>
    <row r="675" spans="1:8" x14ac:dyDescent="0.45">
      <c r="A675" s="13" t="s">
        <v>19030</v>
      </c>
      <c r="B675" s="14">
        <v>63.61</v>
      </c>
      <c r="C675" s="17" t="s">
        <v>17730</v>
      </c>
      <c r="D675" s="13">
        <v>149.94</v>
      </c>
      <c r="E675" s="13" t="s">
        <v>17731</v>
      </c>
      <c r="F675" s="13" t="s">
        <v>17727</v>
      </c>
      <c r="G675" s="13" t="s">
        <v>19031</v>
      </c>
      <c r="H675" s="13">
        <v>17409</v>
      </c>
    </row>
    <row r="676" spans="1:8" x14ac:dyDescent="0.45">
      <c r="A676" s="13" t="s">
        <v>19032</v>
      </c>
      <c r="B676" s="14">
        <v>236.12</v>
      </c>
      <c r="C676" s="17" t="s">
        <v>17730</v>
      </c>
      <c r="D676" s="13">
        <v>900</v>
      </c>
      <c r="E676" s="13" t="s">
        <v>17731</v>
      </c>
      <c r="F676" s="13" t="s">
        <v>17727</v>
      </c>
      <c r="G676" s="13" t="s">
        <v>19033</v>
      </c>
      <c r="H676" s="13">
        <v>17411</v>
      </c>
    </row>
    <row r="677" spans="1:8" x14ac:dyDescent="0.45">
      <c r="A677" s="13" t="s">
        <v>19034</v>
      </c>
      <c r="B677" s="14">
        <v>22.54</v>
      </c>
      <c r="C677" s="17" t="s">
        <v>17730</v>
      </c>
      <c r="D677" s="13">
        <v>84</v>
      </c>
      <c r="E677" s="13" t="s">
        <v>17731</v>
      </c>
      <c r="F677" s="13" t="s">
        <v>17727</v>
      </c>
      <c r="G677" s="13" t="s">
        <v>19035</v>
      </c>
      <c r="H677" s="13">
        <v>17413</v>
      </c>
    </row>
    <row r="678" spans="1:8" x14ac:dyDescent="0.45">
      <c r="A678" s="13" t="s">
        <v>19036</v>
      </c>
      <c r="B678" s="14">
        <v>17.149999999999999</v>
      </c>
      <c r="C678" s="17" t="s">
        <v>17730</v>
      </c>
      <c r="D678" s="13">
        <v>84.6</v>
      </c>
      <c r="E678" s="13" t="s">
        <v>17731</v>
      </c>
      <c r="F678" s="13" t="s">
        <v>17727</v>
      </c>
      <c r="G678" s="13" t="s">
        <v>19037</v>
      </c>
      <c r="H678" s="13">
        <v>17415</v>
      </c>
    </row>
    <row r="679" spans="1:8" x14ac:dyDescent="0.45">
      <c r="A679" s="13" t="s">
        <v>19038</v>
      </c>
      <c r="B679" s="14">
        <v>18.41</v>
      </c>
      <c r="C679" s="17" t="s">
        <v>17730</v>
      </c>
      <c r="D679" s="13">
        <v>153.57</v>
      </c>
      <c r="E679" s="13" t="s">
        <v>17731</v>
      </c>
      <c r="F679" s="13" t="s">
        <v>17727</v>
      </c>
      <c r="G679" s="13" t="s">
        <v>19039</v>
      </c>
      <c r="H679" s="13">
        <v>17417</v>
      </c>
    </row>
    <row r="680" spans="1:8" x14ac:dyDescent="0.45">
      <c r="A680" s="13" t="s">
        <v>19040</v>
      </c>
      <c r="B680" s="14">
        <v>17.149999999999999</v>
      </c>
      <c r="C680" s="17" t="s">
        <v>17730</v>
      </c>
      <c r="D680" s="13">
        <v>153.57</v>
      </c>
      <c r="E680" s="13" t="s">
        <v>17731</v>
      </c>
      <c r="F680" s="13" t="s">
        <v>17727</v>
      </c>
      <c r="G680" s="13" t="s">
        <v>19041</v>
      </c>
      <c r="H680" s="13">
        <v>17419</v>
      </c>
    </row>
    <row r="681" spans="1:8" x14ac:dyDescent="0.45">
      <c r="A681" s="13" t="s">
        <v>19042</v>
      </c>
      <c r="B681" s="14">
        <v>18.89</v>
      </c>
      <c r="C681" s="17" t="s">
        <v>17730</v>
      </c>
      <c r="D681" s="13">
        <v>141.75</v>
      </c>
      <c r="E681" s="13" t="s">
        <v>17731</v>
      </c>
      <c r="F681" s="13" t="s">
        <v>17727</v>
      </c>
      <c r="G681" s="13" t="s">
        <v>19043</v>
      </c>
      <c r="H681" s="13">
        <v>17420</v>
      </c>
    </row>
    <row r="682" spans="1:8" x14ac:dyDescent="0.45">
      <c r="A682" s="13" t="s">
        <v>19044</v>
      </c>
      <c r="B682" s="14">
        <v>9.15</v>
      </c>
      <c r="C682" s="17" t="s">
        <v>17730</v>
      </c>
      <c r="D682" s="13">
        <v>34.5</v>
      </c>
      <c r="E682" s="13" t="s">
        <v>17731</v>
      </c>
      <c r="F682" s="13" t="s">
        <v>17727</v>
      </c>
      <c r="G682" s="13" t="s">
        <v>19045</v>
      </c>
      <c r="H682" s="13">
        <v>17421</v>
      </c>
    </row>
    <row r="683" spans="1:8" x14ac:dyDescent="0.45">
      <c r="A683" s="13" t="s">
        <v>19046</v>
      </c>
      <c r="B683" s="14">
        <v>7.07</v>
      </c>
      <c r="C683" s="17" t="s">
        <v>17730</v>
      </c>
      <c r="D683" s="13">
        <v>26.25</v>
      </c>
      <c r="E683" s="13" t="s">
        <v>17731</v>
      </c>
      <c r="F683" s="13" t="s">
        <v>17727</v>
      </c>
      <c r="G683" s="13" t="s">
        <v>19047</v>
      </c>
      <c r="H683" s="13">
        <v>17422</v>
      </c>
    </row>
    <row r="684" spans="1:8" x14ac:dyDescent="0.45">
      <c r="A684" s="13" t="s">
        <v>19048</v>
      </c>
      <c r="B684" s="14">
        <v>12.35</v>
      </c>
      <c r="C684" s="17" t="s">
        <v>17730</v>
      </c>
      <c r="D684" s="13">
        <v>26.25</v>
      </c>
      <c r="E684" s="13" t="s">
        <v>17731</v>
      </c>
      <c r="F684" s="13" t="s">
        <v>17727</v>
      </c>
      <c r="G684" s="13" t="s">
        <v>19049</v>
      </c>
      <c r="H684" s="13">
        <v>17423</v>
      </c>
    </row>
    <row r="685" spans="1:8" x14ac:dyDescent="0.45">
      <c r="A685" s="13" t="s">
        <v>19050</v>
      </c>
      <c r="B685" s="14">
        <v>8.75</v>
      </c>
      <c r="C685" s="17" t="s">
        <v>17730</v>
      </c>
      <c r="D685" s="13">
        <v>26.25</v>
      </c>
      <c r="E685" s="13" t="s">
        <v>17731</v>
      </c>
      <c r="F685" s="13" t="s">
        <v>17727</v>
      </c>
      <c r="G685" s="13" t="s">
        <v>19051</v>
      </c>
      <c r="H685" s="13">
        <v>17425</v>
      </c>
    </row>
    <row r="686" spans="1:8" x14ac:dyDescent="0.45">
      <c r="A686" s="13" t="s">
        <v>19052</v>
      </c>
      <c r="B686" s="14">
        <v>7.84</v>
      </c>
      <c r="C686" s="17" t="s">
        <v>17730</v>
      </c>
      <c r="D686" s="13">
        <v>26.25</v>
      </c>
      <c r="E686" s="13" t="s">
        <v>17731</v>
      </c>
      <c r="F686" s="13" t="s">
        <v>17727</v>
      </c>
      <c r="G686" s="13" t="s">
        <v>19053</v>
      </c>
      <c r="H686" s="13">
        <v>17426</v>
      </c>
    </row>
    <row r="687" spans="1:8" x14ac:dyDescent="0.45">
      <c r="A687" s="13" t="s">
        <v>19054</v>
      </c>
      <c r="B687" s="14">
        <v>7.27</v>
      </c>
      <c r="C687" s="17" t="s">
        <v>17730</v>
      </c>
      <c r="D687" s="13">
        <v>34.799999999999997</v>
      </c>
      <c r="E687" s="13" t="s">
        <v>17731</v>
      </c>
      <c r="F687" s="13" t="s">
        <v>17727</v>
      </c>
      <c r="G687" s="13" t="s">
        <v>19055</v>
      </c>
      <c r="H687" s="13">
        <v>17427</v>
      </c>
    </row>
    <row r="688" spans="1:8" x14ac:dyDescent="0.45">
      <c r="A688" s="13" t="s">
        <v>19056</v>
      </c>
      <c r="B688" s="14">
        <v>7.3</v>
      </c>
      <c r="C688" s="17" t="s">
        <v>17730</v>
      </c>
      <c r="D688" s="13">
        <v>26.25</v>
      </c>
      <c r="E688" s="13" t="s">
        <v>17731</v>
      </c>
      <c r="F688" s="13" t="s">
        <v>17727</v>
      </c>
      <c r="G688" s="13" t="s">
        <v>19057</v>
      </c>
      <c r="H688" s="13">
        <v>17429</v>
      </c>
    </row>
    <row r="689" spans="1:8" x14ac:dyDescent="0.45">
      <c r="A689" s="13" t="s">
        <v>19058</v>
      </c>
      <c r="B689" s="14">
        <v>0</v>
      </c>
      <c r="C689" s="17" t="s">
        <v>17730</v>
      </c>
      <c r="D689" s="13">
        <v>36</v>
      </c>
      <c r="E689" s="13" t="s">
        <v>17731</v>
      </c>
      <c r="F689" s="13" t="s">
        <v>17727</v>
      </c>
      <c r="G689" s="13" t="s">
        <v>19059</v>
      </c>
      <c r="H689" s="13">
        <v>17430</v>
      </c>
    </row>
    <row r="690" spans="1:8" x14ac:dyDescent="0.45">
      <c r="A690" s="13" t="s">
        <v>19060</v>
      </c>
      <c r="B690" s="14">
        <v>0</v>
      </c>
      <c r="C690" s="17" t="s">
        <v>17730</v>
      </c>
      <c r="D690" s="13">
        <v>36</v>
      </c>
      <c r="E690" s="13" t="s">
        <v>17731</v>
      </c>
      <c r="F690" s="13" t="s">
        <v>17727</v>
      </c>
      <c r="G690" s="13" t="s">
        <v>19061</v>
      </c>
      <c r="H690" s="13">
        <v>17431</v>
      </c>
    </row>
    <row r="691" spans="1:8" x14ac:dyDescent="0.45">
      <c r="A691" s="13" t="s">
        <v>19062</v>
      </c>
      <c r="B691" s="14">
        <v>6.89</v>
      </c>
      <c r="C691" s="17" t="s">
        <v>17730</v>
      </c>
      <c r="D691" s="13">
        <v>40.5</v>
      </c>
      <c r="E691" s="13" t="s">
        <v>17731</v>
      </c>
      <c r="F691" s="13" t="s">
        <v>17727</v>
      </c>
      <c r="G691" s="13" t="s">
        <v>19063</v>
      </c>
      <c r="H691" s="13">
        <v>17432</v>
      </c>
    </row>
    <row r="692" spans="1:8" x14ac:dyDescent="0.45">
      <c r="A692" s="13" t="s">
        <v>19064</v>
      </c>
      <c r="B692" s="14">
        <v>4.24</v>
      </c>
      <c r="C692" s="17" t="s">
        <v>17730</v>
      </c>
      <c r="D692" s="13">
        <v>33</v>
      </c>
      <c r="E692" s="13" t="s">
        <v>17731</v>
      </c>
      <c r="F692" s="13" t="s">
        <v>17727</v>
      </c>
      <c r="G692" s="13" t="s">
        <v>19065</v>
      </c>
      <c r="H692" s="13">
        <v>17433</v>
      </c>
    </row>
    <row r="693" spans="1:8" x14ac:dyDescent="0.45">
      <c r="A693" s="13" t="s">
        <v>19066</v>
      </c>
      <c r="B693" s="14">
        <v>6.75</v>
      </c>
      <c r="C693" s="17" t="s">
        <v>17730</v>
      </c>
      <c r="D693" s="13">
        <v>36</v>
      </c>
      <c r="E693" s="13" t="s">
        <v>17731</v>
      </c>
      <c r="F693" s="13" t="s">
        <v>17727</v>
      </c>
      <c r="G693" s="13" t="s">
        <v>19067</v>
      </c>
      <c r="H693" s="13">
        <v>17434</v>
      </c>
    </row>
    <row r="694" spans="1:8" x14ac:dyDescent="0.45">
      <c r="A694" s="13" t="s">
        <v>19068</v>
      </c>
      <c r="B694" s="14">
        <v>6.35</v>
      </c>
      <c r="C694" s="17" t="s">
        <v>17730</v>
      </c>
      <c r="D694" s="13">
        <v>33</v>
      </c>
      <c r="E694" s="13" t="s">
        <v>17731</v>
      </c>
      <c r="F694" s="13" t="s">
        <v>17727</v>
      </c>
      <c r="G694" s="13" t="s">
        <v>19069</v>
      </c>
      <c r="H694" s="13">
        <v>17435</v>
      </c>
    </row>
    <row r="695" spans="1:8" x14ac:dyDescent="0.45">
      <c r="A695" s="13" t="s">
        <v>19070</v>
      </c>
      <c r="B695" s="14">
        <v>4.37</v>
      </c>
      <c r="C695" s="17" t="s">
        <v>17730</v>
      </c>
      <c r="D695" s="13">
        <v>35.28</v>
      </c>
      <c r="E695" s="13" t="s">
        <v>17731</v>
      </c>
      <c r="F695" s="13" t="s">
        <v>17727</v>
      </c>
      <c r="G695" s="13" t="s">
        <v>19071</v>
      </c>
      <c r="H695" s="13">
        <v>17436</v>
      </c>
    </row>
    <row r="696" spans="1:8" x14ac:dyDescent="0.45">
      <c r="A696" s="13" t="s">
        <v>19072</v>
      </c>
      <c r="B696" s="14">
        <v>6.89</v>
      </c>
      <c r="C696" s="17" t="s">
        <v>17730</v>
      </c>
      <c r="D696" s="13">
        <v>35.28</v>
      </c>
      <c r="E696" s="13" t="s">
        <v>17731</v>
      </c>
      <c r="F696" s="13" t="s">
        <v>17727</v>
      </c>
      <c r="G696" s="13" t="s">
        <v>19073</v>
      </c>
      <c r="H696" s="13">
        <v>17437</v>
      </c>
    </row>
    <row r="697" spans="1:8" x14ac:dyDescent="0.45">
      <c r="A697" s="13" t="s">
        <v>19074</v>
      </c>
      <c r="B697" s="15">
        <v>3027.18</v>
      </c>
      <c r="C697" s="17" t="s">
        <v>17730</v>
      </c>
      <c r="D697" s="13">
        <v>14647.5</v>
      </c>
      <c r="E697" s="13" t="s">
        <v>17731</v>
      </c>
      <c r="F697" s="13" t="s">
        <v>17727</v>
      </c>
      <c r="G697" s="13" t="s">
        <v>19075</v>
      </c>
      <c r="H697" s="13">
        <v>17439</v>
      </c>
    </row>
    <row r="698" spans="1:8" x14ac:dyDescent="0.45">
      <c r="A698" s="13" t="s">
        <v>19076</v>
      </c>
      <c r="B698" s="15">
        <v>3400</v>
      </c>
      <c r="C698" s="17" t="s">
        <v>17730</v>
      </c>
      <c r="D698" s="13">
        <v>10200</v>
      </c>
      <c r="E698" s="13" t="s">
        <v>17731</v>
      </c>
      <c r="F698" s="13" t="s">
        <v>17727</v>
      </c>
      <c r="G698" s="13" t="s">
        <v>19077</v>
      </c>
      <c r="H698" s="13">
        <v>17440</v>
      </c>
    </row>
    <row r="699" spans="1:8" x14ac:dyDescent="0.45">
      <c r="A699" s="13" t="s">
        <v>19078</v>
      </c>
      <c r="B699" s="14">
        <v>187.58</v>
      </c>
      <c r="C699" s="17" t="s">
        <v>17730</v>
      </c>
      <c r="D699" s="13">
        <v>850.5</v>
      </c>
      <c r="E699" s="13" t="s">
        <v>17731</v>
      </c>
      <c r="F699" s="13" t="s">
        <v>17727</v>
      </c>
      <c r="G699" s="13" t="s">
        <v>19079</v>
      </c>
      <c r="H699" s="13">
        <v>17441</v>
      </c>
    </row>
    <row r="700" spans="1:8" x14ac:dyDescent="0.45">
      <c r="A700" s="13" t="s">
        <v>19080</v>
      </c>
      <c r="B700" s="14">
        <v>26.37</v>
      </c>
      <c r="C700" s="17" t="s">
        <v>17730</v>
      </c>
      <c r="D700" s="13">
        <v>118.13</v>
      </c>
      <c r="E700" s="13" t="s">
        <v>17731</v>
      </c>
      <c r="F700" s="13" t="s">
        <v>17727</v>
      </c>
      <c r="G700" s="13" t="s">
        <v>19081</v>
      </c>
      <c r="H700" s="13">
        <v>17442</v>
      </c>
    </row>
    <row r="701" spans="1:8" x14ac:dyDescent="0.45">
      <c r="A701" s="13" t="s">
        <v>19082</v>
      </c>
      <c r="B701" s="14">
        <v>21.21</v>
      </c>
      <c r="C701" s="17" t="s">
        <v>17730</v>
      </c>
      <c r="D701" s="13">
        <v>193.2</v>
      </c>
      <c r="E701" s="13" t="s">
        <v>17731</v>
      </c>
      <c r="F701" s="13" t="s">
        <v>17727</v>
      </c>
      <c r="G701" s="13" t="s">
        <v>19083</v>
      </c>
      <c r="H701" s="13">
        <v>17443</v>
      </c>
    </row>
    <row r="702" spans="1:8" x14ac:dyDescent="0.45">
      <c r="A702" s="13" t="s">
        <v>19084</v>
      </c>
      <c r="B702" s="14">
        <v>11.73</v>
      </c>
      <c r="C702" s="17" t="s">
        <v>17730</v>
      </c>
      <c r="D702" s="13">
        <v>43.74</v>
      </c>
      <c r="E702" s="13" t="s">
        <v>17731</v>
      </c>
      <c r="F702" s="13" t="s">
        <v>17727</v>
      </c>
      <c r="G702" s="13" t="s">
        <v>19085</v>
      </c>
      <c r="H702" s="13">
        <v>17444</v>
      </c>
    </row>
    <row r="703" spans="1:8" x14ac:dyDescent="0.45">
      <c r="A703" s="13" t="s">
        <v>19086</v>
      </c>
      <c r="B703" s="15">
        <v>1822.65</v>
      </c>
      <c r="C703" s="17" t="s">
        <v>17730</v>
      </c>
      <c r="D703" s="13">
        <v>9213.75</v>
      </c>
      <c r="E703" s="13" t="s">
        <v>17731</v>
      </c>
      <c r="F703" s="13" t="s">
        <v>17727</v>
      </c>
      <c r="G703" s="13" t="s">
        <v>19087</v>
      </c>
      <c r="H703" s="13">
        <v>17445</v>
      </c>
    </row>
    <row r="704" spans="1:8" x14ac:dyDescent="0.45">
      <c r="A704" s="13" t="s">
        <v>19088</v>
      </c>
      <c r="B704" s="14">
        <v>12.21</v>
      </c>
      <c r="C704" s="17" t="s">
        <v>17730</v>
      </c>
      <c r="D704" s="13">
        <v>33</v>
      </c>
      <c r="E704" s="13" t="s">
        <v>17731</v>
      </c>
      <c r="F704" s="13" t="s">
        <v>17727</v>
      </c>
      <c r="G704" s="13" t="s">
        <v>19089</v>
      </c>
      <c r="H704" s="13">
        <v>17446</v>
      </c>
    </row>
    <row r="705" spans="1:8" x14ac:dyDescent="0.45">
      <c r="A705" s="13" t="s">
        <v>19090</v>
      </c>
      <c r="B705" s="14">
        <v>7.07</v>
      </c>
      <c r="C705" s="17" t="s">
        <v>17730</v>
      </c>
      <c r="D705" s="13">
        <v>33</v>
      </c>
      <c r="E705" s="13" t="s">
        <v>17731</v>
      </c>
      <c r="F705" s="13" t="s">
        <v>17727</v>
      </c>
      <c r="G705" s="13" t="s">
        <v>19091</v>
      </c>
      <c r="H705" s="13">
        <v>17447</v>
      </c>
    </row>
    <row r="706" spans="1:8" x14ac:dyDescent="0.45">
      <c r="A706" s="13" t="s">
        <v>19092</v>
      </c>
      <c r="B706" s="14">
        <v>9.01</v>
      </c>
      <c r="C706" s="17" t="s">
        <v>17730</v>
      </c>
      <c r="D706" s="13">
        <v>33</v>
      </c>
      <c r="E706" s="13" t="s">
        <v>17731</v>
      </c>
      <c r="F706" s="13" t="s">
        <v>17727</v>
      </c>
      <c r="G706" s="13" t="s">
        <v>19093</v>
      </c>
      <c r="H706" s="13">
        <v>17448</v>
      </c>
    </row>
    <row r="707" spans="1:8" x14ac:dyDescent="0.45">
      <c r="A707" s="13" t="s">
        <v>19094</v>
      </c>
      <c r="B707" s="14">
        <v>19.47</v>
      </c>
      <c r="C707" s="17" t="s">
        <v>17730</v>
      </c>
      <c r="D707" s="13">
        <v>179.55</v>
      </c>
      <c r="E707" s="13" t="s">
        <v>17731</v>
      </c>
      <c r="F707" s="13" t="s">
        <v>17727</v>
      </c>
      <c r="G707" s="13" t="s">
        <v>19095</v>
      </c>
      <c r="H707" s="13">
        <v>17449</v>
      </c>
    </row>
    <row r="708" spans="1:8" x14ac:dyDescent="0.45">
      <c r="A708" s="13" t="s">
        <v>19096</v>
      </c>
      <c r="B708" s="15">
        <v>4800</v>
      </c>
      <c r="C708" s="17" t="s">
        <v>17730</v>
      </c>
      <c r="D708" s="13">
        <v>14400</v>
      </c>
      <c r="E708" s="13" t="s">
        <v>17731</v>
      </c>
      <c r="F708" s="13" t="s">
        <v>17727</v>
      </c>
      <c r="G708" s="13" t="s">
        <v>19097</v>
      </c>
      <c r="H708" s="13">
        <v>17450</v>
      </c>
    </row>
    <row r="709" spans="1:8" x14ac:dyDescent="0.45">
      <c r="A709" s="13" t="s">
        <v>19098</v>
      </c>
      <c r="B709" s="15">
        <v>5400</v>
      </c>
      <c r="C709" s="17" t="s">
        <v>17730</v>
      </c>
      <c r="D709" s="13">
        <v>16200</v>
      </c>
      <c r="E709" s="13" t="s">
        <v>17731</v>
      </c>
      <c r="F709" s="13" t="s">
        <v>17727</v>
      </c>
      <c r="G709" s="13" t="s">
        <v>19099</v>
      </c>
      <c r="H709" s="13">
        <v>17451</v>
      </c>
    </row>
    <row r="710" spans="1:8" x14ac:dyDescent="0.45">
      <c r="A710" s="13" t="s">
        <v>19100</v>
      </c>
      <c r="B710" s="14">
        <v>5.01</v>
      </c>
      <c r="C710" s="17" t="s">
        <v>17730</v>
      </c>
      <c r="D710" s="13">
        <v>28.8</v>
      </c>
      <c r="E710" s="13" t="s">
        <v>17731</v>
      </c>
      <c r="F710" s="13" t="s">
        <v>17727</v>
      </c>
      <c r="G710" s="13" t="s">
        <v>19101</v>
      </c>
      <c r="H710" s="13">
        <v>17453</v>
      </c>
    </row>
    <row r="711" spans="1:8" x14ac:dyDescent="0.45">
      <c r="A711" s="13" t="s">
        <v>19102</v>
      </c>
      <c r="B711" s="14">
        <v>5.0199999999999996</v>
      </c>
      <c r="C711" s="17" t="s">
        <v>17730</v>
      </c>
      <c r="D711" s="13">
        <v>28.8</v>
      </c>
      <c r="E711" s="13" t="s">
        <v>17731</v>
      </c>
      <c r="F711" s="13" t="s">
        <v>17727</v>
      </c>
      <c r="G711" s="13" t="s">
        <v>19103</v>
      </c>
      <c r="H711" s="13">
        <v>17454</v>
      </c>
    </row>
    <row r="712" spans="1:8" x14ac:dyDescent="0.45">
      <c r="A712" s="13" t="s">
        <v>19104</v>
      </c>
      <c r="B712" s="14">
        <v>541.09</v>
      </c>
      <c r="C712" s="17" t="s">
        <v>17730</v>
      </c>
      <c r="D712" s="13">
        <v>868.01700000000005</v>
      </c>
      <c r="E712" s="13" t="s">
        <v>17731</v>
      </c>
      <c r="F712" s="13" t="s">
        <v>17727</v>
      </c>
      <c r="G712" s="13" t="s">
        <v>19105</v>
      </c>
      <c r="H712" s="13">
        <v>48487</v>
      </c>
    </row>
    <row r="713" spans="1:8" x14ac:dyDescent="0.45">
      <c r="A713" s="13" t="s">
        <v>19106</v>
      </c>
      <c r="B713" s="14">
        <v>407.79</v>
      </c>
      <c r="C713" s="17" t="s">
        <v>17730</v>
      </c>
      <c r="D713" s="13">
        <v>1080.3119999999999</v>
      </c>
      <c r="E713" s="13" t="s">
        <v>17731</v>
      </c>
      <c r="F713" s="13" t="s">
        <v>17727</v>
      </c>
      <c r="G713" s="13" t="s">
        <v>19107</v>
      </c>
      <c r="H713" s="13">
        <v>48488</v>
      </c>
    </row>
    <row r="714" spans="1:8" x14ac:dyDescent="0.45">
      <c r="A714" s="13" t="s">
        <v>19108</v>
      </c>
      <c r="B714" s="14">
        <v>7.95</v>
      </c>
      <c r="C714" s="17" t="s">
        <v>17730</v>
      </c>
      <c r="D714" s="13">
        <v>49.2</v>
      </c>
      <c r="E714" s="13" t="s">
        <v>17731</v>
      </c>
      <c r="F714" s="13" t="s">
        <v>17727</v>
      </c>
      <c r="G714" s="13" t="s">
        <v>19109</v>
      </c>
      <c r="H714" s="13">
        <v>17457</v>
      </c>
    </row>
    <row r="715" spans="1:8" x14ac:dyDescent="0.45">
      <c r="A715" s="13" t="s">
        <v>19110</v>
      </c>
      <c r="B715" s="14">
        <v>757.05</v>
      </c>
      <c r="C715" s="17" t="s">
        <v>17730</v>
      </c>
      <c r="D715" s="13">
        <v>267.06</v>
      </c>
      <c r="E715" s="13" t="s">
        <v>17731</v>
      </c>
      <c r="F715" s="13" t="s">
        <v>17727</v>
      </c>
      <c r="G715" s="13" t="s">
        <v>19111</v>
      </c>
      <c r="H715" s="13">
        <v>30702</v>
      </c>
    </row>
    <row r="716" spans="1:8" x14ac:dyDescent="0.45">
      <c r="A716" s="13" t="s">
        <v>19112</v>
      </c>
      <c r="B716" s="14">
        <v>9.01</v>
      </c>
      <c r="C716" s="17" t="s">
        <v>17730</v>
      </c>
      <c r="D716" s="13">
        <v>96.435000000000002</v>
      </c>
      <c r="E716" s="13" t="s">
        <v>17731</v>
      </c>
      <c r="F716" s="13" t="s">
        <v>17727</v>
      </c>
      <c r="G716" s="13" t="s">
        <v>19113</v>
      </c>
      <c r="H716" s="13">
        <v>30679</v>
      </c>
    </row>
    <row r="717" spans="1:8" x14ac:dyDescent="0.45">
      <c r="A717" s="13" t="s">
        <v>19114</v>
      </c>
      <c r="B717" s="14">
        <v>808.32</v>
      </c>
      <c r="C717" s="17" t="s">
        <v>17730</v>
      </c>
      <c r="D717" s="13">
        <v>1032.5940000000001</v>
      </c>
      <c r="E717" s="13" t="s">
        <v>17731</v>
      </c>
      <c r="F717" s="13" t="s">
        <v>17727</v>
      </c>
      <c r="G717" s="13" t="s">
        <v>19115</v>
      </c>
      <c r="H717" s="13">
        <v>49775</v>
      </c>
    </row>
    <row r="718" spans="1:8" x14ac:dyDescent="0.45">
      <c r="A718" s="13" t="s">
        <v>19116</v>
      </c>
      <c r="B718" s="14">
        <v>0</v>
      </c>
      <c r="C718" s="17" t="s">
        <v>17730</v>
      </c>
      <c r="D718" s="13">
        <v>1809.8969999999999</v>
      </c>
      <c r="E718" s="13" t="s">
        <v>17731</v>
      </c>
      <c r="F718" s="13" t="s">
        <v>17727</v>
      </c>
      <c r="G718" s="13" t="s">
        <v>19117</v>
      </c>
      <c r="H718" s="13">
        <v>49776</v>
      </c>
    </row>
    <row r="719" spans="1:8" x14ac:dyDescent="0.45">
      <c r="A719" s="13" t="s">
        <v>19118</v>
      </c>
      <c r="B719" s="14">
        <v>61.2</v>
      </c>
      <c r="C719" s="17" t="s">
        <v>17730</v>
      </c>
      <c r="D719" s="13">
        <v>183.6</v>
      </c>
      <c r="E719" s="13" t="s">
        <v>17731</v>
      </c>
      <c r="F719" s="13" t="s">
        <v>17727</v>
      </c>
      <c r="G719" s="13" t="s">
        <v>19119</v>
      </c>
      <c r="H719" s="13">
        <v>17438</v>
      </c>
    </row>
    <row r="720" spans="1:8" x14ac:dyDescent="0.45">
      <c r="A720" s="13" t="s">
        <v>19120</v>
      </c>
      <c r="B720" s="14">
        <v>0</v>
      </c>
      <c r="C720" s="17" t="s">
        <v>17730</v>
      </c>
      <c r="D720" s="13">
        <v>54.75</v>
      </c>
      <c r="E720" s="13" t="s">
        <v>17731</v>
      </c>
      <c r="F720" s="13" t="s">
        <v>17727</v>
      </c>
      <c r="G720" s="13" t="s">
        <v>19121</v>
      </c>
      <c r="H720" s="13">
        <v>17505</v>
      </c>
    </row>
    <row r="721" spans="1:8" x14ac:dyDescent="0.45">
      <c r="A721" s="13" t="s">
        <v>19122</v>
      </c>
      <c r="B721" s="14">
        <v>14.95</v>
      </c>
      <c r="C721" s="17" t="s">
        <v>17730</v>
      </c>
      <c r="D721" s="13">
        <v>99.23</v>
      </c>
      <c r="E721" s="13" t="s">
        <v>17731</v>
      </c>
      <c r="F721" s="13" t="s">
        <v>17727</v>
      </c>
      <c r="G721" s="13" t="s">
        <v>19123</v>
      </c>
      <c r="H721" s="13">
        <v>17506</v>
      </c>
    </row>
    <row r="722" spans="1:8" x14ac:dyDescent="0.45">
      <c r="A722" s="13" t="s">
        <v>19124</v>
      </c>
      <c r="B722" s="14">
        <v>9.8800000000000008</v>
      </c>
      <c r="C722" s="17" t="s">
        <v>17730</v>
      </c>
      <c r="D722" s="13">
        <v>82.22</v>
      </c>
      <c r="E722" s="13" t="s">
        <v>17731</v>
      </c>
      <c r="F722" s="13" t="s">
        <v>17727</v>
      </c>
      <c r="G722" s="13" t="s">
        <v>19125</v>
      </c>
      <c r="H722" s="13">
        <v>17507</v>
      </c>
    </row>
    <row r="723" spans="1:8" x14ac:dyDescent="0.45">
      <c r="A723" s="13" t="s">
        <v>19126</v>
      </c>
      <c r="B723" s="15">
        <v>17154.02</v>
      </c>
      <c r="C723" s="17" t="s">
        <v>17730</v>
      </c>
      <c r="D723" s="13">
        <v>54000</v>
      </c>
      <c r="E723" s="13" t="s">
        <v>17731</v>
      </c>
      <c r="F723" s="13" t="s">
        <v>17727</v>
      </c>
      <c r="G723" s="13" t="s">
        <v>19127</v>
      </c>
      <c r="H723" s="13">
        <v>55994</v>
      </c>
    </row>
    <row r="724" spans="1:8" x14ac:dyDescent="0.45">
      <c r="A724" s="13" t="s">
        <v>19128</v>
      </c>
      <c r="B724" s="14">
        <v>65.48</v>
      </c>
      <c r="C724" s="17" t="s">
        <v>17730</v>
      </c>
      <c r="D724" s="13">
        <v>285.24900000000002</v>
      </c>
      <c r="E724" s="13" t="s">
        <v>17731</v>
      </c>
      <c r="F724" s="13" t="s">
        <v>17727</v>
      </c>
      <c r="G724" s="13" t="s">
        <v>19129</v>
      </c>
      <c r="H724" s="13">
        <v>36888</v>
      </c>
    </row>
    <row r="725" spans="1:8" x14ac:dyDescent="0.45">
      <c r="A725" s="13" t="s">
        <v>19130</v>
      </c>
      <c r="B725" s="14">
        <v>39.909999999999997</v>
      </c>
      <c r="C725" s="17" t="s">
        <v>17730</v>
      </c>
      <c r="D725" s="13">
        <v>141.97499999999999</v>
      </c>
      <c r="E725" s="13" t="s">
        <v>17731</v>
      </c>
      <c r="F725" s="13" t="s">
        <v>17727</v>
      </c>
      <c r="G725" s="13" t="s">
        <v>19131</v>
      </c>
      <c r="H725" s="13">
        <v>36889</v>
      </c>
    </row>
    <row r="726" spans="1:8" x14ac:dyDescent="0.45">
      <c r="A726" s="13" t="s">
        <v>19132</v>
      </c>
      <c r="B726" s="14">
        <v>9</v>
      </c>
      <c r="C726" s="17" t="s">
        <v>17730</v>
      </c>
      <c r="D726" s="13">
        <v>85.77</v>
      </c>
      <c r="E726" s="13" t="s">
        <v>17731</v>
      </c>
      <c r="F726" s="13" t="s">
        <v>17727</v>
      </c>
      <c r="G726" s="13" t="s">
        <v>19133</v>
      </c>
      <c r="H726" s="13">
        <v>43863</v>
      </c>
    </row>
    <row r="727" spans="1:8" x14ac:dyDescent="0.45">
      <c r="A727" s="13" t="s">
        <v>19134</v>
      </c>
      <c r="B727" s="14">
        <v>14.14</v>
      </c>
      <c r="C727" s="17" t="s">
        <v>17730</v>
      </c>
      <c r="D727" s="13">
        <v>103.08</v>
      </c>
      <c r="E727" s="13" t="s">
        <v>17731</v>
      </c>
      <c r="F727" s="13" t="s">
        <v>17727</v>
      </c>
      <c r="G727" s="13" t="s">
        <v>19135</v>
      </c>
      <c r="H727" s="13">
        <v>52203</v>
      </c>
    </row>
    <row r="728" spans="1:8" x14ac:dyDescent="0.45">
      <c r="A728" s="13" t="s">
        <v>19136</v>
      </c>
      <c r="B728" s="14">
        <v>18.89</v>
      </c>
      <c r="C728" s="17" t="s">
        <v>17730</v>
      </c>
      <c r="D728" s="13">
        <v>140.4</v>
      </c>
      <c r="E728" s="13" t="s">
        <v>17731</v>
      </c>
      <c r="F728" s="13" t="s">
        <v>17727</v>
      </c>
      <c r="G728" s="13" t="s">
        <v>19137</v>
      </c>
      <c r="H728" s="13">
        <v>52204</v>
      </c>
    </row>
    <row r="729" spans="1:8" x14ac:dyDescent="0.45">
      <c r="A729" s="13" t="s">
        <v>19138</v>
      </c>
      <c r="B729" s="15">
        <v>11150</v>
      </c>
      <c r="C729" s="17" t="s">
        <v>17730</v>
      </c>
      <c r="D729" s="13">
        <v>33450</v>
      </c>
      <c r="E729" s="13" t="s">
        <v>17731</v>
      </c>
      <c r="F729" s="13" t="s">
        <v>17727</v>
      </c>
      <c r="G729" s="13" t="s">
        <v>19139</v>
      </c>
      <c r="H729" s="13">
        <v>47201</v>
      </c>
    </row>
    <row r="730" spans="1:8" x14ac:dyDescent="0.45">
      <c r="A730" s="13" t="s">
        <v>19140</v>
      </c>
      <c r="B730" s="15">
        <v>8000</v>
      </c>
      <c r="C730" s="17" t="s">
        <v>17730</v>
      </c>
      <c r="D730" s="13">
        <v>24000</v>
      </c>
      <c r="E730" s="13" t="s">
        <v>17731</v>
      </c>
      <c r="F730" s="13" t="s">
        <v>17727</v>
      </c>
      <c r="G730" s="13" t="s">
        <v>19141</v>
      </c>
      <c r="H730" s="13">
        <v>47202</v>
      </c>
    </row>
    <row r="731" spans="1:8" x14ac:dyDescent="0.45">
      <c r="A731" s="13" t="s">
        <v>19142</v>
      </c>
      <c r="B731" s="14">
        <v>4.12</v>
      </c>
      <c r="C731" s="17" t="s">
        <v>17730</v>
      </c>
      <c r="D731" s="13">
        <v>13.776</v>
      </c>
      <c r="E731" s="13" t="s">
        <v>17731</v>
      </c>
      <c r="F731" s="13" t="s">
        <v>17727</v>
      </c>
      <c r="G731" s="13" t="s">
        <v>19143</v>
      </c>
      <c r="H731" s="13">
        <v>54044</v>
      </c>
    </row>
    <row r="732" spans="1:8" x14ac:dyDescent="0.45">
      <c r="A732" s="13" t="s">
        <v>19144</v>
      </c>
      <c r="B732" s="14">
        <v>13.95</v>
      </c>
      <c r="C732" s="17" t="s">
        <v>17730</v>
      </c>
      <c r="D732" s="13">
        <v>130.04</v>
      </c>
      <c r="E732" s="13" t="s">
        <v>17731</v>
      </c>
      <c r="F732" s="13" t="s">
        <v>17727</v>
      </c>
      <c r="G732" s="13" t="s">
        <v>19145</v>
      </c>
      <c r="H732" s="13">
        <v>11709</v>
      </c>
    </row>
    <row r="733" spans="1:8" x14ac:dyDescent="0.45">
      <c r="A733" s="13" t="s">
        <v>19146</v>
      </c>
      <c r="B733" s="14">
        <v>10.29</v>
      </c>
      <c r="C733" s="17" t="s">
        <v>17730</v>
      </c>
      <c r="D733" s="13">
        <v>38.148000000000003</v>
      </c>
      <c r="E733" s="13" t="s">
        <v>17731</v>
      </c>
      <c r="F733" s="13" t="s">
        <v>17727</v>
      </c>
      <c r="G733" s="13" t="s">
        <v>19147</v>
      </c>
      <c r="H733" s="13">
        <v>14903</v>
      </c>
    </row>
    <row r="734" spans="1:8" x14ac:dyDescent="0.45">
      <c r="A734" s="13" t="s">
        <v>19148</v>
      </c>
      <c r="B734" s="14">
        <v>4.8899999999999997</v>
      </c>
      <c r="C734" s="17" t="s">
        <v>17730</v>
      </c>
      <c r="D734" s="13">
        <v>141.75</v>
      </c>
      <c r="E734" s="13" t="s">
        <v>17731</v>
      </c>
      <c r="F734" s="13" t="s">
        <v>17727</v>
      </c>
      <c r="G734" s="13" t="s">
        <v>19149</v>
      </c>
      <c r="H734" s="13">
        <v>14999</v>
      </c>
    </row>
    <row r="735" spans="1:8" x14ac:dyDescent="0.45">
      <c r="A735" s="13" t="s">
        <v>19150</v>
      </c>
      <c r="B735" s="14">
        <v>408.72</v>
      </c>
      <c r="C735" s="17" t="s">
        <v>17730</v>
      </c>
      <c r="D735" s="13">
        <v>3115.05</v>
      </c>
      <c r="E735" s="13" t="s">
        <v>17731</v>
      </c>
      <c r="F735" s="13" t="s">
        <v>17727</v>
      </c>
      <c r="G735" s="13" t="s">
        <v>19151</v>
      </c>
      <c r="H735" s="13">
        <v>11866</v>
      </c>
    </row>
    <row r="736" spans="1:8" x14ac:dyDescent="0.45">
      <c r="A736" s="13" t="s">
        <v>19150</v>
      </c>
      <c r="B736" s="14">
        <v>408.72</v>
      </c>
      <c r="C736" s="17" t="s">
        <v>17730</v>
      </c>
      <c r="D736" s="13">
        <v>2076.6999999999998</v>
      </c>
      <c r="E736" s="13" t="s">
        <v>17731</v>
      </c>
      <c r="F736" s="13" t="s">
        <v>17727</v>
      </c>
      <c r="G736" s="13" t="s">
        <v>19151</v>
      </c>
      <c r="H736" s="13">
        <v>11866</v>
      </c>
    </row>
    <row r="737" spans="1:8" x14ac:dyDescent="0.45">
      <c r="A737" s="13" t="s">
        <v>19152</v>
      </c>
      <c r="B737" s="14">
        <v>391.57</v>
      </c>
      <c r="C737" s="17" t="s">
        <v>17730</v>
      </c>
      <c r="D737" s="13">
        <v>2536.92</v>
      </c>
      <c r="E737" s="13" t="s">
        <v>17731</v>
      </c>
      <c r="F737" s="13" t="s">
        <v>17727</v>
      </c>
      <c r="G737" s="13" t="s">
        <v>19153</v>
      </c>
      <c r="H737" s="13">
        <v>112708</v>
      </c>
    </row>
    <row r="738" spans="1:8" x14ac:dyDescent="0.45">
      <c r="A738" s="13" t="s">
        <v>19154</v>
      </c>
      <c r="B738" s="14">
        <v>656</v>
      </c>
      <c r="C738" s="17" t="s">
        <v>17730</v>
      </c>
      <c r="D738" s="13">
        <v>4257.72</v>
      </c>
      <c r="E738" s="13" t="s">
        <v>17731</v>
      </c>
      <c r="F738" s="13" t="s">
        <v>17727</v>
      </c>
      <c r="G738" s="13" t="s">
        <v>19155</v>
      </c>
      <c r="H738" s="13">
        <v>112710</v>
      </c>
    </row>
    <row r="739" spans="1:8" x14ac:dyDescent="0.45">
      <c r="A739" s="13" t="s">
        <v>19156</v>
      </c>
      <c r="B739" s="14">
        <v>309.16000000000003</v>
      </c>
      <c r="C739" s="17" t="s">
        <v>17730</v>
      </c>
      <c r="D739" s="13">
        <v>1002.15</v>
      </c>
      <c r="E739" s="13" t="s">
        <v>17731</v>
      </c>
      <c r="F739" s="13" t="s">
        <v>17727</v>
      </c>
      <c r="G739" s="13" t="s">
        <v>19157</v>
      </c>
      <c r="H739" s="13">
        <v>112711</v>
      </c>
    </row>
    <row r="740" spans="1:8" x14ac:dyDescent="0.45">
      <c r="A740" s="13" t="s">
        <v>19158</v>
      </c>
      <c r="B740" s="14">
        <v>826.62</v>
      </c>
      <c r="C740" s="17" t="s">
        <v>17730</v>
      </c>
      <c r="D740" s="13">
        <v>2778.51</v>
      </c>
      <c r="E740" s="13" t="s">
        <v>17731</v>
      </c>
      <c r="F740" s="13" t="s">
        <v>17727</v>
      </c>
      <c r="G740" s="13" t="s">
        <v>19159</v>
      </c>
      <c r="H740" s="13">
        <v>114829</v>
      </c>
    </row>
    <row r="741" spans="1:8" x14ac:dyDescent="0.45">
      <c r="A741" s="13" t="s">
        <v>19160</v>
      </c>
      <c r="B741" s="15">
        <v>2102.1799999999998</v>
      </c>
      <c r="C741" s="17" t="s">
        <v>17730</v>
      </c>
      <c r="D741" s="13">
        <v>5395.2218199999998</v>
      </c>
      <c r="E741" s="13" t="s">
        <v>17731</v>
      </c>
      <c r="F741" s="13" t="s">
        <v>17727</v>
      </c>
      <c r="G741" s="13" t="s">
        <v>19161</v>
      </c>
      <c r="H741" s="13">
        <v>54865</v>
      </c>
    </row>
    <row r="742" spans="1:8" x14ac:dyDescent="0.45">
      <c r="A742" s="13" t="s">
        <v>19162</v>
      </c>
      <c r="B742" s="14">
        <v>0</v>
      </c>
      <c r="C742" s="17" t="s">
        <v>17730</v>
      </c>
      <c r="D742" s="13">
        <v>5398.1992</v>
      </c>
      <c r="E742" s="13" t="s">
        <v>17731</v>
      </c>
      <c r="F742" s="13" t="s">
        <v>17727</v>
      </c>
      <c r="G742" s="13" t="s">
        <v>19163</v>
      </c>
      <c r="H742" s="13">
        <v>54866</v>
      </c>
    </row>
    <row r="743" spans="1:8" x14ac:dyDescent="0.45">
      <c r="A743" s="13" t="s">
        <v>19164</v>
      </c>
      <c r="B743" s="15">
        <v>1394.83</v>
      </c>
      <c r="C743" s="17" t="s">
        <v>17730</v>
      </c>
      <c r="D743" s="13">
        <v>6072.1451399999996</v>
      </c>
      <c r="E743" s="13" t="s">
        <v>17731</v>
      </c>
      <c r="F743" s="13" t="s">
        <v>17727</v>
      </c>
      <c r="G743" s="13" t="s">
        <v>19165</v>
      </c>
      <c r="H743" s="13">
        <v>54867</v>
      </c>
    </row>
    <row r="744" spans="1:8" x14ac:dyDescent="0.45">
      <c r="A744" s="13" t="s">
        <v>19166</v>
      </c>
      <c r="B744" s="15">
        <v>2520.86</v>
      </c>
      <c r="C744" s="17" t="s">
        <v>17730</v>
      </c>
      <c r="D744" s="13">
        <v>4986.9401799999996</v>
      </c>
      <c r="E744" s="13" t="s">
        <v>17731</v>
      </c>
      <c r="F744" s="13" t="s">
        <v>17727</v>
      </c>
      <c r="G744" s="13" t="s">
        <v>19167</v>
      </c>
      <c r="H744" s="13">
        <v>54868</v>
      </c>
    </row>
    <row r="745" spans="1:8" x14ac:dyDescent="0.45">
      <c r="A745" s="13" t="s">
        <v>19168</v>
      </c>
      <c r="B745" s="15">
        <v>1657.42</v>
      </c>
      <c r="C745" s="17" t="s">
        <v>17730</v>
      </c>
      <c r="D745" s="13">
        <v>4990.6843600000002</v>
      </c>
      <c r="E745" s="13" t="s">
        <v>17731</v>
      </c>
      <c r="F745" s="13" t="s">
        <v>17727</v>
      </c>
      <c r="G745" s="13" t="s">
        <v>19169</v>
      </c>
      <c r="H745" s="13">
        <v>54869</v>
      </c>
    </row>
    <row r="746" spans="1:8" x14ac:dyDescent="0.45">
      <c r="A746" s="13" t="s">
        <v>19170</v>
      </c>
      <c r="B746" s="15">
        <v>1660.74</v>
      </c>
      <c r="C746" s="17" t="s">
        <v>17730</v>
      </c>
      <c r="D746" s="13">
        <v>5059.3450000000003</v>
      </c>
      <c r="E746" s="13" t="s">
        <v>17731</v>
      </c>
      <c r="F746" s="13" t="s">
        <v>17727</v>
      </c>
      <c r="G746" s="13" t="s">
        <v>19171</v>
      </c>
      <c r="H746" s="13">
        <v>54870</v>
      </c>
    </row>
    <row r="747" spans="1:8" x14ac:dyDescent="0.45">
      <c r="A747" s="13" t="s">
        <v>19172</v>
      </c>
      <c r="B747" s="15">
        <v>1682.74</v>
      </c>
      <c r="C747" s="17" t="s">
        <v>17730</v>
      </c>
      <c r="D747" s="13">
        <v>7760.3531400000002</v>
      </c>
      <c r="E747" s="13" t="s">
        <v>17731</v>
      </c>
      <c r="F747" s="13" t="s">
        <v>17727</v>
      </c>
      <c r="G747" s="13" t="s">
        <v>19173</v>
      </c>
      <c r="H747" s="13">
        <v>54871</v>
      </c>
    </row>
    <row r="748" spans="1:8" x14ac:dyDescent="0.45">
      <c r="A748" s="13" t="s">
        <v>19174</v>
      </c>
      <c r="B748" s="15">
        <v>1110.56</v>
      </c>
      <c r="C748" s="17" t="s">
        <v>17730</v>
      </c>
      <c r="D748" s="13">
        <v>4019.72</v>
      </c>
      <c r="E748" s="13" t="s">
        <v>17731</v>
      </c>
      <c r="F748" s="13" t="s">
        <v>17727</v>
      </c>
      <c r="G748" s="13" t="s">
        <v>19175</v>
      </c>
      <c r="H748" s="13">
        <v>54872</v>
      </c>
    </row>
    <row r="749" spans="1:8" x14ac:dyDescent="0.45">
      <c r="A749" s="13" t="s">
        <v>19176</v>
      </c>
      <c r="B749" s="14">
        <v>850.5</v>
      </c>
      <c r="C749" s="17" t="s">
        <v>17730</v>
      </c>
      <c r="D749" s="13">
        <v>2169.8689800000002</v>
      </c>
      <c r="E749" s="13" t="s">
        <v>17731</v>
      </c>
      <c r="F749" s="13" t="s">
        <v>17727</v>
      </c>
      <c r="G749" s="13" t="s">
        <v>19177</v>
      </c>
      <c r="H749" s="13">
        <v>54873</v>
      </c>
    </row>
    <row r="750" spans="1:8" x14ac:dyDescent="0.45">
      <c r="A750" s="13" t="s">
        <v>19178</v>
      </c>
      <c r="B750" s="14">
        <v>734.89</v>
      </c>
      <c r="C750" s="17" t="s">
        <v>17730</v>
      </c>
      <c r="D750" s="13">
        <v>2127.8989799999999</v>
      </c>
      <c r="E750" s="13" t="s">
        <v>17731</v>
      </c>
      <c r="F750" s="13" t="s">
        <v>17727</v>
      </c>
      <c r="G750" s="13" t="s">
        <v>19179</v>
      </c>
      <c r="H750" s="13">
        <v>54874</v>
      </c>
    </row>
    <row r="751" spans="1:8" x14ac:dyDescent="0.45">
      <c r="A751" s="13" t="s">
        <v>19180</v>
      </c>
      <c r="B751" s="15">
        <v>2465.84</v>
      </c>
      <c r="C751" s="17" t="s">
        <v>17730</v>
      </c>
      <c r="D751" s="13">
        <v>7631.1385799999998</v>
      </c>
      <c r="E751" s="13" t="s">
        <v>17731</v>
      </c>
      <c r="F751" s="13" t="s">
        <v>17727</v>
      </c>
      <c r="G751" s="13" t="s">
        <v>19181</v>
      </c>
      <c r="H751" s="13">
        <v>54875</v>
      </c>
    </row>
    <row r="752" spans="1:8" x14ac:dyDescent="0.45">
      <c r="A752" s="13" t="s">
        <v>19182</v>
      </c>
      <c r="B752" s="15">
        <v>3377.47</v>
      </c>
      <c r="C752" s="17" t="s">
        <v>17730</v>
      </c>
      <c r="D752" s="13">
        <v>11091.434579999999</v>
      </c>
      <c r="E752" s="13" t="s">
        <v>17731</v>
      </c>
      <c r="F752" s="13" t="s">
        <v>17727</v>
      </c>
      <c r="G752" s="13" t="s">
        <v>19183</v>
      </c>
      <c r="H752" s="13">
        <v>54876</v>
      </c>
    </row>
    <row r="753" spans="1:8" x14ac:dyDescent="0.45">
      <c r="A753" s="13" t="s">
        <v>19184</v>
      </c>
      <c r="B753" s="14">
        <v>0</v>
      </c>
      <c r="C753" s="17" t="s">
        <v>17730</v>
      </c>
      <c r="D753" s="13">
        <v>56254.474979999999</v>
      </c>
      <c r="E753" s="13" t="s">
        <v>17731</v>
      </c>
      <c r="F753" s="13" t="s">
        <v>17727</v>
      </c>
      <c r="G753" s="13" t="s">
        <v>19185</v>
      </c>
      <c r="H753" s="13">
        <v>54877</v>
      </c>
    </row>
    <row r="754" spans="1:8" x14ac:dyDescent="0.45">
      <c r="A754" s="13" t="s">
        <v>19186</v>
      </c>
      <c r="B754" s="15">
        <v>1077.1500000000001</v>
      </c>
      <c r="C754" s="17" t="s">
        <v>17730</v>
      </c>
      <c r="D754" s="13">
        <v>1921.6609800000001</v>
      </c>
      <c r="E754" s="13" t="s">
        <v>17731</v>
      </c>
      <c r="F754" s="13" t="s">
        <v>17727</v>
      </c>
      <c r="G754" s="13" t="s">
        <v>19187</v>
      </c>
      <c r="H754" s="13">
        <v>54878</v>
      </c>
    </row>
    <row r="755" spans="1:8" x14ac:dyDescent="0.45">
      <c r="A755" s="13" t="s">
        <v>19188</v>
      </c>
      <c r="B755" s="15">
        <v>2452.71</v>
      </c>
      <c r="C755" s="17" t="s">
        <v>17730</v>
      </c>
      <c r="D755" s="13">
        <v>7512.1585800000003</v>
      </c>
      <c r="E755" s="13" t="s">
        <v>17731</v>
      </c>
      <c r="F755" s="13" t="s">
        <v>17727</v>
      </c>
      <c r="G755" s="13" t="s">
        <v>19189</v>
      </c>
      <c r="H755" s="13">
        <v>54879</v>
      </c>
    </row>
    <row r="756" spans="1:8" x14ac:dyDescent="0.45">
      <c r="A756" s="13" t="s">
        <v>19190</v>
      </c>
      <c r="B756" s="15">
        <v>1357.41</v>
      </c>
      <c r="C756" s="17" t="s">
        <v>17730</v>
      </c>
      <c r="D756" s="13">
        <v>2972.3539799999999</v>
      </c>
      <c r="E756" s="13" t="s">
        <v>17731</v>
      </c>
      <c r="F756" s="13" t="s">
        <v>17727</v>
      </c>
      <c r="G756" s="13" t="s">
        <v>19191</v>
      </c>
      <c r="H756" s="13">
        <v>54880</v>
      </c>
    </row>
    <row r="757" spans="1:8" x14ac:dyDescent="0.45">
      <c r="A757" s="13" t="s">
        <v>19192</v>
      </c>
      <c r="B757" s="14">
        <v>1.07</v>
      </c>
      <c r="C757" s="17" t="s">
        <v>17730</v>
      </c>
      <c r="D757" s="13">
        <v>3.7441800000000001</v>
      </c>
      <c r="E757" s="13" t="s">
        <v>17731</v>
      </c>
      <c r="F757" s="13" t="s">
        <v>17727</v>
      </c>
      <c r="G757" s="13" t="s">
        <v>19193</v>
      </c>
      <c r="H757" s="13">
        <v>56194</v>
      </c>
    </row>
    <row r="758" spans="1:8" x14ac:dyDescent="0.45">
      <c r="A758" s="13" t="s">
        <v>19194</v>
      </c>
      <c r="B758" s="14">
        <v>25</v>
      </c>
      <c r="C758" s="17" t="s">
        <v>17730</v>
      </c>
      <c r="D758" s="13">
        <v>81</v>
      </c>
      <c r="E758" s="13" t="s">
        <v>17731</v>
      </c>
      <c r="F758" s="13" t="s">
        <v>17727</v>
      </c>
      <c r="G758" s="13" t="s">
        <v>19195</v>
      </c>
      <c r="H758" s="13">
        <v>17513</v>
      </c>
    </row>
    <row r="759" spans="1:8" x14ac:dyDescent="0.45">
      <c r="A759" s="13" t="s">
        <v>19196</v>
      </c>
      <c r="B759" s="14">
        <v>81</v>
      </c>
      <c r="C759" s="17" t="s">
        <v>17730</v>
      </c>
      <c r="D759" s="13">
        <v>243</v>
      </c>
      <c r="E759" s="13" t="s">
        <v>17731</v>
      </c>
      <c r="F759" s="13" t="s">
        <v>17727</v>
      </c>
      <c r="G759" s="13" t="s">
        <v>19197</v>
      </c>
      <c r="H759" s="13">
        <v>17514</v>
      </c>
    </row>
    <row r="760" spans="1:8" x14ac:dyDescent="0.45">
      <c r="A760" s="13" t="s">
        <v>19198</v>
      </c>
      <c r="B760" s="14">
        <v>22.5</v>
      </c>
      <c r="C760" s="17" t="s">
        <v>17730</v>
      </c>
      <c r="D760" s="13">
        <v>73.14</v>
      </c>
      <c r="E760" s="13" t="s">
        <v>17731</v>
      </c>
      <c r="F760" s="13" t="s">
        <v>17727</v>
      </c>
      <c r="G760" s="13" t="s">
        <v>19199</v>
      </c>
      <c r="H760" s="13">
        <v>36894</v>
      </c>
    </row>
    <row r="761" spans="1:8" x14ac:dyDescent="0.45">
      <c r="A761" s="13" t="s">
        <v>19200</v>
      </c>
      <c r="B761" s="14">
        <v>22.5</v>
      </c>
      <c r="C761" s="17" t="s">
        <v>17730</v>
      </c>
      <c r="D761" s="13">
        <v>73.14</v>
      </c>
      <c r="E761" s="13" t="s">
        <v>17731</v>
      </c>
      <c r="F761" s="13" t="s">
        <v>17727</v>
      </c>
      <c r="G761" s="13" t="s">
        <v>19201</v>
      </c>
      <c r="H761" s="13">
        <v>36895</v>
      </c>
    </row>
    <row r="762" spans="1:8" x14ac:dyDescent="0.45">
      <c r="A762" s="13" t="s">
        <v>19202</v>
      </c>
      <c r="B762" s="14">
        <v>23</v>
      </c>
      <c r="C762" s="17" t="s">
        <v>17730</v>
      </c>
      <c r="D762" s="13">
        <v>73.14</v>
      </c>
      <c r="E762" s="13" t="s">
        <v>17731</v>
      </c>
      <c r="F762" s="13" t="s">
        <v>17727</v>
      </c>
      <c r="G762" s="13" t="s">
        <v>19203</v>
      </c>
      <c r="H762" s="13">
        <v>36896</v>
      </c>
    </row>
    <row r="763" spans="1:8" x14ac:dyDescent="0.45">
      <c r="A763" s="13" t="s">
        <v>19204</v>
      </c>
      <c r="B763" s="14">
        <v>28</v>
      </c>
      <c r="C763" s="17" t="s">
        <v>17730</v>
      </c>
      <c r="D763" s="13">
        <v>87.75</v>
      </c>
      <c r="E763" s="13" t="s">
        <v>17731</v>
      </c>
      <c r="F763" s="13" t="s">
        <v>17727</v>
      </c>
      <c r="G763" s="13" t="s">
        <v>19205</v>
      </c>
      <c r="H763" s="13">
        <v>36897</v>
      </c>
    </row>
    <row r="764" spans="1:8" x14ac:dyDescent="0.45">
      <c r="A764" s="13" t="s">
        <v>19206</v>
      </c>
      <c r="B764" s="14">
        <v>25</v>
      </c>
      <c r="C764" s="17" t="s">
        <v>17730</v>
      </c>
      <c r="D764" s="13">
        <v>81</v>
      </c>
      <c r="E764" s="13" t="s">
        <v>17731</v>
      </c>
      <c r="F764" s="13" t="s">
        <v>17727</v>
      </c>
      <c r="G764" s="13" t="s">
        <v>19207</v>
      </c>
      <c r="H764" s="13">
        <v>17520</v>
      </c>
    </row>
    <row r="765" spans="1:8" x14ac:dyDescent="0.45">
      <c r="A765" s="13" t="s">
        <v>19208</v>
      </c>
      <c r="B765" s="14">
        <v>81</v>
      </c>
      <c r="C765" s="17" t="s">
        <v>17730</v>
      </c>
      <c r="D765" s="13">
        <v>243</v>
      </c>
      <c r="E765" s="13" t="s">
        <v>17731</v>
      </c>
      <c r="F765" s="13" t="s">
        <v>17727</v>
      </c>
      <c r="G765" s="13" t="s">
        <v>19209</v>
      </c>
      <c r="H765" s="13">
        <v>17521</v>
      </c>
    </row>
    <row r="766" spans="1:8" x14ac:dyDescent="0.45">
      <c r="A766" s="13" t="s">
        <v>19210</v>
      </c>
      <c r="B766" s="14">
        <v>24.5</v>
      </c>
      <c r="C766" s="17" t="s">
        <v>17730</v>
      </c>
      <c r="D766" s="13">
        <v>81</v>
      </c>
      <c r="E766" s="13" t="s">
        <v>17731</v>
      </c>
      <c r="F766" s="13" t="s">
        <v>17727</v>
      </c>
      <c r="G766" s="13" t="s">
        <v>19211</v>
      </c>
      <c r="H766" s="13">
        <v>17522</v>
      </c>
    </row>
    <row r="767" spans="1:8" x14ac:dyDescent="0.45">
      <c r="A767" s="13" t="s">
        <v>19212</v>
      </c>
      <c r="B767" s="14">
        <v>27</v>
      </c>
      <c r="C767" s="17" t="s">
        <v>17730</v>
      </c>
      <c r="D767" s="13">
        <v>81</v>
      </c>
      <c r="E767" s="13" t="s">
        <v>17731</v>
      </c>
      <c r="F767" s="13" t="s">
        <v>17727</v>
      </c>
      <c r="G767" s="13" t="s">
        <v>19213</v>
      </c>
      <c r="H767" s="13">
        <v>17523</v>
      </c>
    </row>
    <row r="768" spans="1:8" x14ac:dyDescent="0.45">
      <c r="A768" s="13" t="s">
        <v>19214</v>
      </c>
      <c r="B768" s="14">
        <v>27</v>
      </c>
      <c r="C768" s="17" t="s">
        <v>17730</v>
      </c>
      <c r="D768" s="13">
        <v>81</v>
      </c>
      <c r="E768" s="13" t="s">
        <v>17731</v>
      </c>
      <c r="F768" s="13" t="s">
        <v>17727</v>
      </c>
      <c r="G768" s="13" t="s">
        <v>19215</v>
      </c>
      <c r="H768" s="13">
        <v>17524</v>
      </c>
    </row>
    <row r="769" spans="1:8" x14ac:dyDescent="0.45">
      <c r="A769" s="13" t="s">
        <v>19216</v>
      </c>
      <c r="B769" s="14">
        <v>27</v>
      </c>
      <c r="C769" s="17" t="s">
        <v>17730</v>
      </c>
      <c r="D769" s="13">
        <v>81</v>
      </c>
      <c r="E769" s="13" t="s">
        <v>17731</v>
      </c>
      <c r="F769" s="13" t="s">
        <v>17727</v>
      </c>
      <c r="G769" s="13" t="s">
        <v>19217</v>
      </c>
      <c r="H769" s="13">
        <v>17525</v>
      </c>
    </row>
    <row r="770" spans="1:8" x14ac:dyDescent="0.45">
      <c r="A770" s="13" t="s">
        <v>19218</v>
      </c>
      <c r="B770" s="14">
        <v>27</v>
      </c>
      <c r="C770" s="17" t="s">
        <v>17730</v>
      </c>
      <c r="D770" s="13">
        <v>81</v>
      </c>
      <c r="E770" s="13" t="s">
        <v>17731</v>
      </c>
      <c r="F770" s="13" t="s">
        <v>17727</v>
      </c>
      <c r="G770" s="13" t="s">
        <v>19219</v>
      </c>
      <c r="H770" s="13">
        <v>17526</v>
      </c>
    </row>
    <row r="771" spans="1:8" x14ac:dyDescent="0.45">
      <c r="A771" s="13" t="s">
        <v>19220</v>
      </c>
      <c r="B771" s="14">
        <v>27</v>
      </c>
      <c r="C771" s="17" t="s">
        <v>17730</v>
      </c>
      <c r="D771" s="13">
        <v>81</v>
      </c>
      <c r="E771" s="13" t="s">
        <v>17731</v>
      </c>
      <c r="F771" s="13" t="s">
        <v>17727</v>
      </c>
      <c r="G771" s="13" t="s">
        <v>19221</v>
      </c>
      <c r="H771" s="13">
        <v>17527</v>
      </c>
    </row>
    <row r="772" spans="1:8" x14ac:dyDescent="0.45">
      <c r="A772" s="13" t="s">
        <v>19222</v>
      </c>
      <c r="B772" s="14">
        <v>27</v>
      </c>
      <c r="C772" s="17" t="s">
        <v>17730</v>
      </c>
      <c r="D772" s="13">
        <v>81</v>
      </c>
      <c r="E772" s="13" t="s">
        <v>17731</v>
      </c>
      <c r="F772" s="13" t="s">
        <v>17727</v>
      </c>
      <c r="G772" s="13" t="s">
        <v>19223</v>
      </c>
      <c r="H772" s="13">
        <v>36904</v>
      </c>
    </row>
    <row r="773" spans="1:8" x14ac:dyDescent="0.45">
      <c r="A773" s="13" t="s">
        <v>19224</v>
      </c>
      <c r="B773" s="14">
        <v>25</v>
      </c>
      <c r="C773" s="17" t="s">
        <v>17730</v>
      </c>
      <c r="D773" s="13">
        <v>81</v>
      </c>
      <c r="E773" s="13" t="s">
        <v>17731</v>
      </c>
      <c r="F773" s="13" t="s">
        <v>17727</v>
      </c>
      <c r="G773" s="13" t="s">
        <v>19225</v>
      </c>
      <c r="H773" s="13">
        <v>17529</v>
      </c>
    </row>
    <row r="774" spans="1:8" x14ac:dyDescent="0.45">
      <c r="A774" s="13" t="s">
        <v>19226</v>
      </c>
      <c r="B774" s="14">
        <v>81</v>
      </c>
      <c r="C774" s="17" t="s">
        <v>17730</v>
      </c>
      <c r="D774" s="13">
        <v>243</v>
      </c>
      <c r="E774" s="13" t="s">
        <v>17731</v>
      </c>
      <c r="F774" s="13" t="s">
        <v>17727</v>
      </c>
      <c r="G774" s="13" t="s">
        <v>19227</v>
      </c>
      <c r="H774" s="13">
        <v>17530</v>
      </c>
    </row>
    <row r="775" spans="1:8" x14ac:dyDescent="0.45">
      <c r="A775" s="13" t="s">
        <v>19228</v>
      </c>
      <c r="B775" s="14">
        <v>22.5</v>
      </c>
      <c r="C775" s="17" t="s">
        <v>17730</v>
      </c>
      <c r="D775" s="13">
        <v>75</v>
      </c>
      <c r="E775" s="13" t="s">
        <v>17731</v>
      </c>
      <c r="F775" s="13" t="s">
        <v>17727</v>
      </c>
      <c r="G775" s="13" t="s">
        <v>19229</v>
      </c>
      <c r="H775" s="13">
        <v>36906</v>
      </c>
    </row>
    <row r="776" spans="1:8" x14ac:dyDescent="0.45">
      <c r="A776" s="13" t="s">
        <v>19230</v>
      </c>
      <c r="B776" s="14">
        <v>23.5</v>
      </c>
      <c r="C776" s="17" t="s">
        <v>17730</v>
      </c>
      <c r="D776" s="13">
        <v>81</v>
      </c>
      <c r="E776" s="13" t="s">
        <v>17731</v>
      </c>
      <c r="F776" s="13" t="s">
        <v>17727</v>
      </c>
      <c r="G776" s="13" t="s">
        <v>19231</v>
      </c>
      <c r="H776" s="13">
        <v>17532</v>
      </c>
    </row>
    <row r="777" spans="1:8" x14ac:dyDescent="0.45">
      <c r="A777" s="13" t="s">
        <v>19232</v>
      </c>
      <c r="B777" s="14">
        <v>27</v>
      </c>
      <c r="C777" s="17" t="s">
        <v>17730</v>
      </c>
      <c r="D777" s="13">
        <v>75</v>
      </c>
      <c r="E777" s="13" t="s">
        <v>17731</v>
      </c>
      <c r="F777" s="13" t="s">
        <v>17727</v>
      </c>
      <c r="G777" s="13" t="s">
        <v>19233</v>
      </c>
      <c r="H777" s="13">
        <v>36908</v>
      </c>
    </row>
    <row r="778" spans="1:8" x14ac:dyDescent="0.45">
      <c r="A778" s="13" t="s">
        <v>19234</v>
      </c>
      <c r="B778" s="14">
        <v>12.2</v>
      </c>
      <c r="C778" s="17" t="s">
        <v>17730</v>
      </c>
      <c r="D778" s="13">
        <v>90</v>
      </c>
      <c r="E778" s="13" t="s">
        <v>17731</v>
      </c>
      <c r="F778" s="13" t="s">
        <v>17727</v>
      </c>
      <c r="G778" s="13" t="s">
        <v>19235</v>
      </c>
      <c r="H778" s="13">
        <v>17534</v>
      </c>
    </row>
    <row r="779" spans="1:8" x14ac:dyDescent="0.45">
      <c r="A779" s="13" t="s">
        <v>19236</v>
      </c>
      <c r="B779" s="14">
        <v>24.5</v>
      </c>
      <c r="C779" s="17" t="s">
        <v>17730</v>
      </c>
      <c r="D779" s="13">
        <v>81</v>
      </c>
      <c r="E779" s="13" t="s">
        <v>17731</v>
      </c>
      <c r="F779" s="13" t="s">
        <v>17727</v>
      </c>
      <c r="G779" s="13" t="s">
        <v>19237</v>
      </c>
      <c r="H779" s="13">
        <v>17535</v>
      </c>
    </row>
    <row r="780" spans="1:8" x14ac:dyDescent="0.45">
      <c r="A780" s="13" t="s">
        <v>19238</v>
      </c>
      <c r="B780" s="14">
        <v>26</v>
      </c>
      <c r="C780" s="17" t="s">
        <v>17730</v>
      </c>
      <c r="D780" s="13">
        <v>90</v>
      </c>
      <c r="E780" s="13" t="s">
        <v>17731</v>
      </c>
      <c r="F780" s="13" t="s">
        <v>17727</v>
      </c>
      <c r="G780" s="13" t="s">
        <v>19239</v>
      </c>
      <c r="H780" s="13">
        <v>17536</v>
      </c>
    </row>
    <row r="781" spans="1:8" x14ac:dyDescent="0.45">
      <c r="A781" s="13" t="s">
        <v>19240</v>
      </c>
      <c r="B781" s="14">
        <v>25.5</v>
      </c>
      <c r="C781" s="17" t="s">
        <v>17730</v>
      </c>
      <c r="D781" s="13">
        <v>90</v>
      </c>
      <c r="E781" s="13" t="s">
        <v>17731</v>
      </c>
      <c r="F781" s="13" t="s">
        <v>17727</v>
      </c>
      <c r="G781" s="13" t="s">
        <v>19241</v>
      </c>
      <c r="H781" s="13">
        <v>36912</v>
      </c>
    </row>
    <row r="782" spans="1:8" x14ac:dyDescent="0.45">
      <c r="A782" s="13" t="s">
        <v>19242</v>
      </c>
      <c r="B782" s="14">
        <v>26.46</v>
      </c>
      <c r="C782" s="17" t="s">
        <v>17730</v>
      </c>
      <c r="D782" s="13">
        <v>79.38</v>
      </c>
      <c r="E782" s="13" t="s">
        <v>17731</v>
      </c>
      <c r="F782" s="13" t="s">
        <v>17727</v>
      </c>
      <c r="G782" s="13" t="s">
        <v>19243</v>
      </c>
      <c r="H782" s="13">
        <v>36913</v>
      </c>
    </row>
    <row r="783" spans="1:8" x14ac:dyDescent="0.45">
      <c r="A783" s="13" t="s">
        <v>19244</v>
      </c>
      <c r="B783" s="14">
        <v>28</v>
      </c>
      <c r="C783" s="17" t="s">
        <v>17730</v>
      </c>
      <c r="D783" s="13">
        <v>90</v>
      </c>
      <c r="E783" s="13" t="s">
        <v>17731</v>
      </c>
      <c r="F783" s="13" t="s">
        <v>17727</v>
      </c>
      <c r="G783" s="13" t="s">
        <v>19245</v>
      </c>
      <c r="H783" s="13">
        <v>36914</v>
      </c>
    </row>
    <row r="784" spans="1:8" x14ac:dyDescent="0.45">
      <c r="A784" s="13" t="s">
        <v>19246</v>
      </c>
      <c r="B784" s="14">
        <v>26.5</v>
      </c>
      <c r="C784" s="17" t="s">
        <v>17730</v>
      </c>
      <c r="D784" s="13">
        <v>147</v>
      </c>
      <c r="E784" s="13" t="s">
        <v>17731</v>
      </c>
      <c r="F784" s="13" t="s">
        <v>17727</v>
      </c>
      <c r="G784" s="13" t="s">
        <v>19247</v>
      </c>
      <c r="H784" s="13">
        <v>17836</v>
      </c>
    </row>
    <row r="785" spans="1:8" x14ac:dyDescent="0.45">
      <c r="A785" s="13" t="s">
        <v>19248</v>
      </c>
      <c r="B785" s="14">
        <v>30</v>
      </c>
      <c r="C785" s="17" t="s">
        <v>17730</v>
      </c>
      <c r="D785" s="13">
        <v>96</v>
      </c>
      <c r="E785" s="13" t="s">
        <v>17731</v>
      </c>
      <c r="F785" s="13" t="s">
        <v>17727</v>
      </c>
      <c r="G785" s="13" t="s">
        <v>19249</v>
      </c>
      <c r="H785" s="13">
        <v>36916</v>
      </c>
    </row>
    <row r="786" spans="1:8" x14ac:dyDescent="0.45">
      <c r="A786" s="13" t="s">
        <v>19250</v>
      </c>
      <c r="B786" s="14">
        <v>30</v>
      </c>
      <c r="C786" s="17" t="s">
        <v>17730</v>
      </c>
      <c r="D786" s="13">
        <v>105</v>
      </c>
      <c r="E786" s="13" t="s">
        <v>17731</v>
      </c>
      <c r="F786" s="13" t="s">
        <v>17727</v>
      </c>
      <c r="G786" s="13" t="s">
        <v>19251</v>
      </c>
      <c r="H786" s="13">
        <v>36917</v>
      </c>
    </row>
    <row r="787" spans="1:8" x14ac:dyDescent="0.45">
      <c r="A787" s="13" t="s">
        <v>19252</v>
      </c>
      <c r="B787" s="14">
        <v>14.5</v>
      </c>
      <c r="C787" s="17" t="s">
        <v>17730</v>
      </c>
      <c r="D787" s="13">
        <v>45</v>
      </c>
      <c r="E787" s="13" t="s">
        <v>17731</v>
      </c>
      <c r="F787" s="13" t="s">
        <v>17727</v>
      </c>
      <c r="G787" s="13" t="s">
        <v>19253</v>
      </c>
      <c r="H787" s="13">
        <v>17842</v>
      </c>
    </row>
    <row r="788" spans="1:8" x14ac:dyDescent="0.45">
      <c r="A788" s="13" t="s">
        <v>19254</v>
      </c>
      <c r="B788" s="14">
        <v>26</v>
      </c>
      <c r="C788" s="17" t="s">
        <v>17730</v>
      </c>
      <c r="D788" s="13">
        <v>78</v>
      </c>
      <c r="E788" s="13" t="s">
        <v>17731</v>
      </c>
      <c r="F788" s="13" t="s">
        <v>17727</v>
      </c>
      <c r="G788" s="13" t="s">
        <v>19255</v>
      </c>
      <c r="H788" s="13">
        <v>17844</v>
      </c>
    </row>
    <row r="789" spans="1:8" x14ac:dyDescent="0.45">
      <c r="A789" s="13" t="s">
        <v>19256</v>
      </c>
      <c r="B789" s="14">
        <v>15.5</v>
      </c>
      <c r="C789" s="17" t="s">
        <v>17730</v>
      </c>
      <c r="D789" s="13">
        <v>51</v>
      </c>
      <c r="E789" s="13" t="s">
        <v>17731</v>
      </c>
      <c r="F789" s="13" t="s">
        <v>17727</v>
      </c>
      <c r="G789" s="13" t="s">
        <v>19257</v>
      </c>
      <c r="H789" s="13">
        <v>17845</v>
      </c>
    </row>
    <row r="790" spans="1:8" x14ac:dyDescent="0.45">
      <c r="A790" s="13" t="s">
        <v>19258</v>
      </c>
      <c r="B790" s="14">
        <v>26</v>
      </c>
      <c r="C790" s="17" t="s">
        <v>17730</v>
      </c>
      <c r="D790" s="13">
        <v>78</v>
      </c>
      <c r="E790" s="13" t="s">
        <v>17731</v>
      </c>
      <c r="F790" s="13" t="s">
        <v>17727</v>
      </c>
      <c r="G790" s="13" t="s">
        <v>19259</v>
      </c>
      <c r="H790" s="13">
        <v>17847</v>
      </c>
    </row>
    <row r="791" spans="1:8" x14ac:dyDescent="0.45">
      <c r="A791" s="13" t="s">
        <v>19260</v>
      </c>
      <c r="B791" s="14">
        <v>16</v>
      </c>
      <c r="C791" s="17" t="s">
        <v>17730</v>
      </c>
      <c r="D791" s="13">
        <v>51</v>
      </c>
      <c r="E791" s="13" t="s">
        <v>17731</v>
      </c>
      <c r="F791" s="13" t="s">
        <v>17727</v>
      </c>
      <c r="G791" s="13" t="s">
        <v>19261</v>
      </c>
      <c r="H791" s="13">
        <v>17848</v>
      </c>
    </row>
    <row r="792" spans="1:8" x14ac:dyDescent="0.45">
      <c r="A792" s="13" t="s">
        <v>19262</v>
      </c>
      <c r="B792" s="14">
        <v>26.5</v>
      </c>
      <c r="C792" s="17" t="s">
        <v>17730</v>
      </c>
      <c r="D792" s="13">
        <v>90</v>
      </c>
      <c r="E792" s="13" t="s">
        <v>17731</v>
      </c>
      <c r="F792" s="13" t="s">
        <v>17727</v>
      </c>
      <c r="G792" s="13" t="s">
        <v>19263</v>
      </c>
      <c r="H792" s="13">
        <v>17850</v>
      </c>
    </row>
    <row r="793" spans="1:8" x14ac:dyDescent="0.45">
      <c r="A793" s="13" t="s">
        <v>19264</v>
      </c>
      <c r="B793" s="14">
        <v>24.5</v>
      </c>
      <c r="C793" s="17" t="s">
        <v>17730</v>
      </c>
      <c r="D793" s="13">
        <v>81</v>
      </c>
      <c r="E793" s="13" t="s">
        <v>17731</v>
      </c>
      <c r="F793" s="13" t="s">
        <v>17727</v>
      </c>
      <c r="G793" s="13" t="s">
        <v>19265</v>
      </c>
      <c r="H793" s="13">
        <v>17851</v>
      </c>
    </row>
    <row r="794" spans="1:8" x14ac:dyDescent="0.45">
      <c r="A794" s="13" t="s">
        <v>19266</v>
      </c>
      <c r="B794" s="14">
        <v>24.5</v>
      </c>
      <c r="C794" s="17" t="s">
        <v>17730</v>
      </c>
      <c r="D794" s="13">
        <v>81</v>
      </c>
      <c r="E794" s="13" t="s">
        <v>17731</v>
      </c>
      <c r="F794" s="13" t="s">
        <v>17727</v>
      </c>
      <c r="G794" s="13" t="s">
        <v>19267</v>
      </c>
      <c r="H794" s="13">
        <v>17853</v>
      </c>
    </row>
    <row r="795" spans="1:8" x14ac:dyDescent="0.45">
      <c r="A795" s="13" t="s">
        <v>19268</v>
      </c>
      <c r="B795" s="14">
        <v>24.5</v>
      </c>
      <c r="C795" s="17" t="s">
        <v>17730</v>
      </c>
      <c r="D795" s="13">
        <v>81</v>
      </c>
      <c r="E795" s="13" t="s">
        <v>17731</v>
      </c>
      <c r="F795" s="13" t="s">
        <v>17727</v>
      </c>
      <c r="G795" s="13" t="s">
        <v>19269</v>
      </c>
      <c r="H795" s="13">
        <v>17855</v>
      </c>
    </row>
    <row r="796" spans="1:8" x14ac:dyDescent="0.45">
      <c r="A796" s="13" t="s">
        <v>19270</v>
      </c>
      <c r="B796" s="14">
        <v>24.5</v>
      </c>
      <c r="C796" s="17" t="s">
        <v>17730</v>
      </c>
      <c r="D796" s="13">
        <v>81</v>
      </c>
      <c r="E796" s="13" t="s">
        <v>17731</v>
      </c>
      <c r="F796" s="13" t="s">
        <v>17727</v>
      </c>
      <c r="G796" s="13" t="s">
        <v>19271</v>
      </c>
      <c r="H796" s="13">
        <v>17857</v>
      </c>
    </row>
    <row r="797" spans="1:8" x14ac:dyDescent="0.45">
      <c r="A797" s="13" t="s">
        <v>19272</v>
      </c>
      <c r="B797" s="14">
        <v>14.63</v>
      </c>
      <c r="C797" s="17" t="s">
        <v>17730</v>
      </c>
      <c r="D797" s="13">
        <v>45</v>
      </c>
      <c r="E797" s="13" t="s">
        <v>17731</v>
      </c>
      <c r="F797" s="13" t="s">
        <v>17727</v>
      </c>
      <c r="G797" s="13" t="s">
        <v>19273</v>
      </c>
      <c r="H797" s="13">
        <v>44710</v>
      </c>
    </row>
    <row r="798" spans="1:8" x14ac:dyDescent="0.45">
      <c r="A798" s="13" t="s">
        <v>19274</v>
      </c>
      <c r="B798" s="14">
        <v>397</v>
      </c>
      <c r="C798" s="17" t="s">
        <v>17730</v>
      </c>
      <c r="D798" s="13">
        <v>1191</v>
      </c>
      <c r="E798" s="13" t="s">
        <v>17731</v>
      </c>
      <c r="F798" s="13" t="s">
        <v>17727</v>
      </c>
      <c r="G798" s="13" t="s">
        <v>19275</v>
      </c>
      <c r="H798" s="13">
        <v>17458</v>
      </c>
    </row>
    <row r="799" spans="1:8" x14ac:dyDescent="0.45">
      <c r="A799" s="13" t="s">
        <v>19276</v>
      </c>
      <c r="B799" s="14">
        <v>307.89</v>
      </c>
      <c r="C799" s="17" t="s">
        <v>17730</v>
      </c>
      <c r="D799" s="13">
        <v>1139.76</v>
      </c>
      <c r="E799" s="13" t="s">
        <v>17731</v>
      </c>
      <c r="F799" s="13" t="s">
        <v>17727</v>
      </c>
      <c r="G799" s="13" t="s">
        <v>19277</v>
      </c>
      <c r="H799" s="13">
        <v>17459</v>
      </c>
    </row>
    <row r="800" spans="1:8" x14ac:dyDescent="0.45">
      <c r="A800" s="13" t="s">
        <v>19276</v>
      </c>
      <c r="B800" s="14">
        <v>307.89</v>
      </c>
      <c r="C800" s="17" t="s">
        <v>17730</v>
      </c>
      <c r="D800" s="13">
        <v>759.84</v>
      </c>
      <c r="E800" s="13" t="s">
        <v>17731</v>
      </c>
      <c r="F800" s="13" t="s">
        <v>17727</v>
      </c>
      <c r="G800" s="13" t="s">
        <v>19277</v>
      </c>
      <c r="H800" s="13">
        <v>17459</v>
      </c>
    </row>
    <row r="801" spans="1:8" x14ac:dyDescent="0.45">
      <c r="A801" s="13" t="s">
        <v>19278</v>
      </c>
      <c r="B801" s="14">
        <v>36.26</v>
      </c>
      <c r="C801" s="17" t="s">
        <v>17730</v>
      </c>
      <c r="D801" s="13">
        <v>135</v>
      </c>
      <c r="E801" s="13" t="s">
        <v>17731</v>
      </c>
      <c r="F801" s="13" t="s">
        <v>17727</v>
      </c>
      <c r="G801" s="13" t="s">
        <v>19279</v>
      </c>
      <c r="H801" s="13">
        <v>17460</v>
      </c>
    </row>
    <row r="802" spans="1:8" x14ac:dyDescent="0.45">
      <c r="A802" s="13" t="s">
        <v>19280</v>
      </c>
      <c r="B802" s="14">
        <v>53</v>
      </c>
      <c r="C802" s="17" t="s">
        <v>17730</v>
      </c>
      <c r="D802" s="13">
        <v>198</v>
      </c>
      <c r="E802" s="13" t="s">
        <v>17731</v>
      </c>
      <c r="F802" s="13" t="s">
        <v>17727</v>
      </c>
      <c r="G802" s="13" t="s">
        <v>19281</v>
      </c>
      <c r="H802" s="13">
        <v>17461</v>
      </c>
    </row>
    <row r="803" spans="1:8" x14ac:dyDescent="0.45">
      <c r="A803" s="13" t="s">
        <v>19282</v>
      </c>
      <c r="B803" s="14">
        <v>8.83</v>
      </c>
      <c r="C803" s="17" t="s">
        <v>17730</v>
      </c>
      <c r="D803" s="13">
        <v>24.03</v>
      </c>
      <c r="E803" s="13" t="s">
        <v>17731</v>
      </c>
      <c r="F803" s="13" t="s">
        <v>17727</v>
      </c>
      <c r="G803" s="13" t="s">
        <v>19283</v>
      </c>
      <c r="H803" s="13">
        <v>17462</v>
      </c>
    </row>
    <row r="804" spans="1:8" x14ac:dyDescent="0.45">
      <c r="A804" s="13" t="s">
        <v>19284</v>
      </c>
      <c r="B804" s="14">
        <v>6.88</v>
      </c>
      <c r="C804" s="17" t="s">
        <v>17730</v>
      </c>
      <c r="D804" s="13">
        <v>43.68</v>
      </c>
      <c r="E804" s="13" t="s">
        <v>17731</v>
      </c>
      <c r="F804" s="13" t="s">
        <v>17727</v>
      </c>
      <c r="G804" s="13" t="s">
        <v>19285</v>
      </c>
      <c r="H804" s="13">
        <v>17463</v>
      </c>
    </row>
    <row r="805" spans="1:8" x14ac:dyDescent="0.45">
      <c r="A805" s="13" t="s">
        <v>19286</v>
      </c>
      <c r="B805" s="14">
        <v>24.5</v>
      </c>
      <c r="C805" s="17" t="s">
        <v>17730</v>
      </c>
      <c r="D805" s="13">
        <v>81</v>
      </c>
      <c r="E805" s="13" t="s">
        <v>17731</v>
      </c>
      <c r="F805" s="13" t="s">
        <v>17727</v>
      </c>
      <c r="G805" s="13" t="s">
        <v>19287</v>
      </c>
      <c r="H805" s="13">
        <v>17464</v>
      </c>
    </row>
    <row r="806" spans="1:8" x14ac:dyDescent="0.45">
      <c r="A806" s="13" t="s">
        <v>19288</v>
      </c>
      <c r="B806" s="14">
        <v>26.5</v>
      </c>
      <c r="C806" s="17" t="s">
        <v>17730</v>
      </c>
      <c r="D806" s="13">
        <v>90</v>
      </c>
      <c r="E806" s="13" t="s">
        <v>17731</v>
      </c>
      <c r="F806" s="13" t="s">
        <v>17727</v>
      </c>
      <c r="G806" s="13" t="s">
        <v>19289</v>
      </c>
      <c r="H806" s="13">
        <v>17465</v>
      </c>
    </row>
    <row r="807" spans="1:8" x14ac:dyDescent="0.45">
      <c r="A807" s="13" t="s">
        <v>19290</v>
      </c>
      <c r="B807" s="14">
        <v>24.5</v>
      </c>
      <c r="C807" s="17" t="s">
        <v>17730</v>
      </c>
      <c r="D807" s="13">
        <v>81</v>
      </c>
      <c r="E807" s="13" t="s">
        <v>17731</v>
      </c>
      <c r="F807" s="13" t="s">
        <v>17727</v>
      </c>
      <c r="G807" s="13" t="s">
        <v>19291</v>
      </c>
      <c r="H807" s="13">
        <v>17466</v>
      </c>
    </row>
    <row r="808" spans="1:8" x14ac:dyDescent="0.45">
      <c r="A808" s="13" t="s">
        <v>19292</v>
      </c>
      <c r="B808" s="14">
        <v>11.41</v>
      </c>
      <c r="C808" s="17" t="s">
        <v>17730</v>
      </c>
      <c r="D808" s="13">
        <v>138</v>
      </c>
      <c r="E808" s="13" t="s">
        <v>17731</v>
      </c>
      <c r="F808" s="13" t="s">
        <v>17727</v>
      </c>
      <c r="G808" s="13" t="s">
        <v>19293</v>
      </c>
      <c r="H808" s="13">
        <v>17467</v>
      </c>
    </row>
    <row r="809" spans="1:8" x14ac:dyDescent="0.45">
      <c r="A809" s="13" t="s">
        <v>19294</v>
      </c>
      <c r="B809" s="14">
        <v>11.41</v>
      </c>
      <c r="C809" s="17" t="s">
        <v>17730</v>
      </c>
      <c r="D809" s="13">
        <v>138</v>
      </c>
      <c r="E809" s="13" t="s">
        <v>17731</v>
      </c>
      <c r="F809" s="13" t="s">
        <v>17727</v>
      </c>
      <c r="G809" s="13" t="s">
        <v>19295</v>
      </c>
      <c r="H809" s="13">
        <v>17468</v>
      </c>
    </row>
    <row r="810" spans="1:8" x14ac:dyDescent="0.45">
      <c r="A810" s="13" t="s">
        <v>19296</v>
      </c>
      <c r="B810" s="14">
        <v>263.85000000000002</v>
      </c>
      <c r="C810" s="17" t="s">
        <v>17730</v>
      </c>
      <c r="D810" s="13">
        <v>2811.38</v>
      </c>
      <c r="E810" s="13" t="s">
        <v>17731</v>
      </c>
      <c r="F810" s="13" t="s">
        <v>17727</v>
      </c>
      <c r="G810" s="13" t="s">
        <v>19297</v>
      </c>
      <c r="H810" s="13">
        <v>17469</v>
      </c>
    </row>
    <row r="811" spans="1:8" x14ac:dyDescent="0.45">
      <c r="A811" s="13" t="s">
        <v>19296</v>
      </c>
      <c r="B811" s="14">
        <v>263.85000000000002</v>
      </c>
      <c r="C811" s="17" t="s">
        <v>17730</v>
      </c>
      <c r="D811" s="13">
        <v>1874.25</v>
      </c>
      <c r="E811" s="13" t="s">
        <v>17731</v>
      </c>
      <c r="F811" s="13" t="s">
        <v>17727</v>
      </c>
      <c r="G811" s="13" t="s">
        <v>19297</v>
      </c>
      <c r="H811" s="13">
        <v>17469</v>
      </c>
    </row>
    <row r="812" spans="1:8" x14ac:dyDescent="0.45">
      <c r="A812" s="13" t="s">
        <v>19298</v>
      </c>
      <c r="B812" s="14">
        <v>22.5</v>
      </c>
      <c r="C812" s="17" t="s">
        <v>17730</v>
      </c>
      <c r="D812" s="13">
        <v>75</v>
      </c>
      <c r="E812" s="13" t="s">
        <v>17731</v>
      </c>
      <c r="F812" s="13" t="s">
        <v>17727</v>
      </c>
      <c r="G812" s="13" t="s">
        <v>19299</v>
      </c>
      <c r="H812" s="13">
        <v>17470</v>
      </c>
    </row>
    <row r="813" spans="1:8" x14ac:dyDescent="0.45">
      <c r="A813" s="13" t="s">
        <v>19300</v>
      </c>
      <c r="B813" s="14">
        <v>16.07</v>
      </c>
      <c r="C813" s="17" t="s">
        <v>17730</v>
      </c>
      <c r="D813" s="13">
        <v>60</v>
      </c>
      <c r="E813" s="13" t="s">
        <v>17731</v>
      </c>
      <c r="F813" s="13" t="s">
        <v>17727</v>
      </c>
      <c r="G813" s="13" t="s">
        <v>19301</v>
      </c>
      <c r="H813" s="13">
        <v>17471</v>
      </c>
    </row>
    <row r="814" spans="1:8" x14ac:dyDescent="0.45">
      <c r="A814" s="13" t="s">
        <v>19302</v>
      </c>
      <c r="B814" s="14">
        <v>50</v>
      </c>
      <c r="C814" s="17" t="s">
        <v>17730</v>
      </c>
      <c r="D814" s="13">
        <v>270</v>
      </c>
      <c r="E814" s="13" t="s">
        <v>17731</v>
      </c>
      <c r="F814" s="13" t="s">
        <v>17727</v>
      </c>
      <c r="G814" s="13" t="s">
        <v>19303</v>
      </c>
      <c r="H814" s="13">
        <v>17472</v>
      </c>
    </row>
    <row r="815" spans="1:8" x14ac:dyDescent="0.45">
      <c r="A815" s="13" t="s">
        <v>19304</v>
      </c>
      <c r="B815" s="14">
        <v>25.98</v>
      </c>
      <c r="C815" s="17" t="s">
        <v>17730</v>
      </c>
      <c r="D815" s="13">
        <v>79.509</v>
      </c>
      <c r="E815" s="13" t="s">
        <v>17731</v>
      </c>
      <c r="F815" s="13" t="s">
        <v>17727</v>
      </c>
      <c r="G815" s="13" t="s">
        <v>19305</v>
      </c>
      <c r="H815" s="13">
        <v>17473</v>
      </c>
    </row>
    <row r="816" spans="1:8" x14ac:dyDescent="0.45">
      <c r="A816" s="13" t="s">
        <v>19306</v>
      </c>
      <c r="B816" s="14">
        <v>15.28</v>
      </c>
      <c r="C816" s="17" t="s">
        <v>17730</v>
      </c>
      <c r="D816" s="13">
        <v>44.457000000000001</v>
      </c>
      <c r="E816" s="13" t="s">
        <v>17731</v>
      </c>
      <c r="F816" s="13" t="s">
        <v>17727</v>
      </c>
      <c r="G816" s="13" t="s">
        <v>19307</v>
      </c>
      <c r="H816" s="13">
        <v>17474</v>
      </c>
    </row>
    <row r="817" spans="1:8" x14ac:dyDescent="0.45">
      <c r="A817" s="13" t="s">
        <v>19308</v>
      </c>
      <c r="B817" s="14">
        <v>12.29</v>
      </c>
      <c r="C817" s="17" t="s">
        <v>17730</v>
      </c>
      <c r="D817" s="13">
        <v>37.628999999999998</v>
      </c>
      <c r="E817" s="13" t="s">
        <v>17731</v>
      </c>
      <c r="F817" s="13" t="s">
        <v>17727</v>
      </c>
      <c r="G817" s="13" t="s">
        <v>19309</v>
      </c>
      <c r="H817" s="13">
        <v>17475</v>
      </c>
    </row>
    <row r="818" spans="1:8" x14ac:dyDescent="0.45">
      <c r="A818" s="13" t="s">
        <v>19310</v>
      </c>
      <c r="B818" s="14">
        <v>11.06</v>
      </c>
      <c r="C818" s="17" t="s">
        <v>17730</v>
      </c>
      <c r="D818" s="13">
        <v>35.700000000000003</v>
      </c>
      <c r="E818" s="13" t="s">
        <v>17731</v>
      </c>
      <c r="F818" s="13" t="s">
        <v>17727</v>
      </c>
      <c r="G818" s="13" t="s">
        <v>19311</v>
      </c>
      <c r="H818" s="13">
        <v>17476</v>
      </c>
    </row>
    <row r="819" spans="1:8" x14ac:dyDescent="0.45">
      <c r="A819" s="13" t="s">
        <v>19312</v>
      </c>
      <c r="B819" s="14">
        <v>4.24</v>
      </c>
      <c r="C819" s="17" t="s">
        <v>17730</v>
      </c>
      <c r="D819" s="13">
        <v>14.169</v>
      </c>
      <c r="E819" s="13" t="s">
        <v>17731</v>
      </c>
      <c r="F819" s="13" t="s">
        <v>17727</v>
      </c>
      <c r="G819" s="13" t="s">
        <v>19313</v>
      </c>
      <c r="H819" s="13">
        <v>17477</v>
      </c>
    </row>
    <row r="820" spans="1:8" x14ac:dyDescent="0.45">
      <c r="A820" s="13" t="s">
        <v>19314</v>
      </c>
      <c r="B820" s="14">
        <v>180.02</v>
      </c>
      <c r="C820" s="17" t="s">
        <v>17730</v>
      </c>
      <c r="D820" s="13">
        <v>385.74299999999999</v>
      </c>
      <c r="E820" s="13" t="s">
        <v>17731</v>
      </c>
      <c r="F820" s="13" t="s">
        <v>17727</v>
      </c>
      <c r="G820" s="13" t="s">
        <v>19315</v>
      </c>
      <c r="H820" s="13">
        <v>17479</v>
      </c>
    </row>
    <row r="821" spans="1:8" x14ac:dyDescent="0.45">
      <c r="A821" s="13" t="s">
        <v>19316</v>
      </c>
      <c r="B821" s="14">
        <v>126.01</v>
      </c>
      <c r="C821" s="17" t="s">
        <v>17730</v>
      </c>
      <c r="D821" s="13">
        <v>413.298</v>
      </c>
      <c r="E821" s="13" t="s">
        <v>17731</v>
      </c>
      <c r="F821" s="13" t="s">
        <v>17727</v>
      </c>
      <c r="G821" s="13" t="s">
        <v>19317</v>
      </c>
      <c r="H821" s="13">
        <v>17480</v>
      </c>
    </row>
    <row r="822" spans="1:8" x14ac:dyDescent="0.45">
      <c r="A822" s="13" t="s">
        <v>19318</v>
      </c>
      <c r="B822" s="14">
        <v>126.01</v>
      </c>
      <c r="C822" s="17" t="s">
        <v>17730</v>
      </c>
      <c r="D822" s="13">
        <v>465.846</v>
      </c>
      <c r="E822" s="13" t="s">
        <v>17731</v>
      </c>
      <c r="F822" s="13" t="s">
        <v>17727</v>
      </c>
      <c r="G822" s="13" t="s">
        <v>19319</v>
      </c>
      <c r="H822" s="13">
        <v>17481</v>
      </c>
    </row>
    <row r="823" spans="1:8" x14ac:dyDescent="0.45">
      <c r="A823" s="13" t="s">
        <v>19320</v>
      </c>
      <c r="B823" s="14">
        <v>495</v>
      </c>
      <c r="C823" s="17" t="s">
        <v>17730</v>
      </c>
      <c r="D823" s="13">
        <v>1176</v>
      </c>
      <c r="E823" s="13" t="s">
        <v>17731</v>
      </c>
      <c r="F823" s="13" t="s">
        <v>17727</v>
      </c>
      <c r="G823" s="13" t="s">
        <v>19321</v>
      </c>
      <c r="H823" s="13">
        <v>17482</v>
      </c>
    </row>
    <row r="824" spans="1:8" x14ac:dyDescent="0.45">
      <c r="A824" s="13" t="s">
        <v>19322</v>
      </c>
      <c r="B824" s="14">
        <v>212.16</v>
      </c>
      <c r="C824" s="17" t="s">
        <v>17730</v>
      </c>
      <c r="D824" s="13">
        <v>518.51400000000001</v>
      </c>
      <c r="E824" s="13" t="s">
        <v>17731</v>
      </c>
      <c r="F824" s="13" t="s">
        <v>17727</v>
      </c>
      <c r="G824" s="13" t="s">
        <v>19323</v>
      </c>
      <c r="H824" s="13">
        <v>17483</v>
      </c>
    </row>
    <row r="825" spans="1:8" x14ac:dyDescent="0.45">
      <c r="A825" s="13" t="s">
        <v>19324</v>
      </c>
      <c r="B825" s="14">
        <v>128.19999999999999</v>
      </c>
      <c r="C825" s="17" t="s">
        <v>17730</v>
      </c>
      <c r="D825" s="13">
        <v>829.43</v>
      </c>
      <c r="E825" s="13" t="s">
        <v>17731</v>
      </c>
      <c r="F825" s="13" t="s">
        <v>17727</v>
      </c>
      <c r="G825" s="13" t="s">
        <v>19325</v>
      </c>
      <c r="H825" s="13">
        <v>17484</v>
      </c>
    </row>
    <row r="826" spans="1:8" x14ac:dyDescent="0.45">
      <c r="A826" s="13" t="s">
        <v>19324</v>
      </c>
      <c r="B826" s="14">
        <v>128.19999999999999</v>
      </c>
      <c r="C826" s="17" t="s">
        <v>17730</v>
      </c>
      <c r="D826" s="13">
        <v>552.95000000000005</v>
      </c>
      <c r="E826" s="13" t="s">
        <v>17731</v>
      </c>
      <c r="F826" s="13" t="s">
        <v>17727</v>
      </c>
      <c r="G826" s="13" t="s">
        <v>19325</v>
      </c>
      <c r="H826" s="13">
        <v>17484</v>
      </c>
    </row>
    <row r="827" spans="1:8" x14ac:dyDescent="0.45">
      <c r="A827" s="13" t="s">
        <v>19326</v>
      </c>
      <c r="B827" s="14">
        <v>12.22</v>
      </c>
      <c r="C827" s="17" t="s">
        <v>17730</v>
      </c>
      <c r="D827" s="13">
        <v>150</v>
      </c>
      <c r="E827" s="13" t="s">
        <v>17731</v>
      </c>
      <c r="F827" s="13" t="s">
        <v>17727</v>
      </c>
      <c r="G827" s="13" t="s">
        <v>19327</v>
      </c>
      <c r="H827" s="13">
        <v>35257</v>
      </c>
    </row>
    <row r="828" spans="1:8" x14ac:dyDescent="0.45">
      <c r="A828" s="13" t="s">
        <v>19328</v>
      </c>
      <c r="B828" s="14">
        <v>105</v>
      </c>
      <c r="C828" s="17" t="s">
        <v>17730</v>
      </c>
      <c r="D828" s="13">
        <v>315</v>
      </c>
      <c r="E828" s="13" t="s">
        <v>17731</v>
      </c>
      <c r="F828" s="13" t="s">
        <v>17727</v>
      </c>
      <c r="G828" s="13" t="s">
        <v>19329</v>
      </c>
      <c r="H828" s="13">
        <v>12342</v>
      </c>
    </row>
    <row r="829" spans="1:8" x14ac:dyDescent="0.45">
      <c r="A829" s="13" t="s">
        <v>19330</v>
      </c>
      <c r="B829" s="14">
        <v>17.21</v>
      </c>
      <c r="C829" s="17" t="s">
        <v>17730</v>
      </c>
      <c r="D829" s="13">
        <v>55.5</v>
      </c>
      <c r="E829" s="13" t="s">
        <v>17731</v>
      </c>
      <c r="F829" s="13" t="s">
        <v>17727</v>
      </c>
      <c r="G829" s="13" t="s">
        <v>19331</v>
      </c>
      <c r="H829" s="13">
        <v>17487</v>
      </c>
    </row>
    <row r="830" spans="1:8" x14ac:dyDescent="0.45">
      <c r="A830" s="13" t="s">
        <v>19332</v>
      </c>
      <c r="B830" s="14">
        <v>8.61</v>
      </c>
      <c r="C830" s="17" t="s">
        <v>17730</v>
      </c>
      <c r="D830" s="13">
        <v>153.6</v>
      </c>
      <c r="E830" s="13" t="s">
        <v>17731</v>
      </c>
      <c r="F830" s="13" t="s">
        <v>17727</v>
      </c>
      <c r="G830" s="13" t="s">
        <v>19333</v>
      </c>
      <c r="H830" s="13">
        <v>17489</v>
      </c>
    </row>
    <row r="831" spans="1:8" x14ac:dyDescent="0.45">
      <c r="A831" s="13" t="s">
        <v>19334</v>
      </c>
      <c r="B831" s="14">
        <v>3.11</v>
      </c>
      <c r="C831" s="17" t="s">
        <v>17730</v>
      </c>
      <c r="D831" s="13">
        <v>10.8</v>
      </c>
      <c r="E831" s="13" t="s">
        <v>17731</v>
      </c>
      <c r="F831" s="13" t="s">
        <v>17727</v>
      </c>
      <c r="G831" s="13" t="s">
        <v>19335</v>
      </c>
      <c r="H831" s="13">
        <v>17492</v>
      </c>
    </row>
    <row r="832" spans="1:8" x14ac:dyDescent="0.45">
      <c r="A832" s="13" t="s">
        <v>19336</v>
      </c>
      <c r="B832" s="14">
        <v>10</v>
      </c>
      <c r="C832" s="17" t="s">
        <v>17730</v>
      </c>
      <c r="D832" s="13">
        <v>47.25</v>
      </c>
      <c r="E832" s="13" t="s">
        <v>17731</v>
      </c>
      <c r="F832" s="13" t="s">
        <v>17727</v>
      </c>
      <c r="G832" s="13" t="s">
        <v>19337</v>
      </c>
      <c r="H832" s="13">
        <v>17490</v>
      </c>
    </row>
    <row r="833" spans="1:8" x14ac:dyDescent="0.45">
      <c r="A833" s="13" t="s">
        <v>19338</v>
      </c>
      <c r="B833" s="14">
        <v>0</v>
      </c>
      <c r="C833" s="17" t="s">
        <v>17730</v>
      </c>
      <c r="D833" s="13">
        <v>30.45</v>
      </c>
      <c r="E833" s="13" t="s">
        <v>17731</v>
      </c>
      <c r="F833" s="13" t="s">
        <v>17727</v>
      </c>
      <c r="G833" s="13" t="s">
        <v>19339</v>
      </c>
      <c r="H833" s="13">
        <v>17491</v>
      </c>
    </row>
    <row r="834" spans="1:8" x14ac:dyDescent="0.45">
      <c r="A834" s="13" t="s">
        <v>19340</v>
      </c>
      <c r="B834" s="14">
        <v>6.22</v>
      </c>
      <c r="C834" s="17" t="s">
        <v>17730</v>
      </c>
      <c r="D834" s="13">
        <v>22.65</v>
      </c>
      <c r="E834" s="13" t="s">
        <v>17731</v>
      </c>
      <c r="F834" s="13" t="s">
        <v>17727</v>
      </c>
      <c r="G834" s="13" t="s">
        <v>19341</v>
      </c>
      <c r="H834" s="13">
        <v>17494</v>
      </c>
    </row>
    <row r="835" spans="1:8" x14ac:dyDescent="0.45">
      <c r="A835" s="13" t="s">
        <v>19342</v>
      </c>
      <c r="B835" s="14">
        <v>4.6100000000000003</v>
      </c>
      <c r="C835" s="17" t="s">
        <v>17730</v>
      </c>
      <c r="D835" s="13">
        <v>15.6</v>
      </c>
      <c r="E835" s="13" t="s">
        <v>17731</v>
      </c>
      <c r="F835" s="13" t="s">
        <v>17727</v>
      </c>
      <c r="G835" s="13" t="s">
        <v>19343</v>
      </c>
      <c r="H835" s="13">
        <v>17495</v>
      </c>
    </row>
    <row r="836" spans="1:8" x14ac:dyDescent="0.45">
      <c r="A836" s="13" t="s">
        <v>19344</v>
      </c>
      <c r="B836" s="14">
        <v>3</v>
      </c>
      <c r="C836" s="17" t="s">
        <v>17730</v>
      </c>
      <c r="D836" s="13">
        <v>13.86</v>
      </c>
      <c r="E836" s="13" t="s">
        <v>17731</v>
      </c>
      <c r="F836" s="13" t="s">
        <v>17727</v>
      </c>
      <c r="G836" s="13" t="s">
        <v>19345</v>
      </c>
      <c r="H836" s="13">
        <v>17496</v>
      </c>
    </row>
    <row r="837" spans="1:8" x14ac:dyDescent="0.45">
      <c r="A837" s="13" t="s">
        <v>19346</v>
      </c>
      <c r="B837" s="14">
        <v>17.690000000000001</v>
      </c>
      <c r="C837" s="17" t="s">
        <v>17730</v>
      </c>
      <c r="D837" s="13">
        <v>57.6</v>
      </c>
      <c r="E837" s="13" t="s">
        <v>17731</v>
      </c>
      <c r="F837" s="13" t="s">
        <v>17727</v>
      </c>
      <c r="G837" s="13" t="s">
        <v>19347</v>
      </c>
      <c r="H837" s="13">
        <v>17499</v>
      </c>
    </row>
    <row r="838" spans="1:8" x14ac:dyDescent="0.45">
      <c r="A838" s="13" t="s">
        <v>19348</v>
      </c>
      <c r="B838" s="14">
        <v>31.56</v>
      </c>
      <c r="C838" s="17" t="s">
        <v>17730</v>
      </c>
      <c r="D838" s="13">
        <v>165</v>
      </c>
      <c r="E838" s="13" t="s">
        <v>17731</v>
      </c>
      <c r="F838" s="13" t="s">
        <v>17727</v>
      </c>
      <c r="G838" s="13" t="s">
        <v>19349</v>
      </c>
      <c r="H838" s="13">
        <v>17501</v>
      </c>
    </row>
    <row r="839" spans="1:8" x14ac:dyDescent="0.45">
      <c r="A839" s="13" t="s">
        <v>19350</v>
      </c>
      <c r="B839" s="14">
        <v>26.78</v>
      </c>
      <c r="C839" s="17" t="s">
        <v>17730</v>
      </c>
      <c r="D839" s="13">
        <v>165</v>
      </c>
      <c r="E839" s="13" t="s">
        <v>17731</v>
      </c>
      <c r="F839" s="13" t="s">
        <v>17727</v>
      </c>
      <c r="G839" s="13" t="s">
        <v>19351</v>
      </c>
      <c r="H839" s="13">
        <v>17502</v>
      </c>
    </row>
    <row r="840" spans="1:8" x14ac:dyDescent="0.45">
      <c r="A840" s="13" t="s">
        <v>19352</v>
      </c>
      <c r="B840" s="14">
        <v>6.22</v>
      </c>
      <c r="C840" s="17" t="s">
        <v>17730</v>
      </c>
      <c r="D840" s="13">
        <v>33</v>
      </c>
      <c r="E840" s="13" t="s">
        <v>17731</v>
      </c>
      <c r="F840" s="13" t="s">
        <v>17727</v>
      </c>
      <c r="G840" s="13" t="s">
        <v>19353</v>
      </c>
      <c r="H840" s="13">
        <v>17503</v>
      </c>
    </row>
    <row r="841" spans="1:8" x14ac:dyDescent="0.45">
      <c r="A841" s="13" t="s">
        <v>19354</v>
      </c>
      <c r="B841" s="14">
        <v>20.079999999999998</v>
      </c>
      <c r="C841" s="17" t="s">
        <v>17730</v>
      </c>
      <c r="D841" s="13">
        <v>88.5</v>
      </c>
      <c r="E841" s="13" t="s">
        <v>17731</v>
      </c>
      <c r="F841" s="13" t="s">
        <v>17727</v>
      </c>
      <c r="G841" s="13" t="s">
        <v>19355</v>
      </c>
      <c r="H841" s="13">
        <v>17504</v>
      </c>
    </row>
    <row r="842" spans="1:8" x14ac:dyDescent="0.45">
      <c r="A842" s="13" t="s">
        <v>19356</v>
      </c>
      <c r="B842" s="14">
        <v>19.079999999999998</v>
      </c>
      <c r="C842" s="17" t="s">
        <v>17730</v>
      </c>
      <c r="D842" s="13">
        <v>44.97</v>
      </c>
      <c r="E842" s="13" t="s">
        <v>17731</v>
      </c>
      <c r="F842" s="13" t="s">
        <v>17727</v>
      </c>
      <c r="G842" s="13" t="s">
        <v>19357</v>
      </c>
      <c r="H842" s="13">
        <v>39609</v>
      </c>
    </row>
    <row r="843" spans="1:8" x14ac:dyDescent="0.45">
      <c r="A843" s="13" t="s">
        <v>19358</v>
      </c>
      <c r="B843" s="14">
        <v>61.31</v>
      </c>
      <c r="C843" s="17" t="s">
        <v>17730</v>
      </c>
      <c r="D843" s="13">
        <v>154.44</v>
      </c>
      <c r="E843" s="13" t="s">
        <v>17731</v>
      </c>
      <c r="F843" s="13" t="s">
        <v>17727</v>
      </c>
      <c r="G843" s="13" t="s">
        <v>19359</v>
      </c>
      <c r="H843" s="13">
        <v>39610</v>
      </c>
    </row>
    <row r="844" spans="1:8" x14ac:dyDescent="0.45">
      <c r="A844" s="13" t="s">
        <v>19360</v>
      </c>
      <c r="B844" s="14">
        <v>17.399999999999999</v>
      </c>
      <c r="C844" s="17" t="s">
        <v>17730</v>
      </c>
      <c r="D844" s="13">
        <v>52.2</v>
      </c>
      <c r="E844" s="13" t="s">
        <v>17731</v>
      </c>
      <c r="F844" s="13" t="s">
        <v>17727</v>
      </c>
      <c r="G844" s="13" t="s">
        <v>19361</v>
      </c>
      <c r="H844" s="13">
        <v>45780</v>
      </c>
    </row>
    <row r="845" spans="1:8" x14ac:dyDescent="0.45">
      <c r="A845" s="13" t="s">
        <v>19362</v>
      </c>
      <c r="B845" s="15">
        <v>10325</v>
      </c>
      <c r="C845" s="17" t="s">
        <v>17730</v>
      </c>
      <c r="D845" s="13">
        <v>30975</v>
      </c>
      <c r="E845" s="13" t="s">
        <v>17731</v>
      </c>
      <c r="F845" s="13" t="s">
        <v>17727</v>
      </c>
      <c r="G845" s="13" t="s">
        <v>19363</v>
      </c>
      <c r="H845" s="13">
        <v>17508</v>
      </c>
    </row>
    <row r="846" spans="1:8" x14ac:dyDescent="0.45">
      <c r="A846" s="13" t="s">
        <v>19362</v>
      </c>
      <c r="B846" s="15">
        <v>11750</v>
      </c>
      <c r="C846" s="17" t="s">
        <v>17730</v>
      </c>
      <c r="D846" s="13">
        <v>35250</v>
      </c>
      <c r="E846" s="13" t="s">
        <v>17731</v>
      </c>
      <c r="F846" s="13" t="s">
        <v>17727</v>
      </c>
      <c r="G846" s="13" t="s">
        <v>19364</v>
      </c>
      <c r="H846" s="13">
        <v>17509</v>
      </c>
    </row>
    <row r="847" spans="1:8" x14ac:dyDescent="0.45">
      <c r="A847" s="13" t="s">
        <v>19128</v>
      </c>
      <c r="B847" s="14">
        <v>98.06</v>
      </c>
      <c r="C847" s="17" t="s">
        <v>17730</v>
      </c>
      <c r="D847" s="13">
        <v>348</v>
      </c>
      <c r="E847" s="13" t="s">
        <v>17731</v>
      </c>
      <c r="F847" s="13" t="s">
        <v>17727</v>
      </c>
      <c r="G847" s="13" t="s">
        <v>19365</v>
      </c>
      <c r="H847" s="13">
        <v>17510</v>
      </c>
    </row>
    <row r="848" spans="1:8" x14ac:dyDescent="0.45">
      <c r="A848" s="13" t="s">
        <v>19366</v>
      </c>
      <c r="B848" s="14">
        <v>51.27</v>
      </c>
      <c r="C848" s="17" t="s">
        <v>17730</v>
      </c>
      <c r="D848" s="13">
        <v>145.80000000000001</v>
      </c>
      <c r="E848" s="13" t="s">
        <v>17731</v>
      </c>
      <c r="F848" s="13" t="s">
        <v>17727</v>
      </c>
      <c r="G848" s="13" t="s">
        <v>19367</v>
      </c>
      <c r="H848" s="13">
        <v>17511</v>
      </c>
    </row>
    <row r="849" spans="1:8" x14ac:dyDescent="0.45">
      <c r="A849" s="13" t="s">
        <v>19368</v>
      </c>
      <c r="B849" s="14">
        <v>50.25</v>
      </c>
      <c r="C849" s="17" t="s">
        <v>17730</v>
      </c>
      <c r="D849" s="13">
        <v>170.1</v>
      </c>
      <c r="E849" s="13" t="s">
        <v>17731</v>
      </c>
      <c r="F849" s="13" t="s">
        <v>17727</v>
      </c>
      <c r="G849" s="13" t="s">
        <v>19369</v>
      </c>
      <c r="H849" s="13">
        <v>17512</v>
      </c>
    </row>
    <row r="850" spans="1:8" x14ac:dyDescent="0.45">
      <c r="A850" s="13" t="s">
        <v>19370</v>
      </c>
      <c r="B850" s="14">
        <v>48.6</v>
      </c>
      <c r="C850" s="17" t="s">
        <v>17730</v>
      </c>
      <c r="D850" s="13">
        <v>145.80000000000001</v>
      </c>
      <c r="E850" s="13" t="s">
        <v>17731</v>
      </c>
      <c r="F850" s="13" t="s">
        <v>17727</v>
      </c>
      <c r="G850" s="13" t="s">
        <v>19371</v>
      </c>
      <c r="H850" s="13">
        <v>32422</v>
      </c>
    </row>
    <row r="851" spans="1:8" x14ac:dyDescent="0.45">
      <c r="A851" s="13" t="s">
        <v>19370</v>
      </c>
      <c r="B851" s="14">
        <v>51.27</v>
      </c>
      <c r="C851" s="17" t="s">
        <v>17730</v>
      </c>
      <c r="D851" s="13">
        <v>145.80000000000001</v>
      </c>
      <c r="E851" s="13" t="s">
        <v>17731</v>
      </c>
      <c r="F851" s="13" t="s">
        <v>17727</v>
      </c>
      <c r="G851" s="13" t="s">
        <v>19372</v>
      </c>
      <c r="H851" s="13">
        <v>17537</v>
      </c>
    </row>
    <row r="852" spans="1:8" x14ac:dyDescent="0.45">
      <c r="A852" s="13" t="s">
        <v>19373</v>
      </c>
      <c r="B852" s="14">
        <v>34.270000000000003</v>
      </c>
      <c r="C852" s="17" t="s">
        <v>17730</v>
      </c>
      <c r="D852" s="13">
        <v>66.02</v>
      </c>
      <c r="E852" s="13" t="s">
        <v>17731</v>
      </c>
      <c r="F852" s="13" t="s">
        <v>17727</v>
      </c>
      <c r="G852" s="13" t="s">
        <v>19374</v>
      </c>
      <c r="H852" s="13">
        <v>14929</v>
      </c>
    </row>
    <row r="853" spans="1:8" x14ac:dyDescent="0.45">
      <c r="A853" s="13" t="s">
        <v>19373</v>
      </c>
      <c r="B853" s="14">
        <v>34.270000000000003</v>
      </c>
      <c r="C853" s="17" t="s">
        <v>17730</v>
      </c>
      <c r="D853" s="13">
        <v>44</v>
      </c>
      <c r="E853" s="13" t="s">
        <v>17731</v>
      </c>
      <c r="F853" s="13" t="s">
        <v>17727</v>
      </c>
      <c r="G853" s="13" t="s">
        <v>19374</v>
      </c>
      <c r="H853" s="13">
        <v>14929</v>
      </c>
    </row>
    <row r="854" spans="1:8" x14ac:dyDescent="0.45">
      <c r="A854" s="13" t="s">
        <v>19375</v>
      </c>
      <c r="B854" s="14">
        <v>23.65</v>
      </c>
      <c r="C854" s="17" t="s">
        <v>17730</v>
      </c>
      <c r="D854" s="13">
        <v>70.95</v>
      </c>
      <c r="E854" s="13" t="s">
        <v>17731</v>
      </c>
      <c r="F854" s="13" t="s">
        <v>17727</v>
      </c>
      <c r="G854" s="13" t="s">
        <v>19376</v>
      </c>
      <c r="H854" s="13">
        <v>17515</v>
      </c>
    </row>
    <row r="855" spans="1:8" x14ac:dyDescent="0.45">
      <c r="A855" s="13" t="s">
        <v>19200</v>
      </c>
      <c r="B855" s="14">
        <v>27</v>
      </c>
      <c r="C855" s="17" t="s">
        <v>17730</v>
      </c>
      <c r="D855" s="13">
        <v>81</v>
      </c>
      <c r="E855" s="13" t="s">
        <v>17731</v>
      </c>
      <c r="F855" s="13" t="s">
        <v>17727</v>
      </c>
      <c r="G855" s="13" t="s">
        <v>19377</v>
      </c>
      <c r="H855" s="13">
        <v>17516</v>
      </c>
    </row>
    <row r="856" spans="1:8" x14ac:dyDescent="0.45">
      <c r="A856" s="13" t="s">
        <v>19378</v>
      </c>
      <c r="B856" s="14">
        <v>27</v>
      </c>
      <c r="C856" s="17" t="s">
        <v>17730</v>
      </c>
      <c r="D856" s="13">
        <v>81</v>
      </c>
      <c r="E856" s="13" t="s">
        <v>17731</v>
      </c>
      <c r="F856" s="13" t="s">
        <v>17727</v>
      </c>
      <c r="G856" s="13" t="s">
        <v>19379</v>
      </c>
      <c r="H856" s="13">
        <v>17517</v>
      </c>
    </row>
    <row r="857" spans="1:8" x14ac:dyDescent="0.45">
      <c r="A857" s="13" t="s">
        <v>19380</v>
      </c>
      <c r="B857" s="14">
        <v>23.65</v>
      </c>
      <c r="C857" s="17" t="s">
        <v>17730</v>
      </c>
      <c r="D857" s="13">
        <v>70.95</v>
      </c>
      <c r="E857" s="13" t="s">
        <v>17731</v>
      </c>
      <c r="F857" s="13" t="s">
        <v>17727</v>
      </c>
      <c r="G857" s="13" t="s">
        <v>19381</v>
      </c>
      <c r="H857" s="13">
        <v>17518</v>
      </c>
    </row>
    <row r="858" spans="1:8" x14ac:dyDescent="0.45">
      <c r="A858" s="13" t="s">
        <v>19382</v>
      </c>
      <c r="B858" s="14">
        <v>0</v>
      </c>
      <c r="C858" s="17" t="s">
        <v>17730</v>
      </c>
      <c r="D858" s="13">
        <v>81</v>
      </c>
      <c r="E858" s="13" t="s">
        <v>17731</v>
      </c>
      <c r="F858" s="13" t="s">
        <v>17727</v>
      </c>
      <c r="G858" s="13" t="s">
        <v>19383</v>
      </c>
      <c r="H858" s="13">
        <v>17519</v>
      </c>
    </row>
    <row r="859" spans="1:8" x14ac:dyDescent="0.45">
      <c r="A859" s="13" t="s">
        <v>19222</v>
      </c>
      <c r="B859" s="14">
        <v>27</v>
      </c>
      <c r="C859" s="17" t="s">
        <v>17730</v>
      </c>
      <c r="D859" s="13">
        <v>81</v>
      </c>
      <c r="E859" s="13" t="s">
        <v>17731</v>
      </c>
      <c r="F859" s="13" t="s">
        <v>17727</v>
      </c>
      <c r="G859" s="13" t="s">
        <v>19384</v>
      </c>
      <c r="H859" s="13">
        <v>17528</v>
      </c>
    </row>
    <row r="860" spans="1:8" x14ac:dyDescent="0.45">
      <c r="A860" s="13" t="s">
        <v>19228</v>
      </c>
      <c r="B860" s="14">
        <v>27</v>
      </c>
      <c r="C860" s="17" t="s">
        <v>17730</v>
      </c>
      <c r="D860" s="13">
        <v>81</v>
      </c>
      <c r="E860" s="13" t="s">
        <v>17731</v>
      </c>
      <c r="F860" s="13" t="s">
        <v>17727</v>
      </c>
      <c r="G860" s="13" t="s">
        <v>19385</v>
      </c>
      <c r="H860" s="13">
        <v>17531</v>
      </c>
    </row>
    <row r="861" spans="1:8" x14ac:dyDescent="0.45">
      <c r="A861" s="13" t="s">
        <v>19232</v>
      </c>
      <c r="B861" s="14">
        <v>27</v>
      </c>
      <c r="C861" s="17" t="s">
        <v>17730</v>
      </c>
      <c r="D861" s="13">
        <v>81</v>
      </c>
      <c r="E861" s="13" t="s">
        <v>17731</v>
      </c>
      <c r="F861" s="13" t="s">
        <v>17727</v>
      </c>
      <c r="G861" s="13" t="s">
        <v>19386</v>
      </c>
      <c r="H861" s="13">
        <v>7305</v>
      </c>
    </row>
    <row r="862" spans="1:8" x14ac:dyDescent="0.45">
      <c r="A862" s="13" t="s">
        <v>19387</v>
      </c>
      <c r="B862" s="14">
        <v>12.25</v>
      </c>
      <c r="C862" s="17" t="s">
        <v>17730</v>
      </c>
      <c r="D862" s="13">
        <v>57.89</v>
      </c>
      <c r="E862" s="13" t="s">
        <v>17731</v>
      </c>
      <c r="F862" s="13" t="s">
        <v>17727</v>
      </c>
      <c r="G862" s="13" t="s">
        <v>19388</v>
      </c>
      <c r="H862" s="13">
        <v>17538</v>
      </c>
    </row>
    <row r="863" spans="1:8" x14ac:dyDescent="0.45">
      <c r="A863" s="13" t="s">
        <v>19389</v>
      </c>
      <c r="B863" s="14">
        <v>14.5</v>
      </c>
      <c r="C863" s="17" t="s">
        <v>17730</v>
      </c>
      <c r="D863" s="13">
        <v>68.52</v>
      </c>
      <c r="E863" s="13" t="s">
        <v>17731</v>
      </c>
      <c r="F863" s="13" t="s">
        <v>17727</v>
      </c>
      <c r="G863" s="13" t="s">
        <v>19390</v>
      </c>
      <c r="H863" s="13">
        <v>17539</v>
      </c>
    </row>
    <row r="864" spans="1:8" x14ac:dyDescent="0.45">
      <c r="A864" s="13" t="s">
        <v>19391</v>
      </c>
      <c r="B864" s="14">
        <v>26.72</v>
      </c>
      <c r="C864" s="17" t="s">
        <v>17730</v>
      </c>
      <c r="D864" s="13">
        <v>129.94999999999999</v>
      </c>
      <c r="E864" s="13" t="s">
        <v>17731</v>
      </c>
      <c r="F864" s="13" t="s">
        <v>17727</v>
      </c>
      <c r="G864" s="13" t="s">
        <v>19392</v>
      </c>
      <c r="H864" s="13">
        <v>17540</v>
      </c>
    </row>
    <row r="865" spans="1:8" x14ac:dyDescent="0.45">
      <c r="A865" s="13" t="s">
        <v>19391</v>
      </c>
      <c r="B865" s="14">
        <v>26.72</v>
      </c>
      <c r="C865" s="17" t="s">
        <v>17730</v>
      </c>
      <c r="D865" s="13">
        <v>86.63</v>
      </c>
      <c r="E865" s="13" t="s">
        <v>17731</v>
      </c>
      <c r="F865" s="13" t="s">
        <v>17727</v>
      </c>
      <c r="G865" s="13" t="s">
        <v>19392</v>
      </c>
      <c r="H865" s="13">
        <v>17540</v>
      </c>
    </row>
    <row r="866" spans="1:8" x14ac:dyDescent="0.45">
      <c r="A866" s="13" t="s">
        <v>19393</v>
      </c>
      <c r="B866" s="14">
        <v>21.5</v>
      </c>
      <c r="C866" s="17" t="s">
        <v>17730</v>
      </c>
      <c r="D866" s="13">
        <v>88.59</v>
      </c>
      <c r="E866" s="13" t="s">
        <v>17731</v>
      </c>
      <c r="F866" s="13" t="s">
        <v>17727</v>
      </c>
      <c r="G866" s="13" t="s">
        <v>19394</v>
      </c>
      <c r="H866" s="13">
        <v>17541</v>
      </c>
    </row>
    <row r="867" spans="1:8" x14ac:dyDescent="0.45">
      <c r="A867" s="13" t="s">
        <v>19395</v>
      </c>
      <c r="B867" s="14">
        <v>0</v>
      </c>
      <c r="C867" s="17" t="s">
        <v>17730</v>
      </c>
      <c r="D867" s="13">
        <v>259.95</v>
      </c>
      <c r="E867" s="13" t="s">
        <v>17731</v>
      </c>
      <c r="F867" s="13" t="s">
        <v>17727</v>
      </c>
      <c r="G867" s="13" t="s">
        <v>19396</v>
      </c>
      <c r="H867" s="13">
        <v>17543</v>
      </c>
    </row>
    <row r="868" spans="1:8" x14ac:dyDescent="0.45">
      <c r="A868" s="13" t="s">
        <v>19397</v>
      </c>
      <c r="B868" s="14">
        <v>0</v>
      </c>
      <c r="C868" s="17" t="s">
        <v>17730</v>
      </c>
      <c r="D868" s="13">
        <v>325.95</v>
      </c>
      <c r="E868" s="13" t="s">
        <v>17731</v>
      </c>
      <c r="F868" s="13" t="s">
        <v>17727</v>
      </c>
      <c r="G868" s="13" t="s">
        <v>19398</v>
      </c>
      <c r="H868" s="13">
        <v>17544</v>
      </c>
    </row>
    <row r="869" spans="1:8" x14ac:dyDescent="0.45">
      <c r="A869" s="13" t="s">
        <v>19399</v>
      </c>
      <c r="B869" s="14">
        <v>16</v>
      </c>
      <c r="C869" s="17" t="s">
        <v>17730</v>
      </c>
      <c r="D869" s="13">
        <v>75.599999999999994</v>
      </c>
      <c r="E869" s="13" t="s">
        <v>17731</v>
      </c>
      <c r="F869" s="13" t="s">
        <v>17727</v>
      </c>
      <c r="G869" s="13" t="s">
        <v>19400</v>
      </c>
      <c r="H869" s="13">
        <v>17545</v>
      </c>
    </row>
    <row r="870" spans="1:8" x14ac:dyDescent="0.45">
      <c r="A870" s="13" t="s">
        <v>19399</v>
      </c>
      <c r="B870" s="14">
        <v>16</v>
      </c>
      <c r="C870" s="17" t="s">
        <v>17730</v>
      </c>
      <c r="D870" s="13">
        <v>50.4</v>
      </c>
      <c r="E870" s="13" t="s">
        <v>17731</v>
      </c>
      <c r="F870" s="13" t="s">
        <v>17727</v>
      </c>
      <c r="G870" s="13" t="s">
        <v>19400</v>
      </c>
      <c r="H870" s="13">
        <v>17545</v>
      </c>
    </row>
    <row r="871" spans="1:8" x14ac:dyDescent="0.45">
      <c r="A871" s="13" t="s">
        <v>19401</v>
      </c>
      <c r="B871" s="14">
        <v>73.48</v>
      </c>
      <c r="C871" s="17" t="s">
        <v>17730</v>
      </c>
      <c r="D871" s="13">
        <v>225</v>
      </c>
      <c r="E871" s="13" t="s">
        <v>17731</v>
      </c>
      <c r="F871" s="13" t="s">
        <v>17727</v>
      </c>
      <c r="G871" s="13" t="s">
        <v>19402</v>
      </c>
      <c r="H871" s="13">
        <v>17546</v>
      </c>
    </row>
    <row r="872" spans="1:8" x14ac:dyDescent="0.45">
      <c r="A872" s="13" t="s">
        <v>19403</v>
      </c>
      <c r="B872" s="14">
        <v>67.7</v>
      </c>
      <c r="C872" s="17" t="s">
        <v>17730</v>
      </c>
      <c r="D872" s="13">
        <v>307.13</v>
      </c>
      <c r="E872" s="13" t="s">
        <v>17731</v>
      </c>
      <c r="F872" s="13" t="s">
        <v>17727</v>
      </c>
      <c r="G872" s="13" t="s">
        <v>19404</v>
      </c>
      <c r="H872" s="13">
        <v>17547</v>
      </c>
    </row>
    <row r="873" spans="1:8" x14ac:dyDescent="0.45">
      <c r="A873" s="13" t="s">
        <v>19405</v>
      </c>
      <c r="B873" s="14">
        <v>13.7</v>
      </c>
      <c r="C873" s="17" t="s">
        <v>17730</v>
      </c>
      <c r="D873" s="13">
        <v>49.14</v>
      </c>
      <c r="E873" s="13" t="s">
        <v>17731</v>
      </c>
      <c r="F873" s="13" t="s">
        <v>17727</v>
      </c>
      <c r="G873" s="13" t="s">
        <v>19406</v>
      </c>
      <c r="H873" s="13">
        <v>17548</v>
      </c>
    </row>
    <row r="874" spans="1:8" x14ac:dyDescent="0.45">
      <c r="A874" s="13" t="s">
        <v>19405</v>
      </c>
      <c r="B874" s="14">
        <v>13.7</v>
      </c>
      <c r="C874" s="17" t="s">
        <v>17730</v>
      </c>
      <c r="D874" s="13">
        <v>32.76</v>
      </c>
      <c r="E874" s="13" t="s">
        <v>17731</v>
      </c>
      <c r="F874" s="13" t="s">
        <v>17727</v>
      </c>
      <c r="G874" s="13" t="s">
        <v>19406</v>
      </c>
      <c r="H874" s="13">
        <v>17548</v>
      </c>
    </row>
    <row r="875" spans="1:8" x14ac:dyDescent="0.45">
      <c r="A875" s="13" t="s">
        <v>19407</v>
      </c>
      <c r="B875" s="14">
        <v>258.06</v>
      </c>
      <c r="C875" s="17" t="s">
        <v>17730</v>
      </c>
      <c r="D875" s="13">
        <v>330.87</v>
      </c>
      <c r="E875" s="13" t="s">
        <v>17731</v>
      </c>
      <c r="F875" s="13" t="s">
        <v>17727</v>
      </c>
      <c r="G875" s="13" t="s">
        <v>19408</v>
      </c>
      <c r="H875" s="13">
        <v>17551</v>
      </c>
    </row>
    <row r="876" spans="1:8" x14ac:dyDescent="0.45">
      <c r="A876" s="13" t="s">
        <v>19407</v>
      </c>
      <c r="B876" s="14">
        <v>258.06</v>
      </c>
      <c r="C876" s="17" t="s">
        <v>17730</v>
      </c>
      <c r="D876" s="13">
        <v>220.58</v>
      </c>
      <c r="E876" s="13" t="s">
        <v>17731</v>
      </c>
      <c r="F876" s="13" t="s">
        <v>17727</v>
      </c>
      <c r="G876" s="13" t="s">
        <v>19408</v>
      </c>
      <c r="H876" s="13">
        <v>17551</v>
      </c>
    </row>
    <row r="877" spans="1:8" x14ac:dyDescent="0.45">
      <c r="A877" s="13" t="s">
        <v>19409</v>
      </c>
      <c r="B877" s="14">
        <v>23.72</v>
      </c>
      <c r="C877" s="17" t="s">
        <v>17730</v>
      </c>
      <c r="D877" s="13">
        <v>109.05</v>
      </c>
      <c r="E877" s="13" t="s">
        <v>17731</v>
      </c>
      <c r="F877" s="13" t="s">
        <v>17727</v>
      </c>
      <c r="G877" s="13" t="s">
        <v>19410</v>
      </c>
      <c r="H877" s="13">
        <v>18697</v>
      </c>
    </row>
    <row r="878" spans="1:8" x14ac:dyDescent="0.45">
      <c r="A878" s="13" t="s">
        <v>19409</v>
      </c>
      <c r="B878" s="14">
        <v>23.72</v>
      </c>
      <c r="C878" s="17" t="s">
        <v>17730</v>
      </c>
      <c r="D878" s="13">
        <v>72.7</v>
      </c>
      <c r="E878" s="13" t="s">
        <v>17731</v>
      </c>
      <c r="F878" s="13" t="s">
        <v>17727</v>
      </c>
      <c r="G878" s="13" t="s">
        <v>19410</v>
      </c>
      <c r="H878" s="13">
        <v>18697</v>
      </c>
    </row>
    <row r="879" spans="1:8" x14ac:dyDescent="0.45">
      <c r="A879" s="13" t="s">
        <v>19411</v>
      </c>
      <c r="B879" s="14">
        <v>66.900000000000006</v>
      </c>
      <c r="C879" s="17" t="s">
        <v>17730</v>
      </c>
      <c r="D879" s="13">
        <v>200.7</v>
      </c>
      <c r="E879" s="13" t="s">
        <v>17731</v>
      </c>
      <c r="F879" s="13" t="s">
        <v>17727</v>
      </c>
      <c r="G879" s="13" t="s">
        <v>19412</v>
      </c>
      <c r="H879" s="13">
        <v>17552</v>
      </c>
    </row>
    <row r="880" spans="1:8" x14ac:dyDescent="0.45">
      <c r="A880" s="13" t="s">
        <v>19411</v>
      </c>
      <c r="B880" s="14">
        <v>46.93</v>
      </c>
      <c r="C880" s="17" t="s">
        <v>17730</v>
      </c>
      <c r="D880" s="13">
        <v>200.7</v>
      </c>
      <c r="E880" s="13" t="s">
        <v>17731</v>
      </c>
      <c r="F880" s="13" t="s">
        <v>17727</v>
      </c>
      <c r="G880" s="13" t="s">
        <v>19413</v>
      </c>
      <c r="H880" s="13">
        <v>17553</v>
      </c>
    </row>
    <row r="881" spans="1:8" x14ac:dyDescent="0.45">
      <c r="A881" s="13" t="s">
        <v>19414</v>
      </c>
      <c r="B881" s="14">
        <v>50.15</v>
      </c>
      <c r="C881" s="17" t="s">
        <v>17730</v>
      </c>
      <c r="D881" s="13">
        <v>104.25</v>
      </c>
      <c r="E881" s="13" t="s">
        <v>17731</v>
      </c>
      <c r="F881" s="13" t="s">
        <v>17727</v>
      </c>
      <c r="G881" s="13" t="s">
        <v>19415</v>
      </c>
      <c r="H881" s="13">
        <v>17554</v>
      </c>
    </row>
    <row r="882" spans="1:8" x14ac:dyDescent="0.45">
      <c r="A882" s="13" t="s">
        <v>19416</v>
      </c>
      <c r="B882" s="14">
        <v>47.58</v>
      </c>
      <c r="C882" s="17" t="s">
        <v>17730</v>
      </c>
      <c r="D882" s="13">
        <v>166.95</v>
      </c>
      <c r="E882" s="13" t="s">
        <v>17731</v>
      </c>
      <c r="F882" s="13" t="s">
        <v>17727</v>
      </c>
      <c r="G882" s="13" t="s">
        <v>19417</v>
      </c>
      <c r="H882" s="13">
        <v>17555</v>
      </c>
    </row>
    <row r="883" spans="1:8" x14ac:dyDescent="0.45">
      <c r="A883" s="13" t="s">
        <v>19418</v>
      </c>
      <c r="B883" s="14">
        <v>212</v>
      </c>
      <c r="C883" s="17" t="s">
        <v>17730</v>
      </c>
      <c r="D883" s="13">
        <v>576</v>
      </c>
      <c r="E883" s="13" t="s">
        <v>17731</v>
      </c>
      <c r="F883" s="13" t="s">
        <v>17727</v>
      </c>
      <c r="G883" s="13" t="s">
        <v>19419</v>
      </c>
      <c r="H883" s="13">
        <v>17556</v>
      </c>
    </row>
    <row r="884" spans="1:8" x14ac:dyDescent="0.45">
      <c r="A884" s="13" t="s">
        <v>19420</v>
      </c>
      <c r="B884" s="15">
        <v>4823.8999999999996</v>
      </c>
      <c r="C884" s="17" t="s">
        <v>17730</v>
      </c>
      <c r="D884" s="13">
        <v>19962.38</v>
      </c>
      <c r="E884" s="13" t="s">
        <v>17731</v>
      </c>
      <c r="F884" s="13" t="s">
        <v>17727</v>
      </c>
      <c r="G884" s="13" t="s">
        <v>19421</v>
      </c>
      <c r="H884" s="13">
        <v>17557</v>
      </c>
    </row>
    <row r="885" spans="1:8" x14ac:dyDescent="0.45">
      <c r="A885" s="13" t="s">
        <v>19422</v>
      </c>
      <c r="B885" s="14">
        <v>13.76</v>
      </c>
      <c r="C885" s="17" t="s">
        <v>17730</v>
      </c>
      <c r="D885" s="13">
        <v>37.770000000000003</v>
      </c>
      <c r="E885" s="13" t="s">
        <v>17731</v>
      </c>
      <c r="F885" s="13" t="s">
        <v>17727</v>
      </c>
      <c r="G885" s="13" t="s">
        <v>19423</v>
      </c>
      <c r="H885" s="13">
        <v>17558</v>
      </c>
    </row>
    <row r="886" spans="1:8" x14ac:dyDescent="0.45">
      <c r="A886" s="13" t="s">
        <v>19424</v>
      </c>
      <c r="B886" s="14">
        <v>98.77</v>
      </c>
      <c r="C886" s="17" t="s">
        <v>17730</v>
      </c>
      <c r="D886" s="13">
        <v>246</v>
      </c>
      <c r="E886" s="13" t="s">
        <v>17731</v>
      </c>
      <c r="F886" s="13" t="s">
        <v>17727</v>
      </c>
      <c r="G886" s="13" t="s">
        <v>19425</v>
      </c>
      <c r="H886" s="13">
        <v>17559</v>
      </c>
    </row>
    <row r="887" spans="1:8" x14ac:dyDescent="0.45">
      <c r="A887" s="13" t="s">
        <v>19426</v>
      </c>
      <c r="B887" s="14">
        <v>23.08</v>
      </c>
      <c r="C887" s="17" t="s">
        <v>17730</v>
      </c>
      <c r="D887" s="13">
        <v>56.01</v>
      </c>
      <c r="E887" s="13" t="s">
        <v>17731</v>
      </c>
      <c r="F887" s="13" t="s">
        <v>17727</v>
      </c>
      <c r="G887" s="13" t="s">
        <v>19427</v>
      </c>
      <c r="H887" s="13">
        <v>17560</v>
      </c>
    </row>
    <row r="888" spans="1:8" x14ac:dyDescent="0.45">
      <c r="A888" s="13" t="s">
        <v>19428</v>
      </c>
      <c r="B888" s="14">
        <v>4.75</v>
      </c>
      <c r="C888" s="17" t="s">
        <v>17730</v>
      </c>
      <c r="D888" s="13">
        <v>14.25</v>
      </c>
      <c r="E888" s="13" t="s">
        <v>17731</v>
      </c>
      <c r="F888" s="13" t="s">
        <v>17727</v>
      </c>
      <c r="G888" s="13" t="s">
        <v>19429</v>
      </c>
      <c r="H888" s="13">
        <v>17561</v>
      </c>
    </row>
    <row r="889" spans="1:8" x14ac:dyDescent="0.45">
      <c r="A889" s="13" t="s">
        <v>19430</v>
      </c>
      <c r="B889" s="14">
        <v>53.03</v>
      </c>
      <c r="C889" s="17" t="s">
        <v>17730</v>
      </c>
      <c r="D889" s="13">
        <v>168</v>
      </c>
      <c r="E889" s="13" t="s">
        <v>17731</v>
      </c>
      <c r="F889" s="13" t="s">
        <v>17727</v>
      </c>
      <c r="G889" s="13" t="s">
        <v>19431</v>
      </c>
      <c r="H889" s="13">
        <v>17563</v>
      </c>
    </row>
    <row r="890" spans="1:8" x14ac:dyDescent="0.45">
      <c r="A890" s="13" t="s">
        <v>19430</v>
      </c>
      <c r="B890" s="14">
        <v>56</v>
      </c>
      <c r="C890" s="17" t="s">
        <v>17730</v>
      </c>
      <c r="D890" s="13">
        <v>168</v>
      </c>
      <c r="E890" s="13" t="s">
        <v>17731</v>
      </c>
      <c r="F890" s="13" t="s">
        <v>17727</v>
      </c>
      <c r="G890" s="13" t="s">
        <v>19432</v>
      </c>
      <c r="H890" s="13">
        <v>17562</v>
      </c>
    </row>
    <row r="891" spans="1:8" x14ac:dyDescent="0.45">
      <c r="A891" s="13" t="s">
        <v>19433</v>
      </c>
      <c r="B891" s="14">
        <v>44.36</v>
      </c>
      <c r="C891" s="17" t="s">
        <v>17730</v>
      </c>
      <c r="D891" s="13">
        <v>237.81</v>
      </c>
      <c r="E891" s="13" t="s">
        <v>17731</v>
      </c>
      <c r="F891" s="13" t="s">
        <v>17727</v>
      </c>
      <c r="G891" s="13" t="s">
        <v>19434</v>
      </c>
      <c r="H891" s="13">
        <v>17564</v>
      </c>
    </row>
    <row r="892" spans="1:8" x14ac:dyDescent="0.45">
      <c r="A892" s="13" t="s">
        <v>19433</v>
      </c>
      <c r="B892" s="14">
        <v>40.119999999999997</v>
      </c>
      <c r="C892" s="17" t="s">
        <v>17730</v>
      </c>
      <c r="D892" s="13">
        <v>204</v>
      </c>
      <c r="E892" s="13" t="s">
        <v>17731</v>
      </c>
      <c r="F892" s="13" t="s">
        <v>17727</v>
      </c>
      <c r="G892" s="13" t="s">
        <v>19435</v>
      </c>
      <c r="H892" s="13">
        <v>17565</v>
      </c>
    </row>
    <row r="893" spans="1:8" x14ac:dyDescent="0.45">
      <c r="A893" s="13" t="s">
        <v>19436</v>
      </c>
      <c r="B893" s="14">
        <v>23</v>
      </c>
      <c r="C893" s="17" t="s">
        <v>17730</v>
      </c>
      <c r="D893" s="13">
        <v>69</v>
      </c>
      <c r="E893" s="13" t="s">
        <v>17731</v>
      </c>
      <c r="F893" s="13" t="s">
        <v>17727</v>
      </c>
      <c r="G893" s="13" t="s">
        <v>19437</v>
      </c>
      <c r="H893" s="13">
        <v>17566</v>
      </c>
    </row>
    <row r="894" spans="1:8" x14ac:dyDescent="0.45">
      <c r="A894" s="13" t="s">
        <v>19438</v>
      </c>
      <c r="B894" s="14">
        <v>7.65</v>
      </c>
      <c r="C894" s="17" t="s">
        <v>17730</v>
      </c>
      <c r="D894" s="13">
        <v>53.49</v>
      </c>
      <c r="E894" s="13" t="s">
        <v>17731</v>
      </c>
      <c r="F894" s="13" t="s">
        <v>17727</v>
      </c>
      <c r="G894" s="13" t="s">
        <v>19439</v>
      </c>
      <c r="H894" s="13">
        <v>17569</v>
      </c>
    </row>
    <row r="895" spans="1:8" x14ac:dyDescent="0.45">
      <c r="A895" s="13" t="s">
        <v>19438</v>
      </c>
      <c r="B895" s="14">
        <v>7.65</v>
      </c>
      <c r="C895" s="17" t="s">
        <v>17730</v>
      </c>
      <c r="D895" s="13">
        <v>35.659999999999997</v>
      </c>
      <c r="E895" s="13" t="s">
        <v>17731</v>
      </c>
      <c r="F895" s="13" t="s">
        <v>17727</v>
      </c>
      <c r="G895" s="13" t="s">
        <v>19439</v>
      </c>
      <c r="H895" s="13">
        <v>17569</v>
      </c>
    </row>
    <row r="896" spans="1:8" x14ac:dyDescent="0.45">
      <c r="A896" s="13" t="s">
        <v>19440</v>
      </c>
      <c r="B896" s="14">
        <v>29.93</v>
      </c>
      <c r="C896" s="17" t="s">
        <v>17730</v>
      </c>
      <c r="D896" s="13">
        <v>89.79</v>
      </c>
      <c r="E896" s="13" t="s">
        <v>17731</v>
      </c>
      <c r="F896" s="13" t="s">
        <v>17727</v>
      </c>
      <c r="G896" s="13" t="s">
        <v>19441</v>
      </c>
      <c r="H896" s="13">
        <v>17570</v>
      </c>
    </row>
    <row r="897" spans="1:8" x14ac:dyDescent="0.45">
      <c r="A897" s="13" t="s">
        <v>19442</v>
      </c>
      <c r="B897" s="14">
        <v>23.79</v>
      </c>
      <c r="C897" s="17" t="s">
        <v>17730</v>
      </c>
      <c r="D897" s="13">
        <v>134.66999999999999</v>
      </c>
      <c r="E897" s="13" t="s">
        <v>17731</v>
      </c>
      <c r="F897" s="13" t="s">
        <v>17727</v>
      </c>
      <c r="G897" s="13" t="s">
        <v>19443</v>
      </c>
      <c r="H897" s="13">
        <v>17571</v>
      </c>
    </row>
    <row r="898" spans="1:8" x14ac:dyDescent="0.45">
      <c r="A898" s="13" t="s">
        <v>19442</v>
      </c>
      <c r="B898" s="14">
        <v>23.79</v>
      </c>
      <c r="C898" s="17" t="s">
        <v>17730</v>
      </c>
      <c r="D898" s="13">
        <v>89.78</v>
      </c>
      <c r="E898" s="13" t="s">
        <v>17731</v>
      </c>
      <c r="F898" s="13" t="s">
        <v>17727</v>
      </c>
      <c r="G898" s="13" t="s">
        <v>19443</v>
      </c>
      <c r="H898" s="13">
        <v>17571</v>
      </c>
    </row>
    <row r="899" spans="1:8" x14ac:dyDescent="0.45">
      <c r="A899" s="13" t="s">
        <v>19444</v>
      </c>
      <c r="B899" s="14">
        <v>18</v>
      </c>
      <c r="C899" s="17" t="s">
        <v>17730</v>
      </c>
      <c r="D899" s="13">
        <v>94.5</v>
      </c>
      <c r="E899" s="13" t="s">
        <v>17731</v>
      </c>
      <c r="F899" s="13" t="s">
        <v>17727</v>
      </c>
      <c r="G899" s="13" t="s">
        <v>19445</v>
      </c>
      <c r="H899" s="13">
        <v>17572</v>
      </c>
    </row>
    <row r="900" spans="1:8" x14ac:dyDescent="0.45">
      <c r="A900" s="13" t="s">
        <v>19446</v>
      </c>
      <c r="B900" s="14">
        <v>68</v>
      </c>
      <c r="C900" s="17" t="s">
        <v>17730</v>
      </c>
      <c r="D900" s="13">
        <v>204</v>
      </c>
      <c r="E900" s="13" t="s">
        <v>17731</v>
      </c>
      <c r="F900" s="13" t="s">
        <v>17727</v>
      </c>
      <c r="G900" s="13" t="s">
        <v>19447</v>
      </c>
      <c r="H900" s="13">
        <v>17573</v>
      </c>
    </row>
    <row r="901" spans="1:8" x14ac:dyDescent="0.45">
      <c r="A901" s="13" t="s">
        <v>19448</v>
      </c>
      <c r="B901" s="14">
        <v>480</v>
      </c>
      <c r="C901" s="17" t="s">
        <v>17730</v>
      </c>
      <c r="D901" s="13">
        <v>1440</v>
      </c>
      <c r="E901" s="13" t="s">
        <v>17731</v>
      </c>
      <c r="F901" s="13" t="s">
        <v>17727</v>
      </c>
      <c r="G901" s="13" t="s">
        <v>19449</v>
      </c>
      <c r="H901" s="13">
        <v>36942</v>
      </c>
    </row>
    <row r="902" spans="1:8" x14ac:dyDescent="0.45">
      <c r="A902" s="13" t="s">
        <v>19450</v>
      </c>
      <c r="B902" s="14">
        <v>1.1399999999999999</v>
      </c>
      <c r="C902" s="17" t="s">
        <v>17730</v>
      </c>
      <c r="D902" s="13">
        <v>3.42</v>
      </c>
      <c r="E902" s="13" t="s">
        <v>17731</v>
      </c>
      <c r="F902" s="13" t="s">
        <v>17727</v>
      </c>
      <c r="G902" s="13" t="s">
        <v>19451</v>
      </c>
      <c r="H902" s="13">
        <v>16309</v>
      </c>
    </row>
    <row r="903" spans="1:8" x14ac:dyDescent="0.45">
      <c r="A903" s="13" t="s">
        <v>19452</v>
      </c>
      <c r="B903" s="15">
        <v>7200</v>
      </c>
      <c r="C903" s="17" t="s">
        <v>17730</v>
      </c>
      <c r="D903" s="13">
        <v>21600</v>
      </c>
      <c r="E903" s="13" t="s">
        <v>17731</v>
      </c>
      <c r="F903" s="13" t="s">
        <v>17727</v>
      </c>
      <c r="G903" s="13" t="s">
        <v>19453</v>
      </c>
      <c r="H903" s="13">
        <v>47975</v>
      </c>
    </row>
    <row r="904" spans="1:8" x14ac:dyDescent="0.45">
      <c r="A904" s="13" t="s">
        <v>19454</v>
      </c>
      <c r="B904" s="14">
        <v>38.24</v>
      </c>
      <c r="C904" s="17" t="s">
        <v>17730</v>
      </c>
      <c r="D904" s="13">
        <v>69</v>
      </c>
      <c r="E904" s="13" t="s">
        <v>17731</v>
      </c>
      <c r="F904" s="13" t="s">
        <v>17727</v>
      </c>
      <c r="G904" s="13" t="s">
        <v>19455</v>
      </c>
      <c r="H904" s="13">
        <v>39514</v>
      </c>
    </row>
    <row r="905" spans="1:8" x14ac:dyDescent="0.45">
      <c r="A905" s="13" t="s">
        <v>19456</v>
      </c>
      <c r="B905" s="14">
        <v>51.9</v>
      </c>
      <c r="C905" s="17" t="s">
        <v>17730</v>
      </c>
      <c r="D905" s="13">
        <v>82.5</v>
      </c>
      <c r="E905" s="13" t="s">
        <v>17731</v>
      </c>
      <c r="F905" s="13" t="s">
        <v>17727</v>
      </c>
      <c r="G905" s="13" t="s">
        <v>19457</v>
      </c>
      <c r="H905" s="13">
        <v>39515</v>
      </c>
    </row>
    <row r="906" spans="1:8" x14ac:dyDescent="0.45">
      <c r="A906" s="13" t="s">
        <v>19458</v>
      </c>
      <c r="B906" s="14">
        <v>16.62</v>
      </c>
      <c r="C906" s="17" t="s">
        <v>17730</v>
      </c>
      <c r="D906" s="13">
        <v>37.770000000000003</v>
      </c>
      <c r="E906" s="13" t="s">
        <v>17731</v>
      </c>
      <c r="F906" s="13" t="s">
        <v>17727</v>
      </c>
      <c r="G906" s="13" t="s">
        <v>19459</v>
      </c>
      <c r="H906" s="13">
        <v>39516</v>
      </c>
    </row>
    <row r="907" spans="1:8" x14ac:dyDescent="0.45">
      <c r="A907" s="13" t="s">
        <v>19460</v>
      </c>
      <c r="B907" s="14">
        <v>376.28</v>
      </c>
      <c r="C907" s="17" t="s">
        <v>17730</v>
      </c>
      <c r="D907" s="13">
        <v>1129.8599999999999</v>
      </c>
      <c r="E907" s="13" t="s">
        <v>17731</v>
      </c>
      <c r="F907" s="13" t="s">
        <v>17727</v>
      </c>
      <c r="G907" s="13" t="s">
        <v>19461</v>
      </c>
      <c r="H907" s="13">
        <v>39517</v>
      </c>
    </row>
    <row r="908" spans="1:8" x14ac:dyDescent="0.45">
      <c r="A908" s="13" t="s">
        <v>19462</v>
      </c>
      <c r="B908" s="14">
        <v>24.28</v>
      </c>
      <c r="C908" s="17" t="s">
        <v>17730</v>
      </c>
      <c r="D908" s="13">
        <v>61.14</v>
      </c>
      <c r="E908" s="13" t="s">
        <v>17731</v>
      </c>
      <c r="F908" s="13" t="s">
        <v>17727</v>
      </c>
      <c r="G908" s="13" t="s">
        <v>19463</v>
      </c>
      <c r="H908" s="13">
        <v>39611</v>
      </c>
    </row>
    <row r="909" spans="1:8" x14ac:dyDescent="0.45">
      <c r="A909" s="13" t="s">
        <v>19464</v>
      </c>
      <c r="B909" s="14">
        <v>17.98</v>
      </c>
      <c r="C909" s="17" t="s">
        <v>17730</v>
      </c>
      <c r="D909" s="13">
        <v>45.3</v>
      </c>
      <c r="E909" s="13" t="s">
        <v>17731</v>
      </c>
      <c r="F909" s="13" t="s">
        <v>17727</v>
      </c>
      <c r="G909" s="13" t="s">
        <v>19465</v>
      </c>
      <c r="H909" s="13">
        <v>39518</v>
      </c>
    </row>
    <row r="910" spans="1:8" x14ac:dyDescent="0.45">
      <c r="A910" s="13" t="s">
        <v>19466</v>
      </c>
      <c r="B910" s="14">
        <v>19.93</v>
      </c>
      <c r="C910" s="17" t="s">
        <v>17730</v>
      </c>
      <c r="D910" s="13">
        <v>50.19</v>
      </c>
      <c r="E910" s="13" t="s">
        <v>17731</v>
      </c>
      <c r="F910" s="13" t="s">
        <v>17727</v>
      </c>
      <c r="G910" s="13" t="s">
        <v>19467</v>
      </c>
      <c r="H910" s="13">
        <v>39519</v>
      </c>
    </row>
    <row r="911" spans="1:8" x14ac:dyDescent="0.45">
      <c r="A911" s="13" t="s">
        <v>19468</v>
      </c>
      <c r="B911" s="14">
        <v>30.42</v>
      </c>
      <c r="C911" s="17" t="s">
        <v>17730</v>
      </c>
      <c r="D911" s="13">
        <v>76.59</v>
      </c>
      <c r="E911" s="13" t="s">
        <v>17731</v>
      </c>
      <c r="F911" s="13" t="s">
        <v>17727</v>
      </c>
      <c r="G911" s="13" t="s">
        <v>19469</v>
      </c>
      <c r="H911" s="13">
        <v>39520</v>
      </c>
    </row>
    <row r="912" spans="1:8" x14ac:dyDescent="0.45">
      <c r="A912" s="13" t="s">
        <v>19470</v>
      </c>
      <c r="B912" s="14">
        <v>24.83</v>
      </c>
      <c r="C912" s="17" t="s">
        <v>17730</v>
      </c>
      <c r="D912" s="13">
        <v>63.66</v>
      </c>
      <c r="E912" s="13" t="s">
        <v>17731</v>
      </c>
      <c r="F912" s="13" t="s">
        <v>17727</v>
      </c>
      <c r="G912" s="13" t="s">
        <v>19471</v>
      </c>
      <c r="H912" s="13">
        <v>39612</v>
      </c>
    </row>
    <row r="913" spans="1:8" x14ac:dyDescent="0.45">
      <c r="A913" s="13" t="s">
        <v>19472</v>
      </c>
      <c r="B913" s="14">
        <v>21.02</v>
      </c>
      <c r="C913" s="17" t="s">
        <v>17730</v>
      </c>
      <c r="D913" s="13">
        <v>53.88</v>
      </c>
      <c r="E913" s="13" t="s">
        <v>17731</v>
      </c>
      <c r="F913" s="13" t="s">
        <v>17727</v>
      </c>
      <c r="G913" s="13" t="s">
        <v>19473</v>
      </c>
      <c r="H913" s="13">
        <v>39613</v>
      </c>
    </row>
    <row r="914" spans="1:8" x14ac:dyDescent="0.45">
      <c r="A914" s="13" t="s">
        <v>19474</v>
      </c>
      <c r="B914" s="14">
        <v>48.8</v>
      </c>
      <c r="C914" s="17" t="s">
        <v>17730</v>
      </c>
      <c r="D914" s="13">
        <v>122.91</v>
      </c>
      <c r="E914" s="13" t="s">
        <v>17731</v>
      </c>
      <c r="F914" s="13" t="s">
        <v>17727</v>
      </c>
      <c r="G914" s="13" t="s">
        <v>19475</v>
      </c>
      <c r="H914" s="13">
        <v>39521</v>
      </c>
    </row>
    <row r="915" spans="1:8" x14ac:dyDescent="0.45">
      <c r="A915" s="13" t="s">
        <v>19476</v>
      </c>
      <c r="B915" s="14">
        <v>27.62</v>
      </c>
      <c r="C915" s="17" t="s">
        <v>17730</v>
      </c>
      <c r="D915" s="13">
        <v>69.540000000000006</v>
      </c>
      <c r="E915" s="13" t="s">
        <v>17731</v>
      </c>
      <c r="F915" s="13" t="s">
        <v>17727</v>
      </c>
      <c r="G915" s="13" t="s">
        <v>19477</v>
      </c>
      <c r="H915" s="13">
        <v>39522</v>
      </c>
    </row>
    <row r="916" spans="1:8" x14ac:dyDescent="0.45">
      <c r="A916" s="13" t="s">
        <v>19478</v>
      </c>
      <c r="B916" s="14">
        <v>27.62</v>
      </c>
      <c r="C916" s="17" t="s">
        <v>17730</v>
      </c>
      <c r="D916" s="13">
        <v>69.540000000000006</v>
      </c>
      <c r="E916" s="13" t="s">
        <v>17731</v>
      </c>
      <c r="F916" s="13" t="s">
        <v>17727</v>
      </c>
      <c r="G916" s="13" t="s">
        <v>19479</v>
      </c>
      <c r="H916" s="13">
        <v>39523</v>
      </c>
    </row>
    <row r="917" spans="1:8" x14ac:dyDescent="0.45">
      <c r="A917" s="13" t="s">
        <v>19480</v>
      </c>
      <c r="B917" s="14">
        <v>21.21</v>
      </c>
      <c r="C917" s="17" t="s">
        <v>17730</v>
      </c>
      <c r="D917" s="13">
        <v>31.5</v>
      </c>
      <c r="E917" s="13" t="s">
        <v>17731</v>
      </c>
      <c r="F917" s="13" t="s">
        <v>17727</v>
      </c>
      <c r="G917" s="13" t="s">
        <v>19481</v>
      </c>
      <c r="H917" s="13">
        <v>39524</v>
      </c>
    </row>
    <row r="918" spans="1:8" x14ac:dyDescent="0.45">
      <c r="A918" s="13" t="s">
        <v>19482</v>
      </c>
      <c r="B918" s="14">
        <v>11.4</v>
      </c>
      <c r="C918" s="17" t="s">
        <v>17730</v>
      </c>
      <c r="D918" s="13">
        <v>30</v>
      </c>
      <c r="E918" s="13" t="s">
        <v>17731</v>
      </c>
      <c r="F918" s="13" t="s">
        <v>17727</v>
      </c>
      <c r="G918" s="13" t="s">
        <v>19483</v>
      </c>
      <c r="H918" s="13">
        <v>39614</v>
      </c>
    </row>
    <row r="919" spans="1:8" x14ac:dyDescent="0.45">
      <c r="A919" s="13" t="s">
        <v>19484</v>
      </c>
      <c r="B919" s="14">
        <v>3.08</v>
      </c>
      <c r="C919" s="17" t="s">
        <v>17730</v>
      </c>
      <c r="D919" s="13">
        <v>7.74</v>
      </c>
      <c r="E919" s="13" t="s">
        <v>17731</v>
      </c>
      <c r="F919" s="13" t="s">
        <v>17727</v>
      </c>
      <c r="G919" s="13" t="s">
        <v>19485</v>
      </c>
      <c r="H919" s="13">
        <v>39615</v>
      </c>
    </row>
    <row r="920" spans="1:8" x14ac:dyDescent="0.45">
      <c r="A920" s="13" t="s">
        <v>19486</v>
      </c>
      <c r="B920" s="14">
        <v>618.67999999999995</v>
      </c>
      <c r="C920" s="17" t="s">
        <v>17730</v>
      </c>
      <c r="D920" s="13">
        <v>979.41</v>
      </c>
      <c r="E920" s="13" t="s">
        <v>17731</v>
      </c>
      <c r="F920" s="13" t="s">
        <v>17727</v>
      </c>
      <c r="G920" s="13" t="s">
        <v>19487</v>
      </c>
      <c r="H920" s="13">
        <v>39525</v>
      </c>
    </row>
    <row r="921" spans="1:8" x14ac:dyDescent="0.45">
      <c r="A921" s="13" t="s">
        <v>19486</v>
      </c>
      <c r="B921" s="14">
        <v>618.67999999999995</v>
      </c>
      <c r="C921" s="17" t="s">
        <v>17730</v>
      </c>
      <c r="D921" s="13">
        <v>652.94000000000005</v>
      </c>
      <c r="E921" s="13" t="s">
        <v>17731</v>
      </c>
      <c r="F921" s="13" t="s">
        <v>17727</v>
      </c>
      <c r="G921" s="13" t="s">
        <v>19487</v>
      </c>
      <c r="H921" s="13">
        <v>39525</v>
      </c>
    </row>
    <row r="922" spans="1:8" x14ac:dyDescent="0.45">
      <c r="A922" s="13" t="s">
        <v>19488</v>
      </c>
      <c r="B922" s="14">
        <v>381.83</v>
      </c>
      <c r="C922" s="17" t="s">
        <v>17730</v>
      </c>
      <c r="D922" s="13">
        <v>749.85</v>
      </c>
      <c r="E922" s="13" t="s">
        <v>17731</v>
      </c>
      <c r="F922" s="13" t="s">
        <v>17727</v>
      </c>
      <c r="G922" s="13" t="s">
        <v>19489</v>
      </c>
      <c r="H922" s="13">
        <v>46939</v>
      </c>
    </row>
    <row r="923" spans="1:8" x14ac:dyDescent="0.45">
      <c r="A923" s="13" t="s">
        <v>19490</v>
      </c>
      <c r="B923" s="14">
        <v>42.29</v>
      </c>
      <c r="C923" s="17" t="s">
        <v>17730</v>
      </c>
      <c r="D923" s="13">
        <v>222.03</v>
      </c>
      <c r="E923" s="13" t="s">
        <v>17731</v>
      </c>
      <c r="F923" s="13" t="s">
        <v>17727</v>
      </c>
      <c r="G923" s="13" t="s">
        <v>19491</v>
      </c>
      <c r="H923" s="13">
        <v>46940</v>
      </c>
    </row>
    <row r="924" spans="1:8" x14ac:dyDescent="0.45">
      <c r="A924" s="13" t="s">
        <v>19492</v>
      </c>
      <c r="B924" s="14">
        <v>90</v>
      </c>
      <c r="C924" s="17" t="s">
        <v>17730</v>
      </c>
      <c r="D924" s="13">
        <v>0.20064000000000001</v>
      </c>
      <c r="E924" s="13" t="s">
        <v>17731</v>
      </c>
      <c r="F924" s="13" t="s">
        <v>17727</v>
      </c>
      <c r="G924" s="13" t="s">
        <v>19493</v>
      </c>
      <c r="H924" s="13">
        <v>12325</v>
      </c>
    </row>
    <row r="925" spans="1:8" x14ac:dyDescent="0.45">
      <c r="A925" s="13" t="s">
        <v>19494</v>
      </c>
      <c r="B925" s="14">
        <v>77</v>
      </c>
      <c r="C925" s="17" t="s">
        <v>17730</v>
      </c>
      <c r="D925" s="13">
        <v>43.47</v>
      </c>
      <c r="E925" s="13" t="s">
        <v>17731</v>
      </c>
      <c r="F925" s="13" t="s">
        <v>17727</v>
      </c>
      <c r="G925" s="13" t="s">
        <v>19495</v>
      </c>
      <c r="H925" s="13">
        <v>12298</v>
      </c>
    </row>
    <row r="926" spans="1:8" x14ac:dyDescent="0.45">
      <c r="A926" s="13" t="s">
        <v>19494</v>
      </c>
      <c r="B926" s="14">
        <v>77</v>
      </c>
      <c r="C926" s="17" t="s">
        <v>17730</v>
      </c>
      <c r="D926" s="13">
        <v>28.98</v>
      </c>
      <c r="E926" s="13" t="s">
        <v>17731</v>
      </c>
      <c r="F926" s="13" t="s">
        <v>17727</v>
      </c>
      <c r="G926" s="13" t="s">
        <v>19495</v>
      </c>
      <c r="H926" s="13">
        <v>12298</v>
      </c>
    </row>
    <row r="927" spans="1:8" x14ac:dyDescent="0.45">
      <c r="A927" s="13" t="s">
        <v>19496</v>
      </c>
      <c r="B927" s="14">
        <v>20.68</v>
      </c>
      <c r="C927" s="17" t="s">
        <v>17730</v>
      </c>
      <c r="D927" s="13">
        <v>61.95</v>
      </c>
      <c r="E927" s="13" t="s">
        <v>17731</v>
      </c>
      <c r="F927" s="13" t="s">
        <v>17727</v>
      </c>
      <c r="G927" s="13" t="s">
        <v>19497</v>
      </c>
      <c r="H927" s="13">
        <v>55086</v>
      </c>
    </row>
    <row r="928" spans="1:8" x14ac:dyDescent="0.45">
      <c r="A928" s="13" t="s">
        <v>19498</v>
      </c>
      <c r="B928" s="14">
        <v>3.69</v>
      </c>
      <c r="C928" s="17" t="s">
        <v>17730</v>
      </c>
      <c r="D928" s="13">
        <v>7.65</v>
      </c>
      <c r="E928" s="13" t="s">
        <v>17731</v>
      </c>
      <c r="F928" s="13" t="s">
        <v>17727</v>
      </c>
      <c r="G928" s="13" t="s">
        <v>19499</v>
      </c>
      <c r="H928" s="13">
        <v>49921</v>
      </c>
    </row>
    <row r="929" spans="1:8" x14ac:dyDescent="0.45">
      <c r="A929" s="13" t="s">
        <v>19500</v>
      </c>
      <c r="B929" s="14">
        <v>4.03</v>
      </c>
      <c r="C929" s="17" t="s">
        <v>17730</v>
      </c>
      <c r="D929" s="13">
        <v>8.19</v>
      </c>
      <c r="E929" s="13" t="s">
        <v>17731</v>
      </c>
      <c r="F929" s="13" t="s">
        <v>17727</v>
      </c>
      <c r="G929" s="13" t="s">
        <v>19501</v>
      </c>
      <c r="H929" s="13">
        <v>49922</v>
      </c>
    </row>
    <row r="930" spans="1:8" x14ac:dyDescent="0.45">
      <c r="A930" s="13" t="s">
        <v>19502</v>
      </c>
      <c r="B930" s="14">
        <v>4.34</v>
      </c>
      <c r="C930" s="17" t="s">
        <v>17730</v>
      </c>
      <c r="D930" s="13">
        <v>8.76</v>
      </c>
      <c r="E930" s="13" t="s">
        <v>17731</v>
      </c>
      <c r="F930" s="13" t="s">
        <v>17727</v>
      </c>
      <c r="G930" s="13" t="s">
        <v>19503</v>
      </c>
      <c r="H930" s="13">
        <v>49923</v>
      </c>
    </row>
    <row r="931" spans="1:8" x14ac:dyDescent="0.45">
      <c r="A931" s="13" t="s">
        <v>19504</v>
      </c>
      <c r="B931" s="14">
        <v>5.09</v>
      </c>
      <c r="C931" s="17" t="s">
        <v>17730</v>
      </c>
      <c r="D931" s="13">
        <v>10.23</v>
      </c>
      <c r="E931" s="13" t="s">
        <v>17731</v>
      </c>
      <c r="F931" s="13" t="s">
        <v>17727</v>
      </c>
      <c r="G931" s="13" t="s">
        <v>19505</v>
      </c>
      <c r="H931" s="13">
        <v>49924</v>
      </c>
    </row>
    <row r="932" spans="1:8" x14ac:dyDescent="0.45">
      <c r="A932" s="13" t="s">
        <v>19506</v>
      </c>
      <c r="B932" s="14">
        <v>5.17</v>
      </c>
      <c r="C932" s="17" t="s">
        <v>17730</v>
      </c>
      <c r="D932" s="13">
        <v>11.07</v>
      </c>
      <c r="E932" s="13" t="s">
        <v>17731</v>
      </c>
      <c r="F932" s="13" t="s">
        <v>17727</v>
      </c>
      <c r="G932" s="13" t="s">
        <v>19507</v>
      </c>
      <c r="H932" s="13">
        <v>49925</v>
      </c>
    </row>
    <row r="933" spans="1:8" x14ac:dyDescent="0.45">
      <c r="A933" s="13" t="s">
        <v>19508</v>
      </c>
      <c r="B933" s="14">
        <v>8.9499999999999993</v>
      </c>
      <c r="C933" s="17" t="s">
        <v>17730</v>
      </c>
      <c r="D933" s="13">
        <v>53.4</v>
      </c>
      <c r="E933" s="13" t="s">
        <v>17731</v>
      </c>
      <c r="F933" s="13" t="s">
        <v>17727</v>
      </c>
      <c r="G933" s="13" t="s">
        <v>19509</v>
      </c>
      <c r="H933" s="13">
        <v>16684</v>
      </c>
    </row>
    <row r="934" spans="1:8" x14ac:dyDescent="0.45">
      <c r="A934" s="13" t="s">
        <v>19510</v>
      </c>
      <c r="B934" s="14">
        <v>606.35</v>
      </c>
      <c r="C934" s="17" t="s">
        <v>17730</v>
      </c>
      <c r="D934" s="13">
        <v>4139.1000000000004</v>
      </c>
      <c r="E934" s="13" t="s">
        <v>17731</v>
      </c>
      <c r="F934" s="13" t="s">
        <v>17727</v>
      </c>
      <c r="G934" s="13" t="s">
        <v>19511</v>
      </c>
      <c r="H934" s="13">
        <v>101349</v>
      </c>
    </row>
    <row r="935" spans="1:8" x14ac:dyDescent="0.45">
      <c r="A935" s="13" t="s">
        <v>19510</v>
      </c>
      <c r="B935" s="14">
        <v>0</v>
      </c>
      <c r="C935" s="17" t="s">
        <v>17730</v>
      </c>
      <c r="D935" s="13">
        <v>2628</v>
      </c>
      <c r="E935" s="13" t="s">
        <v>17731</v>
      </c>
      <c r="F935" s="13" t="s">
        <v>17727</v>
      </c>
      <c r="G935" s="13" t="s">
        <v>19512</v>
      </c>
      <c r="H935" s="13">
        <v>204711</v>
      </c>
    </row>
    <row r="936" spans="1:8" x14ac:dyDescent="0.45">
      <c r="A936" s="13" t="s">
        <v>19510</v>
      </c>
      <c r="B936" s="14">
        <v>0</v>
      </c>
      <c r="C936" s="17" t="s">
        <v>17730</v>
      </c>
      <c r="D936" s="13">
        <v>2628</v>
      </c>
      <c r="E936" s="13" t="s">
        <v>17731</v>
      </c>
      <c r="F936" s="13" t="s">
        <v>17727</v>
      </c>
      <c r="G936" s="13" t="s">
        <v>19513</v>
      </c>
      <c r="H936" s="13">
        <v>208519</v>
      </c>
    </row>
    <row r="937" spans="1:8" x14ac:dyDescent="0.45">
      <c r="A937" s="13" t="s">
        <v>19510</v>
      </c>
      <c r="B937" s="14">
        <v>0</v>
      </c>
      <c r="C937" s="17" t="s">
        <v>17730</v>
      </c>
      <c r="D937" s="13">
        <v>2628</v>
      </c>
      <c r="E937" s="13" t="s">
        <v>17731</v>
      </c>
      <c r="F937" s="13" t="s">
        <v>17727</v>
      </c>
      <c r="G937" s="13" t="s">
        <v>19514</v>
      </c>
      <c r="H937" s="13">
        <v>204735</v>
      </c>
    </row>
    <row r="938" spans="1:8" x14ac:dyDescent="0.45">
      <c r="A938" s="13" t="s">
        <v>19515</v>
      </c>
      <c r="B938" s="14">
        <v>13.34</v>
      </c>
      <c r="C938" s="17" t="s">
        <v>17730</v>
      </c>
      <c r="D938" s="13">
        <v>89.78</v>
      </c>
      <c r="E938" s="13" t="s">
        <v>17731</v>
      </c>
      <c r="F938" s="13" t="s">
        <v>17727</v>
      </c>
      <c r="G938" s="13" t="s">
        <v>19516</v>
      </c>
      <c r="H938" s="13">
        <v>102180</v>
      </c>
    </row>
    <row r="939" spans="1:8" x14ac:dyDescent="0.45">
      <c r="A939" s="13" t="s">
        <v>19517</v>
      </c>
      <c r="B939" s="14">
        <v>88.06</v>
      </c>
      <c r="C939" s="17" t="s">
        <v>17730</v>
      </c>
      <c r="D939" s="13">
        <v>336.87</v>
      </c>
      <c r="E939" s="13" t="s">
        <v>17731</v>
      </c>
      <c r="F939" s="13" t="s">
        <v>17727</v>
      </c>
      <c r="G939" s="13" t="s">
        <v>19518</v>
      </c>
      <c r="H939" s="13">
        <v>112905</v>
      </c>
    </row>
    <row r="940" spans="1:8" x14ac:dyDescent="0.45">
      <c r="A940" s="13" t="s">
        <v>19519</v>
      </c>
      <c r="B940" s="14">
        <v>411.81</v>
      </c>
      <c r="C940" s="17" t="s">
        <v>17730</v>
      </c>
      <c r="D940" s="13">
        <v>4513.41</v>
      </c>
      <c r="E940" s="13" t="s">
        <v>17731</v>
      </c>
      <c r="F940" s="13" t="s">
        <v>17727</v>
      </c>
      <c r="G940" s="13" t="s">
        <v>19520</v>
      </c>
      <c r="H940" s="13">
        <v>112808</v>
      </c>
    </row>
    <row r="941" spans="1:8" x14ac:dyDescent="0.45">
      <c r="A941" s="13" t="s">
        <v>19521</v>
      </c>
      <c r="B941" s="14">
        <v>0</v>
      </c>
      <c r="C941" s="17" t="s">
        <v>17730</v>
      </c>
      <c r="D941" s="13">
        <v>0</v>
      </c>
      <c r="E941" s="13" t="s">
        <v>17731</v>
      </c>
      <c r="F941" s="13" t="s">
        <v>17727</v>
      </c>
      <c r="G941" s="13" t="s">
        <v>19522</v>
      </c>
      <c r="H941" s="13">
        <v>18698</v>
      </c>
    </row>
    <row r="942" spans="1:8" x14ac:dyDescent="0.45">
      <c r="A942" s="13" t="s">
        <v>19523</v>
      </c>
      <c r="B942" s="15">
        <v>2164.59</v>
      </c>
      <c r="C942" s="17" t="s">
        <v>17730</v>
      </c>
      <c r="D942" s="13">
        <v>9827.9599999999991</v>
      </c>
      <c r="E942" s="13" t="s">
        <v>17731</v>
      </c>
      <c r="F942" s="13" t="s">
        <v>17727</v>
      </c>
      <c r="G942" s="13" t="s">
        <v>19524</v>
      </c>
      <c r="H942" s="13">
        <v>88653</v>
      </c>
    </row>
    <row r="943" spans="1:8" x14ac:dyDescent="0.45">
      <c r="A943" s="13" t="s">
        <v>19523</v>
      </c>
      <c r="B943" s="15">
        <v>1978.75</v>
      </c>
      <c r="C943" s="17" t="s">
        <v>17730</v>
      </c>
      <c r="D943" s="13">
        <v>3472.26</v>
      </c>
      <c r="E943" s="13" t="s">
        <v>17731</v>
      </c>
      <c r="F943" s="13" t="s">
        <v>17727</v>
      </c>
      <c r="G943" s="13" t="s">
        <v>19525</v>
      </c>
      <c r="H943" s="13">
        <v>39708</v>
      </c>
    </row>
    <row r="944" spans="1:8" x14ac:dyDescent="0.45">
      <c r="A944" s="13" t="s">
        <v>19523</v>
      </c>
      <c r="B944" s="15">
        <v>1978.75</v>
      </c>
      <c r="C944" s="17" t="s">
        <v>17730</v>
      </c>
      <c r="D944" s="13">
        <v>2314.84</v>
      </c>
      <c r="E944" s="13" t="s">
        <v>17731</v>
      </c>
      <c r="F944" s="13" t="s">
        <v>17727</v>
      </c>
      <c r="G944" s="13" t="s">
        <v>19525</v>
      </c>
      <c r="H944" s="13">
        <v>39708</v>
      </c>
    </row>
    <row r="945" spans="1:8" x14ac:dyDescent="0.45">
      <c r="A945" s="13" t="s">
        <v>19523</v>
      </c>
      <c r="B945" s="14">
        <v>0</v>
      </c>
      <c r="C945" s="17" t="s">
        <v>17730</v>
      </c>
      <c r="D945" s="13">
        <v>6239.97</v>
      </c>
      <c r="E945" s="13" t="s">
        <v>17731</v>
      </c>
      <c r="F945" s="13" t="s">
        <v>17727</v>
      </c>
      <c r="G945" s="13" t="s">
        <v>19526</v>
      </c>
      <c r="H945" s="13">
        <v>204713</v>
      </c>
    </row>
    <row r="946" spans="1:8" x14ac:dyDescent="0.45">
      <c r="A946" s="13" t="s">
        <v>19523</v>
      </c>
      <c r="B946" s="14">
        <v>0</v>
      </c>
      <c r="C946" s="17" t="s">
        <v>17730</v>
      </c>
      <c r="D946" s="13">
        <v>6239.97</v>
      </c>
      <c r="E946" s="13" t="s">
        <v>17731</v>
      </c>
      <c r="F946" s="13" t="s">
        <v>17727</v>
      </c>
      <c r="G946" s="13" t="s">
        <v>19527</v>
      </c>
      <c r="H946" s="13">
        <v>208521</v>
      </c>
    </row>
    <row r="947" spans="1:8" x14ac:dyDescent="0.45">
      <c r="A947" s="13" t="s">
        <v>19523</v>
      </c>
      <c r="B947" s="14">
        <v>0</v>
      </c>
      <c r="C947" s="17" t="s">
        <v>17730</v>
      </c>
      <c r="D947" s="13">
        <v>6239.97</v>
      </c>
      <c r="E947" s="13" t="s">
        <v>17731</v>
      </c>
      <c r="F947" s="13" t="s">
        <v>17727</v>
      </c>
      <c r="G947" s="13" t="s">
        <v>19528</v>
      </c>
      <c r="H947" s="13">
        <v>204737</v>
      </c>
    </row>
    <row r="948" spans="1:8" x14ac:dyDescent="0.45">
      <c r="A948" s="13" t="s">
        <v>19529</v>
      </c>
      <c r="B948" s="14">
        <v>265</v>
      </c>
      <c r="C948" s="17" t="s">
        <v>17730</v>
      </c>
      <c r="D948" s="13">
        <v>992.25</v>
      </c>
      <c r="E948" s="13" t="s">
        <v>17731</v>
      </c>
      <c r="F948" s="13" t="s">
        <v>17727</v>
      </c>
      <c r="G948" s="13" t="s">
        <v>19530</v>
      </c>
      <c r="H948" s="13">
        <v>39332</v>
      </c>
    </row>
    <row r="949" spans="1:8" x14ac:dyDescent="0.45">
      <c r="A949" s="13" t="s">
        <v>19531</v>
      </c>
      <c r="B949" s="14">
        <v>299.41000000000003</v>
      </c>
      <c r="C949" s="17" t="s">
        <v>17730</v>
      </c>
      <c r="D949" s="13">
        <v>1039.5</v>
      </c>
      <c r="E949" s="13" t="s">
        <v>17731</v>
      </c>
      <c r="F949" s="13" t="s">
        <v>17727</v>
      </c>
      <c r="G949" s="13" t="s">
        <v>19532</v>
      </c>
      <c r="H949" s="13">
        <v>48075</v>
      </c>
    </row>
    <row r="950" spans="1:8" x14ac:dyDescent="0.45">
      <c r="A950" s="13" t="s">
        <v>19533</v>
      </c>
      <c r="B950" s="14">
        <v>6.65</v>
      </c>
      <c r="C950" s="17" t="s">
        <v>17730</v>
      </c>
      <c r="D950" s="13">
        <v>19.95</v>
      </c>
      <c r="E950" s="13" t="s">
        <v>17731</v>
      </c>
      <c r="F950" s="13" t="s">
        <v>17727</v>
      </c>
      <c r="G950" s="13" t="s">
        <v>19534</v>
      </c>
      <c r="H950" s="13">
        <v>54664</v>
      </c>
    </row>
    <row r="951" spans="1:8" x14ac:dyDescent="0.45">
      <c r="A951" s="13" t="s">
        <v>19535</v>
      </c>
      <c r="B951" s="14">
        <v>425</v>
      </c>
      <c r="C951" s="17" t="s">
        <v>17730</v>
      </c>
      <c r="D951" s="13">
        <v>0.5</v>
      </c>
      <c r="E951" s="13" t="s">
        <v>17731</v>
      </c>
      <c r="F951" s="13" t="s">
        <v>17727</v>
      </c>
      <c r="G951" s="13" t="s">
        <v>19536</v>
      </c>
      <c r="H951" s="13">
        <v>54665</v>
      </c>
    </row>
    <row r="952" spans="1:8" x14ac:dyDescent="0.45">
      <c r="A952" s="13" t="s">
        <v>19537</v>
      </c>
      <c r="B952" s="14">
        <v>438</v>
      </c>
      <c r="C952" s="17" t="s">
        <v>17730</v>
      </c>
      <c r="D952" s="13">
        <v>1.32728</v>
      </c>
      <c r="E952" s="13" t="s">
        <v>17731</v>
      </c>
      <c r="F952" s="13" t="s">
        <v>17727</v>
      </c>
      <c r="G952" s="13" t="s">
        <v>19538</v>
      </c>
      <c r="H952" s="13">
        <v>54666</v>
      </c>
    </row>
    <row r="953" spans="1:8" x14ac:dyDescent="0.45">
      <c r="A953" s="13" t="s">
        <v>19539</v>
      </c>
      <c r="B953" s="14">
        <v>157.47</v>
      </c>
      <c r="C953" s="17" t="s">
        <v>17730</v>
      </c>
      <c r="D953" s="13">
        <v>0.89981999999999995</v>
      </c>
      <c r="E953" s="13" t="s">
        <v>17731</v>
      </c>
      <c r="F953" s="13" t="s">
        <v>17727</v>
      </c>
      <c r="G953" s="13" t="s">
        <v>19540</v>
      </c>
      <c r="H953" s="13">
        <v>54667</v>
      </c>
    </row>
    <row r="954" spans="1:8" x14ac:dyDescent="0.45">
      <c r="A954" s="13" t="s">
        <v>19541</v>
      </c>
      <c r="B954" s="14">
        <v>602.37</v>
      </c>
      <c r="C954" s="17" t="s">
        <v>17730</v>
      </c>
      <c r="D954" s="13">
        <v>0.36142000000000002</v>
      </c>
      <c r="E954" s="13" t="s">
        <v>17731</v>
      </c>
      <c r="F954" s="13" t="s">
        <v>17727</v>
      </c>
      <c r="G954" s="13" t="s">
        <v>19542</v>
      </c>
      <c r="H954" s="13">
        <v>54668</v>
      </c>
    </row>
    <row r="955" spans="1:8" x14ac:dyDescent="0.45">
      <c r="A955" s="13" t="s">
        <v>19543</v>
      </c>
      <c r="B955" s="14">
        <v>260.89999999999998</v>
      </c>
      <c r="C955" s="17" t="s">
        <v>17730</v>
      </c>
      <c r="D955" s="13">
        <v>0.31308000000000002</v>
      </c>
      <c r="E955" s="13" t="s">
        <v>17731</v>
      </c>
      <c r="F955" s="13" t="s">
        <v>17727</v>
      </c>
      <c r="G955" s="13" t="s">
        <v>19544</v>
      </c>
      <c r="H955" s="13">
        <v>54669</v>
      </c>
    </row>
    <row r="956" spans="1:8" x14ac:dyDescent="0.45">
      <c r="A956" s="13" t="s">
        <v>19545</v>
      </c>
      <c r="B956" s="14">
        <v>0.01</v>
      </c>
      <c r="C956" s="17" t="s">
        <v>19546</v>
      </c>
      <c r="D956" s="13">
        <v>14.85</v>
      </c>
      <c r="E956" s="13" t="s">
        <v>17731</v>
      </c>
      <c r="F956" s="13" t="s">
        <v>17727</v>
      </c>
      <c r="G956" s="13" t="s">
        <v>19547</v>
      </c>
      <c r="H956" s="13">
        <v>54670</v>
      </c>
    </row>
    <row r="957" spans="1:8" x14ac:dyDescent="0.45">
      <c r="A957" s="13" t="s">
        <v>19548</v>
      </c>
      <c r="B957" s="14">
        <v>0</v>
      </c>
      <c r="C957" s="17" t="s">
        <v>17730</v>
      </c>
      <c r="D957" s="13">
        <v>5.6310000000000002</v>
      </c>
      <c r="E957" s="13" t="s">
        <v>17731</v>
      </c>
      <c r="F957" s="13" t="s">
        <v>17727</v>
      </c>
      <c r="G957" s="13" t="s">
        <v>19549</v>
      </c>
      <c r="H957" s="13">
        <v>54671</v>
      </c>
    </row>
    <row r="958" spans="1:8" x14ac:dyDescent="0.45">
      <c r="A958" s="13" t="s">
        <v>19550</v>
      </c>
      <c r="B958" s="14">
        <v>13.94</v>
      </c>
      <c r="C958" s="17" t="s">
        <v>17730</v>
      </c>
      <c r="D958" s="13">
        <v>45.72</v>
      </c>
      <c r="E958" s="13" t="s">
        <v>17731</v>
      </c>
      <c r="F958" s="13" t="s">
        <v>17727</v>
      </c>
      <c r="G958" s="13" t="s">
        <v>19551</v>
      </c>
      <c r="H958" s="13">
        <v>90792</v>
      </c>
    </row>
    <row r="959" spans="1:8" x14ac:dyDescent="0.45">
      <c r="A959" s="13" t="s">
        <v>19552</v>
      </c>
      <c r="B959" s="14">
        <v>6.26</v>
      </c>
      <c r="C959" s="17" t="s">
        <v>17730</v>
      </c>
      <c r="D959" s="13">
        <v>17.149999999999999</v>
      </c>
      <c r="E959" s="13" t="s">
        <v>17731</v>
      </c>
      <c r="F959" s="13" t="s">
        <v>17727</v>
      </c>
      <c r="G959" s="13" t="s">
        <v>19553</v>
      </c>
      <c r="H959" s="13">
        <v>76456</v>
      </c>
    </row>
    <row r="960" spans="1:8" x14ac:dyDescent="0.45">
      <c r="A960" s="13" t="s">
        <v>19554</v>
      </c>
      <c r="B960" s="15">
        <v>1355.56</v>
      </c>
      <c r="C960" s="17" t="s">
        <v>17730</v>
      </c>
      <c r="D960" s="13">
        <v>2039.25</v>
      </c>
      <c r="E960" s="13" t="s">
        <v>17731</v>
      </c>
      <c r="F960" s="13" t="s">
        <v>17727</v>
      </c>
      <c r="G960" s="13" t="s">
        <v>19555</v>
      </c>
      <c r="H960" s="13">
        <v>88847</v>
      </c>
    </row>
    <row r="961" spans="1:8" x14ac:dyDescent="0.45">
      <c r="A961" s="13" t="s">
        <v>19556</v>
      </c>
      <c r="B961" s="14">
        <v>25</v>
      </c>
      <c r="C961" s="17" t="s">
        <v>17730</v>
      </c>
      <c r="D961" s="13">
        <v>106.32</v>
      </c>
      <c r="E961" s="13" t="s">
        <v>17731</v>
      </c>
      <c r="F961" s="13" t="s">
        <v>17727</v>
      </c>
      <c r="G961" s="13" t="s">
        <v>19557</v>
      </c>
      <c r="H961" s="13">
        <v>88852</v>
      </c>
    </row>
    <row r="962" spans="1:8" x14ac:dyDescent="0.45">
      <c r="A962" s="13" t="s">
        <v>19558</v>
      </c>
      <c r="B962" s="14">
        <v>77.5</v>
      </c>
      <c r="C962" s="17" t="s">
        <v>17730</v>
      </c>
      <c r="D962" s="13">
        <v>342.57</v>
      </c>
      <c r="E962" s="13" t="s">
        <v>17731</v>
      </c>
      <c r="F962" s="13" t="s">
        <v>17727</v>
      </c>
      <c r="G962" s="13" t="s">
        <v>19559</v>
      </c>
      <c r="H962" s="13">
        <v>88853</v>
      </c>
    </row>
    <row r="963" spans="1:8" x14ac:dyDescent="0.45">
      <c r="A963" s="13" t="s">
        <v>19560</v>
      </c>
      <c r="B963" s="14">
        <v>52.5</v>
      </c>
      <c r="C963" s="17" t="s">
        <v>17730</v>
      </c>
      <c r="D963" s="13">
        <v>236.25</v>
      </c>
      <c r="E963" s="13" t="s">
        <v>17731</v>
      </c>
      <c r="F963" s="13" t="s">
        <v>17727</v>
      </c>
      <c r="G963" s="13" t="s">
        <v>19561</v>
      </c>
      <c r="H963" s="13">
        <v>88848</v>
      </c>
    </row>
    <row r="964" spans="1:8" x14ac:dyDescent="0.45">
      <c r="A964" s="13" t="s">
        <v>19562</v>
      </c>
      <c r="B964" s="14">
        <v>70</v>
      </c>
      <c r="C964" s="17" t="s">
        <v>17730</v>
      </c>
      <c r="D964" s="13">
        <v>307.13</v>
      </c>
      <c r="E964" s="13" t="s">
        <v>17731</v>
      </c>
      <c r="F964" s="13" t="s">
        <v>17727</v>
      </c>
      <c r="G964" s="13" t="s">
        <v>19563</v>
      </c>
      <c r="H964" s="13">
        <v>88854</v>
      </c>
    </row>
    <row r="965" spans="1:8" x14ac:dyDescent="0.45">
      <c r="A965" s="13" t="s">
        <v>19564</v>
      </c>
      <c r="B965" s="14">
        <v>232.99</v>
      </c>
      <c r="C965" s="17" t="s">
        <v>17730</v>
      </c>
      <c r="D965" s="13">
        <v>432.32</v>
      </c>
      <c r="E965" s="13" t="s">
        <v>17731</v>
      </c>
      <c r="F965" s="13" t="s">
        <v>17727</v>
      </c>
      <c r="G965" s="13" t="s">
        <v>19565</v>
      </c>
      <c r="H965" s="13">
        <v>88855</v>
      </c>
    </row>
    <row r="966" spans="1:8" x14ac:dyDescent="0.45">
      <c r="A966" s="13" t="s">
        <v>19566</v>
      </c>
      <c r="B966" s="15">
        <v>1227.8399999999999</v>
      </c>
      <c r="C966" s="17" t="s">
        <v>17730</v>
      </c>
      <c r="D966" s="13">
        <v>1530.9</v>
      </c>
      <c r="E966" s="13" t="s">
        <v>17731</v>
      </c>
      <c r="F966" s="13" t="s">
        <v>17727</v>
      </c>
      <c r="G966" s="13" t="s">
        <v>19567</v>
      </c>
      <c r="H966" s="13">
        <v>88947</v>
      </c>
    </row>
    <row r="967" spans="1:8" x14ac:dyDescent="0.45">
      <c r="A967" s="13" t="s">
        <v>19566</v>
      </c>
      <c r="B967" s="14">
        <v>0</v>
      </c>
      <c r="C967" s="17" t="s">
        <v>17730</v>
      </c>
      <c r="D967" s="13">
        <v>972</v>
      </c>
      <c r="E967" s="13" t="s">
        <v>17731</v>
      </c>
      <c r="F967" s="13" t="s">
        <v>17727</v>
      </c>
      <c r="G967" s="13" t="s">
        <v>19568</v>
      </c>
      <c r="H967" s="13">
        <v>204813</v>
      </c>
    </row>
    <row r="968" spans="1:8" x14ac:dyDescent="0.45">
      <c r="A968" s="13" t="s">
        <v>19566</v>
      </c>
      <c r="B968" s="14">
        <v>0</v>
      </c>
      <c r="C968" s="17" t="s">
        <v>17730</v>
      </c>
      <c r="D968" s="13">
        <v>972</v>
      </c>
      <c r="E968" s="13" t="s">
        <v>17731</v>
      </c>
      <c r="F968" s="13" t="s">
        <v>17727</v>
      </c>
      <c r="G968" s="13" t="s">
        <v>19569</v>
      </c>
      <c r="H968" s="13">
        <v>204828</v>
      </c>
    </row>
    <row r="969" spans="1:8" x14ac:dyDescent="0.45">
      <c r="A969" s="13" t="s">
        <v>19570</v>
      </c>
      <c r="B969" s="14">
        <v>748</v>
      </c>
      <c r="C969" s="17" t="s">
        <v>17730</v>
      </c>
      <c r="D969" s="13">
        <v>1752.08</v>
      </c>
      <c r="E969" s="13" t="s">
        <v>17731</v>
      </c>
      <c r="F969" s="13" t="s">
        <v>17727</v>
      </c>
      <c r="G969" s="13" t="s">
        <v>19571</v>
      </c>
      <c r="H969" s="13">
        <v>88856</v>
      </c>
    </row>
    <row r="970" spans="1:8" x14ac:dyDescent="0.45">
      <c r="A970" s="13" t="s">
        <v>19572</v>
      </c>
      <c r="B970" s="14">
        <v>60</v>
      </c>
      <c r="C970" s="17" t="s">
        <v>17730</v>
      </c>
      <c r="D970" s="13">
        <v>1.46</v>
      </c>
      <c r="E970" s="13" t="s">
        <v>17731</v>
      </c>
      <c r="F970" s="13" t="s">
        <v>17727</v>
      </c>
      <c r="G970" s="13" t="s">
        <v>19573</v>
      </c>
      <c r="H970" s="13">
        <v>88849</v>
      </c>
    </row>
    <row r="971" spans="1:8" x14ac:dyDescent="0.45">
      <c r="A971" s="13" t="s">
        <v>19574</v>
      </c>
      <c r="B971" s="14">
        <v>47.99</v>
      </c>
      <c r="C971" s="17" t="s">
        <v>17730</v>
      </c>
      <c r="D971" s="13">
        <v>100.26</v>
      </c>
      <c r="E971" s="13" t="s">
        <v>17731</v>
      </c>
      <c r="F971" s="13" t="s">
        <v>17727</v>
      </c>
      <c r="G971" s="13" t="s">
        <v>19575</v>
      </c>
      <c r="H971" s="13">
        <v>88850</v>
      </c>
    </row>
    <row r="972" spans="1:8" x14ac:dyDescent="0.45">
      <c r="A972" s="13" t="s">
        <v>19576</v>
      </c>
      <c r="B972" s="14">
        <v>12.15</v>
      </c>
      <c r="C972" s="17" t="s">
        <v>17730</v>
      </c>
      <c r="D972" s="13">
        <v>36.479999999999997</v>
      </c>
      <c r="E972" s="13" t="s">
        <v>17731</v>
      </c>
      <c r="F972" s="13" t="s">
        <v>17727</v>
      </c>
      <c r="G972" s="13" t="s">
        <v>19577</v>
      </c>
      <c r="H972" s="13">
        <v>16582</v>
      </c>
    </row>
    <row r="973" spans="1:8" x14ac:dyDescent="0.45">
      <c r="A973" s="13" t="s">
        <v>19576</v>
      </c>
      <c r="B973" s="14">
        <v>12.15</v>
      </c>
      <c r="C973" s="17" t="s">
        <v>17730</v>
      </c>
      <c r="D973" s="13">
        <v>24</v>
      </c>
      <c r="E973" s="13" t="s">
        <v>17731</v>
      </c>
      <c r="F973" s="13" t="s">
        <v>17727</v>
      </c>
      <c r="G973" s="13" t="s">
        <v>19577</v>
      </c>
      <c r="H973" s="13">
        <v>16582</v>
      </c>
    </row>
    <row r="974" spans="1:8" x14ac:dyDescent="0.45">
      <c r="A974" s="13" t="s">
        <v>19578</v>
      </c>
      <c r="B974" s="14">
        <v>42.24</v>
      </c>
      <c r="C974" s="17" t="s">
        <v>17730</v>
      </c>
      <c r="D974" s="13">
        <v>15.12</v>
      </c>
      <c r="E974" s="13" t="s">
        <v>17731</v>
      </c>
      <c r="F974" s="13" t="s">
        <v>17727</v>
      </c>
      <c r="G974" s="13" t="s">
        <v>19579</v>
      </c>
      <c r="H974" s="13">
        <v>16577</v>
      </c>
    </row>
    <row r="975" spans="1:8" x14ac:dyDescent="0.45">
      <c r="A975" s="13" t="s">
        <v>19578</v>
      </c>
      <c r="B975" s="14">
        <v>42.24</v>
      </c>
      <c r="C975" s="17" t="s">
        <v>17730</v>
      </c>
      <c r="D975" s="13">
        <v>10</v>
      </c>
      <c r="E975" s="13" t="s">
        <v>17731</v>
      </c>
      <c r="F975" s="13" t="s">
        <v>17727</v>
      </c>
      <c r="G975" s="13" t="s">
        <v>19579</v>
      </c>
      <c r="H975" s="13">
        <v>16577</v>
      </c>
    </row>
    <row r="976" spans="1:8" x14ac:dyDescent="0.45">
      <c r="A976" s="13" t="s">
        <v>19580</v>
      </c>
      <c r="B976" s="14">
        <v>2.41</v>
      </c>
      <c r="C976" s="17" t="s">
        <v>17730</v>
      </c>
      <c r="D976" s="13">
        <v>8505</v>
      </c>
      <c r="E976" s="13" t="s">
        <v>17731</v>
      </c>
      <c r="F976" s="13" t="s">
        <v>17727</v>
      </c>
      <c r="G976" s="13" t="s">
        <v>19581</v>
      </c>
      <c r="H976" s="13">
        <v>16508</v>
      </c>
    </row>
    <row r="977" spans="1:8" x14ac:dyDescent="0.45">
      <c r="A977" s="13" t="s">
        <v>19582</v>
      </c>
      <c r="B977" s="14">
        <v>13.35</v>
      </c>
      <c r="C977" s="17" t="s">
        <v>17730</v>
      </c>
      <c r="D977" s="13">
        <v>44.09</v>
      </c>
      <c r="E977" s="13" t="s">
        <v>17731</v>
      </c>
      <c r="F977" s="13" t="s">
        <v>17727</v>
      </c>
      <c r="G977" s="13" t="s">
        <v>19583</v>
      </c>
      <c r="H977" s="13">
        <v>16613</v>
      </c>
    </row>
    <row r="978" spans="1:8" x14ac:dyDescent="0.45">
      <c r="A978" s="13" t="s">
        <v>19582</v>
      </c>
      <c r="B978" s="14">
        <v>13.35</v>
      </c>
      <c r="C978" s="17" t="s">
        <v>17730</v>
      </c>
      <c r="D978" s="13">
        <v>29.39</v>
      </c>
      <c r="E978" s="13" t="s">
        <v>17731</v>
      </c>
      <c r="F978" s="13" t="s">
        <v>17727</v>
      </c>
      <c r="G978" s="13" t="s">
        <v>19583</v>
      </c>
      <c r="H978" s="13">
        <v>16613</v>
      </c>
    </row>
    <row r="979" spans="1:8" x14ac:dyDescent="0.45">
      <c r="A979" s="13" t="s">
        <v>19584</v>
      </c>
      <c r="B979" s="14">
        <v>43.92</v>
      </c>
      <c r="C979" s="17" t="s">
        <v>17730</v>
      </c>
      <c r="D979" s="13">
        <v>12.99</v>
      </c>
      <c r="E979" s="13" t="s">
        <v>17731</v>
      </c>
      <c r="F979" s="13" t="s">
        <v>17727</v>
      </c>
      <c r="G979" s="13" t="s">
        <v>19585</v>
      </c>
      <c r="H979" s="13">
        <v>16433</v>
      </c>
    </row>
    <row r="980" spans="1:8" x14ac:dyDescent="0.45">
      <c r="A980" s="13" t="s">
        <v>19584</v>
      </c>
      <c r="B980" s="14">
        <v>43.92</v>
      </c>
      <c r="C980" s="17" t="s">
        <v>17730</v>
      </c>
      <c r="D980" s="13">
        <v>8.66</v>
      </c>
      <c r="E980" s="13" t="s">
        <v>17731</v>
      </c>
      <c r="F980" s="13" t="s">
        <v>17727</v>
      </c>
      <c r="G980" s="13" t="s">
        <v>19585</v>
      </c>
      <c r="H980" s="13">
        <v>16433</v>
      </c>
    </row>
    <row r="981" spans="1:8" x14ac:dyDescent="0.45">
      <c r="A981" s="13" t="s">
        <v>19586</v>
      </c>
      <c r="B981" s="14">
        <v>14</v>
      </c>
      <c r="C981" s="17" t="s">
        <v>17730</v>
      </c>
      <c r="D981" s="13">
        <v>16.73</v>
      </c>
      <c r="E981" s="13" t="s">
        <v>17731</v>
      </c>
      <c r="F981" s="13" t="s">
        <v>17727</v>
      </c>
      <c r="G981" s="13" t="s">
        <v>19587</v>
      </c>
      <c r="H981" s="13">
        <v>16455</v>
      </c>
    </row>
    <row r="982" spans="1:8" x14ac:dyDescent="0.45">
      <c r="A982" s="13" t="s">
        <v>19586</v>
      </c>
      <c r="B982" s="14">
        <v>14</v>
      </c>
      <c r="C982" s="17" t="s">
        <v>17730</v>
      </c>
      <c r="D982" s="13">
        <v>11</v>
      </c>
      <c r="E982" s="13" t="s">
        <v>17731</v>
      </c>
      <c r="F982" s="13" t="s">
        <v>17727</v>
      </c>
      <c r="G982" s="13" t="s">
        <v>19587</v>
      </c>
      <c r="H982" s="13">
        <v>16455</v>
      </c>
    </row>
    <row r="983" spans="1:8" x14ac:dyDescent="0.45">
      <c r="A983" s="13" t="s">
        <v>19588</v>
      </c>
      <c r="B983" s="14">
        <v>168.22</v>
      </c>
      <c r="C983" s="17" t="s">
        <v>17730</v>
      </c>
      <c r="D983" s="13">
        <v>770.18</v>
      </c>
      <c r="E983" s="13" t="s">
        <v>17731</v>
      </c>
      <c r="F983" s="13" t="s">
        <v>17727</v>
      </c>
      <c r="G983" s="13" t="s">
        <v>19589</v>
      </c>
      <c r="H983" s="13">
        <v>16378</v>
      </c>
    </row>
    <row r="984" spans="1:8" x14ac:dyDescent="0.45">
      <c r="A984" s="13" t="s">
        <v>19588</v>
      </c>
      <c r="B984" s="14">
        <v>168.22</v>
      </c>
      <c r="C984" s="17" t="s">
        <v>17730</v>
      </c>
      <c r="D984" s="13">
        <v>513.45000000000005</v>
      </c>
      <c r="E984" s="13" t="s">
        <v>17731</v>
      </c>
      <c r="F984" s="13" t="s">
        <v>17727</v>
      </c>
      <c r="G984" s="13" t="s">
        <v>19589</v>
      </c>
      <c r="H984" s="13">
        <v>16378</v>
      </c>
    </row>
    <row r="985" spans="1:8" x14ac:dyDescent="0.45">
      <c r="A985" s="13" t="s">
        <v>19590</v>
      </c>
      <c r="B985" s="14">
        <v>16.489999999999998</v>
      </c>
      <c r="C985" s="17" t="s">
        <v>17730</v>
      </c>
      <c r="D985" s="13">
        <v>42.29</v>
      </c>
      <c r="E985" s="13" t="s">
        <v>17731</v>
      </c>
      <c r="F985" s="13" t="s">
        <v>17727</v>
      </c>
      <c r="G985" s="13" t="s">
        <v>19591</v>
      </c>
      <c r="H985" s="13">
        <v>16578</v>
      </c>
    </row>
    <row r="986" spans="1:8" x14ac:dyDescent="0.45">
      <c r="A986" s="13" t="s">
        <v>19590</v>
      </c>
      <c r="B986" s="14">
        <v>16.489999999999998</v>
      </c>
      <c r="C986" s="17" t="s">
        <v>17730</v>
      </c>
      <c r="D986" s="13">
        <v>28</v>
      </c>
      <c r="E986" s="13" t="s">
        <v>17731</v>
      </c>
      <c r="F986" s="13" t="s">
        <v>17727</v>
      </c>
      <c r="G986" s="13" t="s">
        <v>19591</v>
      </c>
      <c r="H986" s="13">
        <v>16578</v>
      </c>
    </row>
    <row r="987" spans="1:8" x14ac:dyDescent="0.45">
      <c r="A987" s="13" t="s">
        <v>19592</v>
      </c>
      <c r="B987" s="14">
        <v>21.48</v>
      </c>
      <c r="C987" s="17" t="s">
        <v>17730</v>
      </c>
      <c r="D987" s="13">
        <v>123.05</v>
      </c>
      <c r="E987" s="13" t="s">
        <v>17731</v>
      </c>
      <c r="F987" s="13" t="s">
        <v>17727</v>
      </c>
      <c r="G987" s="13" t="s">
        <v>19593</v>
      </c>
      <c r="H987" s="13">
        <v>16477</v>
      </c>
    </row>
    <row r="988" spans="1:8" x14ac:dyDescent="0.45">
      <c r="A988" s="13" t="s">
        <v>19592</v>
      </c>
      <c r="B988" s="14">
        <v>21.48</v>
      </c>
      <c r="C988" s="17" t="s">
        <v>17730</v>
      </c>
      <c r="D988" s="13">
        <v>82.03</v>
      </c>
      <c r="E988" s="13" t="s">
        <v>17731</v>
      </c>
      <c r="F988" s="13" t="s">
        <v>17727</v>
      </c>
      <c r="G988" s="13" t="s">
        <v>19593</v>
      </c>
      <c r="H988" s="13">
        <v>16477</v>
      </c>
    </row>
    <row r="989" spans="1:8" x14ac:dyDescent="0.45">
      <c r="A989" s="13" t="s">
        <v>19594</v>
      </c>
      <c r="B989" s="15">
        <v>1232</v>
      </c>
      <c r="C989" s="17" t="s">
        <v>17730</v>
      </c>
      <c r="D989" s="13">
        <v>5016.38</v>
      </c>
      <c r="E989" s="13" t="s">
        <v>17731</v>
      </c>
      <c r="F989" s="13" t="s">
        <v>17727</v>
      </c>
      <c r="G989" s="13" t="s">
        <v>19595</v>
      </c>
      <c r="H989" s="13">
        <v>16688</v>
      </c>
    </row>
    <row r="990" spans="1:8" x14ac:dyDescent="0.45">
      <c r="A990" s="13" t="s">
        <v>19594</v>
      </c>
      <c r="B990" s="14">
        <v>838.6</v>
      </c>
      <c r="C990" s="17" t="s">
        <v>17730</v>
      </c>
      <c r="D990" s="13">
        <v>3185</v>
      </c>
      <c r="E990" s="13" t="s">
        <v>17731</v>
      </c>
      <c r="F990" s="13" t="s">
        <v>17727</v>
      </c>
      <c r="G990" s="13" t="s">
        <v>19596</v>
      </c>
      <c r="H990" s="13">
        <v>204814</v>
      </c>
    </row>
    <row r="991" spans="1:8" x14ac:dyDescent="0.45">
      <c r="A991" s="13" t="s">
        <v>19594</v>
      </c>
      <c r="B991" s="14">
        <v>0</v>
      </c>
      <c r="C991" s="17" t="s">
        <v>17730</v>
      </c>
      <c r="D991" s="13">
        <v>3185</v>
      </c>
      <c r="E991" s="13" t="s">
        <v>17731</v>
      </c>
      <c r="F991" s="13" t="s">
        <v>17727</v>
      </c>
      <c r="G991" s="13" t="s">
        <v>19597</v>
      </c>
      <c r="H991" s="13">
        <v>204829</v>
      </c>
    </row>
    <row r="992" spans="1:8" x14ac:dyDescent="0.45">
      <c r="A992" s="13" t="s">
        <v>19598</v>
      </c>
      <c r="B992" s="14">
        <v>40.950000000000003</v>
      </c>
      <c r="C992" s="17" t="s">
        <v>17730</v>
      </c>
      <c r="D992" s="13">
        <v>51.87</v>
      </c>
      <c r="E992" s="13" t="s">
        <v>17731</v>
      </c>
      <c r="F992" s="13" t="s">
        <v>17727</v>
      </c>
      <c r="G992" s="13" t="s">
        <v>19599</v>
      </c>
      <c r="H992" s="13">
        <v>88949</v>
      </c>
    </row>
    <row r="993" spans="1:8" x14ac:dyDescent="0.45">
      <c r="A993" s="13" t="s">
        <v>19600</v>
      </c>
      <c r="B993" s="14">
        <v>353.74</v>
      </c>
      <c r="C993" s="17" t="s">
        <v>17730</v>
      </c>
      <c r="D993" s="13">
        <v>921.38</v>
      </c>
      <c r="E993" s="13" t="s">
        <v>17731</v>
      </c>
      <c r="F993" s="13" t="s">
        <v>17727</v>
      </c>
      <c r="G993" s="13" t="s">
        <v>19601</v>
      </c>
      <c r="H993" s="13">
        <v>16563</v>
      </c>
    </row>
    <row r="994" spans="1:8" x14ac:dyDescent="0.45">
      <c r="A994" s="13" t="s">
        <v>19600</v>
      </c>
      <c r="B994" s="14">
        <v>0</v>
      </c>
      <c r="C994" s="17" t="s">
        <v>17730</v>
      </c>
      <c r="D994" s="13">
        <v>585</v>
      </c>
      <c r="E994" s="13" t="s">
        <v>17731</v>
      </c>
      <c r="F994" s="13" t="s">
        <v>17727</v>
      </c>
      <c r="G994" s="13" t="s">
        <v>19602</v>
      </c>
      <c r="H994" s="13">
        <v>204815</v>
      </c>
    </row>
    <row r="995" spans="1:8" x14ac:dyDescent="0.45">
      <c r="A995" s="13" t="s">
        <v>19600</v>
      </c>
      <c r="B995" s="14">
        <v>0</v>
      </c>
      <c r="C995" s="17" t="s">
        <v>17730</v>
      </c>
      <c r="D995" s="13">
        <v>585</v>
      </c>
      <c r="E995" s="13" t="s">
        <v>17731</v>
      </c>
      <c r="F995" s="13" t="s">
        <v>17727</v>
      </c>
      <c r="G995" s="13" t="s">
        <v>19603</v>
      </c>
      <c r="H995" s="13">
        <v>204830</v>
      </c>
    </row>
    <row r="996" spans="1:8" x14ac:dyDescent="0.45">
      <c r="A996" s="13" t="s">
        <v>19604</v>
      </c>
      <c r="B996" s="14">
        <v>6.59</v>
      </c>
      <c r="C996" s="17" t="s">
        <v>17730</v>
      </c>
      <c r="D996" s="13">
        <v>22.4</v>
      </c>
      <c r="E996" s="13" t="s">
        <v>17731</v>
      </c>
      <c r="F996" s="13" t="s">
        <v>17727</v>
      </c>
      <c r="G996" s="13" t="s">
        <v>19605</v>
      </c>
      <c r="H996" s="13">
        <v>16691</v>
      </c>
    </row>
    <row r="997" spans="1:8" x14ac:dyDescent="0.45">
      <c r="A997" s="13" t="s">
        <v>19604</v>
      </c>
      <c r="B997" s="14">
        <v>6.59</v>
      </c>
      <c r="C997" s="17" t="s">
        <v>17730</v>
      </c>
      <c r="D997" s="13">
        <v>15</v>
      </c>
      <c r="E997" s="13" t="s">
        <v>17731</v>
      </c>
      <c r="F997" s="13" t="s">
        <v>17727</v>
      </c>
      <c r="G997" s="13" t="s">
        <v>19605</v>
      </c>
      <c r="H997" s="13">
        <v>16691</v>
      </c>
    </row>
    <row r="998" spans="1:8" x14ac:dyDescent="0.45">
      <c r="A998" s="13" t="s">
        <v>19606</v>
      </c>
      <c r="B998" s="14">
        <v>6.79</v>
      </c>
      <c r="C998" s="17" t="s">
        <v>17730</v>
      </c>
      <c r="D998" s="13">
        <v>26.42</v>
      </c>
      <c r="E998" s="13" t="s">
        <v>17731</v>
      </c>
      <c r="F998" s="13" t="s">
        <v>17727</v>
      </c>
      <c r="G998" s="13" t="s">
        <v>19607</v>
      </c>
      <c r="H998" s="13">
        <v>16692</v>
      </c>
    </row>
    <row r="999" spans="1:8" x14ac:dyDescent="0.45">
      <c r="A999" s="13" t="s">
        <v>19606</v>
      </c>
      <c r="B999" s="14">
        <v>6.79</v>
      </c>
      <c r="C999" s="17" t="s">
        <v>17730</v>
      </c>
      <c r="D999" s="13">
        <v>18</v>
      </c>
      <c r="E999" s="13" t="s">
        <v>17731</v>
      </c>
      <c r="F999" s="13" t="s">
        <v>17727</v>
      </c>
      <c r="G999" s="13" t="s">
        <v>19607</v>
      </c>
      <c r="H999" s="13">
        <v>16692</v>
      </c>
    </row>
    <row r="1000" spans="1:8" x14ac:dyDescent="0.45">
      <c r="A1000" s="13" t="s">
        <v>19608</v>
      </c>
      <c r="B1000" s="14">
        <v>204.37</v>
      </c>
      <c r="C1000" s="17" t="s">
        <v>17730</v>
      </c>
      <c r="D1000" s="13">
        <v>453.26</v>
      </c>
      <c r="E1000" s="13" t="s">
        <v>17731</v>
      </c>
      <c r="F1000" s="13" t="s">
        <v>17727</v>
      </c>
      <c r="G1000" s="13" t="s">
        <v>19609</v>
      </c>
      <c r="H1000" s="13">
        <v>90892</v>
      </c>
    </row>
    <row r="1001" spans="1:8" x14ac:dyDescent="0.45">
      <c r="A1001" s="13" t="s">
        <v>19608</v>
      </c>
      <c r="B1001" s="14">
        <v>0</v>
      </c>
      <c r="C1001" s="17" t="s">
        <v>17730</v>
      </c>
      <c r="D1001" s="13">
        <v>287.77999999999997</v>
      </c>
      <c r="E1001" s="13" t="s">
        <v>17731</v>
      </c>
      <c r="F1001" s="13" t="s">
        <v>17727</v>
      </c>
      <c r="G1001" s="13" t="s">
        <v>19610</v>
      </c>
      <c r="H1001" s="13">
        <v>204816</v>
      </c>
    </row>
    <row r="1002" spans="1:8" x14ac:dyDescent="0.45">
      <c r="A1002" s="13" t="s">
        <v>19608</v>
      </c>
      <c r="B1002" s="14">
        <v>0</v>
      </c>
      <c r="C1002" s="17" t="s">
        <v>17730</v>
      </c>
      <c r="D1002" s="13">
        <v>287.77999999999997</v>
      </c>
      <c r="E1002" s="13" t="s">
        <v>17731</v>
      </c>
      <c r="F1002" s="13" t="s">
        <v>17727</v>
      </c>
      <c r="G1002" s="13" t="s">
        <v>19611</v>
      </c>
      <c r="H1002" s="13">
        <v>204831</v>
      </c>
    </row>
    <row r="1003" spans="1:8" x14ac:dyDescent="0.45">
      <c r="A1003" s="13" t="s">
        <v>19612</v>
      </c>
      <c r="B1003" s="14">
        <v>175.49</v>
      </c>
      <c r="C1003" s="17" t="s">
        <v>17730</v>
      </c>
      <c r="D1003" s="13">
        <v>453.26</v>
      </c>
      <c r="E1003" s="13" t="s">
        <v>17731</v>
      </c>
      <c r="F1003" s="13" t="s">
        <v>17727</v>
      </c>
      <c r="G1003" s="13" t="s">
        <v>19613</v>
      </c>
      <c r="H1003" s="13">
        <v>90893</v>
      </c>
    </row>
    <row r="1004" spans="1:8" x14ac:dyDescent="0.45">
      <c r="A1004" s="13" t="s">
        <v>19612</v>
      </c>
      <c r="B1004" s="14">
        <v>0</v>
      </c>
      <c r="C1004" s="17" t="s">
        <v>17730</v>
      </c>
      <c r="D1004" s="13">
        <v>287.77999999999997</v>
      </c>
      <c r="E1004" s="13" t="s">
        <v>17731</v>
      </c>
      <c r="F1004" s="13" t="s">
        <v>17727</v>
      </c>
      <c r="G1004" s="13" t="s">
        <v>19614</v>
      </c>
      <c r="H1004" s="13">
        <v>204817</v>
      </c>
    </row>
    <row r="1005" spans="1:8" x14ac:dyDescent="0.45">
      <c r="A1005" s="13" t="s">
        <v>19612</v>
      </c>
      <c r="B1005" s="14">
        <v>0</v>
      </c>
      <c r="C1005" s="17" t="s">
        <v>17730</v>
      </c>
      <c r="D1005" s="13">
        <v>287.77999999999997</v>
      </c>
      <c r="E1005" s="13" t="s">
        <v>17731</v>
      </c>
      <c r="F1005" s="13" t="s">
        <v>17727</v>
      </c>
      <c r="G1005" s="13" t="s">
        <v>19615</v>
      </c>
      <c r="H1005" s="13">
        <v>204832</v>
      </c>
    </row>
    <row r="1006" spans="1:8" x14ac:dyDescent="0.45">
      <c r="A1006" s="13" t="s">
        <v>19616</v>
      </c>
      <c r="B1006" s="14">
        <v>70.42</v>
      </c>
      <c r="C1006" s="17" t="s">
        <v>17730</v>
      </c>
      <c r="D1006" s="13">
        <v>80.09</v>
      </c>
      <c r="E1006" s="13" t="s">
        <v>17731</v>
      </c>
      <c r="F1006" s="13" t="s">
        <v>17727</v>
      </c>
      <c r="G1006" s="13" t="s">
        <v>19617</v>
      </c>
      <c r="H1006" s="13">
        <v>16674</v>
      </c>
    </row>
    <row r="1007" spans="1:8" x14ac:dyDescent="0.45">
      <c r="A1007" s="13" t="s">
        <v>19618</v>
      </c>
      <c r="B1007" s="14">
        <v>5.99</v>
      </c>
      <c r="C1007" s="17" t="s">
        <v>17730</v>
      </c>
      <c r="D1007" s="13">
        <v>17.97</v>
      </c>
      <c r="E1007" s="13" t="s">
        <v>17731</v>
      </c>
      <c r="F1007" s="13" t="s">
        <v>17727</v>
      </c>
      <c r="G1007" s="13" t="s">
        <v>19619</v>
      </c>
      <c r="H1007" s="13">
        <v>16575</v>
      </c>
    </row>
    <row r="1008" spans="1:8" x14ac:dyDescent="0.45">
      <c r="A1008" s="13" t="s">
        <v>19620</v>
      </c>
      <c r="B1008" s="14">
        <v>398.64</v>
      </c>
      <c r="C1008" s="17" t="s">
        <v>17730</v>
      </c>
      <c r="D1008" s="13">
        <v>1653.75</v>
      </c>
      <c r="E1008" s="13" t="s">
        <v>17731</v>
      </c>
      <c r="F1008" s="13" t="s">
        <v>17727</v>
      </c>
      <c r="G1008" s="13" t="s">
        <v>19621</v>
      </c>
      <c r="H1008" s="13">
        <v>91721</v>
      </c>
    </row>
    <row r="1009" spans="1:8" x14ac:dyDescent="0.45">
      <c r="A1009" s="13" t="s">
        <v>19620</v>
      </c>
      <c r="B1009" s="14">
        <v>0</v>
      </c>
      <c r="C1009" s="17" t="s">
        <v>17730</v>
      </c>
      <c r="D1009" s="13">
        <v>1050</v>
      </c>
      <c r="E1009" s="13" t="s">
        <v>17731</v>
      </c>
      <c r="F1009" s="13" t="s">
        <v>17727</v>
      </c>
      <c r="G1009" s="13" t="s">
        <v>19622</v>
      </c>
      <c r="H1009" s="13">
        <v>204818</v>
      </c>
    </row>
    <row r="1010" spans="1:8" x14ac:dyDescent="0.45">
      <c r="A1010" s="13" t="s">
        <v>19620</v>
      </c>
      <c r="B1010" s="14">
        <v>0</v>
      </c>
      <c r="C1010" s="17" t="s">
        <v>17730</v>
      </c>
      <c r="D1010" s="13">
        <v>1050</v>
      </c>
      <c r="E1010" s="13" t="s">
        <v>17731</v>
      </c>
      <c r="F1010" s="13" t="s">
        <v>17727</v>
      </c>
      <c r="G1010" s="13" t="s">
        <v>19623</v>
      </c>
      <c r="H1010" s="13">
        <v>204833</v>
      </c>
    </row>
    <row r="1011" spans="1:8" x14ac:dyDescent="0.45">
      <c r="A1011" s="13" t="s">
        <v>19624</v>
      </c>
      <c r="B1011" s="14">
        <v>416.58</v>
      </c>
      <c r="C1011" s="17" t="s">
        <v>17730</v>
      </c>
      <c r="D1011" s="13">
        <v>471.65</v>
      </c>
      <c r="E1011" s="13" t="s">
        <v>17731</v>
      </c>
      <c r="F1011" s="13" t="s">
        <v>17727</v>
      </c>
      <c r="G1011" s="13" t="s">
        <v>19625</v>
      </c>
      <c r="H1011" s="13">
        <v>102458</v>
      </c>
    </row>
    <row r="1012" spans="1:8" x14ac:dyDescent="0.45">
      <c r="A1012" s="13" t="s">
        <v>19624</v>
      </c>
      <c r="B1012" s="14">
        <v>0</v>
      </c>
      <c r="C1012" s="17" t="s">
        <v>17730</v>
      </c>
      <c r="D1012" s="13">
        <v>299.45999999999998</v>
      </c>
      <c r="E1012" s="13" t="s">
        <v>17731</v>
      </c>
      <c r="F1012" s="13" t="s">
        <v>17727</v>
      </c>
      <c r="G1012" s="13" t="s">
        <v>19626</v>
      </c>
      <c r="H1012" s="13">
        <v>204819</v>
      </c>
    </row>
    <row r="1013" spans="1:8" x14ac:dyDescent="0.45">
      <c r="A1013" s="13" t="s">
        <v>19624</v>
      </c>
      <c r="B1013" s="14">
        <v>0</v>
      </c>
      <c r="C1013" s="17" t="s">
        <v>17730</v>
      </c>
      <c r="D1013" s="13">
        <v>299.45999999999998</v>
      </c>
      <c r="E1013" s="13" t="s">
        <v>17731</v>
      </c>
      <c r="F1013" s="13" t="s">
        <v>17727</v>
      </c>
      <c r="G1013" s="13" t="s">
        <v>19627</v>
      </c>
      <c r="H1013" s="13">
        <v>204834</v>
      </c>
    </row>
    <row r="1014" spans="1:8" x14ac:dyDescent="0.45">
      <c r="A1014" s="13" t="s">
        <v>19628</v>
      </c>
      <c r="B1014" s="14">
        <v>123.17</v>
      </c>
      <c r="C1014" s="17" t="s">
        <v>17730</v>
      </c>
      <c r="D1014" s="13">
        <v>607.5</v>
      </c>
      <c r="E1014" s="13" t="s">
        <v>17731</v>
      </c>
      <c r="F1014" s="13" t="s">
        <v>17727</v>
      </c>
      <c r="G1014" s="13" t="s">
        <v>19629</v>
      </c>
      <c r="H1014" s="13">
        <v>102361</v>
      </c>
    </row>
    <row r="1015" spans="1:8" x14ac:dyDescent="0.45">
      <c r="A1015" s="13" t="s">
        <v>19630</v>
      </c>
      <c r="B1015" s="14">
        <v>7.81</v>
      </c>
      <c r="C1015" s="17" t="s">
        <v>17730</v>
      </c>
      <c r="D1015" s="13">
        <v>42.48</v>
      </c>
      <c r="E1015" s="13" t="s">
        <v>17731</v>
      </c>
      <c r="F1015" s="13" t="s">
        <v>17727</v>
      </c>
      <c r="G1015" s="13" t="s">
        <v>19631</v>
      </c>
      <c r="H1015" s="13">
        <v>16583</v>
      </c>
    </row>
    <row r="1016" spans="1:8" x14ac:dyDescent="0.45">
      <c r="A1016" s="13" t="s">
        <v>19630</v>
      </c>
      <c r="B1016" s="14">
        <v>7.81</v>
      </c>
      <c r="C1016" s="17" t="s">
        <v>17730</v>
      </c>
      <c r="D1016" s="13">
        <v>28.32</v>
      </c>
      <c r="E1016" s="13" t="s">
        <v>17731</v>
      </c>
      <c r="F1016" s="13" t="s">
        <v>17727</v>
      </c>
      <c r="G1016" s="13" t="s">
        <v>19631</v>
      </c>
      <c r="H1016" s="13">
        <v>16583</v>
      </c>
    </row>
    <row r="1017" spans="1:8" x14ac:dyDescent="0.45">
      <c r="A1017" s="13" t="s">
        <v>19632</v>
      </c>
      <c r="B1017" s="14">
        <v>3.5</v>
      </c>
      <c r="C1017" s="17" t="s">
        <v>17730</v>
      </c>
      <c r="D1017" s="13">
        <v>1.83</v>
      </c>
      <c r="E1017" s="13" t="s">
        <v>17731</v>
      </c>
      <c r="F1017" s="13" t="s">
        <v>17727</v>
      </c>
      <c r="G1017" s="13" t="s">
        <v>19633</v>
      </c>
      <c r="H1017" s="13">
        <v>16576</v>
      </c>
    </row>
    <row r="1018" spans="1:8" x14ac:dyDescent="0.45">
      <c r="A1018" s="13" t="s">
        <v>19632</v>
      </c>
      <c r="B1018" s="14">
        <v>3.5</v>
      </c>
      <c r="C1018" s="17" t="s">
        <v>17730</v>
      </c>
      <c r="D1018" s="13">
        <v>1.22</v>
      </c>
      <c r="E1018" s="13" t="s">
        <v>17731</v>
      </c>
      <c r="F1018" s="13" t="s">
        <v>17727</v>
      </c>
      <c r="G1018" s="13" t="s">
        <v>19633</v>
      </c>
      <c r="H1018" s="13">
        <v>16576</v>
      </c>
    </row>
    <row r="1019" spans="1:8" x14ac:dyDescent="0.45">
      <c r="A1019" s="13" t="s">
        <v>19634</v>
      </c>
      <c r="B1019" s="14">
        <v>7.55</v>
      </c>
      <c r="C1019" s="17" t="s">
        <v>17730</v>
      </c>
      <c r="D1019" s="13">
        <v>27.93</v>
      </c>
      <c r="E1019" s="13" t="s">
        <v>17731</v>
      </c>
      <c r="F1019" s="13" t="s">
        <v>17727</v>
      </c>
      <c r="G1019" s="13" t="s">
        <v>19635</v>
      </c>
      <c r="H1019" s="13">
        <v>16552</v>
      </c>
    </row>
    <row r="1020" spans="1:8" x14ac:dyDescent="0.45">
      <c r="A1020" s="13" t="s">
        <v>19634</v>
      </c>
      <c r="B1020" s="14">
        <v>7.55</v>
      </c>
      <c r="C1020" s="17" t="s">
        <v>17730</v>
      </c>
      <c r="D1020" s="13">
        <v>18.62</v>
      </c>
      <c r="E1020" s="13" t="s">
        <v>17731</v>
      </c>
      <c r="F1020" s="13" t="s">
        <v>17727</v>
      </c>
      <c r="G1020" s="13" t="s">
        <v>19635</v>
      </c>
      <c r="H1020" s="13">
        <v>16552</v>
      </c>
    </row>
    <row r="1021" spans="1:8" x14ac:dyDescent="0.45">
      <c r="A1021" s="13" t="s">
        <v>19636</v>
      </c>
      <c r="B1021" s="14">
        <v>1.84</v>
      </c>
      <c r="C1021" s="17" t="s">
        <v>17730</v>
      </c>
      <c r="D1021" s="13">
        <v>12.05</v>
      </c>
      <c r="E1021" s="13" t="s">
        <v>17731</v>
      </c>
      <c r="F1021" s="13" t="s">
        <v>17727</v>
      </c>
      <c r="G1021" s="13" t="s">
        <v>19637</v>
      </c>
      <c r="H1021" s="13">
        <v>16584</v>
      </c>
    </row>
    <row r="1022" spans="1:8" x14ac:dyDescent="0.45">
      <c r="A1022" s="13" t="s">
        <v>19636</v>
      </c>
      <c r="B1022" s="14">
        <v>1.84</v>
      </c>
      <c r="C1022" s="17" t="s">
        <v>17730</v>
      </c>
      <c r="D1022" s="13">
        <v>8.0299999999999994</v>
      </c>
      <c r="E1022" s="13" t="s">
        <v>17731</v>
      </c>
      <c r="F1022" s="13" t="s">
        <v>17727</v>
      </c>
      <c r="G1022" s="13" t="s">
        <v>19637</v>
      </c>
      <c r="H1022" s="13">
        <v>16584</v>
      </c>
    </row>
    <row r="1023" spans="1:8" x14ac:dyDescent="0.45">
      <c r="A1023" s="13" t="s">
        <v>19638</v>
      </c>
      <c r="B1023" s="14">
        <v>9.82</v>
      </c>
      <c r="C1023" s="17" t="s">
        <v>17730</v>
      </c>
      <c r="D1023" s="13">
        <v>36.479999999999997</v>
      </c>
      <c r="E1023" s="13" t="s">
        <v>17731</v>
      </c>
      <c r="F1023" s="13" t="s">
        <v>17727</v>
      </c>
      <c r="G1023" s="13" t="s">
        <v>19639</v>
      </c>
      <c r="H1023" s="13">
        <v>16667</v>
      </c>
    </row>
    <row r="1024" spans="1:8" x14ac:dyDescent="0.45">
      <c r="A1024" s="13" t="s">
        <v>19638</v>
      </c>
      <c r="B1024" s="14">
        <v>9.82</v>
      </c>
      <c r="C1024" s="17" t="s">
        <v>17730</v>
      </c>
      <c r="D1024" s="13">
        <v>24.32</v>
      </c>
      <c r="E1024" s="13" t="s">
        <v>17731</v>
      </c>
      <c r="F1024" s="13" t="s">
        <v>17727</v>
      </c>
      <c r="G1024" s="13" t="s">
        <v>19639</v>
      </c>
      <c r="H1024" s="13">
        <v>16667</v>
      </c>
    </row>
    <row r="1025" spans="1:8" x14ac:dyDescent="0.45">
      <c r="A1025" s="13" t="s">
        <v>19640</v>
      </c>
      <c r="B1025" s="14">
        <v>25.34</v>
      </c>
      <c r="C1025" s="17" t="s">
        <v>17730</v>
      </c>
      <c r="D1025" s="13">
        <v>82.26</v>
      </c>
      <c r="E1025" s="13" t="s">
        <v>17731</v>
      </c>
      <c r="F1025" s="13" t="s">
        <v>17727</v>
      </c>
      <c r="G1025" s="13" t="s">
        <v>19641</v>
      </c>
      <c r="H1025" s="13">
        <v>16671</v>
      </c>
    </row>
    <row r="1026" spans="1:8" x14ac:dyDescent="0.45">
      <c r="A1026" s="13" t="s">
        <v>19640</v>
      </c>
      <c r="B1026" s="14">
        <v>25.34</v>
      </c>
      <c r="C1026" s="17" t="s">
        <v>17730</v>
      </c>
      <c r="D1026" s="13">
        <v>54.84</v>
      </c>
      <c r="E1026" s="13" t="s">
        <v>17731</v>
      </c>
      <c r="F1026" s="13" t="s">
        <v>17727</v>
      </c>
      <c r="G1026" s="13" t="s">
        <v>19641</v>
      </c>
      <c r="H1026" s="13">
        <v>16671</v>
      </c>
    </row>
    <row r="1027" spans="1:8" x14ac:dyDescent="0.45">
      <c r="A1027" s="13" t="s">
        <v>19642</v>
      </c>
      <c r="B1027" s="14">
        <v>30.42</v>
      </c>
      <c r="C1027" s="17" t="s">
        <v>17730</v>
      </c>
      <c r="D1027" s="13">
        <v>66.42</v>
      </c>
      <c r="E1027" s="13" t="s">
        <v>17731</v>
      </c>
      <c r="F1027" s="13" t="s">
        <v>17727</v>
      </c>
      <c r="G1027" s="13" t="s">
        <v>19643</v>
      </c>
      <c r="H1027" s="13">
        <v>16709</v>
      </c>
    </row>
    <row r="1028" spans="1:8" x14ac:dyDescent="0.45">
      <c r="A1028" s="13" t="s">
        <v>19644</v>
      </c>
      <c r="B1028" s="14">
        <v>27.92</v>
      </c>
      <c r="C1028" s="17" t="s">
        <v>17730</v>
      </c>
      <c r="D1028" s="13">
        <v>75</v>
      </c>
      <c r="E1028" s="13" t="s">
        <v>17731</v>
      </c>
      <c r="F1028" s="13" t="s">
        <v>17727</v>
      </c>
      <c r="G1028" s="13" t="s">
        <v>19645</v>
      </c>
      <c r="H1028" s="13">
        <v>16662</v>
      </c>
    </row>
    <row r="1029" spans="1:8" x14ac:dyDescent="0.45">
      <c r="A1029" s="13" t="s">
        <v>19646</v>
      </c>
      <c r="B1029" s="14">
        <v>32.49</v>
      </c>
      <c r="C1029" s="17" t="s">
        <v>17730</v>
      </c>
      <c r="D1029" s="13">
        <v>14.984999999999999</v>
      </c>
      <c r="E1029" s="13" t="s">
        <v>17731</v>
      </c>
      <c r="F1029" s="13" t="s">
        <v>17727</v>
      </c>
      <c r="G1029" s="13" t="s">
        <v>19647</v>
      </c>
      <c r="H1029" s="13">
        <v>16652</v>
      </c>
    </row>
    <row r="1030" spans="1:8" x14ac:dyDescent="0.45">
      <c r="A1030" s="13" t="s">
        <v>19648</v>
      </c>
      <c r="B1030" s="14">
        <v>20.8</v>
      </c>
      <c r="C1030" s="17" t="s">
        <v>17730</v>
      </c>
      <c r="D1030" s="13">
        <v>71.36</v>
      </c>
      <c r="E1030" s="13" t="s">
        <v>17731</v>
      </c>
      <c r="F1030" s="13" t="s">
        <v>17727</v>
      </c>
      <c r="G1030" s="13" t="s">
        <v>19649</v>
      </c>
      <c r="H1030" s="13">
        <v>16418</v>
      </c>
    </row>
    <row r="1031" spans="1:8" x14ac:dyDescent="0.45">
      <c r="A1031" s="13" t="s">
        <v>19648</v>
      </c>
      <c r="B1031" s="14">
        <v>20.8</v>
      </c>
      <c r="C1031" s="17" t="s">
        <v>17730</v>
      </c>
      <c r="D1031" s="13">
        <v>48</v>
      </c>
      <c r="E1031" s="13" t="s">
        <v>17731</v>
      </c>
      <c r="F1031" s="13" t="s">
        <v>17727</v>
      </c>
      <c r="G1031" s="13" t="s">
        <v>19649</v>
      </c>
      <c r="H1031" s="13">
        <v>16418</v>
      </c>
    </row>
    <row r="1032" spans="1:8" x14ac:dyDescent="0.45">
      <c r="A1032" s="13" t="s">
        <v>19650</v>
      </c>
      <c r="B1032" s="14">
        <v>206.8</v>
      </c>
      <c r="C1032" s="17" t="s">
        <v>17730</v>
      </c>
      <c r="D1032" s="13">
        <v>947.66</v>
      </c>
      <c r="E1032" s="13" t="s">
        <v>17731</v>
      </c>
      <c r="F1032" s="13" t="s">
        <v>17727</v>
      </c>
      <c r="G1032" s="13" t="s">
        <v>19651</v>
      </c>
      <c r="H1032" s="13">
        <v>167512</v>
      </c>
    </row>
    <row r="1033" spans="1:8" x14ac:dyDescent="0.45">
      <c r="A1033" s="13" t="s">
        <v>19652</v>
      </c>
      <c r="B1033" s="14">
        <v>265</v>
      </c>
      <c r="C1033" s="17" t="s">
        <v>17730</v>
      </c>
      <c r="D1033" s="13">
        <v>1174.68</v>
      </c>
      <c r="E1033" s="13" t="s">
        <v>17731</v>
      </c>
      <c r="F1033" s="13" t="s">
        <v>17727</v>
      </c>
      <c r="G1033" s="13" t="s">
        <v>19653</v>
      </c>
      <c r="H1033" s="13">
        <v>154776</v>
      </c>
    </row>
    <row r="1034" spans="1:8" x14ac:dyDescent="0.45">
      <c r="A1034" s="13" t="s">
        <v>19654</v>
      </c>
      <c r="B1034" s="14">
        <v>8.8000000000000007</v>
      </c>
      <c r="C1034" s="17" t="s">
        <v>17730</v>
      </c>
      <c r="D1034" s="13">
        <v>38.090000000000003</v>
      </c>
      <c r="E1034" s="13" t="s">
        <v>17731</v>
      </c>
      <c r="F1034" s="13" t="s">
        <v>17727</v>
      </c>
      <c r="G1034" s="13" t="s">
        <v>19655</v>
      </c>
      <c r="H1034" s="13">
        <v>16602</v>
      </c>
    </row>
    <row r="1035" spans="1:8" x14ac:dyDescent="0.45">
      <c r="A1035" s="13" t="s">
        <v>19656</v>
      </c>
      <c r="B1035" s="14">
        <v>51</v>
      </c>
      <c r="C1035" s="17" t="s">
        <v>17730</v>
      </c>
      <c r="D1035" s="13">
        <v>135</v>
      </c>
      <c r="E1035" s="13" t="s">
        <v>17731</v>
      </c>
      <c r="F1035" s="13" t="s">
        <v>17727</v>
      </c>
      <c r="G1035" s="13" t="s">
        <v>19657</v>
      </c>
      <c r="H1035" s="13">
        <v>16558</v>
      </c>
    </row>
    <row r="1036" spans="1:8" x14ac:dyDescent="0.45">
      <c r="A1036" s="13" t="s">
        <v>19658</v>
      </c>
      <c r="B1036" s="14">
        <v>16.22</v>
      </c>
      <c r="C1036" s="17" t="s">
        <v>17730</v>
      </c>
      <c r="D1036" s="13">
        <v>22.44</v>
      </c>
      <c r="E1036" s="13" t="s">
        <v>17731</v>
      </c>
      <c r="F1036" s="13" t="s">
        <v>17727</v>
      </c>
      <c r="G1036" s="13" t="s">
        <v>19659</v>
      </c>
      <c r="H1036" s="13">
        <v>16489</v>
      </c>
    </row>
    <row r="1037" spans="1:8" x14ac:dyDescent="0.45">
      <c r="A1037" s="13" t="s">
        <v>19660</v>
      </c>
      <c r="B1037" s="14">
        <v>210</v>
      </c>
      <c r="C1037" s="17" t="s">
        <v>17730</v>
      </c>
      <c r="D1037" s="13">
        <v>992.25</v>
      </c>
      <c r="E1037" s="13" t="s">
        <v>17731</v>
      </c>
      <c r="F1037" s="13" t="s">
        <v>17727</v>
      </c>
      <c r="G1037" s="13" t="s">
        <v>19661</v>
      </c>
      <c r="H1037" s="13">
        <v>17575</v>
      </c>
    </row>
    <row r="1038" spans="1:8" x14ac:dyDescent="0.45">
      <c r="A1038" s="13" t="s">
        <v>19662</v>
      </c>
      <c r="B1038" s="14">
        <v>206.63</v>
      </c>
      <c r="C1038" s="17" t="s">
        <v>17730</v>
      </c>
      <c r="D1038" s="13">
        <v>850.5</v>
      </c>
      <c r="E1038" s="13" t="s">
        <v>17731</v>
      </c>
      <c r="F1038" s="13" t="s">
        <v>17727</v>
      </c>
      <c r="G1038" s="13" t="s">
        <v>19663</v>
      </c>
      <c r="H1038" s="13">
        <v>17576</v>
      </c>
    </row>
    <row r="1039" spans="1:8" x14ac:dyDescent="0.45">
      <c r="A1039" s="13" t="s">
        <v>19664</v>
      </c>
      <c r="B1039" s="14">
        <v>172.5</v>
      </c>
      <c r="C1039" s="17" t="s">
        <v>17730</v>
      </c>
      <c r="D1039" s="13">
        <v>696</v>
      </c>
      <c r="E1039" s="13" t="s">
        <v>17731</v>
      </c>
      <c r="F1039" s="13" t="s">
        <v>17727</v>
      </c>
      <c r="G1039" s="13" t="s">
        <v>19665</v>
      </c>
      <c r="H1039" s="13">
        <v>17577</v>
      </c>
    </row>
    <row r="1040" spans="1:8" x14ac:dyDescent="0.45">
      <c r="A1040" s="13" t="s">
        <v>19666</v>
      </c>
      <c r="B1040" s="14">
        <v>63.55</v>
      </c>
      <c r="C1040" s="17" t="s">
        <v>17730</v>
      </c>
      <c r="D1040" s="13">
        <v>1181.25</v>
      </c>
      <c r="E1040" s="13" t="s">
        <v>17731</v>
      </c>
      <c r="F1040" s="13" t="s">
        <v>17727</v>
      </c>
      <c r="G1040" s="13" t="s">
        <v>19667</v>
      </c>
      <c r="H1040" s="13">
        <v>17579</v>
      </c>
    </row>
    <row r="1041" spans="1:8" x14ac:dyDescent="0.45">
      <c r="A1041" s="13" t="s">
        <v>19666</v>
      </c>
      <c r="B1041" s="14">
        <v>63.55</v>
      </c>
      <c r="C1041" s="17" t="s">
        <v>17730</v>
      </c>
      <c r="D1041" s="13">
        <v>787.5</v>
      </c>
      <c r="E1041" s="13" t="s">
        <v>17731</v>
      </c>
      <c r="F1041" s="13" t="s">
        <v>17727</v>
      </c>
      <c r="G1041" s="13" t="s">
        <v>19667</v>
      </c>
      <c r="H1041" s="13">
        <v>17579</v>
      </c>
    </row>
    <row r="1042" spans="1:8" x14ac:dyDescent="0.45">
      <c r="A1042" s="13" t="s">
        <v>19668</v>
      </c>
      <c r="B1042" s="14">
        <v>135.75</v>
      </c>
      <c r="C1042" s="17" t="s">
        <v>17730</v>
      </c>
      <c r="D1042" s="13">
        <v>547.86</v>
      </c>
      <c r="E1042" s="13" t="s">
        <v>17731</v>
      </c>
      <c r="F1042" s="13" t="s">
        <v>17727</v>
      </c>
      <c r="G1042" s="13" t="s">
        <v>19669</v>
      </c>
      <c r="H1042" s="13">
        <v>17580</v>
      </c>
    </row>
    <row r="1043" spans="1:8" x14ac:dyDescent="0.45">
      <c r="A1043" s="13" t="s">
        <v>19670</v>
      </c>
      <c r="B1043" s="14">
        <v>3</v>
      </c>
      <c r="C1043" s="17" t="s">
        <v>18964</v>
      </c>
      <c r="D1043" s="13">
        <v>9</v>
      </c>
      <c r="E1043" s="13" t="s">
        <v>17731</v>
      </c>
      <c r="F1043" s="13" t="s">
        <v>17727</v>
      </c>
      <c r="G1043" s="13" t="s">
        <v>19671</v>
      </c>
      <c r="H1043" s="13">
        <v>18045</v>
      </c>
    </row>
    <row r="1044" spans="1:8" x14ac:dyDescent="0.45">
      <c r="A1044" s="13" t="s">
        <v>19672</v>
      </c>
      <c r="B1044" s="14">
        <v>180.28</v>
      </c>
      <c r="C1044" s="17" t="s">
        <v>19673</v>
      </c>
      <c r="D1044" s="13">
        <v>66.150000000000006</v>
      </c>
      <c r="E1044" s="13" t="s">
        <v>17731</v>
      </c>
      <c r="F1044" s="13" t="s">
        <v>17727</v>
      </c>
      <c r="G1044" s="13" t="s">
        <v>19674</v>
      </c>
      <c r="H1044" s="13">
        <v>44397</v>
      </c>
    </row>
    <row r="1045" spans="1:8" x14ac:dyDescent="0.45">
      <c r="A1045" s="13" t="s">
        <v>19675</v>
      </c>
      <c r="B1045" s="14">
        <v>3.9</v>
      </c>
      <c r="C1045" s="17" t="s">
        <v>18964</v>
      </c>
      <c r="D1045" s="13">
        <v>11.7</v>
      </c>
      <c r="E1045" s="13" t="s">
        <v>17731</v>
      </c>
      <c r="F1045" s="13" t="s">
        <v>17727</v>
      </c>
      <c r="G1045" s="13" t="s">
        <v>19676</v>
      </c>
      <c r="H1045" s="13">
        <v>18046</v>
      </c>
    </row>
    <row r="1046" spans="1:8" x14ac:dyDescent="0.45">
      <c r="A1046" s="13" t="s">
        <v>19677</v>
      </c>
      <c r="B1046" s="14">
        <v>304.2</v>
      </c>
      <c r="C1046" s="17" t="s">
        <v>18964</v>
      </c>
      <c r="D1046" s="13">
        <v>9.3000000000000007</v>
      </c>
      <c r="E1046" s="13" t="s">
        <v>17731</v>
      </c>
      <c r="F1046" s="13" t="s">
        <v>17727</v>
      </c>
      <c r="G1046" s="13" t="s">
        <v>19678</v>
      </c>
      <c r="H1046" s="13">
        <v>18047</v>
      </c>
    </row>
    <row r="1047" spans="1:8" x14ac:dyDescent="0.45">
      <c r="A1047" s="13" t="s">
        <v>19679</v>
      </c>
      <c r="B1047" s="14">
        <v>47.32</v>
      </c>
      <c r="C1047" s="17" t="s">
        <v>17730</v>
      </c>
      <c r="D1047" s="13">
        <v>208.29</v>
      </c>
      <c r="E1047" s="13" t="s">
        <v>17731</v>
      </c>
      <c r="F1047" s="13" t="s">
        <v>17727</v>
      </c>
      <c r="G1047" s="13" t="s">
        <v>19680</v>
      </c>
      <c r="H1047" s="13">
        <v>17583</v>
      </c>
    </row>
    <row r="1048" spans="1:8" x14ac:dyDescent="0.45">
      <c r="A1048" s="13" t="s">
        <v>19681</v>
      </c>
      <c r="B1048" s="14">
        <v>16.72</v>
      </c>
      <c r="C1048" s="17" t="s">
        <v>17730</v>
      </c>
      <c r="D1048" s="13">
        <v>168.81</v>
      </c>
      <c r="E1048" s="13" t="s">
        <v>17731</v>
      </c>
      <c r="F1048" s="13" t="s">
        <v>17727</v>
      </c>
      <c r="G1048" s="13" t="s">
        <v>19682</v>
      </c>
      <c r="H1048" s="13">
        <v>17584</v>
      </c>
    </row>
    <row r="1049" spans="1:8" x14ac:dyDescent="0.45">
      <c r="A1049" s="13" t="s">
        <v>19683</v>
      </c>
      <c r="B1049" s="14">
        <v>29.93</v>
      </c>
      <c r="C1049" s="17" t="s">
        <v>17730</v>
      </c>
      <c r="D1049" s="13">
        <v>141.41999999999999</v>
      </c>
      <c r="E1049" s="13" t="s">
        <v>17731</v>
      </c>
      <c r="F1049" s="13" t="s">
        <v>17727</v>
      </c>
      <c r="G1049" s="13" t="s">
        <v>19684</v>
      </c>
      <c r="H1049" s="13">
        <v>17586</v>
      </c>
    </row>
    <row r="1050" spans="1:8" x14ac:dyDescent="0.45">
      <c r="A1050" s="13" t="s">
        <v>19685</v>
      </c>
      <c r="B1050" s="14">
        <v>11.14</v>
      </c>
      <c r="C1050" s="17" t="s">
        <v>17730</v>
      </c>
      <c r="D1050" s="13">
        <v>36.86</v>
      </c>
      <c r="E1050" s="13" t="s">
        <v>17731</v>
      </c>
      <c r="F1050" s="13" t="s">
        <v>17727</v>
      </c>
      <c r="G1050" s="13" t="s">
        <v>19686</v>
      </c>
      <c r="H1050" s="13">
        <v>17587</v>
      </c>
    </row>
    <row r="1051" spans="1:8" x14ac:dyDescent="0.45">
      <c r="A1051" s="13" t="s">
        <v>19687</v>
      </c>
      <c r="B1051" s="14">
        <v>21</v>
      </c>
      <c r="C1051" s="17" t="s">
        <v>17730</v>
      </c>
      <c r="D1051" s="13">
        <v>14.81</v>
      </c>
      <c r="E1051" s="13" t="s">
        <v>17731</v>
      </c>
      <c r="F1051" s="13" t="s">
        <v>17727</v>
      </c>
      <c r="G1051" s="13" t="s">
        <v>19688</v>
      </c>
      <c r="H1051" s="13">
        <v>17589</v>
      </c>
    </row>
    <row r="1052" spans="1:8" x14ac:dyDescent="0.45">
      <c r="A1052" s="13" t="s">
        <v>19689</v>
      </c>
      <c r="B1052" s="14">
        <v>33.700000000000003</v>
      </c>
      <c r="C1052" s="17" t="s">
        <v>17730</v>
      </c>
      <c r="D1052" s="13">
        <v>14.25</v>
      </c>
      <c r="E1052" s="13" t="s">
        <v>17731</v>
      </c>
      <c r="F1052" s="13" t="s">
        <v>17727</v>
      </c>
      <c r="G1052" s="13" t="s">
        <v>19690</v>
      </c>
      <c r="H1052" s="13">
        <v>17591</v>
      </c>
    </row>
    <row r="1053" spans="1:8" x14ac:dyDescent="0.45">
      <c r="A1053" s="13" t="s">
        <v>19691</v>
      </c>
      <c r="B1053" s="14">
        <v>6.35</v>
      </c>
      <c r="C1053" s="17" t="s">
        <v>17730</v>
      </c>
      <c r="D1053" s="13">
        <v>51.65</v>
      </c>
      <c r="E1053" s="13" t="s">
        <v>17731</v>
      </c>
      <c r="F1053" s="13" t="s">
        <v>17727</v>
      </c>
      <c r="G1053" s="13" t="s">
        <v>19692</v>
      </c>
      <c r="H1053" s="13">
        <v>17592</v>
      </c>
    </row>
    <row r="1054" spans="1:8" x14ac:dyDescent="0.45">
      <c r="A1054" s="13" t="s">
        <v>19691</v>
      </c>
      <c r="B1054" s="14">
        <v>6.35</v>
      </c>
      <c r="C1054" s="17" t="s">
        <v>17730</v>
      </c>
      <c r="D1054" s="13">
        <v>34.43</v>
      </c>
      <c r="E1054" s="13" t="s">
        <v>17731</v>
      </c>
      <c r="F1054" s="13" t="s">
        <v>17727</v>
      </c>
      <c r="G1054" s="13" t="s">
        <v>19692</v>
      </c>
      <c r="H1054" s="13">
        <v>17592</v>
      </c>
    </row>
    <row r="1055" spans="1:8" x14ac:dyDescent="0.45">
      <c r="A1055" s="13" t="s">
        <v>19693</v>
      </c>
      <c r="B1055" s="14">
        <v>37.799999999999997</v>
      </c>
      <c r="C1055" s="17" t="s">
        <v>17730</v>
      </c>
      <c r="D1055" s="13">
        <v>192.45</v>
      </c>
      <c r="E1055" s="13" t="s">
        <v>17731</v>
      </c>
      <c r="F1055" s="13" t="s">
        <v>17727</v>
      </c>
      <c r="G1055" s="13" t="s">
        <v>19694</v>
      </c>
      <c r="H1055" s="13">
        <v>36957</v>
      </c>
    </row>
    <row r="1056" spans="1:8" x14ac:dyDescent="0.45">
      <c r="A1056" s="13" t="s">
        <v>19695</v>
      </c>
      <c r="B1056" s="14">
        <v>0</v>
      </c>
      <c r="C1056" s="17" t="s">
        <v>17730</v>
      </c>
      <c r="D1056" s="13">
        <v>15</v>
      </c>
      <c r="E1056" s="13" t="s">
        <v>17731</v>
      </c>
      <c r="F1056" s="13" t="s">
        <v>17727</v>
      </c>
      <c r="G1056" s="13" t="s">
        <v>19696</v>
      </c>
      <c r="H1056" s="13">
        <v>17594</v>
      </c>
    </row>
    <row r="1057" spans="1:8" x14ac:dyDescent="0.45">
      <c r="A1057" s="13" t="s">
        <v>19697</v>
      </c>
      <c r="B1057" s="14">
        <v>2.59</v>
      </c>
      <c r="C1057" s="17" t="s">
        <v>17730</v>
      </c>
      <c r="D1057" s="13">
        <v>6.54</v>
      </c>
      <c r="E1057" s="13" t="s">
        <v>17731</v>
      </c>
      <c r="F1057" s="13" t="s">
        <v>17727</v>
      </c>
      <c r="G1057" s="13" t="s">
        <v>19698</v>
      </c>
      <c r="H1057" s="13">
        <v>17595</v>
      </c>
    </row>
    <row r="1058" spans="1:8" x14ac:dyDescent="0.45">
      <c r="A1058" s="13" t="s">
        <v>19699</v>
      </c>
      <c r="B1058" s="14">
        <v>3.02</v>
      </c>
      <c r="C1058" s="17" t="s">
        <v>17730</v>
      </c>
      <c r="D1058" s="13">
        <v>11.58</v>
      </c>
      <c r="E1058" s="13" t="s">
        <v>17731</v>
      </c>
      <c r="F1058" s="13" t="s">
        <v>17727</v>
      </c>
      <c r="G1058" s="13" t="s">
        <v>19700</v>
      </c>
      <c r="H1058" s="13">
        <v>17596</v>
      </c>
    </row>
    <row r="1059" spans="1:8" x14ac:dyDescent="0.45">
      <c r="A1059" s="13" t="s">
        <v>19701</v>
      </c>
      <c r="B1059" s="14">
        <v>0.04</v>
      </c>
      <c r="C1059" s="17" t="s">
        <v>17730</v>
      </c>
      <c r="D1059" s="13">
        <v>0.11700000000000001</v>
      </c>
      <c r="E1059" s="13" t="s">
        <v>17731</v>
      </c>
      <c r="F1059" s="13" t="s">
        <v>17727</v>
      </c>
      <c r="G1059" s="13" t="s">
        <v>19702</v>
      </c>
      <c r="H1059" s="13">
        <v>17597</v>
      </c>
    </row>
    <row r="1060" spans="1:8" x14ac:dyDescent="0.45">
      <c r="A1060" s="13" t="s">
        <v>19703</v>
      </c>
      <c r="B1060" s="14">
        <v>240.99</v>
      </c>
      <c r="C1060" s="17" t="s">
        <v>17730</v>
      </c>
      <c r="D1060" s="13">
        <v>1554.53</v>
      </c>
      <c r="E1060" s="13" t="s">
        <v>17731</v>
      </c>
      <c r="F1060" s="13" t="s">
        <v>17727</v>
      </c>
      <c r="G1060" s="13" t="s">
        <v>19704</v>
      </c>
      <c r="H1060" s="13">
        <v>36961</v>
      </c>
    </row>
    <row r="1061" spans="1:8" x14ac:dyDescent="0.45">
      <c r="A1061" s="13" t="s">
        <v>19705</v>
      </c>
      <c r="B1061" s="14">
        <v>3</v>
      </c>
      <c r="C1061" s="17" t="s">
        <v>17730</v>
      </c>
      <c r="D1061" s="13">
        <v>9</v>
      </c>
      <c r="E1061" s="13" t="s">
        <v>17731</v>
      </c>
      <c r="F1061" s="13" t="s">
        <v>17727</v>
      </c>
      <c r="G1061" s="13" t="s">
        <v>19706</v>
      </c>
      <c r="H1061" s="13">
        <v>17599</v>
      </c>
    </row>
    <row r="1062" spans="1:8" x14ac:dyDescent="0.45">
      <c r="A1062" s="13" t="s">
        <v>19707</v>
      </c>
      <c r="B1062" s="14">
        <v>6.36</v>
      </c>
      <c r="C1062" s="17" t="s">
        <v>17730</v>
      </c>
      <c r="D1062" s="13">
        <v>24.11</v>
      </c>
      <c r="E1062" s="13" t="s">
        <v>17731</v>
      </c>
      <c r="F1062" s="13" t="s">
        <v>17727</v>
      </c>
      <c r="G1062" s="13" t="s">
        <v>19708</v>
      </c>
      <c r="H1062" s="13">
        <v>17600</v>
      </c>
    </row>
    <row r="1063" spans="1:8" x14ac:dyDescent="0.45">
      <c r="A1063" s="13" t="s">
        <v>19709</v>
      </c>
      <c r="B1063" s="14">
        <v>3.15</v>
      </c>
      <c r="C1063" s="17" t="s">
        <v>18964</v>
      </c>
      <c r="D1063" s="13">
        <v>9</v>
      </c>
      <c r="E1063" s="13" t="s">
        <v>17731</v>
      </c>
      <c r="F1063" s="13" t="s">
        <v>17727</v>
      </c>
      <c r="G1063" s="13" t="s">
        <v>19710</v>
      </c>
      <c r="H1063" s="13">
        <v>18048</v>
      </c>
    </row>
    <row r="1064" spans="1:8" x14ac:dyDescent="0.45">
      <c r="A1064" s="13" t="s">
        <v>19711</v>
      </c>
      <c r="B1064" s="14">
        <v>1.82</v>
      </c>
      <c r="C1064" s="17" t="s">
        <v>18964</v>
      </c>
      <c r="D1064" s="13">
        <v>7.8</v>
      </c>
      <c r="E1064" s="13" t="s">
        <v>17731</v>
      </c>
      <c r="F1064" s="13" t="s">
        <v>17727</v>
      </c>
      <c r="G1064" s="13" t="s">
        <v>19712</v>
      </c>
      <c r="H1064" s="13">
        <v>18049</v>
      </c>
    </row>
    <row r="1065" spans="1:8" x14ac:dyDescent="0.45">
      <c r="A1065" s="13" t="s">
        <v>19713</v>
      </c>
      <c r="B1065" s="14">
        <v>0.28000000000000003</v>
      </c>
      <c r="C1065" s="17" t="s">
        <v>17730</v>
      </c>
      <c r="D1065" s="13">
        <v>0.75</v>
      </c>
      <c r="E1065" s="13" t="s">
        <v>17731</v>
      </c>
      <c r="F1065" s="13" t="s">
        <v>17727</v>
      </c>
      <c r="G1065" s="13" t="s">
        <v>19714</v>
      </c>
      <c r="H1065" s="13">
        <v>17601</v>
      </c>
    </row>
    <row r="1066" spans="1:8" x14ac:dyDescent="0.45">
      <c r="A1066" s="13" t="s">
        <v>19715</v>
      </c>
      <c r="B1066" s="14">
        <v>2.35</v>
      </c>
      <c r="C1066" s="17" t="s">
        <v>17730</v>
      </c>
      <c r="D1066" s="13">
        <v>11.58</v>
      </c>
      <c r="E1066" s="13" t="s">
        <v>17731</v>
      </c>
      <c r="F1066" s="13" t="s">
        <v>17727</v>
      </c>
      <c r="G1066" s="13" t="s">
        <v>19716</v>
      </c>
      <c r="H1066" s="13">
        <v>17602</v>
      </c>
    </row>
    <row r="1067" spans="1:8" x14ac:dyDescent="0.45">
      <c r="A1067" s="13" t="s">
        <v>19717</v>
      </c>
      <c r="B1067" s="14">
        <v>3.26</v>
      </c>
      <c r="C1067" s="17" t="s">
        <v>17730</v>
      </c>
      <c r="D1067" s="13">
        <v>15.21</v>
      </c>
      <c r="E1067" s="13" t="s">
        <v>17731</v>
      </c>
      <c r="F1067" s="13" t="s">
        <v>17727</v>
      </c>
      <c r="G1067" s="13" t="s">
        <v>19718</v>
      </c>
      <c r="H1067" s="13">
        <v>17603</v>
      </c>
    </row>
    <row r="1068" spans="1:8" x14ac:dyDescent="0.45">
      <c r="A1068" s="13" t="s">
        <v>19719</v>
      </c>
      <c r="B1068" s="14">
        <v>768.9</v>
      </c>
      <c r="C1068" s="17" t="s">
        <v>17730</v>
      </c>
      <c r="D1068" s="13">
        <v>2939.81</v>
      </c>
      <c r="E1068" s="13" t="s">
        <v>17731</v>
      </c>
      <c r="F1068" s="13" t="s">
        <v>17727</v>
      </c>
      <c r="G1068" s="13" t="s">
        <v>19720</v>
      </c>
      <c r="H1068" s="13">
        <v>17604</v>
      </c>
    </row>
    <row r="1069" spans="1:8" x14ac:dyDescent="0.45">
      <c r="A1069" s="13" t="s">
        <v>19721</v>
      </c>
      <c r="B1069" s="14">
        <v>1.89</v>
      </c>
      <c r="C1069" s="17" t="s">
        <v>19722</v>
      </c>
      <c r="D1069" s="13">
        <v>7.4219999999999997</v>
      </c>
      <c r="E1069" s="13" t="s">
        <v>17731</v>
      </c>
      <c r="F1069" s="13" t="s">
        <v>17727</v>
      </c>
      <c r="G1069" s="13" t="s">
        <v>19723</v>
      </c>
      <c r="H1069" s="13">
        <v>18052</v>
      </c>
    </row>
    <row r="1070" spans="1:8" x14ac:dyDescent="0.45">
      <c r="A1070" s="13" t="s">
        <v>19724</v>
      </c>
      <c r="B1070" s="14">
        <v>17.3</v>
      </c>
      <c r="C1070" s="17" t="s">
        <v>17730</v>
      </c>
      <c r="D1070" s="13">
        <v>54.6</v>
      </c>
      <c r="E1070" s="13" t="s">
        <v>17731</v>
      </c>
      <c r="F1070" s="13" t="s">
        <v>17727</v>
      </c>
      <c r="G1070" s="13" t="s">
        <v>19725</v>
      </c>
      <c r="H1070" s="13">
        <v>17606</v>
      </c>
    </row>
    <row r="1071" spans="1:8" x14ac:dyDescent="0.45">
      <c r="A1071" s="13" t="s">
        <v>19726</v>
      </c>
      <c r="B1071" s="14">
        <v>0.12</v>
      </c>
      <c r="C1071" s="17" t="s">
        <v>17730</v>
      </c>
      <c r="D1071" s="13">
        <v>0.56999999999999995</v>
      </c>
      <c r="E1071" s="13" t="s">
        <v>17731</v>
      </c>
      <c r="F1071" s="13" t="s">
        <v>17727</v>
      </c>
      <c r="G1071" s="13" t="s">
        <v>19727</v>
      </c>
      <c r="H1071" s="13">
        <v>17607</v>
      </c>
    </row>
    <row r="1072" spans="1:8" x14ac:dyDescent="0.45">
      <c r="A1072" s="13" t="s">
        <v>19728</v>
      </c>
      <c r="B1072" s="14">
        <v>0.74</v>
      </c>
      <c r="C1072" s="17" t="s">
        <v>17730</v>
      </c>
      <c r="D1072" s="13">
        <v>13.1</v>
      </c>
      <c r="E1072" s="13" t="s">
        <v>17731</v>
      </c>
      <c r="F1072" s="13" t="s">
        <v>17727</v>
      </c>
      <c r="G1072" s="13" t="s">
        <v>19729</v>
      </c>
      <c r="H1072" s="13">
        <v>17608</v>
      </c>
    </row>
    <row r="1073" spans="1:8" x14ac:dyDescent="0.45">
      <c r="A1073" s="13" t="s">
        <v>19730</v>
      </c>
      <c r="B1073" s="14">
        <v>14.33</v>
      </c>
      <c r="C1073" s="17" t="s">
        <v>17730</v>
      </c>
      <c r="D1073" s="13">
        <v>46.8</v>
      </c>
      <c r="E1073" s="13" t="s">
        <v>17731</v>
      </c>
      <c r="F1073" s="13" t="s">
        <v>17727</v>
      </c>
      <c r="G1073" s="13" t="s">
        <v>19731</v>
      </c>
      <c r="H1073" s="13">
        <v>36971</v>
      </c>
    </row>
    <row r="1074" spans="1:8" x14ac:dyDescent="0.45">
      <c r="A1074" s="13" t="s">
        <v>19732</v>
      </c>
      <c r="B1074" s="14">
        <v>34.68</v>
      </c>
      <c r="C1074" s="17" t="s">
        <v>18964</v>
      </c>
      <c r="D1074" s="13">
        <v>1.85</v>
      </c>
      <c r="E1074" s="13" t="s">
        <v>17731</v>
      </c>
      <c r="F1074" s="13" t="s">
        <v>17727</v>
      </c>
      <c r="G1074" s="13" t="s">
        <v>19733</v>
      </c>
      <c r="H1074" s="13">
        <v>17938</v>
      </c>
    </row>
    <row r="1075" spans="1:8" x14ac:dyDescent="0.45">
      <c r="A1075" s="13" t="s">
        <v>19734</v>
      </c>
      <c r="B1075" s="14">
        <v>36.6</v>
      </c>
      <c r="C1075" s="17" t="s">
        <v>18964</v>
      </c>
      <c r="D1075" s="13">
        <v>2.09</v>
      </c>
      <c r="E1075" s="13" t="s">
        <v>17731</v>
      </c>
      <c r="F1075" s="13" t="s">
        <v>17727</v>
      </c>
      <c r="G1075" s="13" t="s">
        <v>19735</v>
      </c>
      <c r="H1075" s="13">
        <v>17939</v>
      </c>
    </row>
    <row r="1076" spans="1:8" x14ac:dyDescent="0.45">
      <c r="A1076" s="13" t="s">
        <v>19736</v>
      </c>
      <c r="B1076" s="14">
        <v>0.28000000000000003</v>
      </c>
      <c r="C1076" s="17" t="s">
        <v>19737</v>
      </c>
      <c r="D1076" s="13">
        <v>0.05</v>
      </c>
      <c r="E1076" s="13" t="s">
        <v>17731</v>
      </c>
      <c r="F1076" s="13" t="s">
        <v>17727</v>
      </c>
      <c r="G1076" s="13" t="s">
        <v>19738</v>
      </c>
      <c r="H1076" s="13">
        <v>44399</v>
      </c>
    </row>
    <row r="1077" spans="1:8" x14ac:dyDescent="0.45">
      <c r="A1077" s="13" t="s">
        <v>19739</v>
      </c>
      <c r="B1077" s="14">
        <v>0.15</v>
      </c>
      <c r="C1077" s="17" t="s">
        <v>17730</v>
      </c>
      <c r="D1077" s="13">
        <v>1.869</v>
      </c>
      <c r="E1077" s="13" t="s">
        <v>17731</v>
      </c>
      <c r="F1077" s="13" t="s">
        <v>17727</v>
      </c>
      <c r="G1077" s="13" t="s">
        <v>19740</v>
      </c>
      <c r="H1077" s="13">
        <v>48713</v>
      </c>
    </row>
    <row r="1078" spans="1:8" x14ac:dyDescent="0.45">
      <c r="A1078" s="13" t="s">
        <v>19741</v>
      </c>
      <c r="B1078" s="14">
        <v>9.0399999999999991</v>
      </c>
      <c r="C1078" s="17" t="s">
        <v>17730</v>
      </c>
      <c r="D1078" s="13">
        <v>35.58</v>
      </c>
      <c r="E1078" s="13" t="s">
        <v>17731</v>
      </c>
      <c r="F1078" s="13" t="s">
        <v>17727</v>
      </c>
      <c r="G1078" s="13" t="s">
        <v>19742</v>
      </c>
      <c r="H1078" s="13">
        <v>50654</v>
      </c>
    </row>
    <row r="1079" spans="1:8" x14ac:dyDescent="0.45">
      <c r="A1079" s="13" t="s">
        <v>19741</v>
      </c>
      <c r="B1079" s="14">
        <v>9.0399999999999991</v>
      </c>
      <c r="C1079" s="17" t="s">
        <v>17730</v>
      </c>
      <c r="D1079" s="13">
        <v>23.72</v>
      </c>
      <c r="E1079" s="13" t="s">
        <v>17731</v>
      </c>
      <c r="F1079" s="13" t="s">
        <v>17727</v>
      </c>
      <c r="G1079" s="13" t="s">
        <v>19742</v>
      </c>
      <c r="H1079" s="13">
        <v>50654</v>
      </c>
    </row>
    <row r="1080" spans="1:8" x14ac:dyDescent="0.45">
      <c r="A1080" s="13" t="s">
        <v>19743</v>
      </c>
      <c r="B1080" s="14">
        <v>163.32</v>
      </c>
      <c r="C1080" s="17" t="s">
        <v>17730</v>
      </c>
      <c r="D1080" s="13">
        <v>693.09</v>
      </c>
      <c r="E1080" s="13" t="s">
        <v>17731</v>
      </c>
      <c r="F1080" s="13" t="s">
        <v>17727</v>
      </c>
      <c r="G1080" s="13" t="s">
        <v>19744</v>
      </c>
      <c r="H1080" s="13">
        <v>53457</v>
      </c>
    </row>
    <row r="1081" spans="1:8" x14ac:dyDescent="0.45">
      <c r="A1081" s="13" t="s">
        <v>19745</v>
      </c>
      <c r="B1081" s="14">
        <v>202.98</v>
      </c>
      <c r="C1081" s="17" t="s">
        <v>17730</v>
      </c>
      <c r="D1081" s="13">
        <v>610.89</v>
      </c>
      <c r="E1081" s="13" t="s">
        <v>17731</v>
      </c>
      <c r="F1081" s="13" t="s">
        <v>17727</v>
      </c>
      <c r="G1081" s="13" t="s">
        <v>19746</v>
      </c>
      <c r="H1081" s="13">
        <v>53458</v>
      </c>
    </row>
    <row r="1082" spans="1:8" x14ac:dyDescent="0.45">
      <c r="A1082" s="13" t="s">
        <v>19747</v>
      </c>
      <c r="B1082" s="14">
        <v>0.64</v>
      </c>
      <c r="C1082" s="17" t="s">
        <v>17730</v>
      </c>
      <c r="D1082" s="13">
        <v>3.95</v>
      </c>
      <c r="E1082" s="13" t="s">
        <v>17731</v>
      </c>
      <c r="F1082" s="13" t="s">
        <v>17727</v>
      </c>
      <c r="G1082" s="13" t="s">
        <v>19748</v>
      </c>
      <c r="H1082" s="13">
        <v>70592</v>
      </c>
    </row>
    <row r="1083" spans="1:8" x14ac:dyDescent="0.45">
      <c r="A1083" s="13" t="s">
        <v>19749</v>
      </c>
      <c r="B1083" s="14">
        <v>4.8</v>
      </c>
      <c r="C1083" s="17" t="s">
        <v>19750</v>
      </c>
      <c r="D1083" s="13">
        <v>492.2</v>
      </c>
      <c r="E1083" s="13" t="s">
        <v>17731</v>
      </c>
      <c r="F1083" s="13" t="s">
        <v>17727</v>
      </c>
      <c r="G1083" s="13" t="s">
        <v>19751</v>
      </c>
      <c r="H1083" s="13">
        <v>75624</v>
      </c>
    </row>
    <row r="1084" spans="1:8" x14ac:dyDescent="0.45">
      <c r="A1084" s="13" t="s">
        <v>19752</v>
      </c>
      <c r="B1084" s="14">
        <v>326.43</v>
      </c>
      <c r="C1084" s="17" t="s">
        <v>17730</v>
      </c>
      <c r="D1084" s="13">
        <v>1204.3800000000001</v>
      </c>
      <c r="E1084" s="13" t="s">
        <v>17731</v>
      </c>
      <c r="F1084" s="13" t="s">
        <v>17727</v>
      </c>
      <c r="G1084" s="13" t="s">
        <v>19753</v>
      </c>
      <c r="H1084" s="13">
        <v>72952</v>
      </c>
    </row>
    <row r="1085" spans="1:8" x14ac:dyDescent="0.45">
      <c r="A1085" s="13" t="s">
        <v>19754</v>
      </c>
      <c r="B1085" s="14">
        <v>0.27</v>
      </c>
      <c r="C1085" s="17" t="s">
        <v>18964</v>
      </c>
      <c r="D1085" s="13">
        <v>2.461E-2</v>
      </c>
      <c r="E1085" s="13" t="s">
        <v>17731</v>
      </c>
      <c r="F1085" s="13" t="s">
        <v>17727</v>
      </c>
      <c r="G1085" s="13" t="s">
        <v>19755</v>
      </c>
      <c r="H1085" s="13">
        <v>75631</v>
      </c>
    </row>
    <row r="1086" spans="1:8" x14ac:dyDescent="0.45">
      <c r="A1086" s="13"/>
      <c r="B1086" s="14"/>
      <c r="C1086" s="17"/>
      <c r="D1086" s="13"/>
      <c r="E1086" s="13"/>
      <c r="F1086" s="13"/>
      <c r="G1086" s="13"/>
      <c r="H1086" s="13"/>
    </row>
    <row r="1087" spans="1:8" x14ac:dyDescent="0.45">
      <c r="A1087" s="13" t="s">
        <v>19756</v>
      </c>
      <c r="B1087" s="14"/>
      <c r="C1087" s="17"/>
      <c r="D1087" s="13"/>
      <c r="E1087" s="13"/>
      <c r="F1087" s="13"/>
      <c r="G1087" s="13"/>
      <c r="H1087" s="13"/>
    </row>
    <row r="1088" spans="1:8" x14ac:dyDescent="0.45">
      <c r="A1088" s="13" t="s">
        <v>19757</v>
      </c>
      <c r="B1088" s="14">
        <v>12.16</v>
      </c>
      <c r="C1088" s="17" t="s">
        <v>17730</v>
      </c>
      <c r="D1088" s="13">
        <v>0.48</v>
      </c>
      <c r="E1088" s="13" t="s">
        <v>17731</v>
      </c>
      <c r="F1088" s="13" t="s">
        <v>17727</v>
      </c>
      <c r="G1088" s="13" t="s">
        <v>19758</v>
      </c>
      <c r="H1088" s="13">
        <v>15287</v>
      </c>
    </row>
    <row r="1089" spans="1:8" x14ac:dyDescent="0.45">
      <c r="A1089" s="13" t="s">
        <v>19759</v>
      </c>
      <c r="B1089" s="14">
        <v>0.56999999999999995</v>
      </c>
      <c r="C1089" s="17" t="s">
        <v>17730</v>
      </c>
      <c r="D1089" s="13">
        <v>1.52</v>
      </c>
      <c r="E1089" s="13" t="s">
        <v>17731</v>
      </c>
      <c r="F1089" s="13" t="s">
        <v>17727</v>
      </c>
      <c r="G1089" s="13" t="s">
        <v>19760</v>
      </c>
      <c r="H1089" s="13">
        <v>15319</v>
      </c>
    </row>
    <row r="1090" spans="1:8" x14ac:dyDescent="0.45">
      <c r="A1090" s="13" t="s">
        <v>19761</v>
      </c>
      <c r="B1090" s="14">
        <v>1.04</v>
      </c>
      <c r="C1090" s="17" t="s">
        <v>17730</v>
      </c>
      <c r="D1090" s="13">
        <v>2.67</v>
      </c>
      <c r="E1090" s="13" t="s">
        <v>17731</v>
      </c>
      <c r="F1090" s="13" t="s">
        <v>17727</v>
      </c>
      <c r="G1090" s="13" t="s">
        <v>19762</v>
      </c>
      <c r="H1090" s="13">
        <v>15339</v>
      </c>
    </row>
    <row r="1091" spans="1:8" x14ac:dyDescent="0.45">
      <c r="A1091" s="13" t="s">
        <v>19763</v>
      </c>
      <c r="B1091" s="14">
        <v>2</v>
      </c>
      <c r="C1091" s="17" t="s">
        <v>17730</v>
      </c>
      <c r="D1091" s="13">
        <v>9.2100000000000009</v>
      </c>
      <c r="E1091" s="13" t="s">
        <v>17731</v>
      </c>
      <c r="F1091" s="13" t="s">
        <v>17727</v>
      </c>
      <c r="G1091" s="13" t="s">
        <v>19764</v>
      </c>
      <c r="H1091" s="13">
        <v>15342</v>
      </c>
    </row>
    <row r="1092" spans="1:8" x14ac:dyDescent="0.45">
      <c r="A1092" s="13" t="s">
        <v>50</v>
      </c>
      <c r="B1092" s="14">
        <v>7.91</v>
      </c>
      <c r="C1092" s="17" t="s">
        <v>17730</v>
      </c>
      <c r="D1092" s="13">
        <v>41.91</v>
      </c>
      <c r="E1092" s="13" t="s">
        <v>17731</v>
      </c>
      <c r="F1092" s="13" t="s">
        <v>17727</v>
      </c>
      <c r="G1092" s="13" t="s">
        <v>19765</v>
      </c>
      <c r="H1092" s="13">
        <v>15370</v>
      </c>
    </row>
    <row r="1093" spans="1:8" x14ac:dyDescent="0.45">
      <c r="A1093" s="13" t="s">
        <v>19766</v>
      </c>
      <c r="B1093" s="14">
        <v>6.47</v>
      </c>
      <c r="C1093" s="17" t="s">
        <v>17730</v>
      </c>
      <c r="D1093" s="13">
        <v>29.43</v>
      </c>
      <c r="E1093" s="13" t="s">
        <v>17731</v>
      </c>
      <c r="F1093" s="13" t="s">
        <v>17727</v>
      </c>
      <c r="G1093" s="13" t="s">
        <v>19767</v>
      </c>
      <c r="H1093" s="13">
        <v>15373</v>
      </c>
    </row>
    <row r="1094" spans="1:8" x14ac:dyDescent="0.45">
      <c r="A1094" s="13" t="s">
        <v>19768</v>
      </c>
      <c r="B1094" s="14">
        <v>5.51</v>
      </c>
      <c r="C1094" s="17" t="s">
        <v>17730</v>
      </c>
      <c r="D1094" s="13">
        <v>18.329999999999998</v>
      </c>
      <c r="E1094" s="13" t="s">
        <v>17731</v>
      </c>
      <c r="F1094" s="13" t="s">
        <v>17727</v>
      </c>
      <c r="G1094" s="13" t="s">
        <v>19769</v>
      </c>
      <c r="H1094" s="13">
        <v>15376</v>
      </c>
    </row>
    <row r="1095" spans="1:8" x14ac:dyDescent="0.45">
      <c r="A1095" s="13" t="s">
        <v>19770</v>
      </c>
      <c r="B1095" s="14">
        <v>7.05</v>
      </c>
      <c r="C1095" s="17" t="s">
        <v>17730</v>
      </c>
      <c r="D1095" s="13">
        <v>18.329999999999998</v>
      </c>
      <c r="E1095" s="13" t="s">
        <v>17731</v>
      </c>
      <c r="F1095" s="13" t="s">
        <v>17727</v>
      </c>
      <c r="G1095" s="13" t="s">
        <v>19771</v>
      </c>
      <c r="H1095" s="13">
        <v>49212</v>
      </c>
    </row>
    <row r="1096" spans="1:8" x14ac:dyDescent="0.45">
      <c r="A1096" s="13" t="s">
        <v>19772</v>
      </c>
      <c r="B1096" s="14">
        <v>3.56</v>
      </c>
      <c r="C1096" s="17" t="s">
        <v>17730</v>
      </c>
      <c r="D1096" s="13">
        <v>46.68</v>
      </c>
      <c r="E1096" s="13" t="s">
        <v>17731</v>
      </c>
      <c r="F1096" s="13" t="s">
        <v>17727</v>
      </c>
      <c r="G1096" s="13" t="s">
        <v>19773</v>
      </c>
      <c r="H1096" s="13">
        <v>15485</v>
      </c>
    </row>
    <row r="1097" spans="1:8" x14ac:dyDescent="0.45">
      <c r="A1097" s="13" t="s">
        <v>19774</v>
      </c>
      <c r="B1097" s="14">
        <v>35.74</v>
      </c>
      <c r="C1097" s="17" t="s">
        <v>17730</v>
      </c>
      <c r="D1097" s="13">
        <v>94.74</v>
      </c>
      <c r="E1097" s="13" t="s">
        <v>17731</v>
      </c>
      <c r="F1097" s="13" t="s">
        <v>17727</v>
      </c>
      <c r="G1097" s="13" t="s">
        <v>19775</v>
      </c>
      <c r="H1097" s="13">
        <v>15490</v>
      </c>
    </row>
    <row r="1098" spans="1:8" x14ac:dyDescent="0.45">
      <c r="A1098" s="13" t="s">
        <v>19776</v>
      </c>
      <c r="B1098" s="14">
        <v>48.99</v>
      </c>
      <c r="C1098" s="17" t="s">
        <v>17730</v>
      </c>
      <c r="D1098" s="13">
        <v>183</v>
      </c>
      <c r="E1098" s="13" t="s">
        <v>17731</v>
      </c>
      <c r="F1098" s="13" t="s">
        <v>17727</v>
      </c>
      <c r="G1098" s="13" t="s">
        <v>19777</v>
      </c>
      <c r="H1098" s="13">
        <v>15567</v>
      </c>
    </row>
    <row r="1099" spans="1:8" x14ac:dyDescent="0.45">
      <c r="A1099" s="13" t="s">
        <v>19778</v>
      </c>
      <c r="B1099" s="14">
        <v>126.9</v>
      </c>
      <c r="C1099" s="17" t="s">
        <v>17730</v>
      </c>
      <c r="D1099" s="13">
        <v>137.22</v>
      </c>
      <c r="E1099" s="13" t="s">
        <v>17731</v>
      </c>
      <c r="F1099" s="13" t="s">
        <v>17727</v>
      </c>
      <c r="G1099" s="13" t="s">
        <v>19779</v>
      </c>
      <c r="H1099" s="13">
        <v>15568</v>
      </c>
    </row>
    <row r="1100" spans="1:8" x14ac:dyDescent="0.45">
      <c r="A1100" s="13" t="s">
        <v>19780</v>
      </c>
      <c r="B1100" s="14">
        <v>0.66</v>
      </c>
      <c r="C1100" s="17" t="s">
        <v>17730</v>
      </c>
      <c r="D1100" s="13">
        <v>2.6</v>
      </c>
      <c r="E1100" s="13" t="s">
        <v>17731</v>
      </c>
      <c r="F1100" s="13" t="s">
        <v>17727</v>
      </c>
      <c r="G1100" s="13" t="s">
        <v>19781</v>
      </c>
      <c r="H1100" s="13">
        <v>15570</v>
      </c>
    </row>
    <row r="1101" spans="1:8" x14ac:dyDescent="0.45">
      <c r="A1101" s="13" t="s">
        <v>19782</v>
      </c>
      <c r="B1101" s="14">
        <v>51.82</v>
      </c>
      <c r="C1101" s="17" t="s">
        <v>17730</v>
      </c>
      <c r="D1101" s="13">
        <v>284.82</v>
      </c>
      <c r="E1101" s="13" t="s">
        <v>17731</v>
      </c>
      <c r="F1101" s="13" t="s">
        <v>17727</v>
      </c>
      <c r="G1101" s="13" t="s">
        <v>19783</v>
      </c>
      <c r="H1101" s="13">
        <v>12867</v>
      </c>
    </row>
    <row r="1102" spans="1:8" x14ac:dyDescent="0.45">
      <c r="A1102" s="13" t="s">
        <v>19784</v>
      </c>
      <c r="B1102" s="14">
        <v>2.79</v>
      </c>
      <c r="C1102" s="17" t="s">
        <v>17730</v>
      </c>
      <c r="D1102" s="13">
        <v>128.04</v>
      </c>
      <c r="E1102" s="13" t="s">
        <v>17731</v>
      </c>
      <c r="F1102" s="13" t="s">
        <v>17727</v>
      </c>
      <c r="G1102" s="13" t="s">
        <v>19785</v>
      </c>
      <c r="H1102" s="13">
        <v>13675</v>
      </c>
    </row>
    <row r="1103" spans="1:8" x14ac:dyDescent="0.45">
      <c r="A1103" s="13" t="s">
        <v>19786</v>
      </c>
      <c r="B1103" s="14">
        <v>937.5</v>
      </c>
      <c r="C1103" s="17" t="s">
        <v>17730</v>
      </c>
      <c r="D1103" s="13">
        <v>8.4600000000000009</v>
      </c>
      <c r="E1103" s="13" t="s">
        <v>17731</v>
      </c>
      <c r="F1103" s="13" t="s">
        <v>17727</v>
      </c>
      <c r="G1103" s="13" t="s">
        <v>19787</v>
      </c>
      <c r="H1103" s="13">
        <v>14422</v>
      </c>
    </row>
    <row r="1104" spans="1:8" x14ac:dyDescent="0.45">
      <c r="A1104" s="13" t="s">
        <v>19788</v>
      </c>
      <c r="B1104" s="14">
        <v>9.7799999999999994</v>
      </c>
      <c r="C1104" s="17" t="s">
        <v>17730</v>
      </c>
      <c r="D1104" s="13">
        <v>43.71</v>
      </c>
      <c r="E1104" s="13" t="s">
        <v>17731</v>
      </c>
      <c r="F1104" s="13" t="s">
        <v>17727</v>
      </c>
      <c r="G1104" s="13" t="s">
        <v>19789</v>
      </c>
      <c r="H1104" s="13">
        <v>12157</v>
      </c>
    </row>
    <row r="1105" spans="1:8" x14ac:dyDescent="0.45">
      <c r="A1105" s="13" t="s">
        <v>19790</v>
      </c>
      <c r="B1105" s="14">
        <v>0.74</v>
      </c>
      <c r="C1105" s="17" t="s">
        <v>18964</v>
      </c>
      <c r="D1105" s="13">
        <v>0.75</v>
      </c>
      <c r="E1105" s="13" t="s">
        <v>17731</v>
      </c>
      <c r="F1105" s="13" t="s">
        <v>17727</v>
      </c>
      <c r="G1105" s="13" t="s">
        <v>19791</v>
      </c>
      <c r="H1105" s="13">
        <v>17928</v>
      </c>
    </row>
    <row r="1106" spans="1:8" x14ac:dyDescent="0.45">
      <c r="A1106" s="13" t="s">
        <v>19792</v>
      </c>
      <c r="B1106" s="14">
        <v>18.47</v>
      </c>
      <c r="C1106" s="17" t="s">
        <v>18964</v>
      </c>
      <c r="D1106" s="13">
        <v>113.4</v>
      </c>
      <c r="E1106" s="13" t="s">
        <v>17731</v>
      </c>
      <c r="F1106" s="13" t="s">
        <v>17727</v>
      </c>
      <c r="G1106" s="13" t="s">
        <v>19793</v>
      </c>
      <c r="H1106" s="13">
        <v>17929</v>
      </c>
    </row>
    <row r="1107" spans="1:8" x14ac:dyDescent="0.45">
      <c r="A1107" s="13" t="s">
        <v>19794</v>
      </c>
      <c r="B1107" s="14">
        <v>38.71</v>
      </c>
      <c r="C1107" s="17" t="s">
        <v>18964</v>
      </c>
      <c r="D1107" s="13">
        <v>2.37</v>
      </c>
      <c r="E1107" s="13" t="s">
        <v>17731</v>
      </c>
      <c r="F1107" s="13" t="s">
        <v>17727</v>
      </c>
      <c r="G1107" s="13" t="s">
        <v>19795</v>
      </c>
      <c r="H1107" s="13">
        <v>17936</v>
      </c>
    </row>
    <row r="1108" spans="1:8" x14ac:dyDescent="0.45">
      <c r="A1108" s="13" t="s">
        <v>19796</v>
      </c>
      <c r="B1108" s="14">
        <v>38.700000000000003</v>
      </c>
      <c r="C1108" s="17" t="s">
        <v>18964</v>
      </c>
      <c r="D1108" s="13">
        <v>2.5499999999999998</v>
      </c>
      <c r="E1108" s="13" t="s">
        <v>17731</v>
      </c>
      <c r="F1108" s="13" t="s">
        <v>17727</v>
      </c>
      <c r="G1108" s="13" t="s">
        <v>19797</v>
      </c>
      <c r="H1108" s="13">
        <v>17937</v>
      </c>
    </row>
    <row r="1109" spans="1:8" x14ac:dyDescent="0.45">
      <c r="A1109" s="13" t="s">
        <v>19798</v>
      </c>
      <c r="B1109" s="14">
        <v>1.75</v>
      </c>
      <c r="C1109" s="17" t="s">
        <v>18964</v>
      </c>
      <c r="D1109" s="13">
        <v>6.99</v>
      </c>
      <c r="E1109" s="13" t="s">
        <v>17731</v>
      </c>
      <c r="F1109" s="13" t="s">
        <v>17727</v>
      </c>
      <c r="G1109" s="13" t="s">
        <v>19799</v>
      </c>
      <c r="H1109" s="13">
        <v>17950</v>
      </c>
    </row>
    <row r="1110" spans="1:8" x14ac:dyDescent="0.45">
      <c r="A1110" s="13" t="s">
        <v>19800</v>
      </c>
      <c r="B1110" s="14">
        <v>13.17</v>
      </c>
      <c r="C1110" s="17" t="s">
        <v>17730</v>
      </c>
      <c r="D1110" s="13">
        <v>0.39</v>
      </c>
      <c r="E1110" s="13" t="s">
        <v>17731</v>
      </c>
      <c r="F1110" s="13" t="s">
        <v>17727</v>
      </c>
      <c r="G1110" s="13" t="s">
        <v>19801</v>
      </c>
      <c r="H1110" s="13">
        <v>16200</v>
      </c>
    </row>
    <row r="1111" spans="1:8" x14ac:dyDescent="0.45">
      <c r="A1111" s="13" t="s">
        <v>19802</v>
      </c>
      <c r="B1111" s="14">
        <v>7.4</v>
      </c>
      <c r="C1111" s="17" t="s">
        <v>17730</v>
      </c>
      <c r="D1111" s="13">
        <v>30.38</v>
      </c>
      <c r="E1111" s="13" t="s">
        <v>17731</v>
      </c>
      <c r="F1111" s="13" t="s">
        <v>17727</v>
      </c>
      <c r="G1111" s="13" t="s">
        <v>19803</v>
      </c>
      <c r="H1111" s="13">
        <v>16210</v>
      </c>
    </row>
    <row r="1112" spans="1:8" x14ac:dyDescent="0.45">
      <c r="A1112" s="13" t="s">
        <v>19804</v>
      </c>
      <c r="B1112" s="14">
        <v>3.39</v>
      </c>
      <c r="C1112" s="17" t="s">
        <v>17730</v>
      </c>
      <c r="D1112" s="13">
        <v>0.15</v>
      </c>
      <c r="E1112" s="13" t="s">
        <v>17731</v>
      </c>
      <c r="F1112" s="13" t="s">
        <v>17727</v>
      </c>
      <c r="G1112" s="13" t="s">
        <v>19805</v>
      </c>
      <c r="H1112" s="13">
        <v>16214</v>
      </c>
    </row>
    <row r="1113" spans="1:8" x14ac:dyDescent="0.45">
      <c r="A1113" s="13" t="s">
        <v>19806</v>
      </c>
      <c r="B1113" s="14">
        <v>0.4</v>
      </c>
      <c r="C1113" s="17" t="s">
        <v>17730</v>
      </c>
      <c r="D1113" s="13">
        <v>1.56</v>
      </c>
      <c r="E1113" s="13" t="s">
        <v>17731</v>
      </c>
      <c r="F1113" s="13" t="s">
        <v>17727</v>
      </c>
      <c r="G1113" s="13" t="s">
        <v>19807</v>
      </c>
      <c r="H1113" s="13">
        <v>15316</v>
      </c>
    </row>
    <row r="1114" spans="1:8" x14ac:dyDescent="0.45">
      <c r="A1114" s="13" t="s">
        <v>19806</v>
      </c>
      <c r="B1114" s="14">
        <v>0.4</v>
      </c>
      <c r="C1114" s="17" t="s">
        <v>17730</v>
      </c>
      <c r="D1114" s="13">
        <v>1.04</v>
      </c>
      <c r="E1114" s="13" t="s">
        <v>17731</v>
      </c>
      <c r="F1114" s="13" t="s">
        <v>17727</v>
      </c>
      <c r="G1114" s="13" t="s">
        <v>19807</v>
      </c>
      <c r="H1114" s="13">
        <v>15316</v>
      </c>
    </row>
    <row r="1115" spans="1:8" x14ac:dyDescent="0.45">
      <c r="A1115" s="13" t="s">
        <v>19808</v>
      </c>
      <c r="B1115" s="14">
        <v>25.51</v>
      </c>
      <c r="C1115" s="17" t="s">
        <v>17730</v>
      </c>
      <c r="D1115" s="13">
        <v>66.349999999999994</v>
      </c>
      <c r="E1115" s="13" t="s">
        <v>17731</v>
      </c>
      <c r="F1115" s="13" t="s">
        <v>17727</v>
      </c>
      <c r="G1115" s="13" t="s">
        <v>19809</v>
      </c>
      <c r="H1115" s="13">
        <v>15450</v>
      </c>
    </row>
    <row r="1116" spans="1:8" x14ac:dyDescent="0.45">
      <c r="A1116" s="13" t="s">
        <v>19810</v>
      </c>
      <c r="B1116" s="14">
        <v>22.06</v>
      </c>
      <c r="C1116" s="17" t="s">
        <v>17730</v>
      </c>
      <c r="D1116" s="13">
        <v>69.12</v>
      </c>
      <c r="E1116" s="13" t="s">
        <v>17731</v>
      </c>
      <c r="F1116" s="13" t="s">
        <v>17727</v>
      </c>
      <c r="G1116" s="13" t="s">
        <v>19811</v>
      </c>
      <c r="H1116" s="13">
        <v>15449</v>
      </c>
    </row>
    <row r="1117" spans="1:8" x14ac:dyDescent="0.45">
      <c r="A1117" s="13" t="s">
        <v>19812</v>
      </c>
      <c r="B1117" s="14">
        <v>153</v>
      </c>
      <c r="C1117" s="17" t="s">
        <v>17730</v>
      </c>
      <c r="D1117" s="13">
        <v>652.04999999999995</v>
      </c>
      <c r="E1117" s="13" t="s">
        <v>17731</v>
      </c>
      <c r="F1117" s="13" t="s">
        <v>17727</v>
      </c>
      <c r="G1117" s="13" t="s">
        <v>19813</v>
      </c>
      <c r="H1117" s="13">
        <v>15573</v>
      </c>
    </row>
    <row r="1118" spans="1:8" x14ac:dyDescent="0.45">
      <c r="A1118" s="13" t="s">
        <v>19814</v>
      </c>
      <c r="B1118" s="14">
        <v>13.17</v>
      </c>
      <c r="C1118" s="17" t="s">
        <v>17730</v>
      </c>
      <c r="D1118" s="13">
        <v>35.909999999999997</v>
      </c>
      <c r="E1118" s="13" t="s">
        <v>17731</v>
      </c>
      <c r="F1118" s="13" t="s">
        <v>17727</v>
      </c>
      <c r="G1118" s="13" t="s">
        <v>19815</v>
      </c>
      <c r="H1118" s="13">
        <v>15432</v>
      </c>
    </row>
    <row r="1119" spans="1:8" x14ac:dyDescent="0.45">
      <c r="A1119" s="13" t="s">
        <v>19816</v>
      </c>
      <c r="B1119" s="14">
        <v>4.33</v>
      </c>
      <c r="C1119" s="17" t="s">
        <v>17730</v>
      </c>
      <c r="D1119" s="13">
        <v>21.98</v>
      </c>
      <c r="E1119" s="13" t="s">
        <v>17731</v>
      </c>
      <c r="F1119" s="13" t="s">
        <v>17727</v>
      </c>
      <c r="G1119" s="13" t="s">
        <v>19817</v>
      </c>
      <c r="H1119" s="13">
        <v>15377</v>
      </c>
    </row>
    <row r="1120" spans="1:8" x14ac:dyDescent="0.45">
      <c r="A1120" s="13" t="s">
        <v>19818</v>
      </c>
      <c r="B1120" s="14">
        <v>27.8</v>
      </c>
      <c r="C1120" s="17" t="s">
        <v>17730</v>
      </c>
      <c r="D1120" s="13">
        <v>106.04</v>
      </c>
      <c r="E1120" s="13" t="s">
        <v>17731</v>
      </c>
      <c r="F1120" s="13" t="s">
        <v>17727</v>
      </c>
      <c r="G1120" s="13" t="s">
        <v>19819</v>
      </c>
      <c r="H1120" s="13">
        <v>86034</v>
      </c>
    </row>
    <row r="1121" spans="1:8" x14ac:dyDescent="0.45">
      <c r="A1121" s="13" t="s">
        <v>19820</v>
      </c>
      <c r="B1121" s="14">
        <v>0.35</v>
      </c>
      <c r="C1121" s="17" t="s">
        <v>17730</v>
      </c>
      <c r="D1121" s="13">
        <v>1.1879999999999999</v>
      </c>
      <c r="E1121" s="13" t="s">
        <v>17731</v>
      </c>
      <c r="F1121" s="13" t="s">
        <v>17727</v>
      </c>
      <c r="G1121" s="13" t="s">
        <v>19821</v>
      </c>
      <c r="H1121" s="13">
        <v>73144</v>
      </c>
    </row>
    <row r="1122" spans="1:8" x14ac:dyDescent="0.45">
      <c r="A1122" s="13" t="s">
        <v>19822</v>
      </c>
      <c r="B1122" s="14">
        <v>0.16</v>
      </c>
      <c r="C1122" s="17" t="s">
        <v>17730</v>
      </c>
      <c r="D1122" s="13">
        <v>0.52800000000000002</v>
      </c>
      <c r="E1122" s="13" t="s">
        <v>17731</v>
      </c>
      <c r="F1122" s="13" t="s">
        <v>17727</v>
      </c>
      <c r="G1122" s="13" t="s">
        <v>19823</v>
      </c>
      <c r="H1122" s="13">
        <v>73145</v>
      </c>
    </row>
    <row r="1123" spans="1:8" x14ac:dyDescent="0.45">
      <c r="A1123" s="13" t="s">
        <v>19824</v>
      </c>
      <c r="B1123" s="14">
        <v>0.2</v>
      </c>
      <c r="C1123" s="17" t="s">
        <v>17730</v>
      </c>
      <c r="D1123" s="13">
        <v>0.66</v>
      </c>
      <c r="E1123" s="13" t="s">
        <v>17731</v>
      </c>
      <c r="F1123" s="13" t="s">
        <v>17727</v>
      </c>
      <c r="G1123" s="13" t="s">
        <v>19825</v>
      </c>
      <c r="H1123" s="13">
        <v>73146</v>
      </c>
    </row>
    <row r="1124" spans="1:8" x14ac:dyDescent="0.45">
      <c r="A1124" s="13" t="s">
        <v>19826</v>
      </c>
      <c r="B1124" s="14">
        <v>0.25</v>
      </c>
      <c r="C1124" s="17" t="s">
        <v>17730</v>
      </c>
      <c r="D1124" s="13">
        <v>0.97218000000000004</v>
      </c>
      <c r="E1124" s="13" t="s">
        <v>17731</v>
      </c>
      <c r="F1124" s="13" t="s">
        <v>17727</v>
      </c>
      <c r="G1124" s="13" t="s">
        <v>19827</v>
      </c>
      <c r="H1124" s="13">
        <v>73147</v>
      </c>
    </row>
    <row r="1125" spans="1:8" x14ac:dyDescent="0.45">
      <c r="A1125" s="13" t="s">
        <v>19828</v>
      </c>
      <c r="B1125" s="14">
        <v>0.25</v>
      </c>
      <c r="C1125" s="17" t="s">
        <v>17730</v>
      </c>
      <c r="D1125" s="13">
        <v>0.97218000000000004</v>
      </c>
      <c r="E1125" s="13" t="s">
        <v>17731</v>
      </c>
      <c r="F1125" s="13" t="s">
        <v>17727</v>
      </c>
      <c r="G1125" s="13" t="s">
        <v>19829</v>
      </c>
      <c r="H1125" s="13">
        <v>73148</v>
      </c>
    </row>
    <row r="1126" spans="1:8" x14ac:dyDescent="0.45">
      <c r="A1126" s="13" t="s">
        <v>19830</v>
      </c>
      <c r="B1126" s="14">
        <v>0.17</v>
      </c>
      <c r="C1126" s="17" t="s">
        <v>17730</v>
      </c>
      <c r="D1126" s="13">
        <v>0.64812000000000003</v>
      </c>
      <c r="E1126" s="13" t="s">
        <v>17731</v>
      </c>
      <c r="F1126" s="13" t="s">
        <v>17727</v>
      </c>
      <c r="G1126" s="13" t="s">
        <v>19831</v>
      </c>
      <c r="H1126" s="13">
        <v>73149</v>
      </c>
    </row>
    <row r="1127" spans="1:8" x14ac:dyDescent="0.45">
      <c r="A1127" s="13" t="s">
        <v>19832</v>
      </c>
      <c r="B1127" s="14">
        <v>0.54</v>
      </c>
      <c r="C1127" s="17" t="s">
        <v>17730</v>
      </c>
      <c r="D1127" s="13">
        <v>2.1063900000000002</v>
      </c>
      <c r="E1127" s="13" t="s">
        <v>17731</v>
      </c>
      <c r="F1127" s="13" t="s">
        <v>17727</v>
      </c>
      <c r="G1127" s="13" t="s">
        <v>19833</v>
      </c>
      <c r="H1127" s="13">
        <v>73150</v>
      </c>
    </row>
    <row r="1128" spans="1:8" x14ac:dyDescent="0.45">
      <c r="A1128" s="13" t="s">
        <v>19834</v>
      </c>
      <c r="B1128" s="14">
        <v>0.54</v>
      </c>
      <c r="C1128" s="17" t="s">
        <v>17730</v>
      </c>
      <c r="D1128" s="13">
        <v>2.1063900000000002</v>
      </c>
      <c r="E1128" s="13" t="s">
        <v>17731</v>
      </c>
      <c r="F1128" s="13" t="s">
        <v>17727</v>
      </c>
      <c r="G1128" s="13" t="s">
        <v>19835</v>
      </c>
      <c r="H1128" s="13">
        <v>73151</v>
      </c>
    </row>
    <row r="1129" spans="1:8" x14ac:dyDescent="0.45">
      <c r="A1129" s="13" t="s">
        <v>19836</v>
      </c>
      <c r="B1129" s="14">
        <v>0.17</v>
      </c>
      <c r="C1129" s="17" t="s">
        <v>17730</v>
      </c>
      <c r="D1129" s="13">
        <v>0.64812000000000003</v>
      </c>
      <c r="E1129" s="13" t="s">
        <v>17731</v>
      </c>
      <c r="F1129" s="13" t="s">
        <v>17727</v>
      </c>
      <c r="G1129" s="13" t="s">
        <v>19837</v>
      </c>
      <c r="H1129" s="13">
        <v>73152</v>
      </c>
    </row>
    <row r="1130" spans="1:8" x14ac:dyDescent="0.45">
      <c r="A1130" s="13" t="s">
        <v>19838</v>
      </c>
      <c r="B1130" s="14">
        <v>0.12</v>
      </c>
      <c r="C1130" s="17" t="s">
        <v>17730</v>
      </c>
      <c r="D1130" s="13">
        <v>0.48609000000000002</v>
      </c>
      <c r="E1130" s="13" t="s">
        <v>17731</v>
      </c>
      <c r="F1130" s="13" t="s">
        <v>17727</v>
      </c>
      <c r="G1130" s="13" t="s">
        <v>19839</v>
      </c>
      <c r="H1130" s="13">
        <v>73153</v>
      </c>
    </row>
    <row r="1131" spans="1:8" x14ac:dyDescent="0.45">
      <c r="A1131" s="13" t="s">
        <v>19840</v>
      </c>
      <c r="B1131" s="14">
        <v>0.35</v>
      </c>
      <c r="C1131" s="17" t="s">
        <v>17730</v>
      </c>
      <c r="D1131" s="13">
        <v>1.1879999999999999</v>
      </c>
      <c r="E1131" s="13" t="s">
        <v>17731</v>
      </c>
      <c r="F1131" s="13" t="s">
        <v>17727</v>
      </c>
      <c r="G1131" s="13" t="s">
        <v>19841</v>
      </c>
      <c r="H1131" s="13">
        <v>73154</v>
      </c>
    </row>
    <row r="1132" spans="1:8" x14ac:dyDescent="0.45">
      <c r="A1132" s="13" t="s">
        <v>19842</v>
      </c>
      <c r="B1132" s="14">
        <v>0.16</v>
      </c>
      <c r="C1132" s="17" t="s">
        <v>17730</v>
      </c>
      <c r="D1132" s="13">
        <v>0.52800000000000002</v>
      </c>
      <c r="E1132" s="13" t="s">
        <v>17731</v>
      </c>
      <c r="F1132" s="13" t="s">
        <v>17727</v>
      </c>
      <c r="G1132" s="13" t="s">
        <v>19843</v>
      </c>
      <c r="H1132" s="13">
        <v>73155</v>
      </c>
    </row>
    <row r="1133" spans="1:8" x14ac:dyDescent="0.45">
      <c r="A1133" s="13" t="s">
        <v>19844</v>
      </c>
      <c r="B1133" s="14">
        <v>0.31</v>
      </c>
      <c r="C1133" s="17" t="s">
        <v>17730</v>
      </c>
      <c r="D1133" s="13">
        <v>1.056</v>
      </c>
      <c r="E1133" s="13" t="s">
        <v>17731</v>
      </c>
      <c r="F1133" s="13" t="s">
        <v>17727</v>
      </c>
      <c r="G1133" s="13" t="s">
        <v>19845</v>
      </c>
      <c r="H1133" s="13">
        <v>73156</v>
      </c>
    </row>
    <row r="1134" spans="1:8" x14ac:dyDescent="0.45">
      <c r="A1134" s="13" t="s">
        <v>19846</v>
      </c>
      <c r="B1134" s="14">
        <v>23.39</v>
      </c>
      <c r="C1134" s="17" t="s">
        <v>17730</v>
      </c>
      <c r="D1134" s="13">
        <v>22.83</v>
      </c>
      <c r="E1134" s="13" t="s">
        <v>17731</v>
      </c>
      <c r="F1134" s="13" t="s">
        <v>17727</v>
      </c>
      <c r="G1134" s="13" t="s">
        <v>19847</v>
      </c>
      <c r="H1134" s="13">
        <v>72972</v>
      </c>
    </row>
    <row r="1135" spans="1:8" x14ac:dyDescent="0.45">
      <c r="A1135" s="13" t="s">
        <v>19848</v>
      </c>
      <c r="B1135" s="14">
        <v>14.27</v>
      </c>
      <c r="C1135" s="17" t="s">
        <v>17730</v>
      </c>
      <c r="D1135" s="13">
        <v>20.48</v>
      </c>
      <c r="E1135" s="13" t="s">
        <v>17731</v>
      </c>
      <c r="F1135" s="13" t="s">
        <v>17727</v>
      </c>
      <c r="G1135" s="13" t="s">
        <v>19849</v>
      </c>
      <c r="H1135" s="13">
        <v>72973</v>
      </c>
    </row>
    <row r="1136" spans="1:8" x14ac:dyDescent="0.45">
      <c r="A1136" s="13" t="s">
        <v>19850</v>
      </c>
      <c r="B1136" s="14">
        <v>0</v>
      </c>
      <c r="C1136" s="17" t="s">
        <v>17730</v>
      </c>
      <c r="D1136" s="13">
        <v>2.145</v>
      </c>
      <c r="E1136" s="13" t="s">
        <v>17731</v>
      </c>
      <c r="F1136" s="13" t="s">
        <v>17727</v>
      </c>
      <c r="G1136" s="13" t="s">
        <v>19851</v>
      </c>
      <c r="H1136" s="13">
        <v>88547</v>
      </c>
    </row>
    <row r="1137" spans="1:8" x14ac:dyDescent="0.45">
      <c r="A1137" s="13" t="s">
        <v>19852</v>
      </c>
      <c r="B1137" s="14">
        <v>16.04</v>
      </c>
      <c r="C1137" s="17" t="s">
        <v>17730</v>
      </c>
      <c r="D1137" s="13">
        <v>48.57</v>
      </c>
      <c r="E1137" s="13" t="s">
        <v>17731</v>
      </c>
      <c r="F1137" s="13" t="s">
        <v>17727</v>
      </c>
      <c r="G1137" s="13" t="s">
        <v>19853</v>
      </c>
      <c r="H1137" s="13">
        <v>14446</v>
      </c>
    </row>
    <row r="1138" spans="1:8" x14ac:dyDescent="0.45">
      <c r="A1138" s="13" t="s">
        <v>19854</v>
      </c>
      <c r="B1138" s="14">
        <v>0.04</v>
      </c>
      <c r="C1138" s="17" t="s">
        <v>17730</v>
      </c>
      <c r="D1138" s="13">
        <v>24.33</v>
      </c>
      <c r="E1138" s="13" t="s">
        <v>17731</v>
      </c>
      <c r="F1138" s="13" t="s">
        <v>17727</v>
      </c>
      <c r="G1138" s="13" t="s">
        <v>19855</v>
      </c>
      <c r="H1138" s="13">
        <v>101449</v>
      </c>
    </row>
    <row r="1139" spans="1:8" x14ac:dyDescent="0.45">
      <c r="A1139" s="13" t="s">
        <v>19856</v>
      </c>
      <c r="B1139" s="14">
        <v>0.42</v>
      </c>
      <c r="C1139" s="17" t="s">
        <v>17730</v>
      </c>
      <c r="D1139" s="13">
        <v>1.85</v>
      </c>
      <c r="E1139" s="13" t="s">
        <v>17731</v>
      </c>
      <c r="F1139" s="13" t="s">
        <v>17727</v>
      </c>
      <c r="G1139" s="13" t="s">
        <v>19857</v>
      </c>
      <c r="H1139" s="13">
        <v>155286</v>
      </c>
    </row>
    <row r="1140" spans="1:8" x14ac:dyDescent="0.45">
      <c r="A1140" s="13" t="s">
        <v>19858</v>
      </c>
      <c r="B1140" s="14">
        <v>133.51</v>
      </c>
      <c r="C1140" s="17" t="s">
        <v>17730</v>
      </c>
      <c r="D1140" s="13">
        <v>1117.26</v>
      </c>
      <c r="E1140" s="13" t="s">
        <v>17731</v>
      </c>
      <c r="F1140" s="13" t="s">
        <v>17727</v>
      </c>
      <c r="G1140" s="13" t="s">
        <v>19859</v>
      </c>
      <c r="H1140" s="13">
        <v>19714</v>
      </c>
    </row>
    <row r="1141" spans="1:8" x14ac:dyDescent="0.45">
      <c r="A1141" s="13" t="s">
        <v>19860</v>
      </c>
      <c r="B1141" s="14">
        <v>2.2000000000000002</v>
      </c>
      <c r="C1141" s="17" t="s">
        <v>17730</v>
      </c>
      <c r="D1141" s="13">
        <v>19.8</v>
      </c>
      <c r="E1141" s="13" t="s">
        <v>17731</v>
      </c>
      <c r="F1141" s="13" t="s">
        <v>17727</v>
      </c>
      <c r="G1141" s="13" t="s">
        <v>19861</v>
      </c>
      <c r="H1141" s="13">
        <v>53459</v>
      </c>
    </row>
    <row r="1142" spans="1:8" x14ac:dyDescent="0.45">
      <c r="A1142" s="13" t="s">
        <v>19862</v>
      </c>
      <c r="B1142" s="14">
        <v>11.3</v>
      </c>
      <c r="C1142" s="17" t="s">
        <v>17730</v>
      </c>
      <c r="D1142" s="13">
        <v>34.200000000000003</v>
      </c>
      <c r="E1142" s="13" t="s">
        <v>17731</v>
      </c>
      <c r="F1142" s="13" t="s">
        <v>17727</v>
      </c>
      <c r="G1142" s="13" t="s">
        <v>19863</v>
      </c>
      <c r="H1142" s="13">
        <v>53460</v>
      </c>
    </row>
    <row r="1143" spans="1:8" x14ac:dyDescent="0.45">
      <c r="A1143" s="13" t="s">
        <v>19864</v>
      </c>
      <c r="B1143" s="14">
        <v>9.49</v>
      </c>
      <c r="C1143" s="17" t="s">
        <v>17730</v>
      </c>
      <c r="D1143" s="13">
        <v>43.8</v>
      </c>
      <c r="E1143" s="13" t="s">
        <v>17731</v>
      </c>
      <c r="F1143" s="13" t="s">
        <v>17727</v>
      </c>
      <c r="G1143" s="13" t="s">
        <v>19865</v>
      </c>
      <c r="H1143" s="13">
        <v>53461</v>
      </c>
    </row>
    <row r="1144" spans="1:8" x14ac:dyDescent="0.45">
      <c r="A1144" s="13" t="s">
        <v>19866</v>
      </c>
      <c r="B1144" s="14">
        <v>2.27</v>
      </c>
      <c r="C1144" s="17" t="s">
        <v>17730</v>
      </c>
      <c r="D1144" s="13">
        <v>6.81</v>
      </c>
      <c r="E1144" s="13" t="s">
        <v>17731</v>
      </c>
      <c r="F1144" s="13" t="s">
        <v>17727</v>
      </c>
      <c r="G1144" s="13" t="s">
        <v>19867</v>
      </c>
      <c r="H1144" s="13">
        <v>55505</v>
      </c>
    </row>
    <row r="1145" spans="1:8" x14ac:dyDescent="0.45">
      <c r="A1145" s="13" t="s">
        <v>19868</v>
      </c>
      <c r="B1145" s="14">
        <v>2.27</v>
      </c>
      <c r="C1145" s="17" t="s">
        <v>17730</v>
      </c>
      <c r="D1145" s="13">
        <v>6.81</v>
      </c>
      <c r="E1145" s="13" t="s">
        <v>17731</v>
      </c>
      <c r="F1145" s="13" t="s">
        <v>17727</v>
      </c>
      <c r="G1145" s="13" t="s">
        <v>19869</v>
      </c>
      <c r="H1145" s="13">
        <v>55506</v>
      </c>
    </row>
    <row r="1146" spans="1:8" x14ac:dyDescent="0.45">
      <c r="A1146" s="13" t="s">
        <v>19870</v>
      </c>
      <c r="B1146" s="14">
        <v>1.97</v>
      </c>
      <c r="C1146" s="17" t="s">
        <v>17730</v>
      </c>
      <c r="D1146" s="13">
        <v>8.8699999999999992</v>
      </c>
      <c r="E1146" s="13" t="s">
        <v>17731</v>
      </c>
      <c r="F1146" s="13" t="s">
        <v>17727</v>
      </c>
      <c r="G1146" s="13" t="s">
        <v>19871</v>
      </c>
      <c r="H1146" s="13">
        <v>85417</v>
      </c>
    </row>
    <row r="1147" spans="1:8" x14ac:dyDescent="0.45">
      <c r="A1147" s="13" t="s">
        <v>19872</v>
      </c>
      <c r="B1147" s="14">
        <v>0.85</v>
      </c>
      <c r="C1147" s="17" t="s">
        <v>17730</v>
      </c>
      <c r="D1147" s="13">
        <v>1.5</v>
      </c>
      <c r="E1147" s="13" t="s">
        <v>17731</v>
      </c>
      <c r="F1147" s="13" t="s">
        <v>17727</v>
      </c>
      <c r="G1147" s="13" t="s">
        <v>19873</v>
      </c>
      <c r="H1147" s="13">
        <v>15302</v>
      </c>
    </row>
    <row r="1148" spans="1:8" x14ac:dyDescent="0.45">
      <c r="A1148" s="13" t="s">
        <v>19874</v>
      </c>
      <c r="B1148" s="14">
        <v>129</v>
      </c>
      <c r="C1148" s="17" t="s">
        <v>17730</v>
      </c>
      <c r="D1148" s="13">
        <v>6.29</v>
      </c>
      <c r="E1148" s="13" t="s">
        <v>17731</v>
      </c>
      <c r="F1148" s="13" t="s">
        <v>17727</v>
      </c>
      <c r="G1148" s="13" t="s">
        <v>19875</v>
      </c>
      <c r="H1148" s="13">
        <v>124308</v>
      </c>
    </row>
    <row r="1149" spans="1:8" x14ac:dyDescent="0.45">
      <c r="A1149" s="13" t="s">
        <v>19876</v>
      </c>
      <c r="B1149" s="14">
        <v>3.36</v>
      </c>
      <c r="C1149" s="17" t="s">
        <v>17730</v>
      </c>
      <c r="D1149" s="13">
        <v>9.6</v>
      </c>
      <c r="E1149" s="13" t="s">
        <v>17731</v>
      </c>
      <c r="F1149" s="13" t="s">
        <v>17727</v>
      </c>
      <c r="G1149" s="13" t="s">
        <v>19877</v>
      </c>
      <c r="H1149" s="13">
        <v>154575</v>
      </c>
    </row>
    <row r="1150" spans="1:8" x14ac:dyDescent="0.45">
      <c r="A1150" s="13" t="s">
        <v>19878</v>
      </c>
      <c r="B1150" s="14">
        <v>1.79</v>
      </c>
      <c r="C1150" s="17" t="s">
        <v>17730</v>
      </c>
      <c r="D1150" s="13">
        <v>13.73</v>
      </c>
      <c r="E1150" s="13" t="s">
        <v>17731</v>
      </c>
      <c r="F1150" s="13" t="s">
        <v>17727</v>
      </c>
      <c r="G1150" s="13" t="s">
        <v>19879</v>
      </c>
      <c r="H1150" s="13">
        <v>186723</v>
      </c>
    </row>
    <row r="1151" spans="1:8" x14ac:dyDescent="0.45">
      <c r="A1151" s="13" t="s">
        <v>19880</v>
      </c>
      <c r="B1151" s="14">
        <v>36.950000000000003</v>
      </c>
      <c r="C1151" s="17" t="s">
        <v>17730</v>
      </c>
      <c r="D1151" s="13">
        <v>216</v>
      </c>
      <c r="E1151" s="13" t="s">
        <v>17731</v>
      </c>
      <c r="F1151" s="13" t="s">
        <v>17727</v>
      </c>
      <c r="G1151" s="13" t="s">
        <v>19881</v>
      </c>
      <c r="H1151" s="13">
        <v>191946</v>
      </c>
    </row>
    <row r="1152" spans="1:8" x14ac:dyDescent="0.45">
      <c r="A1152" s="13" t="s">
        <v>19882</v>
      </c>
      <c r="B1152" s="14">
        <v>55.44</v>
      </c>
      <c r="C1152" s="17" t="s">
        <v>17730</v>
      </c>
      <c r="D1152" s="13">
        <v>186</v>
      </c>
      <c r="E1152" s="13" t="s">
        <v>17731</v>
      </c>
      <c r="F1152" s="13" t="s">
        <v>17727</v>
      </c>
      <c r="G1152" s="13" t="s">
        <v>19883</v>
      </c>
      <c r="H1152" s="13">
        <v>192045</v>
      </c>
    </row>
    <row r="1153" spans="1:8" x14ac:dyDescent="0.45">
      <c r="A1153" s="13" t="s">
        <v>19884</v>
      </c>
      <c r="B1153" s="14">
        <v>930.29</v>
      </c>
      <c r="C1153" s="17" t="s">
        <v>17730</v>
      </c>
      <c r="D1153" s="13">
        <v>3358.16</v>
      </c>
      <c r="E1153" s="13" t="s">
        <v>17731</v>
      </c>
      <c r="F1153" s="13" t="s">
        <v>17727</v>
      </c>
      <c r="G1153" s="13" t="s">
        <v>19885</v>
      </c>
      <c r="H1153" s="13">
        <v>20623</v>
      </c>
    </row>
    <row r="1154" spans="1:8" x14ac:dyDescent="0.45">
      <c r="A1154" s="13" t="s">
        <v>19884</v>
      </c>
      <c r="B1154" s="14">
        <v>930.29</v>
      </c>
      <c r="C1154" s="17" t="s">
        <v>17730</v>
      </c>
      <c r="D1154" s="13">
        <v>2238.77</v>
      </c>
      <c r="E1154" s="13" t="s">
        <v>17731</v>
      </c>
      <c r="F1154" s="13" t="s">
        <v>17727</v>
      </c>
      <c r="G1154" s="13" t="s">
        <v>19885</v>
      </c>
      <c r="H1154" s="13">
        <v>20623</v>
      </c>
    </row>
    <row r="1155" spans="1:8" x14ac:dyDescent="0.45">
      <c r="A1155" s="13" t="s">
        <v>19886</v>
      </c>
      <c r="B1155" s="14">
        <v>153.5</v>
      </c>
      <c r="C1155" s="17" t="s">
        <v>17730</v>
      </c>
      <c r="D1155" s="13">
        <v>1410.42</v>
      </c>
      <c r="E1155" s="13" t="s">
        <v>17731</v>
      </c>
      <c r="F1155" s="13" t="s">
        <v>17727</v>
      </c>
      <c r="G1155" s="13" t="s">
        <v>19887</v>
      </c>
      <c r="H1155" s="13">
        <v>20626</v>
      </c>
    </row>
    <row r="1156" spans="1:8" x14ac:dyDescent="0.45">
      <c r="A1156" s="13" t="s">
        <v>19886</v>
      </c>
      <c r="B1156" s="14">
        <v>153.5</v>
      </c>
      <c r="C1156" s="17" t="s">
        <v>17730</v>
      </c>
      <c r="D1156" s="13">
        <v>940.28</v>
      </c>
      <c r="E1156" s="13" t="s">
        <v>17731</v>
      </c>
      <c r="F1156" s="13" t="s">
        <v>17727</v>
      </c>
      <c r="G1156" s="13" t="s">
        <v>19887</v>
      </c>
      <c r="H1156" s="13">
        <v>20626</v>
      </c>
    </row>
    <row r="1157" spans="1:8" x14ac:dyDescent="0.45">
      <c r="A1157" s="13" t="s">
        <v>19888</v>
      </c>
      <c r="B1157" s="14">
        <v>66.459999999999994</v>
      </c>
      <c r="C1157" s="17" t="s">
        <v>17730</v>
      </c>
      <c r="D1157" s="13">
        <v>302.49</v>
      </c>
      <c r="E1157" s="13" t="s">
        <v>17731</v>
      </c>
      <c r="F1157" s="13" t="s">
        <v>17727</v>
      </c>
      <c r="G1157" s="13" t="s">
        <v>19889</v>
      </c>
      <c r="H1157" s="13">
        <v>20627</v>
      </c>
    </row>
    <row r="1158" spans="1:8" x14ac:dyDescent="0.45">
      <c r="A1158" s="13" t="s">
        <v>19888</v>
      </c>
      <c r="B1158" s="14">
        <v>66.459999999999994</v>
      </c>
      <c r="C1158" s="17" t="s">
        <v>17730</v>
      </c>
      <c r="D1158" s="13">
        <v>201.66</v>
      </c>
      <c r="E1158" s="13" t="s">
        <v>17731</v>
      </c>
      <c r="F1158" s="13" t="s">
        <v>17727</v>
      </c>
      <c r="G1158" s="13" t="s">
        <v>19889</v>
      </c>
      <c r="H1158" s="13">
        <v>20627</v>
      </c>
    </row>
    <row r="1159" spans="1:8" x14ac:dyDescent="0.45">
      <c r="A1159" s="13" t="s">
        <v>19890</v>
      </c>
      <c r="B1159" s="14">
        <v>13.23</v>
      </c>
      <c r="C1159" s="17" t="s">
        <v>17730</v>
      </c>
      <c r="D1159" s="13">
        <v>31.76</v>
      </c>
      <c r="E1159" s="13" t="s">
        <v>17731</v>
      </c>
      <c r="F1159" s="13" t="s">
        <v>17727</v>
      </c>
      <c r="G1159" s="13" t="s">
        <v>19891</v>
      </c>
      <c r="H1159" s="13">
        <v>20628</v>
      </c>
    </row>
    <row r="1160" spans="1:8" x14ac:dyDescent="0.45">
      <c r="A1160" s="13" t="s">
        <v>19890</v>
      </c>
      <c r="B1160" s="14">
        <v>0</v>
      </c>
      <c r="C1160" s="17" t="s">
        <v>17730</v>
      </c>
      <c r="D1160" s="13">
        <v>20.16</v>
      </c>
      <c r="E1160" s="13" t="s">
        <v>17731</v>
      </c>
      <c r="F1160" s="13" t="s">
        <v>17727</v>
      </c>
      <c r="G1160" s="13" t="s">
        <v>19892</v>
      </c>
      <c r="H1160" s="13">
        <v>204820</v>
      </c>
    </row>
    <row r="1161" spans="1:8" x14ac:dyDescent="0.45">
      <c r="A1161" s="13" t="s">
        <v>19890</v>
      </c>
      <c r="B1161" s="14">
        <v>0</v>
      </c>
      <c r="C1161" s="17" t="s">
        <v>17730</v>
      </c>
      <c r="D1161" s="13">
        <v>20.16</v>
      </c>
      <c r="E1161" s="13" t="s">
        <v>17731</v>
      </c>
      <c r="F1161" s="13" t="s">
        <v>17727</v>
      </c>
      <c r="G1161" s="13" t="s">
        <v>19893</v>
      </c>
      <c r="H1161" s="13">
        <v>204835</v>
      </c>
    </row>
    <row r="1162" spans="1:8" x14ac:dyDescent="0.45">
      <c r="A1162" s="13" t="s">
        <v>19894</v>
      </c>
      <c r="B1162" s="14">
        <v>310.62</v>
      </c>
      <c r="C1162" s="17" t="s">
        <v>17730</v>
      </c>
      <c r="D1162" s="13">
        <v>931.86</v>
      </c>
      <c r="E1162" s="13" t="s">
        <v>17731</v>
      </c>
      <c r="F1162" s="13" t="s">
        <v>17727</v>
      </c>
      <c r="G1162" s="13" t="s">
        <v>19895</v>
      </c>
      <c r="H1162" s="13">
        <v>20629</v>
      </c>
    </row>
    <row r="1163" spans="1:8" x14ac:dyDescent="0.45">
      <c r="A1163" s="13" t="s">
        <v>19896</v>
      </c>
      <c r="B1163" s="14">
        <v>16.04</v>
      </c>
      <c r="C1163" s="17" t="s">
        <v>17730</v>
      </c>
      <c r="D1163" s="13">
        <v>86.43</v>
      </c>
      <c r="E1163" s="13" t="s">
        <v>17731</v>
      </c>
      <c r="F1163" s="13" t="s">
        <v>17727</v>
      </c>
      <c r="G1163" s="13" t="s">
        <v>19897</v>
      </c>
      <c r="H1163" s="13">
        <v>20631</v>
      </c>
    </row>
    <row r="1164" spans="1:8" x14ac:dyDescent="0.45">
      <c r="A1164" s="13" t="s">
        <v>19898</v>
      </c>
      <c r="B1164" s="14">
        <v>52.72</v>
      </c>
      <c r="C1164" s="17" t="s">
        <v>17730</v>
      </c>
      <c r="D1164" s="13">
        <v>136.13</v>
      </c>
      <c r="E1164" s="13" t="s">
        <v>17731</v>
      </c>
      <c r="F1164" s="13" t="s">
        <v>17727</v>
      </c>
      <c r="G1164" s="13" t="s">
        <v>19899</v>
      </c>
      <c r="H1164" s="13">
        <v>20633</v>
      </c>
    </row>
    <row r="1165" spans="1:8" x14ac:dyDescent="0.45">
      <c r="A1165" s="13" t="s">
        <v>19898</v>
      </c>
      <c r="B1165" s="14">
        <v>0</v>
      </c>
      <c r="C1165" s="17" t="s">
        <v>17730</v>
      </c>
      <c r="D1165" s="13">
        <v>86.43</v>
      </c>
      <c r="E1165" s="13" t="s">
        <v>17731</v>
      </c>
      <c r="F1165" s="13" t="s">
        <v>17727</v>
      </c>
      <c r="G1165" s="13" t="s">
        <v>19900</v>
      </c>
      <c r="H1165" s="13">
        <v>204821</v>
      </c>
    </row>
    <row r="1166" spans="1:8" x14ac:dyDescent="0.45">
      <c r="A1166" s="13" t="s">
        <v>19898</v>
      </c>
      <c r="B1166" s="14">
        <v>0</v>
      </c>
      <c r="C1166" s="17" t="s">
        <v>17730</v>
      </c>
      <c r="D1166" s="13">
        <v>86.43</v>
      </c>
      <c r="E1166" s="13" t="s">
        <v>17731</v>
      </c>
      <c r="F1166" s="13" t="s">
        <v>17727</v>
      </c>
      <c r="G1166" s="13" t="s">
        <v>19901</v>
      </c>
      <c r="H1166" s="13">
        <v>204836</v>
      </c>
    </row>
    <row r="1167" spans="1:8" x14ac:dyDescent="0.45">
      <c r="A1167" s="13" t="s">
        <v>19902</v>
      </c>
      <c r="B1167" s="14">
        <v>77.39</v>
      </c>
      <c r="C1167" s="17" t="s">
        <v>17730</v>
      </c>
      <c r="D1167" s="13">
        <v>245.7</v>
      </c>
      <c r="E1167" s="13" t="s">
        <v>17731</v>
      </c>
      <c r="F1167" s="13" t="s">
        <v>17727</v>
      </c>
      <c r="G1167" s="13" t="s">
        <v>19903</v>
      </c>
      <c r="H1167" s="13">
        <v>30691</v>
      </c>
    </row>
    <row r="1168" spans="1:8" x14ac:dyDescent="0.45">
      <c r="A1168" s="13" t="s">
        <v>19902</v>
      </c>
      <c r="B1168" s="14">
        <v>77.39</v>
      </c>
      <c r="C1168" s="17" t="s">
        <v>17730</v>
      </c>
      <c r="D1168" s="13">
        <v>163.80000000000001</v>
      </c>
      <c r="E1168" s="13" t="s">
        <v>17731</v>
      </c>
      <c r="F1168" s="13" t="s">
        <v>17727</v>
      </c>
      <c r="G1168" s="13" t="s">
        <v>19903</v>
      </c>
      <c r="H1168" s="13">
        <v>30691</v>
      </c>
    </row>
    <row r="1169" spans="1:8" x14ac:dyDescent="0.45">
      <c r="A1169" s="13" t="s">
        <v>19904</v>
      </c>
      <c r="B1169" s="14">
        <v>131.97</v>
      </c>
      <c r="C1169" s="17" t="s">
        <v>17730</v>
      </c>
      <c r="D1169" s="13">
        <v>623.57000000000005</v>
      </c>
      <c r="E1169" s="13" t="s">
        <v>17731</v>
      </c>
      <c r="F1169" s="13" t="s">
        <v>17727</v>
      </c>
      <c r="G1169" s="13" t="s">
        <v>19905</v>
      </c>
      <c r="H1169" s="13">
        <v>20639</v>
      </c>
    </row>
    <row r="1170" spans="1:8" x14ac:dyDescent="0.45">
      <c r="A1170" s="13" t="s">
        <v>19906</v>
      </c>
      <c r="B1170" s="14">
        <v>7.16</v>
      </c>
      <c r="C1170" s="17" t="s">
        <v>17730</v>
      </c>
      <c r="D1170" s="13">
        <v>33.83</v>
      </c>
      <c r="E1170" s="13" t="s">
        <v>17731</v>
      </c>
      <c r="F1170" s="13" t="s">
        <v>17727</v>
      </c>
      <c r="G1170" s="13" t="s">
        <v>19907</v>
      </c>
      <c r="H1170" s="13">
        <v>20640</v>
      </c>
    </row>
    <row r="1171" spans="1:8" x14ac:dyDescent="0.45">
      <c r="A1171" s="13" t="s">
        <v>19908</v>
      </c>
      <c r="B1171" s="14">
        <v>62.98</v>
      </c>
      <c r="C1171" s="17" t="s">
        <v>17730</v>
      </c>
      <c r="D1171" s="13">
        <v>387.87</v>
      </c>
      <c r="E1171" s="13" t="s">
        <v>17731</v>
      </c>
      <c r="F1171" s="13" t="s">
        <v>17727</v>
      </c>
      <c r="G1171" s="13" t="s">
        <v>19909</v>
      </c>
      <c r="H1171" s="13">
        <v>20642</v>
      </c>
    </row>
    <row r="1172" spans="1:8" x14ac:dyDescent="0.45">
      <c r="A1172" s="13" t="s">
        <v>19908</v>
      </c>
      <c r="B1172" s="14">
        <v>62.98</v>
      </c>
      <c r="C1172" s="17" t="s">
        <v>17730</v>
      </c>
      <c r="D1172" s="13">
        <v>258.58</v>
      </c>
      <c r="E1172" s="13" t="s">
        <v>17731</v>
      </c>
      <c r="F1172" s="13" t="s">
        <v>17727</v>
      </c>
      <c r="G1172" s="13" t="s">
        <v>19909</v>
      </c>
      <c r="H1172" s="13">
        <v>20642</v>
      </c>
    </row>
    <row r="1173" spans="1:8" x14ac:dyDescent="0.45">
      <c r="A1173" s="13" t="s">
        <v>19910</v>
      </c>
      <c r="B1173" s="14">
        <v>258</v>
      </c>
      <c r="C1173" s="17" t="s">
        <v>17730</v>
      </c>
      <c r="D1173" s="13">
        <v>774</v>
      </c>
      <c r="E1173" s="13" t="s">
        <v>17731</v>
      </c>
      <c r="F1173" s="13" t="s">
        <v>17727</v>
      </c>
      <c r="G1173" s="13" t="s">
        <v>19911</v>
      </c>
      <c r="H1173" s="13">
        <v>20645</v>
      </c>
    </row>
    <row r="1174" spans="1:8" x14ac:dyDescent="0.45">
      <c r="A1174" s="13" t="s">
        <v>19912</v>
      </c>
      <c r="B1174" s="14">
        <v>245.16</v>
      </c>
      <c r="C1174" s="17" t="s">
        <v>17730</v>
      </c>
      <c r="D1174" s="13">
        <v>774</v>
      </c>
      <c r="E1174" s="13" t="s">
        <v>17731</v>
      </c>
      <c r="F1174" s="13" t="s">
        <v>17727</v>
      </c>
      <c r="G1174" s="13" t="s">
        <v>19913</v>
      </c>
      <c r="H1174" s="13">
        <v>20646</v>
      </c>
    </row>
    <row r="1175" spans="1:8" x14ac:dyDescent="0.45">
      <c r="A1175" s="13" t="s">
        <v>19912</v>
      </c>
      <c r="B1175" s="14">
        <v>208.95</v>
      </c>
      <c r="C1175" s="17" t="s">
        <v>17730</v>
      </c>
      <c r="D1175" s="13">
        <v>626.85</v>
      </c>
      <c r="E1175" s="13" t="s">
        <v>17731</v>
      </c>
      <c r="F1175" s="13" t="s">
        <v>17727</v>
      </c>
      <c r="G1175" s="13" t="s">
        <v>19914</v>
      </c>
      <c r="H1175" s="13">
        <v>20647</v>
      </c>
    </row>
    <row r="1176" spans="1:8" x14ac:dyDescent="0.45">
      <c r="A1176" s="13" t="s">
        <v>19915</v>
      </c>
      <c r="B1176" s="14">
        <v>142.30000000000001</v>
      </c>
      <c r="C1176" s="17" t="s">
        <v>17730</v>
      </c>
      <c r="D1176" s="13">
        <v>626.85</v>
      </c>
      <c r="E1176" s="13" t="s">
        <v>17731</v>
      </c>
      <c r="F1176" s="13" t="s">
        <v>17727</v>
      </c>
      <c r="G1176" s="13" t="s">
        <v>19916</v>
      </c>
      <c r="H1176" s="13">
        <v>20648</v>
      </c>
    </row>
    <row r="1177" spans="1:8" x14ac:dyDescent="0.45">
      <c r="A1177" s="13" t="s">
        <v>19915</v>
      </c>
      <c r="B1177" s="14">
        <v>93.78</v>
      </c>
      <c r="C1177" s="17" t="s">
        <v>17730</v>
      </c>
      <c r="D1177" s="13">
        <v>442.5</v>
      </c>
      <c r="E1177" s="13" t="s">
        <v>17731</v>
      </c>
      <c r="F1177" s="13" t="s">
        <v>17727</v>
      </c>
      <c r="G1177" s="13" t="s">
        <v>19917</v>
      </c>
      <c r="H1177" s="13">
        <v>20649</v>
      </c>
    </row>
    <row r="1178" spans="1:8" x14ac:dyDescent="0.45">
      <c r="A1178" s="13" t="s">
        <v>19918</v>
      </c>
      <c r="B1178" s="14">
        <v>153.34</v>
      </c>
      <c r="C1178" s="17" t="s">
        <v>17730</v>
      </c>
      <c r="D1178" s="13">
        <v>945</v>
      </c>
      <c r="E1178" s="13" t="s">
        <v>17731</v>
      </c>
      <c r="F1178" s="13" t="s">
        <v>17727</v>
      </c>
      <c r="G1178" s="13" t="s">
        <v>19919</v>
      </c>
      <c r="H1178" s="13">
        <v>20654</v>
      </c>
    </row>
    <row r="1179" spans="1:8" x14ac:dyDescent="0.45">
      <c r="A1179" s="13" t="s">
        <v>19918</v>
      </c>
      <c r="B1179" s="14">
        <v>153.34</v>
      </c>
      <c r="C1179" s="17" t="s">
        <v>17730</v>
      </c>
      <c r="D1179" s="13">
        <v>630</v>
      </c>
      <c r="E1179" s="13" t="s">
        <v>17731</v>
      </c>
      <c r="F1179" s="13" t="s">
        <v>17727</v>
      </c>
      <c r="G1179" s="13" t="s">
        <v>19919</v>
      </c>
      <c r="H1179" s="13">
        <v>20654</v>
      </c>
    </row>
    <row r="1180" spans="1:8" x14ac:dyDescent="0.45">
      <c r="A1180" s="13" t="s">
        <v>19920</v>
      </c>
      <c r="B1180" s="14">
        <v>45.35</v>
      </c>
      <c r="C1180" s="17" t="s">
        <v>17730</v>
      </c>
      <c r="D1180" s="13">
        <v>753.92</v>
      </c>
      <c r="E1180" s="13" t="s">
        <v>17731</v>
      </c>
      <c r="F1180" s="13" t="s">
        <v>17727</v>
      </c>
      <c r="G1180" s="13" t="s">
        <v>19921</v>
      </c>
      <c r="H1180" s="13">
        <v>20656</v>
      </c>
    </row>
    <row r="1181" spans="1:8" x14ac:dyDescent="0.45">
      <c r="A1181" s="13" t="s">
        <v>19920</v>
      </c>
      <c r="B1181" s="14">
        <v>45.35</v>
      </c>
      <c r="C1181" s="17" t="s">
        <v>17730</v>
      </c>
      <c r="D1181" s="13">
        <v>502.61</v>
      </c>
      <c r="E1181" s="13" t="s">
        <v>17731</v>
      </c>
      <c r="F1181" s="13" t="s">
        <v>17727</v>
      </c>
      <c r="G1181" s="13" t="s">
        <v>19921</v>
      </c>
      <c r="H1181" s="13">
        <v>20656</v>
      </c>
    </row>
    <row r="1182" spans="1:8" x14ac:dyDescent="0.45">
      <c r="A1182" s="13" t="s">
        <v>19922</v>
      </c>
      <c r="B1182" s="14">
        <v>88.27</v>
      </c>
      <c r="C1182" s="17" t="s">
        <v>17730</v>
      </c>
      <c r="D1182" s="13">
        <v>753.92</v>
      </c>
      <c r="E1182" s="13" t="s">
        <v>17731</v>
      </c>
      <c r="F1182" s="13" t="s">
        <v>17727</v>
      </c>
      <c r="G1182" s="13" t="s">
        <v>19923</v>
      </c>
      <c r="H1182" s="13">
        <v>20655</v>
      </c>
    </row>
    <row r="1183" spans="1:8" x14ac:dyDescent="0.45">
      <c r="A1183" s="13" t="s">
        <v>19922</v>
      </c>
      <c r="B1183" s="14">
        <v>88.27</v>
      </c>
      <c r="C1183" s="17" t="s">
        <v>17730</v>
      </c>
      <c r="D1183" s="13">
        <v>502.61</v>
      </c>
      <c r="E1183" s="13" t="s">
        <v>17731</v>
      </c>
      <c r="F1183" s="13" t="s">
        <v>17727</v>
      </c>
      <c r="G1183" s="13" t="s">
        <v>19923</v>
      </c>
      <c r="H1183" s="13">
        <v>20655</v>
      </c>
    </row>
    <row r="1184" spans="1:8" x14ac:dyDescent="0.45">
      <c r="A1184" s="13" t="s">
        <v>19920</v>
      </c>
      <c r="B1184" s="14">
        <v>0</v>
      </c>
      <c r="C1184" s="17" t="s">
        <v>17730</v>
      </c>
      <c r="D1184" s="13">
        <v>478.68</v>
      </c>
      <c r="E1184" s="13" t="s">
        <v>17731</v>
      </c>
      <c r="F1184" s="13" t="s">
        <v>17727</v>
      </c>
      <c r="G1184" s="13" t="s">
        <v>19924</v>
      </c>
      <c r="H1184" s="13">
        <v>204822</v>
      </c>
    </row>
    <row r="1185" spans="1:8" x14ac:dyDescent="0.45">
      <c r="A1185" s="13" t="s">
        <v>19920</v>
      </c>
      <c r="B1185" s="14">
        <v>0</v>
      </c>
      <c r="C1185" s="17" t="s">
        <v>17730</v>
      </c>
      <c r="D1185" s="13">
        <v>478.68</v>
      </c>
      <c r="E1185" s="13" t="s">
        <v>17731</v>
      </c>
      <c r="F1185" s="13" t="s">
        <v>17727</v>
      </c>
      <c r="G1185" s="13" t="s">
        <v>19925</v>
      </c>
      <c r="H1185" s="13">
        <v>204837</v>
      </c>
    </row>
    <row r="1186" spans="1:8" x14ac:dyDescent="0.45">
      <c r="A1186" s="13" t="s">
        <v>19926</v>
      </c>
      <c r="B1186" s="14">
        <v>12.25</v>
      </c>
      <c r="C1186" s="17" t="s">
        <v>17730</v>
      </c>
      <c r="D1186" s="13">
        <v>62.28</v>
      </c>
      <c r="E1186" s="13" t="s">
        <v>17731</v>
      </c>
      <c r="F1186" s="13" t="s">
        <v>17727</v>
      </c>
      <c r="G1186" s="13" t="s">
        <v>19927</v>
      </c>
      <c r="H1186" s="13">
        <v>20658</v>
      </c>
    </row>
    <row r="1187" spans="1:8" x14ac:dyDescent="0.45">
      <c r="A1187" s="13" t="s">
        <v>19926</v>
      </c>
      <c r="B1187" s="14">
        <v>12.25</v>
      </c>
      <c r="C1187" s="17" t="s">
        <v>17730</v>
      </c>
      <c r="D1187" s="13">
        <v>41.52</v>
      </c>
      <c r="E1187" s="13" t="s">
        <v>17731</v>
      </c>
      <c r="F1187" s="13" t="s">
        <v>17727</v>
      </c>
      <c r="G1187" s="13" t="s">
        <v>19927</v>
      </c>
      <c r="H1187" s="13">
        <v>20658</v>
      </c>
    </row>
    <row r="1188" spans="1:8" x14ac:dyDescent="0.45">
      <c r="A1188" s="13" t="s">
        <v>19926</v>
      </c>
      <c r="B1188" s="14">
        <v>8.27</v>
      </c>
      <c r="C1188" s="17" t="s">
        <v>17730</v>
      </c>
      <c r="D1188" s="13">
        <v>62.28</v>
      </c>
      <c r="E1188" s="13" t="s">
        <v>17731</v>
      </c>
      <c r="F1188" s="13" t="s">
        <v>17727</v>
      </c>
      <c r="G1188" s="13" t="s">
        <v>19928</v>
      </c>
      <c r="H1188" s="13">
        <v>20657</v>
      </c>
    </row>
    <row r="1189" spans="1:8" x14ac:dyDescent="0.45">
      <c r="A1189" s="13" t="s">
        <v>19926</v>
      </c>
      <c r="B1189" s="14">
        <v>8.27</v>
      </c>
      <c r="C1189" s="17" t="s">
        <v>17730</v>
      </c>
      <c r="D1189" s="13">
        <v>41.52</v>
      </c>
      <c r="E1189" s="13" t="s">
        <v>17731</v>
      </c>
      <c r="F1189" s="13" t="s">
        <v>17727</v>
      </c>
      <c r="G1189" s="13" t="s">
        <v>19928</v>
      </c>
      <c r="H1189" s="13">
        <v>20657</v>
      </c>
    </row>
    <row r="1190" spans="1:8" x14ac:dyDescent="0.45">
      <c r="A1190" s="13" t="s">
        <v>19929</v>
      </c>
      <c r="B1190" s="14">
        <v>7.03</v>
      </c>
      <c r="C1190" s="17" t="s">
        <v>17730</v>
      </c>
      <c r="D1190" s="13">
        <v>53.34</v>
      </c>
      <c r="E1190" s="13" t="s">
        <v>17731</v>
      </c>
      <c r="F1190" s="13" t="s">
        <v>17727</v>
      </c>
      <c r="G1190" s="13" t="s">
        <v>19930</v>
      </c>
      <c r="H1190" s="13">
        <v>20659</v>
      </c>
    </row>
    <row r="1191" spans="1:8" x14ac:dyDescent="0.45">
      <c r="A1191" s="13" t="s">
        <v>19929</v>
      </c>
      <c r="B1191" s="14">
        <v>7.03</v>
      </c>
      <c r="C1191" s="17" t="s">
        <v>17730</v>
      </c>
      <c r="D1191" s="13">
        <v>35.56</v>
      </c>
      <c r="E1191" s="13" t="s">
        <v>17731</v>
      </c>
      <c r="F1191" s="13" t="s">
        <v>17727</v>
      </c>
      <c r="G1191" s="13" t="s">
        <v>19930</v>
      </c>
      <c r="H1191" s="13">
        <v>20659</v>
      </c>
    </row>
    <row r="1192" spans="1:8" x14ac:dyDescent="0.45">
      <c r="A1192" s="13" t="s">
        <v>19929</v>
      </c>
      <c r="B1192" s="14">
        <v>0</v>
      </c>
      <c r="C1192" s="17" t="s">
        <v>17730</v>
      </c>
      <c r="D1192" s="13">
        <v>33.869999999999997</v>
      </c>
      <c r="E1192" s="13" t="s">
        <v>17731</v>
      </c>
      <c r="F1192" s="13" t="s">
        <v>17727</v>
      </c>
      <c r="G1192" s="13" t="s">
        <v>19931</v>
      </c>
      <c r="H1192" s="13">
        <v>204823</v>
      </c>
    </row>
    <row r="1193" spans="1:8" x14ac:dyDescent="0.45">
      <c r="A1193" s="13" t="s">
        <v>19929</v>
      </c>
      <c r="B1193" s="14">
        <v>0</v>
      </c>
      <c r="C1193" s="17" t="s">
        <v>17730</v>
      </c>
      <c r="D1193" s="13">
        <v>33.869999999999997</v>
      </c>
      <c r="E1193" s="13" t="s">
        <v>17731</v>
      </c>
      <c r="F1193" s="13" t="s">
        <v>17727</v>
      </c>
      <c r="G1193" s="13" t="s">
        <v>19932</v>
      </c>
      <c r="H1193" s="13">
        <v>204838</v>
      </c>
    </row>
    <row r="1194" spans="1:8" x14ac:dyDescent="0.45">
      <c r="A1194" s="13" t="s">
        <v>19933</v>
      </c>
      <c r="B1194" s="14">
        <v>19.559999999999999</v>
      </c>
      <c r="C1194" s="17" t="s">
        <v>17730</v>
      </c>
      <c r="D1194" s="13">
        <v>145.22999999999999</v>
      </c>
      <c r="E1194" s="13" t="s">
        <v>17731</v>
      </c>
      <c r="F1194" s="13" t="s">
        <v>17727</v>
      </c>
      <c r="G1194" s="13" t="s">
        <v>19934</v>
      </c>
      <c r="H1194" s="13">
        <v>20660</v>
      </c>
    </row>
    <row r="1195" spans="1:8" x14ac:dyDescent="0.45">
      <c r="A1195" s="13" t="s">
        <v>19935</v>
      </c>
      <c r="B1195" s="14">
        <v>9.56</v>
      </c>
      <c r="C1195" s="17" t="s">
        <v>17730</v>
      </c>
      <c r="D1195" s="13">
        <v>94.14</v>
      </c>
      <c r="E1195" s="13" t="s">
        <v>17731</v>
      </c>
      <c r="F1195" s="13" t="s">
        <v>17727</v>
      </c>
      <c r="G1195" s="13" t="s">
        <v>19936</v>
      </c>
      <c r="H1195" s="13">
        <v>20661</v>
      </c>
    </row>
    <row r="1196" spans="1:8" x14ac:dyDescent="0.45">
      <c r="A1196" s="13" t="s">
        <v>19937</v>
      </c>
      <c r="B1196" s="14">
        <v>67.790000000000006</v>
      </c>
      <c r="C1196" s="17" t="s">
        <v>17730</v>
      </c>
      <c r="D1196" s="13">
        <v>538.08000000000004</v>
      </c>
      <c r="E1196" s="13" t="s">
        <v>17731</v>
      </c>
      <c r="F1196" s="13" t="s">
        <v>17727</v>
      </c>
      <c r="G1196" s="13" t="s">
        <v>19938</v>
      </c>
      <c r="H1196" s="13">
        <v>20663</v>
      </c>
    </row>
    <row r="1197" spans="1:8" x14ac:dyDescent="0.45">
      <c r="A1197" s="13" t="s">
        <v>19937</v>
      </c>
      <c r="B1197" s="14">
        <v>67.790000000000006</v>
      </c>
      <c r="C1197" s="17" t="s">
        <v>17730</v>
      </c>
      <c r="D1197" s="13">
        <v>358.72</v>
      </c>
      <c r="E1197" s="13" t="s">
        <v>17731</v>
      </c>
      <c r="F1197" s="13" t="s">
        <v>17727</v>
      </c>
      <c r="G1197" s="13" t="s">
        <v>19938</v>
      </c>
      <c r="H1197" s="13">
        <v>20663</v>
      </c>
    </row>
    <row r="1198" spans="1:8" x14ac:dyDescent="0.45">
      <c r="A1198" s="13" t="s">
        <v>19939</v>
      </c>
      <c r="B1198" s="14">
        <v>35.619999999999997</v>
      </c>
      <c r="C1198" s="17" t="s">
        <v>17730</v>
      </c>
      <c r="D1198" s="13">
        <v>106.857</v>
      </c>
      <c r="E1198" s="13" t="s">
        <v>17731</v>
      </c>
      <c r="F1198" s="13" t="s">
        <v>17727</v>
      </c>
      <c r="G1198" s="13" t="s">
        <v>19940</v>
      </c>
      <c r="H1198" s="13">
        <v>30490</v>
      </c>
    </row>
    <row r="1199" spans="1:8" x14ac:dyDescent="0.45">
      <c r="A1199" s="13" t="s">
        <v>19941</v>
      </c>
      <c r="B1199" s="14">
        <v>21.89</v>
      </c>
      <c r="C1199" s="17" t="s">
        <v>17730</v>
      </c>
      <c r="D1199" s="13">
        <v>104.622</v>
      </c>
      <c r="E1199" s="13" t="s">
        <v>17731</v>
      </c>
      <c r="F1199" s="13" t="s">
        <v>17727</v>
      </c>
      <c r="G1199" s="13" t="s">
        <v>19942</v>
      </c>
      <c r="H1199" s="13">
        <v>33681</v>
      </c>
    </row>
    <row r="1200" spans="1:8" x14ac:dyDescent="0.45">
      <c r="A1200" s="13" t="s">
        <v>19941</v>
      </c>
      <c r="B1200" s="14">
        <v>0</v>
      </c>
      <c r="C1200" s="17" t="s">
        <v>17730</v>
      </c>
      <c r="D1200" s="13">
        <v>104.622</v>
      </c>
      <c r="E1200" s="13" t="s">
        <v>17731</v>
      </c>
      <c r="F1200" s="13" t="s">
        <v>17727</v>
      </c>
      <c r="G1200" s="13" t="s">
        <v>19943</v>
      </c>
      <c r="H1200" s="13">
        <v>204088</v>
      </c>
    </row>
    <row r="1201" spans="1:8" x14ac:dyDescent="0.45">
      <c r="A1201" s="13" t="s">
        <v>19944</v>
      </c>
      <c r="B1201" s="14">
        <v>21.9</v>
      </c>
      <c r="C1201" s="17" t="s">
        <v>17730</v>
      </c>
      <c r="D1201" s="13">
        <v>104.622</v>
      </c>
      <c r="E1201" s="13" t="s">
        <v>17731</v>
      </c>
      <c r="F1201" s="13" t="s">
        <v>17727</v>
      </c>
      <c r="G1201" s="13" t="s">
        <v>19945</v>
      </c>
      <c r="H1201" s="13">
        <v>33682</v>
      </c>
    </row>
    <row r="1202" spans="1:8" x14ac:dyDescent="0.45">
      <c r="A1202" s="13" t="s">
        <v>19946</v>
      </c>
      <c r="B1202" s="14">
        <v>241.39</v>
      </c>
      <c r="C1202" s="17" t="s">
        <v>17730</v>
      </c>
      <c r="D1202" s="13">
        <v>411.66</v>
      </c>
      <c r="E1202" s="13" t="s">
        <v>17731</v>
      </c>
      <c r="F1202" s="13" t="s">
        <v>17727</v>
      </c>
      <c r="G1202" s="13" t="s">
        <v>19947</v>
      </c>
      <c r="H1202" s="13">
        <v>20667</v>
      </c>
    </row>
    <row r="1203" spans="1:8" x14ac:dyDescent="0.45">
      <c r="A1203" s="13" t="s">
        <v>19946</v>
      </c>
      <c r="B1203" s="14">
        <v>204.8</v>
      </c>
      <c r="C1203" s="17" t="s">
        <v>17730</v>
      </c>
      <c r="D1203" s="13">
        <v>648.54</v>
      </c>
      <c r="E1203" s="13" t="s">
        <v>17731</v>
      </c>
      <c r="F1203" s="13" t="s">
        <v>17727</v>
      </c>
      <c r="G1203" s="13" t="s">
        <v>19948</v>
      </c>
      <c r="H1203" s="13">
        <v>20666</v>
      </c>
    </row>
    <row r="1204" spans="1:8" x14ac:dyDescent="0.45">
      <c r="A1204" s="13" t="s">
        <v>19949</v>
      </c>
      <c r="B1204" s="14">
        <v>24.05</v>
      </c>
      <c r="C1204" s="17" t="s">
        <v>17730</v>
      </c>
      <c r="D1204" s="13">
        <v>163.08000000000001</v>
      </c>
      <c r="E1204" s="13" t="s">
        <v>17731</v>
      </c>
      <c r="F1204" s="13" t="s">
        <v>17727</v>
      </c>
      <c r="G1204" s="13" t="s">
        <v>19950</v>
      </c>
      <c r="H1204" s="13">
        <v>20668</v>
      </c>
    </row>
    <row r="1205" spans="1:8" x14ac:dyDescent="0.45">
      <c r="A1205" s="13" t="s">
        <v>19951</v>
      </c>
      <c r="B1205" s="14">
        <v>142.88</v>
      </c>
      <c r="C1205" s="17" t="s">
        <v>17730</v>
      </c>
      <c r="D1205" s="13">
        <v>775.47</v>
      </c>
      <c r="E1205" s="13" t="s">
        <v>17731</v>
      </c>
      <c r="F1205" s="13" t="s">
        <v>17727</v>
      </c>
      <c r="G1205" s="13" t="s">
        <v>19952</v>
      </c>
      <c r="H1205" s="13">
        <v>20670</v>
      </c>
    </row>
    <row r="1206" spans="1:8" x14ac:dyDescent="0.45">
      <c r="A1206" s="13" t="s">
        <v>19951</v>
      </c>
      <c r="B1206" s="14">
        <v>0</v>
      </c>
      <c r="C1206" s="17" t="s">
        <v>17730</v>
      </c>
      <c r="D1206" s="13">
        <v>492.36</v>
      </c>
      <c r="E1206" s="13" t="s">
        <v>17731</v>
      </c>
      <c r="F1206" s="13" t="s">
        <v>17727</v>
      </c>
      <c r="G1206" s="13" t="s">
        <v>19953</v>
      </c>
      <c r="H1206" s="13">
        <v>204824</v>
      </c>
    </row>
    <row r="1207" spans="1:8" x14ac:dyDescent="0.45">
      <c r="A1207" s="13" t="s">
        <v>19951</v>
      </c>
      <c r="B1207" s="14">
        <v>0</v>
      </c>
      <c r="C1207" s="17" t="s">
        <v>17730</v>
      </c>
      <c r="D1207" s="13">
        <v>492.36</v>
      </c>
      <c r="E1207" s="13" t="s">
        <v>17731</v>
      </c>
      <c r="F1207" s="13" t="s">
        <v>17727</v>
      </c>
      <c r="G1207" s="13" t="s">
        <v>19954</v>
      </c>
      <c r="H1207" s="13">
        <v>204839</v>
      </c>
    </row>
    <row r="1208" spans="1:8" x14ac:dyDescent="0.45">
      <c r="A1208" s="13" t="s">
        <v>19955</v>
      </c>
      <c r="B1208" s="14">
        <v>38.270000000000003</v>
      </c>
      <c r="C1208" s="17" t="s">
        <v>17730</v>
      </c>
      <c r="D1208" s="13">
        <v>424.26</v>
      </c>
      <c r="E1208" s="13" t="s">
        <v>17731</v>
      </c>
      <c r="F1208" s="13" t="s">
        <v>17727</v>
      </c>
      <c r="G1208" s="13" t="s">
        <v>19956</v>
      </c>
      <c r="H1208" s="13">
        <v>20672</v>
      </c>
    </row>
    <row r="1209" spans="1:8" x14ac:dyDescent="0.45">
      <c r="A1209" s="13" t="s">
        <v>19957</v>
      </c>
      <c r="B1209" s="14">
        <v>44.97</v>
      </c>
      <c r="C1209" s="17" t="s">
        <v>17730</v>
      </c>
      <c r="D1209" s="13">
        <v>94.41</v>
      </c>
      <c r="E1209" s="13" t="s">
        <v>17731</v>
      </c>
      <c r="F1209" s="13" t="s">
        <v>17727</v>
      </c>
      <c r="G1209" s="13" t="s">
        <v>19958</v>
      </c>
      <c r="H1209" s="13">
        <v>20673</v>
      </c>
    </row>
    <row r="1210" spans="1:8" x14ac:dyDescent="0.45">
      <c r="A1210" s="13" t="s">
        <v>19959</v>
      </c>
      <c r="B1210" s="14">
        <v>89.31</v>
      </c>
      <c r="C1210" s="17" t="s">
        <v>17730</v>
      </c>
      <c r="D1210" s="13">
        <v>533.4</v>
      </c>
      <c r="E1210" s="13" t="s">
        <v>17731</v>
      </c>
      <c r="F1210" s="13" t="s">
        <v>17727</v>
      </c>
      <c r="G1210" s="13" t="s">
        <v>19960</v>
      </c>
      <c r="H1210" s="13">
        <v>20675</v>
      </c>
    </row>
    <row r="1211" spans="1:8" x14ac:dyDescent="0.45">
      <c r="A1211" s="13" t="s">
        <v>19959</v>
      </c>
      <c r="B1211" s="14">
        <v>89.31</v>
      </c>
      <c r="C1211" s="17" t="s">
        <v>17730</v>
      </c>
      <c r="D1211" s="13">
        <v>355.6</v>
      </c>
      <c r="E1211" s="13" t="s">
        <v>17731</v>
      </c>
      <c r="F1211" s="13" t="s">
        <v>17727</v>
      </c>
      <c r="G1211" s="13" t="s">
        <v>19960</v>
      </c>
      <c r="H1211" s="13">
        <v>20675</v>
      </c>
    </row>
    <row r="1212" spans="1:8" x14ac:dyDescent="0.45">
      <c r="A1212" s="13" t="s">
        <v>19961</v>
      </c>
      <c r="B1212" s="14">
        <v>6.15</v>
      </c>
      <c r="C1212" s="17" t="s">
        <v>17730</v>
      </c>
      <c r="D1212" s="13">
        <v>99.81</v>
      </c>
      <c r="E1212" s="13" t="s">
        <v>17731</v>
      </c>
      <c r="F1212" s="13" t="s">
        <v>17727</v>
      </c>
      <c r="G1212" s="13" t="s">
        <v>19962</v>
      </c>
      <c r="H1212" s="13">
        <v>20676</v>
      </c>
    </row>
    <row r="1213" spans="1:8" x14ac:dyDescent="0.45">
      <c r="A1213" s="13" t="s">
        <v>19963</v>
      </c>
      <c r="B1213" s="14">
        <v>1.03</v>
      </c>
      <c r="C1213" s="17" t="s">
        <v>17730</v>
      </c>
      <c r="D1213" s="13">
        <v>0.45900000000000002</v>
      </c>
      <c r="E1213" s="13" t="s">
        <v>17731</v>
      </c>
      <c r="F1213" s="13" t="s">
        <v>17727</v>
      </c>
      <c r="G1213" s="13" t="s">
        <v>19964</v>
      </c>
      <c r="H1213" s="13">
        <v>20677</v>
      </c>
    </row>
    <row r="1214" spans="1:8" x14ac:dyDescent="0.45">
      <c r="A1214" s="13" t="s">
        <v>19965</v>
      </c>
      <c r="B1214" s="14">
        <v>53.14</v>
      </c>
      <c r="C1214" s="17" t="s">
        <v>17730</v>
      </c>
      <c r="D1214" s="13">
        <v>269.75</v>
      </c>
      <c r="E1214" s="13" t="s">
        <v>17731</v>
      </c>
      <c r="F1214" s="13" t="s">
        <v>17727</v>
      </c>
      <c r="G1214" s="13" t="s">
        <v>19966</v>
      </c>
      <c r="H1214" s="13">
        <v>20678</v>
      </c>
    </row>
    <row r="1215" spans="1:8" x14ac:dyDescent="0.45">
      <c r="A1215" s="13" t="s">
        <v>19965</v>
      </c>
      <c r="B1215" s="14">
        <v>53.14</v>
      </c>
      <c r="C1215" s="17" t="s">
        <v>17730</v>
      </c>
      <c r="D1215" s="13">
        <v>179.83</v>
      </c>
      <c r="E1215" s="13" t="s">
        <v>17731</v>
      </c>
      <c r="F1215" s="13" t="s">
        <v>17727</v>
      </c>
      <c r="G1215" s="13" t="s">
        <v>19966</v>
      </c>
      <c r="H1215" s="13">
        <v>20678</v>
      </c>
    </row>
    <row r="1216" spans="1:8" x14ac:dyDescent="0.45">
      <c r="A1216" s="13" t="s">
        <v>19967</v>
      </c>
      <c r="B1216" s="14">
        <v>11.67</v>
      </c>
      <c r="C1216" s="17" t="s">
        <v>17730</v>
      </c>
      <c r="D1216" s="13">
        <v>44.42</v>
      </c>
      <c r="E1216" s="13" t="s">
        <v>17731</v>
      </c>
      <c r="F1216" s="13" t="s">
        <v>17727</v>
      </c>
      <c r="G1216" s="13" t="s">
        <v>19968</v>
      </c>
      <c r="H1216" s="13">
        <v>20679</v>
      </c>
    </row>
    <row r="1217" spans="1:8" x14ac:dyDescent="0.45">
      <c r="A1217" s="13" t="s">
        <v>19967</v>
      </c>
      <c r="B1217" s="14">
        <v>11.67</v>
      </c>
      <c r="C1217" s="17" t="s">
        <v>17730</v>
      </c>
      <c r="D1217" s="13">
        <v>29.61</v>
      </c>
      <c r="E1217" s="13" t="s">
        <v>17731</v>
      </c>
      <c r="F1217" s="13" t="s">
        <v>17727</v>
      </c>
      <c r="G1217" s="13" t="s">
        <v>19968</v>
      </c>
      <c r="H1217" s="13">
        <v>20679</v>
      </c>
    </row>
    <row r="1218" spans="1:8" x14ac:dyDescent="0.45">
      <c r="A1218" s="13" t="s">
        <v>19969</v>
      </c>
      <c r="B1218" s="14">
        <v>54.15</v>
      </c>
      <c r="C1218" s="17" t="s">
        <v>17730</v>
      </c>
      <c r="D1218" s="13">
        <v>287.81</v>
      </c>
      <c r="E1218" s="13" t="s">
        <v>17731</v>
      </c>
      <c r="F1218" s="13" t="s">
        <v>17727</v>
      </c>
      <c r="G1218" s="13" t="s">
        <v>19970</v>
      </c>
      <c r="H1218" s="13">
        <v>20681</v>
      </c>
    </row>
    <row r="1219" spans="1:8" x14ac:dyDescent="0.45">
      <c r="A1219" s="13" t="s">
        <v>19971</v>
      </c>
      <c r="B1219" s="14">
        <v>65.06</v>
      </c>
      <c r="C1219" s="17" t="s">
        <v>17730</v>
      </c>
      <c r="D1219" s="13">
        <v>434.61</v>
      </c>
      <c r="E1219" s="13" t="s">
        <v>17731</v>
      </c>
      <c r="F1219" s="13" t="s">
        <v>17727</v>
      </c>
      <c r="G1219" s="13" t="s">
        <v>19972</v>
      </c>
      <c r="H1219" s="13">
        <v>49541</v>
      </c>
    </row>
    <row r="1220" spans="1:8" x14ac:dyDescent="0.45">
      <c r="A1220" s="13" t="s">
        <v>19971</v>
      </c>
      <c r="B1220" s="14">
        <v>0</v>
      </c>
      <c r="C1220" s="17" t="s">
        <v>17730</v>
      </c>
      <c r="D1220" s="13">
        <v>275.94</v>
      </c>
      <c r="E1220" s="13" t="s">
        <v>17731</v>
      </c>
      <c r="F1220" s="13" t="s">
        <v>17727</v>
      </c>
      <c r="G1220" s="13" t="s">
        <v>19973</v>
      </c>
      <c r="H1220" s="13">
        <v>204825</v>
      </c>
    </row>
    <row r="1221" spans="1:8" x14ac:dyDescent="0.45">
      <c r="A1221" s="13" t="s">
        <v>19971</v>
      </c>
      <c r="B1221" s="14">
        <v>0</v>
      </c>
      <c r="C1221" s="17" t="s">
        <v>17730</v>
      </c>
      <c r="D1221" s="13">
        <v>275.94</v>
      </c>
      <c r="E1221" s="13" t="s">
        <v>17731</v>
      </c>
      <c r="F1221" s="13" t="s">
        <v>17727</v>
      </c>
      <c r="G1221" s="13" t="s">
        <v>19974</v>
      </c>
      <c r="H1221" s="13">
        <v>204840</v>
      </c>
    </row>
    <row r="1222" spans="1:8" x14ac:dyDescent="0.45">
      <c r="A1222" s="13" t="s">
        <v>19975</v>
      </c>
      <c r="B1222" s="14">
        <v>2.68</v>
      </c>
      <c r="C1222" s="17" t="s">
        <v>17730</v>
      </c>
      <c r="D1222" s="13">
        <v>23.54</v>
      </c>
      <c r="E1222" s="13" t="s">
        <v>17731</v>
      </c>
      <c r="F1222" s="13" t="s">
        <v>17727</v>
      </c>
      <c r="G1222" s="13" t="s">
        <v>19976</v>
      </c>
      <c r="H1222" s="13">
        <v>43846</v>
      </c>
    </row>
    <row r="1223" spans="1:8" x14ac:dyDescent="0.45">
      <c r="A1223" s="13" t="s">
        <v>19975</v>
      </c>
      <c r="B1223" s="14">
        <v>0</v>
      </c>
      <c r="C1223" s="17" t="s">
        <v>17730</v>
      </c>
      <c r="D1223" s="13">
        <v>14.94</v>
      </c>
      <c r="E1223" s="13" t="s">
        <v>17731</v>
      </c>
      <c r="F1223" s="13" t="s">
        <v>17727</v>
      </c>
      <c r="G1223" s="13" t="s">
        <v>19977</v>
      </c>
      <c r="H1223" s="13">
        <v>204826</v>
      </c>
    </row>
    <row r="1224" spans="1:8" x14ac:dyDescent="0.45">
      <c r="A1224" s="13" t="s">
        <v>19975</v>
      </c>
      <c r="B1224" s="14">
        <v>0</v>
      </c>
      <c r="C1224" s="17" t="s">
        <v>17730</v>
      </c>
      <c r="D1224" s="13">
        <v>14.94</v>
      </c>
      <c r="E1224" s="13" t="s">
        <v>17731</v>
      </c>
      <c r="F1224" s="13" t="s">
        <v>17727</v>
      </c>
      <c r="G1224" s="13" t="s">
        <v>19978</v>
      </c>
      <c r="H1224" s="13">
        <v>204841</v>
      </c>
    </row>
    <row r="1225" spans="1:8" x14ac:dyDescent="0.45">
      <c r="A1225" s="13" t="s">
        <v>19915</v>
      </c>
      <c r="B1225" s="14">
        <v>173.73</v>
      </c>
      <c r="C1225" s="17" t="s">
        <v>17730</v>
      </c>
      <c r="D1225" s="13">
        <v>417.48</v>
      </c>
      <c r="E1225" s="13" t="s">
        <v>17731</v>
      </c>
      <c r="F1225" s="13" t="s">
        <v>17727</v>
      </c>
      <c r="G1225" s="13" t="s">
        <v>19979</v>
      </c>
      <c r="H1225" s="13">
        <v>30954</v>
      </c>
    </row>
    <row r="1226" spans="1:8" x14ac:dyDescent="0.45">
      <c r="A1226" s="13" t="s">
        <v>19980</v>
      </c>
      <c r="B1226" s="14">
        <v>117.55</v>
      </c>
      <c r="C1226" s="17" t="s">
        <v>17730</v>
      </c>
      <c r="D1226" s="13">
        <v>308.22000000000003</v>
      </c>
      <c r="E1226" s="13" t="s">
        <v>17731</v>
      </c>
      <c r="F1226" s="13" t="s">
        <v>17727</v>
      </c>
      <c r="G1226" s="13" t="s">
        <v>19981</v>
      </c>
      <c r="H1226" s="13">
        <v>31454</v>
      </c>
    </row>
    <row r="1227" spans="1:8" x14ac:dyDescent="0.45">
      <c r="A1227" s="13" t="s">
        <v>19982</v>
      </c>
      <c r="B1227" s="14">
        <v>27.55</v>
      </c>
      <c r="C1227" s="17" t="s">
        <v>17730</v>
      </c>
      <c r="D1227" s="13">
        <v>106.857</v>
      </c>
      <c r="E1227" s="13" t="s">
        <v>17731</v>
      </c>
      <c r="F1227" s="13" t="s">
        <v>17727</v>
      </c>
      <c r="G1227" s="13" t="s">
        <v>19983</v>
      </c>
      <c r="H1227" s="13">
        <v>34249</v>
      </c>
    </row>
    <row r="1228" spans="1:8" x14ac:dyDescent="0.45">
      <c r="A1228" s="13" t="s">
        <v>19984</v>
      </c>
      <c r="B1228" s="14">
        <v>22.48</v>
      </c>
      <c r="C1228" s="17" t="s">
        <v>17730</v>
      </c>
      <c r="D1228" s="13">
        <v>68.055000000000007</v>
      </c>
      <c r="E1228" s="13" t="s">
        <v>17731</v>
      </c>
      <c r="F1228" s="13" t="s">
        <v>17727</v>
      </c>
      <c r="G1228" s="13" t="s">
        <v>19985</v>
      </c>
      <c r="H1228" s="13">
        <v>34250</v>
      </c>
    </row>
    <row r="1229" spans="1:8" x14ac:dyDescent="0.45">
      <c r="A1229" s="13" t="s">
        <v>19986</v>
      </c>
      <c r="B1229" s="14">
        <v>22.47</v>
      </c>
      <c r="C1229" s="17" t="s">
        <v>17730</v>
      </c>
      <c r="D1229" s="13">
        <v>68.037000000000006</v>
      </c>
      <c r="E1229" s="13" t="s">
        <v>17731</v>
      </c>
      <c r="F1229" s="13" t="s">
        <v>17727</v>
      </c>
      <c r="G1229" s="13" t="s">
        <v>19987</v>
      </c>
      <c r="H1229" s="13">
        <v>34251</v>
      </c>
    </row>
    <row r="1230" spans="1:8" x14ac:dyDescent="0.45">
      <c r="A1230" s="13" t="s">
        <v>19988</v>
      </c>
      <c r="B1230" s="14">
        <v>33</v>
      </c>
      <c r="C1230" s="17" t="s">
        <v>17730</v>
      </c>
      <c r="D1230" s="13">
        <v>90.81</v>
      </c>
      <c r="E1230" s="13" t="s">
        <v>17731</v>
      </c>
      <c r="F1230" s="13" t="s">
        <v>17727</v>
      </c>
      <c r="G1230" s="13" t="s">
        <v>19989</v>
      </c>
      <c r="H1230" s="13">
        <v>49544</v>
      </c>
    </row>
    <row r="1231" spans="1:8" x14ac:dyDescent="0.45">
      <c r="A1231" s="13" t="s">
        <v>19990</v>
      </c>
      <c r="B1231" s="14">
        <v>96.79</v>
      </c>
      <c r="C1231" s="17" t="s">
        <v>17730</v>
      </c>
      <c r="D1231" s="13">
        <v>428.18</v>
      </c>
      <c r="E1231" s="13" t="s">
        <v>17731</v>
      </c>
      <c r="F1231" s="13" t="s">
        <v>17727</v>
      </c>
      <c r="G1231" s="13" t="s">
        <v>19991</v>
      </c>
      <c r="H1231" s="13">
        <v>49543</v>
      </c>
    </row>
    <row r="1232" spans="1:8" x14ac:dyDescent="0.45">
      <c r="A1232" s="13" t="s">
        <v>19961</v>
      </c>
      <c r="B1232" s="14">
        <v>5.35</v>
      </c>
      <c r="C1232" s="17" t="s">
        <v>17730</v>
      </c>
      <c r="D1232" s="13">
        <v>20.85</v>
      </c>
      <c r="E1232" s="13" t="s">
        <v>17731</v>
      </c>
      <c r="F1232" s="13" t="s">
        <v>17727</v>
      </c>
      <c r="G1232" s="13" t="s">
        <v>19992</v>
      </c>
      <c r="H1232" s="13">
        <v>53667</v>
      </c>
    </row>
    <row r="1233" spans="1:8" x14ac:dyDescent="0.45">
      <c r="A1233" s="13" t="s">
        <v>19993</v>
      </c>
      <c r="B1233" s="14">
        <v>259.63</v>
      </c>
      <c r="C1233" s="17" t="s">
        <v>17730</v>
      </c>
      <c r="D1233" s="13">
        <v>843.42</v>
      </c>
      <c r="E1233" s="13" t="s">
        <v>17731</v>
      </c>
      <c r="F1233" s="13" t="s">
        <v>17727</v>
      </c>
      <c r="G1233" s="13" t="s">
        <v>19994</v>
      </c>
      <c r="H1233" s="13">
        <v>75635</v>
      </c>
    </row>
    <row r="1234" spans="1:8" x14ac:dyDescent="0.45">
      <c r="A1234" s="13" t="s">
        <v>19995</v>
      </c>
      <c r="B1234" s="14">
        <v>219.84</v>
      </c>
      <c r="C1234" s="17" t="s">
        <v>17730</v>
      </c>
      <c r="D1234" s="13">
        <v>1444.01</v>
      </c>
      <c r="E1234" s="13" t="s">
        <v>17731</v>
      </c>
      <c r="F1234" s="13" t="s">
        <v>17727</v>
      </c>
      <c r="G1234" s="13" t="s">
        <v>19996</v>
      </c>
      <c r="H1234" s="13">
        <v>59783</v>
      </c>
    </row>
    <row r="1235" spans="1:8" x14ac:dyDescent="0.45">
      <c r="A1235" s="13" t="s">
        <v>19997</v>
      </c>
      <c r="B1235" s="14">
        <v>33.1</v>
      </c>
      <c r="C1235" s="17" t="s">
        <v>17730</v>
      </c>
      <c r="D1235" s="13">
        <v>114.03</v>
      </c>
      <c r="E1235" s="13" t="s">
        <v>17731</v>
      </c>
      <c r="F1235" s="13" t="s">
        <v>17727</v>
      </c>
      <c r="G1235" s="13" t="s">
        <v>19998</v>
      </c>
      <c r="H1235" s="13">
        <v>72974</v>
      </c>
    </row>
    <row r="1236" spans="1:8" x14ac:dyDescent="0.45">
      <c r="A1236" s="13" t="s">
        <v>19999</v>
      </c>
      <c r="B1236" s="15">
        <v>1898.33</v>
      </c>
      <c r="C1236" s="17" t="s">
        <v>17730</v>
      </c>
      <c r="D1236" s="13">
        <v>9627.84</v>
      </c>
      <c r="E1236" s="13" t="s">
        <v>17731</v>
      </c>
      <c r="F1236" s="13" t="s">
        <v>17727</v>
      </c>
      <c r="G1236" s="13" t="s">
        <v>20000</v>
      </c>
      <c r="H1236" s="13">
        <v>72977</v>
      </c>
    </row>
    <row r="1237" spans="1:8" x14ac:dyDescent="0.45">
      <c r="A1237" s="13" t="s">
        <v>20001</v>
      </c>
      <c r="B1237" s="14">
        <v>155.76</v>
      </c>
      <c r="C1237" s="17" t="s">
        <v>17730</v>
      </c>
      <c r="D1237" s="13">
        <v>2879.22</v>
      </c>
      <c r="E1237" s="13" t="s">
        <v>17731</v>
      </c>
      <c r="F1237" s="13" t="s">
        <v>17727</v>
      </c>
      <c r="G1237" s="13" t="s">
        <v>20002</v>
      </c>
      <c r="H1237" s="13">
        <v>72979</v>
      </c>
    </row>
    <row r="1238" spans="1:8" x14ac:dyDescent="0.45">
      <c r="A1238" s="13" t="s">
        <v>20003</v>
      </c>
      <c r="B1238" s="14">
        <v>51.92</v>
      </c>
      <c r="C1238" s="17" t="s">
        <v>17730</v>
      </c>
      <c r="D1238" s="13">
        <v>178.86</v>
      </c>
      <c r="E1238" s="13" t="s">
        <v>17731</v>
      </c>
      <c r="F1238" s="13" t="s">
        <v>17727</v>
      </c>
      <c r="G1238" s="13" t="s">
        <v>20004</v>
      </c>
      <c r="H1238" s="13">
        <v>72981</v>
      </c>
    </row>
    <row r="1239" spans="1:8" x14ac:dyDescent="0.45">
      <c r="A1239" s="13" t="s">
        <v>20005</v>
      </c>
      <c r="B1239" s="14">
        <v>4.8899999999999997</v>
      </c>
      <c r="C1239" s="17" t="s">
        <v>17730</v>
      </c>
      <c r="D1239" s="13">
        <v>14.958</v>
      </c>
      <c r="E1239" s="13" t="s">
        <v>17731</v>
      </c>
      <c r="F1239" s="13" t="s">
        <v>17727</v>
      </c>
      <c r="G1239" s="13" t="s">
        <v>20006</v>
      </c>
      <c r="H1239" s="13">
        <v>30680</v>
      </c>
    </row>
    <row r="1240" spans="1:8" x14ac:dyDescent="0.45">
      <c r="A1240" s="13" t="s">
        <v>20007</v>
      </c>
      <c r="B1240" s="14">
        <v>101.57</v>
      </c>
      <c r="C1240" s="17" t="s">
        <v>17730</v>
      </c>
      <c r="D1240" s="13">
        <v>545.61</v>
      </c>
      <c r="E1240" s="13" t="s">
        <v>17731</v>
      </c>
      <c r="F1240" s="13" t="s">
        <v>17727</v>
      </c>
      <c r="G1240" s="13" t="s">
        <v>20008</v>
      </c>
      <c r="H1240" s="13">
        <v>72982</v>
      </c>
    </row>
    <row r="1241" spans="1:8" x14ac:dyDescent="0.45">
      <c r="A1241" s="13" t="s">
        <v>20009</v>
      </c>
      <c r="B1241" s="14">
        <v>2.2000000000000002</v>
      </c>
      <c r="C1241" s="17" t="s">
        <v>17730</v>
      </c>
      <c r="D1241" s="13">
        <v>7.14</v>
      </c>
      <c r="E1241" s="13" t="s">
        <v>17731</v>
      </c>
      <c r="F1241" s="13" t="s">
        <v>17727</v>
      </c>
      <c r="G1241" s="13" t="s">
        <v>20010</v>
      </c>
      <c r="H1241" s="13">
        <v>72983</v>
      </c>
    </row>
    <row r="1242" spans="1:8" x14ac:dyDescent="0.45">
      <c r="A1242" s="13" t="s">
        <v>20011</v>
      </c>
      <c r="B1242" s="14">
        <v>491.93</v>
      </c>
      <c r="C1242" s="17" t="s">
        <v>17730</v>
      </c>
      <c r="D1242" s="13">
        <v>2194.35</v>
      </c>
      <c r="E1242" s="13" t="s">
        <v>17731</v>
      </c>
      <c r="F1242" s="13" t="s">
        <v>17727</v>
      </c>
      <c r="G1242" s="13" t="s">
        <v>20012</v>
      </c>
      <c r="H1242" s="13">
        <v>72984</v>
      </c>
    </row>
    <row r="1243" spans="1:8" x14ac:dyDescent="0.45">
      <c r="A1243" s="13" t="s">
        <v>20013</v>
      </c>
      <c r="B1243" s="14">
        <v>6.35</v>
      </c>
      <c r="C1243" s="17" t="s">
        <v>18964</v>
      </c>
      <c r="D1243" s="13">
        <v>1.8</v>
      </c>
      <c r="E1243" s="13" t="s">
        <v>17731</v>
      </c>
      <c r="F1243" s="13" t="s">
        <v>17727</v>
      </c>
      <c r="G1243" s="13" t="s">
        <v>20014</v>
      </c>
      <c r="H1243" s="13">
        <v>17981</v>
      </c>
    </row>
    <row r="1244" spans="1:8" x14ac:dyDescent="0.45">
      <c r="A1244" s="13" t="s">
        <v>20015</v>
      </c>
      <c r="B1244" s="14">
        <v>6.35</v>
      </c>
      <c r="C1244" s="17" t="s">
        <v>18964</v>
      </c>
      <c r="D1244" s="13">
        <v>1.8</v>
      </c>
      <c r="E1244" s="13" t="s">
        <v>17731</v>
      </c>
      <c r="F1244" s="13" t="s">
        <v>17727</v>
      </c>
      <c r="G1244" s="13" t="s">
        <v>20016</v>
      </c>
      <c r="H1244" s="13">
        <v>17983</v>
      </c>
    </row>
    <row r="1245" spans="1:8" x14ac:dyDescent="0.45">
      <c r="A1245" s="13" t="s">
        <v>20017</v>
      </c>
      <c r="B1245" s="14">
        <v>39.56</v>
      </c>
      <c r="C1245" s="17" t="s">
        <v>18964</v>
      </c>
      <c r="D1245" s="13">
        <v>1.8</v>
      </c>
      <c r="E1245" s="13" t="s">
        <v>17731</v>
      </c>
      <c r="F1245" s="13" t="s">
        <v>17727</v>
      </c>
      <c r="G1245" s="13" t="s">
        <v>20018</v>
      </c>
      <c r="H1245" s="13">
        <v>17990</v>
      </c>
    </row>
    <row r="1246" spans="1:8" x14ac:dyDescent="0.45">
      <c r="A1246" s="13" t="s">
        <v>20019</v>
      </c>
      <c r="B1246" s="14">
        <v>0</v>
      </c>
      <c r="C1246" s="17" t="s">
        <v>20020</v>
      </c>
      <c r="D1246" s="13">
        <v>1.1156999999999999</v>
      </c>
      <c r="E1246" s="13" t="s">
        <v>17731</v>
      </c>
      <c r="F1246" s="13" t="s">
        <v>17727</v>
      </c>
      <c r="G1246" s="13" t="s">
        <v>20021</v>
      </c>
      <c r="H1246" s="13">
        <v>49209</v>
      </c>
    </row>
    <row r="1247" spans="1:8" x14ac:dyDescent="0.45">
      <c r="A1247" s="13" t="s">
        <v>20022</v>
      </c>
      <c r="B1247" s="14">
        <v>0.42</v>
      </c>
      <c r="C1247" s="17" t="s">
        <v>17730</v>
      </c>
      <c r="D1247" s="13">
        <v>1.04</v>
      </c>
      <c r="E1247" s="13" t="s">
        <v>17731</v>
      </c>
      <c r="F1247" s="13" t="s">
        <v>17727</v>
      </c>
      <c r="G1247" s="13" t="s">
        <v>20023</v>
      </c>
      <c r="H1247" s="13">
        <v>14477</v>
      </c>
    </row>
    <row r="1248" spans="1:8" x14ac:dyDescent="0.45">
      <c r="A1248" s="13" t="s">
        <v>20024</v>
      </c>
      <c r="B1248" s="14">
        <v>0.36</v>
      </c>
      <c r="C1248" s="17" t="s">
        <v>17730</v>
      </c>
      <c r="D1248" s="13">
        <v>0.99</v>
      </c>
      <c r="E1248" s="13" t="s">
        <v>17731</v>
      </c>
      <c r="F1248" s="13" t="s">
        <v>17727</v>
      </c>
      <c r="G1248" s="13" t="s">
        <v>20025</v>
      </c>
      <c r="H1248" s="13">
        <v>14478</v>
      </c>
    </row>
    <row r="1249" spans="1:8" x14ac:dyDescent="0.45">
      <c r="A1249" s="13" t="s">
        <v>20026</v>
      </c>
      <c r="B1249" s="14">
        <v>12.28</v>
      </c>
      <c r="C1249" s="17" t="s">
        <v>17730</v>
      </c>
      <c r="D1249" s="13">
        <v>52.46</v>
      </c>
      <c r="E1249" s="13" t="s">
        <v>17731</v>
      </c>
      <c r="F1249" s="13" t="s">
        <v>17727</v>
      </c>
      <c r="G1249" s="13" t="s">
        <v>20027</v>
      </c>
      <c r="H1249" s="13">
        <v>14523</v>
      </c>
    </row>
    <row r="1250" spans="1:8" x14ac:dyDescent="0.45">
      <c r="A1250" s="13" t="s">
        <v>20028</v>
      </c>
      <c r="B1250" s="14">
        <v>9.64</v>
      </c>
      <c r="C1250" s="17" t="s">
        <v>17730</v>
      </c>
      <c r="D1250" s="13">
        <v>66.150000000000006</v>
      </c>
      <c r="E1250" s="13" t="s">
        <v>17731</v>
      </c>
      <c r="F1250" s="13" t="s">
        <v>17727</v>
      </c>
      <c r="G1250" s="13" t="s">
        <v>20029</v>
      </c>
      <c r="H1250" s="13">
        <v>14528</v>
      </c>
    </row>
    <row r="1251" spans="1:8" x14ac:dyDescent="0.45">
      <c r="A1251" s="13" t="s">
        <v>20030</v>
      </c>
      <c r="B1251" s="14">
        <v>0.18</v>
      </c>
      <c r="C1251" s="17" t="s">
        <v>17730</v>
      </c>
      <c r="D1251" s="13">
        <v>0.69</v>
      </c>
      <c r="E1251" s="13" t="s">
        <v>17731</v>
      </c>
      <c r="F1251" s="13" t="s">
        <v>17727</v>
      </c>
      <c r="G1251" s="13" t="s">
        <v>20031</v>
      </c>
      <c r="H1251" s="13">
        <v>14595</v>
      </c>
    </row>
    <row r="1252" spans="1:8" x14ac:dyDescent="0.45">
      <c r="A1252" s="13" t="s">
        <v>20032</v>
      </c>
      <c r="B1252" s="14">
        <v>0.2</v>
      </c>
      <c r="C1252" s="17" t="s">
        <v>17730</v>
      </c>
      <c r="D1252" s="13">
        <v>0.99</v>
      </c>
      <c r="E1252" s="13" t="s">
        <v>17731</v>
      </c>
      <c r="F1252" s="13" t="s">
        <v>17727</v>
      </c>
      <c r="G1252" s="13" t="s">
        <v>20033</v>
      </c>
      <c r="H1252" s="13">
        <v>14605</v>
      </c>
    </row>
    <row r="1253" spans="1:8" x14ac:dyDescent="0.45">
      <c r="A1253" s="13" t="s">
        <v>20034</v>
      </c>
      <c r="B1253" s="14">
        <v>0.15</v>
      </c>
      <c r="C1253" s="17" t="s">
        <v>17730</v>
      </c>
      <c r="D1253" s="13">
        <v>0.33</v>
      </c>
      <c r="E1253" s="13" t="s">
        <v>17731</v>
      </c>
      <c r="F1253" s="13" t="s">
        <v>17727</v>
      </c>
      <c r="G1253" s="13" t="s">
        <v>20035</v>
      </c>
      <c r="H1253" s="13">
        <v>14696</v>
      </c>
    </row>
    <row r="1254" spans="1:8" x14ac:dyDescent="0.45">
      <c r="A1254" s="13" t="s">
        <v>20036</v>
      </c>
      <c r="B1254" s="14">
        <v>0.05</v>
      </c>
      <c r="C1254" s="17" t="s">
        <v>17730</v>
      </c>
      <c r="D1254" s="13">
        <v>0.2</v>
      </c>
      <c r="E1254" s="13" t="s">
        <v>17731</v>
      </c>
      <c r="F1254" s="13" t="s">
        <v>17727</v>
      </c>
      <c r="G1254" s="13" t="s">
        <v>20037</v>
      </c>
      <c r="H1254" s="13">
        <v>14727</v>
      </c>
    </row>
    <row r="1255" spans="1:8" x14ac:dyDescent="0.45">
      <c r="A1255" s="13" t="s">
        <v>20038</v>
      </c>
      <c r="B1255" s="14">
        <v>0.06</v>
      </c>
      <c r="C1255" s="17" t="s">
        <v>17730</v>
      </c>
      <c r="D1255" s="13">
        <v>0.27</v>
      </c>
      <c r="E1255" s="13" t="s">
        <v>17731</v>
      </c>
      <c r="F1255" s="13" t="s">
        <v>17727</v>
      </c>
      <c r="G1255" s="13" t="s">
        <v>20039</v>
      </c>
      <c r="H1255" s="13">
        <v>14739</v>
      </c>
    </row>
    <row r="1256" spans="1:8" x14ac:dyDescent="0.45">
      <c r="A1256" s="13" t="s">
        <v>20040</v>
      </c>
      <c r="B1256" s="14">
        <v>260.20999999999998</v>
      </c>
      <c r="C1256" s="17" t="s">
        <v>17730</v>
      </c>
      <c r="D1256" s="13">
        <v>843.33</v>
      </c>
      <c r="E1256" s="13" t="s">
        <v>17731</v>
      </c>
      <c r="F1256" s="13" t="s">
        <v>17727</v>
      </c>
      <c r="G1256" s="13" t="s">
        <v>20041</v>
      </c>
      <c r="H1256" s="13">
        <v>72985</v>
      </c>
    </row>
    <row r="1257" spans="1:8" x14ac:dyDescent="0.45">
      <c r="A1257" s="13" t="s">
        <v>20042</v>
      </c>
      <c r="B1257" s="14">
        <v>981.67</v>
      </c>
      <c r="C1257" s="17" t="s">
        <v>17730</v>
      </c>
      <c r="D1257" s="13">
        <v>2979.69</v>
      </c>
      <c r="E1257" s="13" t="s">
        <v>17731</v>
      </c>
      <c r="F1257" s="13" t="s">
        <v>17727</v>
      </c>
      <c r="G1257" s="13" t="s">
        <v>20043</v>
      </c>
      <c r="H1257" s="13">
        <v>72986</v>
      </c>
    </row>
    <row r="1258" spans="1:8" x14ac:dyDescent="0.45">
      <c r="A1258" s="13" t="s">
        <v>20042</v>
      </c>
      <c r="B1258" s="14">
        <v>0</v>
      </c>
      <c r="C1258" s="17" t="s">
        <v>17730</v>
      </c>
      <c r="D1258" s="13">
        <v>2979.69</v>
      </c>
      <c r="E1258" s="13" t="s">
        <v>17731</v>
      </c>
      <c r="F1258" s="13" t="s">
        <v>17727</v>
      </c>
      <c r="G1258" s="13" t="s">
        <v>20044</v>
      </c>
      <c r="H1258" s="13">
        <v>204827</v>
      </c>
    </row>
    <row r="1259" spans="1:8" x14ac:dyDescent="0.45">
      <c r="A1259" s="13" t="s">
        <v>20042</v>
      </c>
      <c r="B1259" s="14">
        <v>0</v>
      </c>
      <c r="C1259" s="17" t="s">
        <v>17730</v>
      </c>
      <c r="D1259" s="13">
        <v>2979.69</v>
      </c>
      <c r="E1259" s="13" t="s">
        <v>17731</v>
      </c>
      <c r="F1259" s="13" t="s">
        <v>17727</v>
      </c>
      <c r="G1259" s="13" t="s">
        <v>20045</v>
      </c>
      <c r="H1259" s="13">
        <v>204842</v>
      </c>
    </row>
    <row r="1260" spans="1:8" x14ac:dyDescent="0.45">
      <c r="A1260" s="13" t="s">
        <v>20046</v>
      </c>
      <c r="B1260" s="14">
        <v>33.06</v>
      </c>
      <c r="C1260" s="17" t="s">
        <v>17730</v>
      </c>
      <c r="D1260" s="13">
        <v>188.37</v>
      </c>
      <c r="E1260" s="13" t="s">
        <v>17731</v>
      </c>
      <c r="F1260" s="13" t="s">
        <v>17727</v>
      </c>
      <c r="G1260" s="13" t="s">
        <v>20047</v>
      </c>
      <c r="H1260" s="13">
        <v>72987</v>
      </c>
    </row>
    <row r="1261" spans="1:8" x14ac:dyDescent="0.45">
      <c r="A1261" s="13" t="s">
        <v>20048</v>
      </c>
      <c r="B1261" s="14">
        <v>42.96</v>
      </c>
      <c r="C1261" s="17" t="s">
        <v>17730</v>
      </c>
      <c r="D1261" s="13">
        <v>225.77</v>
      </c>
      <c r="E1261" s="13" t="s">
        <v>17731</v>
      </c>
      <c r="F1261" s="13" t="s">
        <v>17727</v>
      </c>
      <c r="G1261" s="13" t="s">
        <v>20049</v>
      </c>
      <c r="H1261" s="13">
        <v>197417</v>
      </c>
    </row>
    <row r="1262" spans="1:8" x14ac:dyDescent="0.45">
      <c r="A1262" s="13" t="s">
        <v>20050</v>
      </c>
      <c r="B1262" s="14">
        <v>4.88</v>
      </c>
      <c r="C1262" s="17" t="s">
        <v>17730</v>
      </c>
      <c r="D1262" s="13">
        <v>85.34</v>
      </c>
      <c r="E1262" s="13" t="s">
        <v>17731</v>
      </c>
      <c r="F1262" s="13" t="s">
        <v>17727</v>
      </c>
      <c r="G1262" s="13" t="s">
        <v>20051</v>
      </c>
      <c r="H1262" s="13">
        <v>17613</v>
      </c>
    </row>
    <row r="1263" spans="1:8" x14ac:dyDescent="0.45">
      <c r="A1263" s="13" t="s">
        <v>20052</v>
      </c>
      <c r="B1263" s="14">
        <v>8.9499999999999993</v>
      </c>
      <c r="C1263" s="17" t="s">
        <v>17730</v>
      </c>
      <c r="D1263" s="13">
        <v>37.85</v>
      </c>
      <c r="E1263" s="13" t="s">
        <v>17731</v>
      </c>
      <c r="F1263" s="13" t="s">
        <v>17727</v>
      </c>
      <c r="G1263" s="13" t="s">
        <v>20053</v>
      </c>
      <c r="H1263" s="13">
        <v>17616</v>
      </c>
    </row>
    <row r="1264" spans="1:8" x14ac:dyDescent="0.45">
      <c r="A1264" s="13" t="s">
        <v>20054</v>
      </c>
      <c r="B1264" s="14">
        <v>5.12</v>
      </c>
      <c r="C1264" s="17" t="s">
        <v>17730</v>
      </c>
      <c r="D1264" s="13">
        <v>37.85</v>
      </c>
      <c r="E1264" s="13" t="s">
        <v>17731</v>
      </c>
      <c r="F1264" s="13" t="s">
        <v>17727</v>
      </c>
      <c r="G1264" s="13" t="s">
        <v>20055</v>
      </c>
      <c r="H1264" s="13">
        <v>17619</v>
      </c>
    </row>
    <row r="1265" spans="1:8" x14ac:dyDescent="0.45">
      <c r="A1265" s="13" t="s">
        <v>20056</v>
      </c>
      <c r="B1265" s="14">
        <v>8.36</v>
      </c>
      <c r="C1265" s="17" t="s">
        <v>17730</v>
      </c>
      <c r="D1265" s="13">
        <v>30.925000000000001</v>
      </c>
      <c r="E1265" s="13" t="s">
        <v>17731</v>
      </c>
      <c r="F1265" s="13" t="s">
        <v>17727</v>
      </c>
      <c r="G1265" s="13" t="s">
        <v>20057</v>
      </c>
      <c r="H1265" s="13">
        <v>18699</v>
      </c>
    </row>
    <row r="1266" spans="1:8" x14ac:dyDescent="0.45">
      <c r="A1266" s="13" t="s">
        <v>20058</v>
      </c>
      <c r="B1266" s="14">
        <v>6.32</v>
      </c>
      <c r="C1266" s="17" t="s">
        <v>17730</v>
      </c>
      <c r="D1266" s="13">
        <v>18.96</v>
      </c>
      <c r="E1266" s="13" t="s">
        <v>17731</v>
      </c>
      <c r="F1266" s="13" t="s">
        <v>17727</v>
      </c>
      <c r="G1266" s="13" t="s">
        <v>20059</v>
      </c>
      <c r="H1266" s="13">
        <v>32021</v>
      </c>
    </row>
    <row r="1267" spans="1:8" x14ac:dyDescent="0.45">
      <c r="A1267" s="13" t="s">
        <v>20060</v>
      </c>
      <c r="B1267" s="14">
        <v>12.37</v>
      </c>
      <c r="C1267" s="17" t="s">
        <v>17730</v>
      </c>
      <c r="D1267" s="13">
        <v>37.11</v>
      </c>
      <c r="E1267" s="13" t="s">
        <v>17731</v>
      </c>
      <c r="F1267" s="13" t="s">
        <v>17727</v>
      </c>
      <c r="G1267" s="13" t="s">
        <v>20061</v>
      </c>
      <c r="H1267" s="13">
        <v>17622</v>
      </c>
    </row>
    <row r="1268" spans="1:8" x14ac:dyDescent="0.45">
      <c r="A1268" s="13" t="s">
        <v>20062</v>
      </c>
      <c r="B1268" s="14">
        <v>12.37</v>
      </c>
      <c r="C1268" s="17" t="s">
        <v>17730</v>
      </c>
      <c r="D1268" s="13">
        <v>58.46</v>
      </c>
      <c r="E1268" s="13" t="s">
        <v>17731</v>
      </c>
      <c r="F1268" s="13" t="s">
        <v>17727</v>
      </c>
      <c r="G1268" s="13" t="s">
        <v>20063</v>
      </c>
      <c r="H1268" s="13">
        <v>17623</v>
      </c>
    </row>
    <row r="1269" spans="1:8" x14ac:dyDescent="0.45">
      <c r="A1269" s="13" t="s">
        <v>20064</v>
      </c>
      <c r="B1269" s="14">
        <v>12.13</v>
      </c>
      <c r="C1269" s="17" t="s">
        <v>17730</v>
      </c>
      <c r="D1269" s="13">
        <v>37.11</v>
      </c>
      <c r="E1269" s="13" t="s">
        <v>17731</v>
      </c>
      <c r="F1269" s="13" t="s">
        <v>17727</v>
      </c>
      <c r="G1269" s="13" t="s">
        <v>20065</v>
      </c>
      <c r="H1269" s="13">
        <v>17624</v>
      </c>
    </row>
    <row r="1270" spans="1:8" x14ac:dyDescent="0.45">
      <c r="A1270" s="13" t="s">
        <v>20066</v>
      </c>
      <c r="B1270" s="14">
        <v>7.6</v>
      </c>
      <c r="C1270" s="17" t="s">
        <v>17730</v>
      </c>
      <c r="D1270" s="13">
        <v>22.8</v>
      </c>
      <c r="E1270" s="13" t="s">
        <v>17731</v>
      </c>
      <c r="F1270" s="13" t="s">
        <v>17727</v>
      </c>
      <c r="G1270" s="13" t="s">
        <v>20067</v>
      </c>
      <c r="H1270" s="13">
        <v>17626</v>
      </c>
    </row>
    <row r="1271" spans="1:8" x14ac:dyDescent="0.45">
      <c r="A1271" s="13" t="s">
        <v>20068</v>
      </c>
      <c r="B1271" s="14">
        <v>8.09</v>
      </c>
      <c r="C1271" s="17" t="s">
        <v>17730</v>
      </c>
      <c r="D1271" s="13">
        <v>24.27</v>
      </c>
      <c r="E1271" s="13" t="s">
        <v>17731</v>
      </c>
      <c r="F1271" s="13" t="s">
        <v>17727</v>
      </c>
      <c r="G1271" s="13" t="s">
        <v>20069</v>
      </c>
      <c r="H1271" s="13">
        <v>17628</v>
      </c>
    </row>
    <row r="1272" spans="1:8" x14ac:dyDescent="0.45">
      <c r="A1272" s="13" t="s">
        <v>20070</v>
      </c>
      <c r="B1272" s="14">
        <v>2.52</v>
      </c>
      <c r="C1272" s="17" t="s">
        <v>17730</v>
      </c>
      <c r="D1272" s="13">
        <v>14.46</v>
      </c>
      <c r="E1272" s="13" t="s">
        <v>17731</v>
      </c>
      <c r="F1272" s="13" t="s">
        <v>17727</v>
      </c>
      <c r="G1272" s="13" t="s">
        <v>20071</v>
      </c>
      <c r="H1272" s="13">
        <v>17631</v>
      </c>
    </row>
    <row r="1273" spans="1:8" x14ac:dyDescent="0.45">
      <c r="A1273" s="13" t="s">
        <v>20070</v>
      </c>
      <c r="B1273" s="14">
        <v>2.52</v>
      </c>
      <c r="C1273" s="17" t="s">
        <v>17730</v>
      </c>
      <c r="D1273" s="13">
        <v>9.64</v>
      </c>
      <c r="E1273" s="13" t="s">
        <v>17731</v>
      </c>
      <c r="F1273" s="13" t="s">
        <v>17727</v>
      </c>
      <c r="G1273" s="13" t="s">
        <v>20071</v>
      </c>
      <c r="H1273" s="13">
        <v>17631</v>
      </c>
    </row>
    <row r="1274" spans="1:8" x14ac:dyDescent="0.45">
      <c r="A1274" s="13" t="s">
        <v>20072</v>
      </c>
      <c r="B1274" s="14">
        <v>4.29</v>
      </c>
      <c r="C1274" s="17" t="s">
        <v>17730</v>
      </c>
      <c r="D1274" s="13">
        <v>14.46</v>
      </c>
      <c r="E1274" s="13" t="s">
        <v>17731</v>
      </c>
      <c r="F1274" s="13" t="s">
        <v>17727</v>
      </c>
      <c r="G1274" s="13" t="s">
        <v>20073</v>
      </c>
      <c r="H1274" s="13">
        <v>17633</v>
      </c>
    </row>
    <row r="1275" spans="1:8" x14ac:dyDescent="0.45">
      <c r="A1275" s="13" t="s">
        <v>20074</v>
      </c>
      <c r="B1275" s="14">
        <v>15.75</v>
      </c>
      <c r="C1275" s="17" t="s">
        <v>17730</v>
      </c>
      <c r="D1275" s="13">
        <v>47.25</v>
      </c>
      <c r="E1275" s="13" t="s">
        <v>17731</v>
      </c>
      <c r="F1275" s="13" t="s">
        <v>17727</v>
      </c>
      <c r="G1275" s="13" t="s">
        <v>20075</v>
      </c>
      <c r="H1275" s="13">
        <v>17635</v>
      </c>
    </row>
    <row r="1276" spans="1:8" x14ac:dyDescent="0.45">
      <c r="A1276" s="13" t="s">
        <v>20076</v>
      </c>
      <c r="B1276" s="14">
        <v>2.33</v>
      </c>
      <c r="C1276" s="17" t="s">
        <v>17730</v>
      </c>
      <c r="D1276" s="13">
        <v>24.66</v>
      </c>
      <c r="E1276" s="13" t="s">
        <v>17731</v>
      </c>
      <c r="F1276" s="13" t="s">
        <v>17727</v>
      </c>
      <c r="G1276" s="13" t="s">
        <v>20077</v>
      </c>
      <c r="H1276" s="13">
        <v>17637</v>
      </c>
    </row>
    <row r="1277" spans="1:8" x14ac:dyDescent="0.45">
      <c r="A1277" s="13" t="s">
        <v>20078</v>
      </c>
      <c r="B1277" s="14">
        <v>0</v>
      </c>
      <c r="C1277" s="17" t="s">
        <v>17730</v>
      </c>
      <c r="D1277" s="13">
        <v>31.35</v>
      </c>
      <c r="E1277" s="13" t="s">
        <v>17731</v>
      </c>
      <c r="F1277" s="13" t="s">
        <v>17727</v>
      </c>
      <c r="G1277" s="13" t="s">
        <v>20079</v>
      </c>
      <c r="H1277" s="13">
        <v>17639</v>
      </c>
    </row>
    <row r="1278" spans="1:8" x14ac:dyDescent="0.45">
      <c r="A1278" s="13" t="s">
        <v>20080</v>
      </c>
      <c r="B1278" s="14">
        <v>5.82</v>
      </c>
      <c r="C1278" s="17" t="s">
        <v>17730</v>
      </c>
      <c r="D1278" s="13">
        <v>16.98</v>
      </c>
      <c r="E1278" s="13" t="s">
        <v>17731</v>
      </c>
      <c r="F1278" s="13" t="s">
        <v>17727</v>
      </c>
      <c r="G1278" s="13" t="s">
        <v>20081</v>
      </c>
      <c r="H1278" s="13">
        <v>17641</v>
      </c>
    </row>
    <row r="1279" spans="1:8" x14ac:dyDescent="0.45">
      <c r="A1279" s="13" t="s">
        <v>20082</v>
      </c>
      <c r="B1279" s="14">
        <v>2.4500000000000002</v>
      </c>
      <c r="C1279" s="17" t="s">
        <v>17730</v>
      </c>
      <c r="D1279" s="13">
        <v>52.88</v>
      </c>
      <c r="E1279" s="13" t="s">
        <v>17731</v>
      </c>
      <c r="F1279" s="13" t="s">
        <v>17727</v>
      </c>
      <c r="G1279" s="13" t="s">
        <v>20083</v>
      </c>
      <c r="H1279" s="13">
        <v>17643</v>
      </c>
    </row>
    <row r="1280" spans="1:8" x14ac:dyDescent="0.45">
      <c r="A1280" s="13" t="s">
        <v>20082</v>
      </c>
      <c r="B1280" s="14">
        <v>2.4500000000000002</v>
      </c>
      <c r="C1280" s="17" t="s">
        <v>17730</v>
      </c>
      <c r="D1280" s="13">
        <v>35.25</v>
      </c>
      <c r="E1280" s="13" t="s">
        <v>17731</v>
      </c>
      <c r="F1280" s="13" t="s">
        <v>17727</v>
      </c>
      <c r="G1280" s="13" t="s">
        <v>20083</v>
      </c>
      <c r="H1280" s="13">
        <v>17643</v>
      </c>
    </row>
    <row r="1281" spans="1:8" x14ac:dyDescent="0.45">
      <c r="A1281" s="13" t="s">
        <v>20084</v>
      </c>
      <c r="B1281" s="14">
        <v>0</v>
      </c>
      <c r="C1281" s="17" t="s">
        <v>17730</v>
      </c>
      <c r="D1281" s="13">
        <v>24.18</v>
      </c>
      <c r="E1281" s="13" t="s">
        <v>17731</v>
      </c>
      <c r="F1281" s="13" t="s">
        <v>17727</v>
      </c>
      <c r="G1281" s="13" t="s">
        <v>20085</v>
      </c>
      <c r="H1281" s="13">
        <v>17645</v>
      </c>
    </row>
    <row r="1282" spans="1:8" x14ac:dyDescent="0.45">
      <c r="A1282" s="13" t="s">
        <v>20086</v>
      </c>
      <c r="B1282" s="14">
        <v>0</v>
      </c>
      <c r="C1282" s="17" t="s">
        <v>17730</v>
      </c>
      <c r="D1282" s="13">
        <v>24.18</v>
      </c>
      <c r="E1282" s="13" t="s">
        <v>17731</v>
      </c>
      <c r="F1282" s="13" t="s">
        <v>17727</v>
      </c>
      <c r="G1282" s="13" t="s">
        <v>20087</v>
      </c>
      <c r="H1282" s="13">
        <v>17647</v>
      </c>
    </row>
    <row r="1283" spans="1:8" x14ac:dyDescent="0.45">
      <c r="A1283" s="13" t="s">
        <v>20088</v>
      </c>
      <c r="B1283" s="14">
        <v>13.5</v>
      </c>
      <c r="C1283" s="17" t="s">
        <v>17730</v>
      </c>
      <c r="D1283" s="13">
        <v>38.79</v>
      </c>
      <c r="E1283" s="13" t="s">
        <v>17731</v>
      </c>
      <c r="F1283" s="13" t="s">
        <v>17727</v>
      </c>
      <c r="G1283" s="13" t="s">
        <v>20089</v>
      </c>
      <c r="H1283" s="13">
        <v>17649</v>
      </c>
    </row>
    <row r="1284" spans="1:8" x14ac:dyDescent="0.45">
      <c r="A1284" s="13" t="s">
        <v>20090</v>
      </c>
      <c r="B1284" s="14">
        <v>2.35</v>
      </c>
      <c r="C1284" s="17" t="s">
        <v>17730</v>
      </c>
      <c r="D1284" s="13">
        <v>14.37</v>
      </c>
      <c r="E1284" s="13" t="s">
        <v>17731</v>
      </c>
      <c r="F1284" s="13" t="s">
        <v>17727</v>
      </c>
      <c r="G1284" s="13" t="s">
        <v>20091</v>
      </c>
      <c r="H1284" s="13">
        <v>17652</v>
      </c>
    </row>
    <row r="1285" spans="1:8" x14ac:dyDescent="0.45">
      <c r="A1285" s="13" t="s">
        <v>20090</v>
      </c>
      <c r="B1285" s="14">
        <v>2.35</v>
      </c>
      <c r="C1285" s="17" t="s">
        <v>17730</v>
      </c>
      <c r="D1285" s="13">
        <v>9.58</v>
      </c>
      <c r="E1285" s="13" t="s">
        <v>17731</v>
      </c>
      <c r="F1285" s="13" t="s">
        <v>17727</v>
      </c>
      <c r="G1285" s="13" t="s">
        <v>20091</v>
      </c>
      <c r="H1285" s="13">
        <v>17652</v>
      </c>
    </row>
    <row r="1286" spans="1:8" x14ac:dyDescent="0.45">
      <c r="A1286" s="13" t="s">
        <v>20092</v>
      </c>
      <c r="B1286" s="14">
        <v>6.12</v>
      </c>
      <c r="C1286" s="17" t="s">
        <v>17730</v>
      </c>
      <c r="D1286" s="13">
        <v>29.16</v>
      </c>
      <c r="E1286" s="13" t="s">
        <v>17731</v>
      </c>
      <c r="F1286" s="13" t="s">
        <v>17727</v>
      </c>
      <c r="G1286" s="13" t="s">
        <v>20093</v>
      </c>
      <c r="H1286" s="13">
        <v>17660</v>
      </c>
    </row>
    <row r="1287" spans="1:8" x14ac:dyDescent="0.45">
      <c r="A1287" s="13" t="s">
        <v>20094</v>
      </c>
      <c r="B1287" s="14">
        <v>5.42</v>
      </c>
      <c r="C1287" s="17" t="s">
        <v>17730</v>
      </c>
      <c r="D1287" s="13">
        <v>29.16</v>
      </c>
      <c r="E1287" s="13" t="s">
        <v>17731</v>
      </c>
      <c r="F1287" s="13" t="s">
        <v>17727</v>
      </c>
      <c r="G1287" s="13" t="s">
        <v>20095</v>
      </c>
      <c r="H1287" s="13">
        <v>17661</v>
      </c>
    </row>
    <row r="1288" spans="1:8" x14ac:dyDescent="0.45">
      <c r="A1288" s="13" t="s">
        <v>20096</v>
      </c>
      <c r="B1288" s="14">
        <v>4.2699999999999996</v>
      </c>
      <c r="C1288" s="17" t="s">
        <v>17730</v>
      </c>
      <c r="D1288" s="13">
        <v>6.95</v>
      </c>
      <c r="E1288" s="13" t="s">
        <v>17731</v>
      </c>
      <c r="F1288" s="13" t="s">
        <v>17727</v>
      </c>
      <c r="G1288" s="13" t="s">
        <v>20097</v>
      </c>
      <c r="H1288" s="13">
        <v>17663</v>
      </c>
    </row>
    <row r="1289" spans="1:8" x14ac:dyDescent="0.45">
      <c r="A1289" s="13" t="s">
        <v>20098</v>
      </c>
      <c r="B1289" s="14">
        <v>4.17</v>
      </c>
      <c r="C1289" s="17" t="s">
        <v>17730</v>
      </c>
      <c r="D1289" s="13">
        <v>28.26</v>
      </c>
      <c r="E1289" s="13" t="s">
        <v>17731</v>
      </c>
      <c r="F1289" s="13" t="s">
        <v>17727</v>
      </c>
      <c r="G1289" s="13" t="s">
        <v>20099</v>
      </c>
      <c r="H1289" s="13">
        <v>17664</v>
      </c>
    </row>
    <row r="1290" spans="1:8" x14ac:dyDescent="0.45">
      <c r="A1290" s="13" t="s">
        <v>20100</v>
      </c>
      <c r="B1290" s="14">
        <v>1.58</v>
      </c>
      <c r="C1290" s="17" t="s">
        <v>17730</v>
      </c>
      <c r="D1290" s="13">
        <v>82.7</v>
      </c>
      <c r="E1290" s="13" t="s">
        <v>17731</v>
      </c>
      <c r="F1290" s="13" t="s">
        <v>17727</v>
      </c>
      <c r="G1290" s="13" t="s">
        <v>20101</v>
      </c>
      <c r="H1290" s="13">
        <v>17666</v>
      </c>
    </row>
    <row r="1291" spans="1:8" x14ac:dyDescent="0.45">
      <c r="A1291" s="13" t="s">
        <v>20100</v>
      </c>
      <c r="B1291" s="14">
        <v>1.58</v>
      </c>
      <c r="C1291" s="17" t="s">
        <v>17730</v>
      </c>
      <c r="D1291" s="13">
        <v>55.13</v>
      </c>
      <c r="E1291" s="13" t="s">
        <v>17731</v>
      </c>
      <c r="F1291" s="13" t="s">
        <v>17727</v>
      </c>
      <c r="G1291" s="13" t="s">
        <v>20101</v>
      </c>
      <c r="H1291" s="13">
        <v>17666</v>
      </c>
    </row>
    <row r="1292" spans="1:8" x14ac:dyDescent="0.45">
      <c r="A1292" s="13" t="s">
        <v>20100</v>
      </c>
      <c r="B1292" s="14">
        <v>17.5</v>
      </c>
      <c r="C1292" s="17" t="s">
        <v>17730</v>
      </c>
      <c r="D1292" s="13">
        <v>52.5</v>
      </c>
      <c r="E1292" s="13" t="s">
        <v>17731</v>
      </c>
      <c r="F1292" s="13" t="s">
        <v>17727</v>
      </c>
      <c r="G1292" s="13" t="s">
        <v>20102</v>
      </c>
      <c r="H1292" s="13">
        <v>17665</v>
      </c>
    </row>
    <row r="1293" spans="1:8" x14ac:dyDescent="0.45">
      <c r="A1293" s="13" t="s">
        <v>20103</v>
      </c>
      <c r="B1293" s="14">
        <v>2</v>
      </c>
      <c r="C1293" s="17" t="s">
        <v>17730</v>
      </c>
      <c r="D1293" s="13">
        <v>82.7</v>
      </c>
      <c r="E1293" s="13" t="s">
        <v>17731</v>
      </c>
      <c r="F1293" s="13" t="s">
        <v>17727</v>
      </c>
      <c r="G1293" s="13" t="s">
        <v>20104</v>
      </c>
      <c r="H1293" s="13">
        <v>17668</v>
      </c>
    </row>
    <row r="1294" spans="1:8" x14ac:dyDescent="0.45">
      <c r="A1294" s="13" t="s">
        <v>20103</v>
      </c>
      <c r="B1294" s="14">
        <v>2</v>
      </c>
      <c r="C1294" s="17" t="s">
        <v>17730</v>
      </c>
      <c r="D1294" s="13">
        <v>55.13</v>
      </c>
      <c r="E1294" s="13" t="s">
        <v>17731</v>
      </c>
      <c r="F1294" s="13" t="s">
        <v>17727</v>
      </c>
      <c r="G1294" s="13" t="s">
        <v>20104</v>
      </c>
      <c r="H1294" s="13">
        <v>17668</v>
      </c>
    </row>
    <row r="1295" spans="1:8" x14ac:dyDescent="0.45">
      <c r="A1295" s="13" t="s">
        <v>20103</v>
      </c>
      <c r="B1295" s="14">
        <v>17.5</v>
      </c>
      <c r="C1295" s="17" t="s">
        <v>17730</v>
      </c>
      <c r="D1295" s="13">
        <v>52.5</v>
      </c>
      <c r="E1295" s="13" t="s">
        <v>17731</v>
      </c>
      <c r="F1295" s="13" t="s">
        <v>17727</v>
      </c>
      <c r="G1295" s="13" t="s">
        <v>20105</v>
      </c>
      <c r="H1295" s="13">
        <v>17667</v>
      </c>
    </row>
    <row r="1296" spans="1:8" x14ac:dyDescent="0.45">
      <c r="A1296" s="13" t="s">
        <v>20106</v>
      </c>
      <c r="B1296" s="14">
        <v>2.12</v>
      </c>
      <c r="C1296" s="17" t="s">
        <v>17730</v>
      </c>
      <c r="D1296" s="13">
        <v>9.33</v>
      </c>
      <c r="E1296" s="13" t="s">
        <v>17731</v>
      </c>
      <c r="F1296" s="13" t="s">
        <v>17727</v>
      </c>
      <c r="G1296" s="13" t="s">
        <v>20107</v>
      </c>
      <c r="H1296" s="13">
        <v>17670</v>
      </c>
    </row>
    <row r="1297" spans="1:8" x14ac:dyDescent="0.45">
      <c r="A1297" s="13" t="s">
        <v>20106</v>
      </c>
      <c r="B1297" s="14">
        <v>17.5</v>
      </c>
      <c r="C1297" s="17" t="s">
        <v>17730</v>
      </c>
      <c r="D1297" s="13">
        <v>52.5</v>
      </c>
      <c r="E1297" s="13" t="s">
        <v>17731</v>
      </c>
      <c r="F1297" s="13" t="s">
        <v>17727</v>
      </c>
      <c r="G1297" s="13" t="s">
        <v>20108</v>
      </c>
      <c r="H1297" s="13">
        <v>17669</v>
      </c>
    </row>
    <row r="1298" spans="1:8" x14ac:dyDescent="0.45">
      <c r="A1298" s="13" t="s">
        <v>20109</v>
      </c>
      <c r="B1298" s="14">
        <v>2.5299999999999998</v>
      </c>
      <c r="C1298" s="17" t="s">
        <v>17730</v>
      </c>
      <c r="D1298" s="13">
        <v>82.7</v>
      </c>
      <c r="E1298" s="13" t="s">
        <v>17731</v>
      </c>
      <c r="F1298" s="13" t="s">
        <v>17727</v>
      </c>
      <c r="G1298" s="13" t="s">
        <v>20110</v>
      </c>
      <c r="H1298" s="13">
        <v>17672</v>
      </c>
    </row>
    <row r="1299" spans="1:8" x14ac:dyDescent="0.45">
      <c r="A1299" s="13" t="s">
        <v>20109</v>
      </c>
      <c r="B1299" s="14">
        <v>2.5299999999999998</v>
      </c>
      <c r="C1299" s="17" t="s">
        <v>17730</v>
      </c>
      <c r="D1299" s="13">
        <v>55.13</v>
      </c>
      <c r="E1299" s="13" t="s">
        <v>17731</v>
      </c>
      <c r="F1299" s="13" t="s">
        <v>17727</v>
      </c>
      <c r="G1299" s="13" t="s">
        <v>20110</v>
      </c>
      <c r="H1299" s="13">
        <v>17672</v>
      </c>
    </row>
    <row r="1300" spans="1:8" x14ac:dyDescent="0.45">
      <c r="A1300" s="13" t="s">
        <v>20109</v>
      </c>
      <c r="B1300" s="14">
        <v>17.5</v>
      </c>
      <c r="C1300" s="17" t="s">
        <v>17730</v>
      </c>
      <c r="D1300" s="13">
        <v>52.5</v>
      </c>
      <c r="E1300" s="13" t="s">
        <v>17731</v>
      </c>
      <c r="F1300" s="13" t="s">
        <v>17727</v>
      </c>
      <c r="G1300" s="13" t="s">
        <v>20111</v>
      </c>
      <c r="H1300" s="13">
        <v>17671</v>
      </c>
    </row>
    <row r="1301" spans="1:8" x14ac:dyDescent="0.45">
      <c r="A1301" s="13" t="s">
        <v>20112</v>
      </c>
      <c r="B1301" s="14">
        <v>2.92</v>
      </c>
      <c r="C1301" s="17" t="s">
        <v>17730</v>
      </c>
      <c r="D1301" s="13">
        <v>52.5</v>
      </c>
      <c r="E1301" s="13" t="s">
        <v>17731</v>
      </c>
      <c r="F1301" s="13" t="s">
        <v>17727</v>
      </c>
      <c r="G1301" s="13" t="s">
        <v>20113</v>
      </c>
      <c r="H1301" s="13">
        <v>17674</v>
      </c>
    </row>
    <row r="1302" spans="1:8" x14ac:dyDescent="0.45">
      <c r="A1302" s="13" t="s">
        <v>20112</v>
      </c>
      <c r="B1302" s="14">
        <v>17.5</v>
      </c>
      <c r="C1302" s="17" t="s">
        <v>17730</v>
      </c>
      <c r="D1302" s="13">
        <v>52.5</v>
      </c>
      <c r="E1302" s="13" t="s">
        <v>17731</v>
      </c>
      <c r="F1302" s="13" t="s">
        <v>17727</v>
      </c>
      <c r="G1302" s="13" t="s">
        <v>20114</v>
      </c>
      <c r="H1302" s="13">
        <v>17673</v>
      </c>
    </row>
    <row r="1303" spans="1:8" x14ac:dyDescent="0.45">
      <c r="A1303" s="13" t="s">
        <v>20115</v>
      </c>
      <c r="B1303" s="14">
        <v>2.97</v>
      </c>
      <c r="C1303" s="17" t="s">
        <v>17730</v>
      </c>
      <c r="D1303" s="13">
        <v>52.5</v>
      </c>
      <c r="E1303" s="13" t="s">
        <v>17731</v>
      </c>
      <c r="F1303" s="13" t="s">
        <v>17727</v>
      </c>
      <c r="G1303" s="13" t="s">
        <v>20116</v>
      </c>
      <c r="H1303" s="13">
        <v>17676</v>
      </c>
    </row>
    <row r="1304" spans="1:8" x14ac:dyDescent="0.45">
      <c r="A1304" s="13" t="s">
        <v>20115</v>
      </c>
      <c r="B1304" s="14">
        <v>17.5</v>
      </c>
      <c r="C1304" s="17" t="s">
        <v>17730</v>
      </c>
      <c r="D1304" s="13">
        <v>52.5</v>
      </c>
      <c r="E1304" s="13" t="s">
        <v>17731</v>
      </c>
      <c r="F1304" s="13" t="s">
        <v>17727</v>
      </c>
      <c r="G1304" s="13" t="s">
        <v>20117</v>
      </c>
      <c r="H1304" s="13">
        <v>17675</v>
      </c>
    </row>
    <row r="1305" spans="1:8" x14ac:dyDescent="0.45">
      <c r="A1305" s="13" t="s">
        <v>20118</v>
      </c>
      <c r="B1305" s="14">
        <v>7.52</v>
      </c>
      <c r="C1305" s="17" t="s">
        <v>17730</v>
      </c>
      <c r="D1305" s="13">
        <v>29.63</v>
      </c>
      <c r="E1305" s="13" t="s">
        <v>17731</v>
      </c>
      <c r="F1305" s="13" t="s">
        <v>17727</v>
      </c>
      <c r="G1305" s="13" t="s">
        <v>20119</v>
      </c>
      <c r="H1305" s="13">
        <v>17677</v>
      </c>
    </row>
    <row r="1306" spans="1:8" x14ac:dyDescent="0.45">
      <c r="A1306" s="13" t="s">
        <v>20120</v>
      </c>
      <c r="B1306" s="14">
        <v>6.06</v>
      </c>
      <c r="C1306" s="17" t="s">
        <v>17730</v>
      </c>
      <c r="D1306" s="13">
        <v>30.38</v>
      </c>
      <c r="E1306" s="13" t="s">
        <v>17731</v>
      </c>
      <c r="F1306" s="13" t="s">
        <v>17727</v>
      </c>
      <c r="G1306" s="13" t="s">
        <v>20121</v>
      </c>
      <c r="H1306" s="13">
        <v>17678</v>
      </c>
    </row>
    <row r="1307" spans="1:8" x14ac:dyDescent="0.45">
      <c r="A1307" s="13" t="s">
        <v>20122</v>
      </c>
      <c r="B1307" s="14">
        <v>2.06</v>
      </c>
      <c r="C1307" s="17" t="s">
        <v>17730</v>
      </c>
      <c r="D1307" s="13">
        <v>6.3120000000000003</v>
      </c>
      <c r="E1307" s="13" t="s">
        <v>17731</v>
      </c>
      <c r="F1307" s="13" t="s">
        <v>17727</v>
      </c>
      <c r="G1307" s="13" t="s">
        <v>20123</v>
      </c>
      <c r="H1307" s="13">
        <v>17679</v>
      </c>
    </row>
    <row r="1308" spans="1:8" x14ac:dyDescent="0.45">
      <c r="A1308" s="13" t="s">
        <v>20124</v>
      </c>
      <c r="B1308" s="14">
        <v>13.88</v>
      </c>
      <c r="C1308" s="17" t="s">
        <v>17730</v>
      </c>
      <c r="D1308" s="13">
        <v>15.7</v>
      </c>
      <c r="E1308" s="13" t="s">
        <v>17731</v>
      </c>
      <c r="F1308" s="13" t="s">
        <v>17727</v>
      </c>
      <c r="G1308" s="13" t="s">
        <v>20125</v>
      </c>
      <c r="H1308" s="13">
        <v>18700</v>
      </c>
    </row>
    <row r="1309" spans="1:8" x14ac:dyDescent="0.45">
      <c r="A1309" s="13" t="s">
        <v>20126</v>
      </c>
      <c r="B1309" s="14">
        <v>13.91</v>
      </c>
      <c r="C1309" s="17" t="s">
        <v>17730</v>
      </c>
      <c r="D1309" s="13">
        <v>16.8</v>
      </c>
      <c r="E1309" s="13" t="s">
        <v>17731</v>
      </c>
      <c r="F1309" s="13" t="s">
        <v>17727</v>
      </c>
      <c r="G1309" s="13" t="s">
        <v>20127</v>
      </c>
      <c r="H1309" s="13">
        <v>18701</v>
      </c>
    </row>
    <row r="1310" spans="1:8" x14ac:dyDescent="0.45">
      <c r="A1310" s="13" t="s">
        <v>20128</v>
      </c>
      <c r="B1310" s="14">
        <v>14.04</v>
      </c>
      <c r="C1310" s="17" t="s">
        <v>17730</v>
      </c>
      <c r="D1310" s="13">
        <v>17.399999999999999</v>
      </c>
      <c r="E1310" s="13" t="s">
        <v>17731</v>
      </c>
      <c r="F1310" s="13" t="s">
        <v>17727</v>
      </c>
      <c r="G1310" s="13" t="s">
        <v>20129</v>
      </c>
      <c r="H1310" s="13">
        <v>18702</v>
      </c>
    </row>
    <row r="1311" spans="1:8" x14ac:dyDescent="0.45">
      <c r="A1311" s="13" t="s">
        <v>20130</v>
      </c>
      <c r="B1311" s="14">
        <v>4.8499999999999996</v>
      </c>
      <c r="C1311" s="17" t="s">
        <v>17730</v>
      </c>
      <c r="D1311" s="13">
        <v>21.81</v>
      </c>
      <c r="E1311" s="13" t="s">
        <v>17731</v>
      </c>
      <c r="F1311" s="13" t="s">
        <v>17727</v>
      </c>
      <c r="G1311" s="13" t="s">
        <v>20131</v>
      </c>
      <c r="H1311" s="13">
        <v>17681</v>
      </c>
    </row>
    <row r="1312" spans="1:8" x14ac:dyDescent="0.45">
      <c r="A1312" s="13" t="s">
        <v>20132</v>
      </c>
      <c r="B1312" s="14">
        <v>1.01</v>
      </c>
      <c r="C1312" s="17" t="s">
        <v>17730</v>
      </c>
      <c r="D1312" s="13">
        <v>4.7699999999999996</v>
      </c>
      <c r="E1312" s="13" t="s">
        <v>17731</v>
      </c>
      <c r="F1312" s="13" t="s">
        <v>17727</v>
      </c>
      <c r="G1312" s="13" t="s">
        <v>20133</v>
      </c>
      <c r="H1312" s="13">
        <v>17682</v>
      </c>
    </row>
    <row r="1313" spans="1:8" x14ac:dyDescent="0.45">
      <c r="A1313" s="13" t="s">
        <v>20134</v>
      </c>
      <c r="B1313" s="14">
        <v>2.15</v>
      </c>
      <c r="C1313" s="17" t="s">
        <v>17730</v>
      </c>
      <c r="D1313" s="13">
        <v>6.45</v>
      </c>
      <c r="E1313" s="13" t="s">
        <v>17731</v>
      </c>
      <c r="F1313" s="13" t="s">
        <v>17727</v>
      </c>
      <c r="G1313" s="13" t="s">
        <v>20135</v>
      </c>
      <c r="H1313" s="13">
        <v>17683</v>
      </c>
    </row>
    <row r="1314" spans="1:8" x14ac:dyDescent="0.45">
      <c r="A1314" s="13" t="s">
        <v>20136</v>
      </c>
      <c r="B1314" s="14">
        <v>4.7699999999999996</v>
      </c>
      <c r="C1314" s="17" t="s">
        <v>17730</v>
      </c>
      <c r="D1314" s="13">
        <v>24.05</v>
      </c>
      <c r="E1314" s="13" t="s">
        <v>17731</v>
      </c>
      <c r="F1314" s="13" t="s">
        <v>17727</v>
      </c>
      <c r="G1314" s="13" t="s">
        <v>20137</v>
      </c>
      <c r="H1314" s="13">
        <v>17684</v>
      </c>
    </row>
    <row r="1315" spans="1:8" x14ac:dyDescent="0.45">
      <c r="A1315" s="13" t="s">
        <v>20138</v>
      </c>
      <c r="B1315" s="14">
        <v>3.64</v>
      </c>
      <c r="C1315" s="17" t="s">
        <v>17730</v>
      </c>
      <c r="D1315" s="13">
        <v>11.46</v>
      </c>
      <c r="E1315" s="13" t="s">
        <v>17731</v>
      </c>
      <c r="F1315" s="13" t="s">
        <v>17727</v>
      </c>
      <c r="G1315" s="13" t="s">
        <v>20139</v>
      </c>
      <c r="H1315" s="13">
        <v>17685</v>
      </c>
    </row>
    <row r="1316" spans="1:8" x14ac:dyDescent="0.45">
      <c r="A1316" s="13" t="s">
        <v>20140</v>
      </c>
      <c r="B1316" s="14">
        <v>10.35</v>
      </c>
      <c r="C1316" s="17" t="s">
        <v>17730</v>
      </c>
      <c r="D1316" s="13">
        <v>17.3795</v>
      </c>
      <c r="E1316" s="13" t="s">
        <v>17731</v>
      </c>
      <c r="F1316" s="13" t="s">
        <v>17727</v>
      </c>
      <c r="G1316" s="13" t="s">
        <v>20141</v>
      </c>
      <c r="H1316" s="13">
        <v>18703</v>
      </c>
    </row>
    <row r="1317" spans="1:8" x14ac:dyDescent="0.45">
      <c r="A1317" s="13" t="s">
        <v>20142</v>
      </c>
      <c r="B1317" s="14">
        <v>4.05</v>
      </c>
      <c r="C1317" s="17" t="s">
        <v>17730</v>
      </c>
      <c r="D1317" s="13">
        <v>25.05</v>
      </c>
      <c r="E1317" s="13" t="s">
        <v>17731</v>
      </c>
      <c r="F1317" s="13" t="s">
        <v>17727</v>
      </c>
      <c r="G1317" s="13" t="s">
        <v>20143</v>
      </c>
      <c r="H1317" s="13">
        <v>17686</v>
      </c>
    </row>
    <row r="1318" spans="1:8" x14ac:dyDescent="0.45">
      <c r="A1318" s="13" t="s">
        <v>20144</v>
      </c>
      <c r="B1318" s="14">
        <v>3.21</v>
      </c>
      <c r="C1318" s="17" t="s">
        <v>17730</v>
      </c>
      <c r="D1318" s="13">
        <v>16.02</v>
      </c>
      <c r="E1318" s="13" t="s">
        <v>17731</v>
      </c>
      <c r="F1318" s="13" t="s">
        <v>17727</v>
      </c>
      <c r="G1318" s="13" t="s">
        <v>20145</v>
      </c>
      <c r="H1318" s="13">
        <v>17687</v>
      </c>
    </row>
    <row r="1319" spans="1:8" x14ac:dyDescent="0.45">
      <c r="A1319" s="13" t="s">
        <v>20146</v>
      </c>
      <c r="B1319" s="14">
        <v>15.79</v>
      </c>
      <c r="C1319" s="17" t="s">
        <v>17730</v>
      </c>
      <c r="D1319" s="13">
        <v>17.100000000000001</v>
      </c>
      <c r="E1319" s="13" t="s">
        <v>17731</v>
      </c>
      <c r="F1319" s="13" t="s">
        <v>17727</v>
      </c>
      <c r="G1319" s="13" t="s">
        <v>20147</v>
      </c>
      <c r="H1319" s="13">
        <v>17689</v>
      </c>
    </row>
    <row r="1320" spans="1:8" x14ac:dyDescent="0.45">
      <c r="A1320" s="13" t="s">
        <v>20148</v>
      </c>
      <c r="B1320" s="14">
        <v>6</v>
      </c>
      <c r="C1320" s="17" t="s">
        <v>17730</v>
      </c>
      <c r="D1320" s="13">
        <v>28.35</v>
      </c>
      <c r="E1320" s="13" t="s">
        <v>17731</v>
      </c>
      <c r="F1320" s="13" t="s">
        <v>17727</v>
      </c>
      <c r="G1320" s="13" t="s">
        <v>20149</v>
      </c>
      <c r="H1320" s="13">
        <v>17688</v>
      </c>
    </row>
    <row r="1321" spans="1:8" x14ac:dyDescent="0.45">
      <c r="A1321" s="13" t="s">
        <v>20150</v>
      </c>
      <c r="B1321" s="14">
        <v>15.79</v>
      </c>
      <c r="C1321" s="17" t="s">
        <v>17730</v>
      </c>
      <c r="D1321" s="13">
        <v>17.760000000000002</v>
      </c>
      <c r="E1321" s="13" t="s">
        <v>17731</v>
      </c>
      <c r="F1321" s="13" t="s">
        <v>17727</v>
      </c>
      <c r="G1321" s="13" t="s">
        <v>20151</v>
      </c>
      <c r="H1321" s="13">
        <v>17691</v>
      </c>
    </row>
    <row r="1322" spans="1:8" x14ac:dyDescent="0.45">
      <c r="A1322" s="13" t="s">
        <v>20152</v>
      </c>
      <c r="B1322" s="14">
        <v>6.23</v>
      </c>
      <c r="C1322" s="17" t="s">
        <v>17730</v>
      </c>
      <c r="D1322" s="13">
        <v>29.43</v>
      </c>
      <c r="E1322" s="13" t="s">
        <v>17731</v>
      </c>
      <c r="F1322" s="13" t="s">
        <v>17727</v>
      </c>
      <c r="G1322" s="13" t="s">
        <v>20153</v>
      </c>
      <c r="H1322" s="13">
        <v>17690</v>
      </c>
    </row>
    <row r="1323" spans="1:8" x14ac:dyDescent="0.45">
      <c r="A1323" s="13" t="s">
        <v>20154</v>
      </c>
      <c r="B1323" s="14">
        <v>2.25</v>
      </c>
      <c r="C1323" s="17" t="s">
        <v>17730</v>
      </c>
      <c r="D1323" s="13">
        <v>6.5549999999999997</v>
      </c>
      <c r="E1323" s="13" t="s">
        <v>17731</v>
      </c>
      <c r="F1323" s="13" t="s">
        <v>17727</v>
      </c>
      <c r="G1323" s="13" t="s">
        <v>20155</v>
      </c>
      <c r="H1323" s="13">
        <v>17699</v>
      </c>
    </row>
    <row r="1324" spans="1:8" x14ac:dyDescent="0.45">
      <c r="A1324" s="13" t="s">
        <v>20156</v>
      </c>
      <c r="B1324" s="14">
        <v>3.3</v>
      </c>
      <c r="C1324" s="17" t="s">
        <v>17730</v>
      </c>
      <c r="D1324" s="13">
        <v>8.3970000000000002</v>
      </c>
      <c r="E1324" s="13" t="s">
        <v>17731</v>
      </c>
      <c r="F1324" s="13" t="s">
        <v>17727</v>
      </c>
      <c r="G1324" s="13" t="s">
        <v>20157</v>
      </c>
      <c r="H1324" s="13">
        <v>17701</v>
      </c>
    </row>
    <row r="1325" spans="1:8" x14ac:dyDescent="0.45">
      <c r="A1325" s="13" t="s">
        <v>20158</v>
      </c>
      <c r="B1325" s="14">
        <v>5.14</v>
      </c>
      <c r="C1325" s="17" t="s">
        <v>17730</v>
      </c>
      <c r="D1325" s="13">
        <v>13.917</v>
      </c>
      <c r="E1325" s="13" t="s">
        <v>17731</v>
      </c>
      <c r="F1325" s="13" t="s">
        <v>17727</v>
      </c>
      <c r="G1325" s="13" t="s">
        <v>20159</v>
      </c>
      <c r="H1325" s="13">
        <v>17703</v>
      </c>
    </row>
    <row r="1326" spans="1:8" x14ac:dyDescent="0.45">
      <c r="A1326" s="13" t="s">
        <v>20160</v>
      </c>
      <c r="B1326" s="14">
        <v>4.8099999999999996</v>
      </c>
      <c r="C1326" s="17" t="s">
        <v>17730</v>
      </c>
      <c r="D1326" s="13">
        <v>14.721</v>
      </c>
      <c r="E1326" s="13" t="s">
        <v>17731</v>
      </c>
      <c r="F1326" s="13" t="s">
        <v>17727</v>
      </c>
      <c r="G1326" s="13" t="s">
        <v>20161</v>
      </c>
      <c r="H1326" s="13">
        <v>17705</v>
      </c>
    </row>
    <row r="1327" spans="1:8" x14ac:dyDescent="0.45">
      <c r="A1327" s="13" t="s">
        <v>20162</v>
      </c>
      <c r="B1327" s="14">
        <v>5.21</v>
      </c>
      <c r="C1327" s="17" t="s">
        <v>17730</v>
      </c>
      <c r="D1327" s="13">
        <v>15.144</v>
      </c>
      <c r="E1327" s="13" t="s">
        <v>17731</v>
      </c>
      <c r="F1327" s="13" t="s">
        <v>17727</v>
      </c>
      <c r="G1327" s="13" t="s">
        <v>20163</v>
      </c>
      <c r="H1327" s="13">
        <v>17707</v>
      </c>
    </row>
    <row r="1328" spans="1:8" x14ac:dyDescent="0.45">
      <c r="A1328" s="13" t="s">
        <v>20164</v>
      </c>
      <c r="B1328" s="14">
        <v>5.3</v>
      </c>
      <c r="C1328" s="17" t="s">
        <v>17730</v>
      </c>
      <c r="D1328" s="13">
        <v>15.417</v>
      </c>
      <c r="E1328" s="13" t="s">
        <v>17731</v>
      </c>
      <c r="F1328" s="13" t="s">
        <v>17727</v>
      </c>
      <c r="G1328" s="13" t="s">
        <v>20165</v>
      </c>
      <c r="H1328" s="13">
        <v>17709</v>
      </c>
    </row>
    <row r="1329" spans="1:8" x14ac:dyDescent="0.45">
      <c r="A1329" s="13" t="s">
        <v>20166</v>
      </c>
      <c r="B1329" s="14">
        <v>4.4000000000000004</v>
      </c>
      <c r="C1329" s="17" t="s">
        <v>17730</v>
      </c>
      <c r="D1329" s="13">
        <v>12.42</v>
      </c>
      <c r="E1329" s="13" t="s">
        <v>17731</v>
      </c>
      <c r="F1329" s="13" t="s">
        <v>17727</v>
      </c>
      <c r="G1329" s="13" t="s">
        <v>20167</v>
      </c>
      <c r="H1329" s="13">
        <v>17710</v>
      </c>
    </row>
    <row r="1330" spans="1:8" x14ac:dyDescent="0.45">
      <c r="A1330" s="13" t="s">
        <v>20168</v>
      </c>
      <c r="B1330" s="14">
        <v>3.4</v>
      </c>
      <c r="C1330" s="17" t="s">
        <v>17730</v>
      </c>
      <c r="D1330" s="13">
        <v>21.5</v>
      </c>
      <c r="E1330" s="13" t="s">
        <v>17731</v>
      </c>
      <c r="F1330" s="13" t="s">
        <v>17727</v>
      </c>
      <c r="G1330" s="13" t="s">
        <v>20169</v>
      </c>
      <c r="H1330" s="13">
        <v>17711</v>
      </c>
    </row>
    <row r="1331" spans="1:8" x14ac:dyDescent="0.45">
      <c r="A1331" s="13" t="s">
        <v>20170</v>
      </c>
      <c r="B1331" s="14">
        <v>11.2</v>
      </c>
      <c r="C1331" s="17" t="s">
        <v>17730</v>
      </c>
      <c r="D1331" s="13">
        <v>67.010000000000005</v>
      </c>
      <c r="E1331" s="13" t="s">
        <v>17731</v>
      </c>
      <c r="F1331" s="13" t="s">
        <v>17727</v>
      </c>
      <c r="G1331" s="13" t="s">
        <v>20171</v>
      </c>
      <c r="H1331" s="13">
        <v>17712</v>
      </c>
    </row>
    <row r="1332" spans="1:8" x14ac:dyDescent="0.45">
      <c r="A1332" s="13" t="s">
        <v>20172</v>
      </c>
      <c r="B1332" s="14">
        <v>10.3</v>
      </c>
      <c r="C1332" s="17" t="s">
        <v>17730</v>
      </c>
      <c r="D1332" s="13">
        <v>30.9</v>
      </c>
      <c r="E1332" s="13" t="s">
        <v>17731</v>
      </c>
      <c r="F1332" s="13" t="s">
        <v>17727</v>
      </c>
      <c r="G1332" s="13" t="s">
        <v>20173</v>
      </c>
      <c r="H1332" s="13">
        <v>17713</v>
      </c>
    </row>
    <row r="1333" spans="1:8" x14ac:dyDescent="0.45">
      <c r="A1333" s="13" t="s">
        <v>20174</v>
      </c>
      <c r="B1333" s="14">
        <v>8.61</v>
      </c>
      <c r="C1333" s="17" t="s">
        <v>17730</v>
      </c>
      <c r="D1333" s="13">
        <v>30.9</v>
      </c>
      <c r="E1333" s="13" t="s">
        <v>17731</v>
      </c>
      <c r="F1333" s="13" t="s">
        <v>17727</v>
      </c>
      <c r="G1333" s="13" t="s">
        <v>20175</v>
      </c>
      <c r="H1333" s="13">
        <v>20683</v>
      </c>
    </row>
    <row r="1334" spans="1:8" x14ac:dyDescent="0.45">
      <c r="A1334" s="13" t="s">
        <v>20176</v>
      </c>
      <c r="B1334" s="14">
        <v>3.74</v>
      </c>
      <c r="C1334" s="17" t="s">
        <v>17730</v>
      </c>
      <c r="D1334" s="13">
        <v>14.55</v>
      </c>
      <c r="E1334" s="13" t="s">
        <v>17731</v>
      </c>
      <c r="F1334" s="13" t="s">
        <v>17727</v>
      </c>
      <c r="G1334" s="13" t="s">
        <v>20177</v>
      </c>
      <c r="H1334" s="13">
        <v>17715</v>
      </c>
    </row>
    <row r="1335" spans="1:8" x14ac:dyDescent="0.45">
      <c r="A1335" s="13" t="s">
        <v>20178</v>
      </c>
      <c r="B1335" s="14">
        <v>3.08</v>
      </c>
      <c r="C1335" s="17" t="s">
        <v>17730</v>
      </c>
      <c r="D1335" s="13">
        <v>30.6</v>
      </c>
      <c r="E1335" s="13" t="s">
        <v>17731</v>
      </c>
      <c r="F1335" s="13" t="s">
        <v>17727</v>
      </c>
      <c r="G1335" s="13" t="s">
        <v>20179</v>
      </c>
      <c r="H1335" s="13">
        <v>60258</v>
      </c>
    </row>
    <row r="1336" spans="1:8" x14ac:dyDescent="0.45">
      <c r="A1336" s="13" t="s">
        <v>20180</v>
      </c>
      <c r="B1336" s="14">
        <v>56.2</v>
      </c>
      <c r="C1336" s="17" t="s">
        <v>17730</v>
      </c>
      <c r="D1336" s="13">
        <v>145.86000000000001</v>
      </c>
      <c r="E1336" s="13" t="s">
        <v>17731</v>
      </c>
      <c r="F1336" s="13" t="s">
        <v>17727</v>
      </c>
      <c r="G1336" s="13" t="s">
        <v>20181</v>
      </c>
      <c r="H1336" s="13">
        <v>78673</v>
      </c>
    </row>
    <row r="1337" spans="1:8" x14ac:dyDescent="0.45">
      <c r="A1337" s="13" t="s">
        <v>20182</v>
      </c>
      <c r="B1337" s="14">
        <v>3.01</v>
      </c>
      <c r="C1337" s="17" t="s">
        <v>17730</v>
      </c>
      <c r="D1337" s="13">
        <v>20.64</v>
      </c>
      <c r="E1337" s="13" t="s">
        <v>17731</v>
      </c>
      <c r="F1337" s="13" t="s">
        <v>17727</v>
      </c>
      <c r="G1337" s="13" t="s">
        <v>20183</v>
      </c>
      <c r="H1337" s="13">
        <v>17717</v>
      </c>
    </row>
    <row r="1338" spans="1:8" x14ac:dyDescent="0.45">
      <c r="A1338" s="13" t="s">
        <v>20184</v>
      </c>
      <c r="B1338" s="14">
        <v>2.86</v>
      </c>
      <c r="C1338" s="17" t="s">
        <v>17730</v>
      </c>
      <c r="D1338" s="13">
        <v>13.23</v>
      </c>
      <c r="E1338" s="13" t="s">
        <v>17731</v>
      </c>
      <c r="F1338" s="13" t="s">
        <v>17727</v>
      </c>
      <c r="G1338" s="13" t="s">
        <v>20185</v>
      </c>
      <c r="H1338" s="13">
        <v>17719</v>
      </c>
    </row>
    <row r="1339" spans="1:8" x14ac:dyDescent="0.45">
      <c r="A1339" s="13" t="s">
        <v>20186</v>
      </c>
      <c r="B1339" s="14">
        <v>10.55</v>
      </c>
      <c r="C1339" s="17" t="s">
        <v>17730</v>
      </c>
      <c r="D1339" s="13">
        <v>43.41</v>
      </c>
      <c r="E1339" s="13" t="s">
        <v>17731</v>
      </c>
      <c r="F1339" s="13" t="s">
        <v>17727</v>
      </c>
      <c r="G1339" s="13" t="s">
        <v>20187</v>
      </c>
      <c r="H1339" s="13">
        <v>17721</v>
      </c>
    </row>
    <row r="1340" spans="1:8" x14ac:dyDescent="0.45">
      <c r="A1340" s="13" t="s">
        <v>20188</v>
      </c>
      <c r="B1340" s="14">
        <v>15.18</v>
      </c>
      <c r="C1340" s="17" t="s">
        <v>17730</v>
      </c>
      <c r="D1340" s="13">
        <v>58.23</v>
      </c>
      <c r="E1340" s="13" t="s">
        <v>17731</v>
      </c>
      <c r="F1340" s="13" t="s">
        <v>17727</v>
      </c>
      <c r="G1340" s="13" t="s">
        <v>20189</v>
      </c>
      <c r="H1340" s="13">
        <v>17723</v>
      </c>
    </row>
    <row r="1341" spans="1:8" x14ac:dyDescent="0.45">
      <c r="A1341" s="13" t="s">
        <v>20190</v>
      </c>
      <c r="B1341" s="14">
        <v>2.19</v>
      </c>
      <c r="C1341" s="17" t="s">
        <v>17730</v>
      </c>
      <c r="D1341" s="13">
        <v>6.69</v>
      </c>
      <c r="E1341" s="13" t="s">
        <v>17731</v>
      </c>
      <c r="F1341" s="13" t="s">
        <v>17727</v>
      </c>
      <c r="G1341" s="13" t="s">
        <v>20191</v>
      </c>
      <c r="H1341" s="13">
        <v>17724</v>
      </c>
    </row>
    <row r="1342" spans="1:8" x14ac:dyDescent="0.45">
      <c r="A1342" s="13" t="s">
        <v>20192</v>
      </c>
      <c r="B1342" s="14">
        <v>6.79</v>
      </c>
      <c r="C1342" s="17" t="s">
        <v>17730</v>
      </c>
      <c r="D1342" s="13">
        <v>11.93</v>
      </c>
      <c r="E1342" s="13" t="s">
        <v>17731</v>
      </c>
      <c r="F1342" s="13" t="s">
        <v>17727</v>
      </c>
      <c r="G1342" s="13" t="s">
        <v>20193</v>
      </c>
      <c r="H1342" s="13">
        <v>17725</v>
      </c>
    </row>
    <row r="1343" spans="1:8" x14ac:dyDescent="0.45">
      <c r="A1343" s="13" t="s">
        <v>20194</v>
      </c>
      <c r="B1343" s="14">
        <v>7.08</v>
      </c>
      <c r="C1343" s="17" t="s">
        <v>17730</v>
      </c>
      <c r="D1343" s="13">
        <v>23.82</v>
      </c>
      <c r="E1343" s="13" t="s">
        <v>17731</v>
      </c>
      <c r="F1343" s="13" t="s">
        <v>17727</v>
      </c>
      <c r="G1343" s="13" t="s">
        <v>20195</v>
      </c>
      <c r="H1343" s="13">
        <v>17728</v>
      </c>
    </row>
    <row r="1344" spans="1:8" x14ac:dyDescent="0.45">
      <c r="A1344" s="13" t="s">
        <v>20196</v>
      </c>
      <c r="B1344" s="14">
        <v>5.38</v>
      </c>
      <c r="C1344" s="17" t="s">
        <v>17730</v>
      </c>
      <c r="D1344" s="13">
        <v>22.77</v>
      </c>
      <c r="E1344" s="13" t="s">
        <v>17731</v>
      </c>
      <c r="F1344" s="13" t="s">
        <v>17727</v>
      </c>
      <c r="G1344" s="13" t="s">
        <v>20197</v>
      </c>
      <c r="H1344" s="13">
        <v>17730</v>
      </c>
    </row>
    <row r="1345" spans="1:8" x14ac:dyDescent="0.45">
      <c r="A1345" s="13" t="s">
        <v>20198</v>
      </c>
      <c r="B1345" s="14">
        <v>7.08</v>
      </c>
      <c r="C1345" s="17" t="s">
        <v>17730</v>
      </c>
      <c r="D1345" s="13">
        <v>11.13</v>
      </c>
      <c r="E1345" s="13" t="s">
        <v>17731</v>
      </c>
      <c r="F1345" s="13" t="s">
        <v>17727</v>
      </c>
      <c r="G1345" s="13" t="s">
        <v>20199</v>
      </c>
      <c r="H1345" s="13">
        <v>17732</v>
      </c>
    </row>
    <row r="1346" spans="1:8" x14ac:dyDescent="0.45">
      <c r="A1346" s="13" t="s">
        <v>20200</v>
      </c>
      <c r="B1346" s="14">
        <v>3.53</v>
      </c>
      <c r="C1346" s="17" t="s">
        <v>17730</v>
      </c>
      <c r="D1346" s="13">
        <v>10.59</v>
      </c>
      <c r="E1346" s="13" t="s">
        <v>17731</v>
      </c>
      <c r="F1346" s="13" t="s">
        <v>17727</v>
      </c>
      <c r="G1346" s="13" t="s">
        <v>20201</v>
      </c>
      <c r="H1346" s="13">
        <v>17733</v>
      </c>
    </row>
    <row r="1347" spans="1:8" x14ac:dyDescent="0.45">
      <c r="A1347" s="13" t="s">
        <v>20202</v>
      </c>
      <c r="B1347" s="14">
        <v>4.3899999999999997</v>
      </c>
      <c r="C1347" s="17" t="s">
        <v>17730</v>
      </c>
      <c r="D1347" s="13">
        <v>21.18</v>
      </c>
      <c r="E1347" s="13" t="s">
        <v>17731</v>
      </c>
      <c r="F1347" s="13" t="s">
        <v>17727</v>
      </c>
      <c r="G1347" s="13" t="s">
        <v>20203</v>
      </c>
      <c r="H1347" s="13">
        <v>17735</v>
      </c>
    </row>
    <row r="1348" spans="1:8" x14ac:dyDescent="0.45">
      <c r="A1348" s="13" t="s">
        <v>20204</v>
      </c>
      <c r="B1348" s="14">
        <v>6.44</v>
      </c>
      <c r="C1348" s="17" t="s">
        <v>17730</v>
      </c>
      <c r="D1348" s="13">
        <v>21.72</v>
      </c>
      <c r="E1348" s="13" t="s">
        <v>17731</v>
      </c>
      <c r="F1348" s="13" t="s">
        <v>17727</v>
      </c>
      <c r="G1348" s="13" t="s">
        <v>20205</v>
      </c>
      <c r="H1348" s="13">
        <v>17736</v>
      </c>
    </row>
    <row r="1349" spans="1:8" x14ac:dyDescent="0.45">
      <c r="A1349" s="13" t="s">
        <v>20206</v>
      </c>
      <c r="B1349" s="14">
        <v>4.87</v>
      </c>
      <c r="C1349" s="17" t="s">
        <v>17730</v>
      </c>
      <c r="D1349" s="13">
        <v>22.23</v>
      </c>
      <c r="E1349" s="13" t="s">
        <v>17731</v>
      </c>
      <c r="F1349" s="13" t="s">
        <v>17727</v>
      </c>
      <c r="G1349" s="13" t="s">
        <v>20207</v>
      </c>
      <c r="H1349" s="13">
        <v>17737</v>
      </c>
    </row>
    <row r="1350" spans="1:8" x14ac:dyDescent="0.45">
      <c r="A1350" s="13" t="s">
        <v>20208</v>
      </c>
      <c r="B1350" s="14">
        <v>5.17</v>
      </c>
      <c r="C1350" s="17" t="s">
        <v>17730</v>
      </c>
      <c r="D1350" s="13">
        <v>21.72</v>
      </c>
      <c r="E1350" s="13" t="s">
        <v>17731</v>
      </c>
      <c r="F1350" s="13" t="s">
        <v>17727</v>
      </c>
      <c r="G1350" s="13" t="s">
        <v>20209</v>
      </c>
      <c r="H1350" s="13">
        <v>17738</v>
      </c>
    </row>
    <row r="1351" spans="1:8" x14ac:dyDescent="0.45">
      <c r="A1351" s="13" t="s">
        <v>20210</v>
      </c>
      <c r="B1351" s="14">
        <v>0</v>
      </c>
      <c r="C1351" s="17" t="s">
        <v>17730</v>
      </c>
      <c r="D1351" s="13">
        <v>7.26</v>
      </c>
      <c r="E1351" s="13" t="s">
        <v>17731</v>
      </c>
      <c r="F1351" s="13" t="s">
        <v>17727</v>
      </c>
      <c r="G1351" s="13" t="s">
        <v>20211</v>
      </c>
      <c r="H1351" s="13">
        <v>17739</v>
      </c>
    </row>
    <row r="1352" spans="1:8" x14ac:dyDescent="0.45">
      <c r="A1352" s="13" t="s">
        <v>20212</v>
      </c>
      <c r="B1352" s="14">
        <v>0.82</v>
      </c>
      <c r="C1352" s="17" t="s">
        <v>17730</v>
      </c>
      <c r="D1352" s="13">
        <v>7.86</v>
      </c>
      <c r="E1352" s="13" t="s">
        <v>17731</v>
      </c>
      <c r="F1352" s="13" t="s">
        <v>17727</v>
      </c>
      <c r="G1352" s="13" t="s">
        <v>20213</v>
      </c>
      <c r="H1352" s="13">
        <v>17740</v>
      </c>
    </row>
    <row r="1353" spans="1:8" x14ac:dyDescent="0.45">
      <c r="A1353" s="13" t="s">
        <v>20214</v>
      </c>
      <c r="B1353" s="14">
        <v>2.59</v>
      </c>
      <c r="C1353" s="17" t="s">
        <v>17730</v>
      </c>
      <c r="D1353" s="13">
        <v>7.29</v>
      </c>
      <c r="E1353" s="13" t="s">
        <v>17731</v>
      </c>
      <c r="F1353" s="13" t="s">
        <v>17727</v>
      </c>
      <c r="G1353" s="13" t="s">
        <v>20215</v>
      </c>
      <c r="H1353" s="13">
        <v>17741</v>
      </c>
    </row>
    <row r="1354" spans="1:8" x14ac:dyDescent="0.45">
      <c r="A1354" s="13" t="s">
        <v>20216</v>
      </c>
      <c r="B1354" s="14">
        <v>8.74</v>
      </c>
      <c r="C1354" s="17" t="s">
        <v>17730</v>
      </c>
      <c r="D1354" s="13">
        <v>12.09</v>
      </c>
      <c r="E1354" s="13" t="s">
        <v>17731</v>
      </c>
      <c r="F1354" s="13" t="s">
        <v>17727</v>
      </c>
      <c r="G1354" s="13" t="s">
        <v>20217</v>
      </c>
      <c r="H1354" s="13">
        <v>17742</v>
      </c>
    </row>
    <row r="1355" spans="1:8" x14ac:dyDescent="0.45">
      <c r="A1355" s="13" t="s">
        <v>20216</v>
      </c>
      <c r="B1355" s="14">
        <v>8.74</v>
      </c>
      <c r="C1355" s="17" t="s">
        <v>17730</v>
      </c>
      <c r="D1355" s="13">
        <v>8.06</v>
      </c>
      <c r="E1355" s="13" t="s">
        <v>17731</v>
      </c>
      <c r="F1355" s="13" t="s">
        <v>17727</v>
      </c>
      <c r="G1355" s="13" t="s">
        <v>20217</v>
      </c>
      <c r="H1355" s="13">
        <v>17742</v>
      </c>
    </row>
    <row r="1356" spans="1:8" x14ac:dyDescent="0.45">
      <c r="A1356" s="13" t="s">
        <v>20218</v>
      </c>
      <c r="B1356" s="14">
        <v>2.04</v>
      </c>
      <c r="C1356" s="17" t="s">
        <v>17730</v>
      </c>
      <c r="D1356" s="13">
        <v>6.258</v>
      </c>
      <c r="E1356" s="13" t="s">
        <v>17731</v>
      </c>
      <c r="F1356" s="13" t="s">
        <v>17727</v>
      </c>
      <c r="G1356" s="13" t="s">
        <v>20219</v>
      </c>
      <c r="H1356" s="13">
        <v>34127</v>
      </c>
    </row>
    <row r="1357" spans="1:8" x14ac:dyDescent="0.45">
      <c r="A1357" s="13" t="s">
        <v>20220</v>
      </c>
      <c r="B1357" s="14">
        <v>8.94</v>
      </c>
      <c r="C1357" s="17" t="s">
        <v>17730</v>
      </c>
      <c r="D1357" s="13">
        <v>42.29</v>
      </c>
      <c r="E1357" s="13" t="s">
        <v>17731</v>
      </c>
      <c r="F1357" s="13" t="s">
        <v>17727</v>
      </c>
      <c r="G1357" s="13" t="s">
        <v>20221</v>
      </c>
      <c r="H1357" s="13">
        <v>34131</v>
      </c>
    </row>
    <row r="1358" spans="1:8" x14ac:dyDescent="0.45">
      <c r="A1358" s="13" t="s">
        <v>20222</v>
      </c>
      <c r="B1358" s="14">
        <v>4.16</v>
      </c>
      <c r="C1358" s="17" t="s">
        <v>17730</v>
      </c>
      <c r="D1358" s="13">
        <v>43.19</v>
      </c>
      <c r="E1358" s="13" t="s">
        <v>17731</v>
      </c>
      <c r="F1358" s="13" t="s">
        <v>17727</v>
      </c>
      <c r="G1358" s="13" t="s">
        <v>20223</v>
      </c>
      <c r="H1358" s="13">
        <v>17745</v>
      </c>
    </row>
    <row r="1359" spans="1:8" x14ac:dyDescent="0.45">
      <c r="A1359" s="13" t="s">
        <v>20222</v>
      </c>
      <c r="B1359" s="14">
        <v>4.16</v>
      </c>
      <c r="C1359" s="17" t="s">
        <v>17730</v>
      </c>
      <c r="D1359" s="13">
        <v>28.79</v>
      </c>
      <c r="E1359" s="13" t="s">
        <v>17731</v>
      </c>
      <c r="F1359" s="13" t="s">
        <v>17727</v>
      </c>
      <c r="G1359" s="13" t="s">
        <v>20223</v>
      </c>
      <c r="H1359" s="13">
        <v>17745</v>
      </c>
    </row>
    <row r="1360" spans="1:8" x14ac:dyDescent="0.45">
      <c r="A1360" s="13" t="s">
        <v>20224</v>
      </c>
      <c r="B1360" s="14">
        <v>4.1900000000000004</v>
      </c>
      <c r="C1360" s="17" t="s">
        <v>17730</v>
      </c>
      <c r="D1360" s="13">
        <v>18.86</v>
      </c>
      <c r="E1360" s="13" t="s">
        <v>17731</v>
      </c>
      <c r="F1360" s="13" t="s">
        <v>17727</v>
      </c>
      <c r="G1360" s="13" t="s">
        <v>20225</v>
      </c>
      <c r="H1360" s="13">
        <v>17746</v>
      </c>
    </row>
    <row r="1361" spans="1:8" x14ac:dyDescent="0.45">
      <c r="A1361" s="13" t="s">
        <v>20226</v>
      </c>
      <c r="B1361" s="14">
        <v>8.58</v>
      </c>
      <c r="C1361" s="17" t="s">
        <v>17730</v>
      </c>
      <c r="D1361" s="13">
        <v>37.94</v>
      </c>
      <c r="E1361" s="13" t="s">
        <v>17731</v>
      </c>
      <c r="F1361" s="13" t="s">
        <v>17727</v>
      </c>
      <c r="G1361" s="13" t="s">
        <v>20227</v>
      </c>
      <c r="H1361" s="13">
        <v>33802</v>
      </c>
    </row>
    <row r="1362" spans="1:8" x14ac:dyDescent="0.45">
      <c r="A1362" s="13" t="s">
        <v>20228</v>
      </c>
      <c r="B1362" s="14">
        <v>31.49</v>
      </c>
      <c r="C1362" s="17" t="s">
        <v>17730</v>
      </c>
      <c r="D1362" s="13">
        <v>9.84</v>
      </c>
      <c r="E1362" s="13" t="s">
        <v>17731</v>
      </c>
      <c r="F1362" s="13" t="s">
        <v>17727</v>
      </c>
      <c r="G1362" s="13" t="s">
        <v>20229</v>
      </c>
      <c r="H1362" s="13">
        <v>46380</v>
      </c>
    </row>
    <row r="1363" spans="1:8" x14ac:dyDescent="0.45">
      <c r="A1363" s="13" t="s">
        <v>20230</v>
      </c>
      <c r="B1363" s="14">
        <v>7.41</v>
      </c>
      <c r="C1363" s="17" t="s">
        <v>17730</v>
      </c>
      <c r="D1363" s="13">
        <v>23.3</v>
      </c>
      <c r="E1363" s="13" t="s">
        <v>17731</v>
      </c>
      <c r="F1363" s="13" t="s">
        <v>17727</v>
      </c>
      <c r="G1363" s="13" t="s">
        <v>20231</v>
      </c>
      <c r="H1363" s="13">
        <v>17748</v>
      </c>
    </row>
    <row r="1364" spans="1:8" x14ac:dyDescent="0.45">
      <c r="A1364" s="13" t="s">
        <v>20230</v>
      </c>
      <c r="B1364" s="14">
        <v>7.41</v>
      </c>
      <c r="C1364" s="17" t="s">
        <v>17730</v>
      </c>
      <c r="D1364" s="13">
        <v>15.53</v>
      </c>
      <c r="E1364" s="13" t="s">
        <v>17731</v>
      </c>
      <c r="F1364" s="13" t="s">
        <v>17727</v>
      </c>
      <c r="G1364" s="13" t="s">
        <v>20231</v>
      </c>
      <c r="H1364" s="13">
        <v>17748</v>
      </c>
    </row>
    <row r="1365" spans="1:8" x14ac:dyDescent="0.45">
      <c r="A1365" s="13" t="s">
        <v>20232</v>
      </c>
      <c r="B1365" s="14">
        <v>56.48</v>
      </c>
      <c r="C1365" s="17" t="s">
        <v>17730</v>
      </c>
      <c r="D1365" s="13">
        <v>110.66</v>
      </c>
      <c r="E1365" s="13" t="s">
        <v>17731</v>
      </c>
      <c r="F1365" s="13" t="s">
        <v>17727</v>
      </c>
      <c r="G1365" s="13" t="s">
        <v>20233</v>
      </c>
      <c r="H1365" s="13">
        <v>34656</v>
      </c>
    </row>
    <row r="1366" spans="1:8" x14ac:dyDescent="0.45">
      <c r="A1366" s="13" t="s">
        <v>20234</v>
      </c>
      <c r="B1366" s="14">
        <v>15.58</v>
      </c>
      <c r="C1366" s="17" t="s">
        <v>17730</v>
      </c>
      <c r="D1366" s="13">
        <v>6.06</v>
      </c>
      <c r="E1366" s="13" t="s">
        <v>17731</v>
      </c>
      <c r="F1366" s="13" t="s">
        <v>17727</v>
      </c>
      <c r="G1366" s="13" t="s">
        <v>20235</v>
      </c>
      <c r="H1366" s="13">
        <v>46480</v>
      </c>
    </row>
    <row r="1367" spans="1:8" x14ac:dyDescent="0.45">
      <c r="A1367" s="13" t="s">
        <v>20236</v>
      </c>
      <c r="B1367" s="14">
        <v>7.32</v>
      </c>
      <c r="C1367" s="17" t="s">
        <v>17730</v>
      </c>
      <c r="D1367" s="13">
        <v>26.09</v>
      </c>
      <c r="E1367" s="13" t="s">
        <v>17731</v>
      </c>
      <c r="F1367" s="13" t="s">
        <v>17727</v>
      </c>
      <c r="G1367" s="13" t="s">
        <v>20237</v>
      </c>
      <c r="H1367" s="13">
        <v>17751</v>
      </c>
    </row>
    <row r="1368" spans="1:8" x14ac:dyDescent="0.45">
      <c r="A1368" s="13" t="s">
        <v>20238</v>
      </c>
      <c r="B1368" s="14">
        <v>3.32</v>
      </c>
      <c r="C1368" s="17" t="s">
        <v>17730</v>
      </c>
      <c r="D1368" s="13">
        <v>82.41</v>
      </c>
      <c r="E1368" s="13" t="s">
        <v>17731</v>
      </c>
      <c r="F1368" s="13" t="s">
        <v>17727</v>
      </c>
      <c r="G1368" s="13" t="s">
        <v>20239</v>
      </c>
      <c r="H1368" s="13">
        <v>17752</v>
      </c>
    </row>
    <row r="1369" spans="1:8" x14ac:dyDescent="0.45">
      <c r="A1369" s="13" t="s">
        <v>20238</v>
      </c>
      <c r="B1369" s="14">
        <v>3.32</v>
      </c>
      <c r="C1369" s="17" t="s">
        <v>17730</v>
      </c>
      <c r="D1369" s="13">
        <v>54.94</v>
      </c>
      <c r="E1369" s="13" t="s">
        <v>17731</v>
      </c>
      <c r="F1369" s="13" t="s">
        <v>17727</v>
      </c>
      <c r="G1369" s="13" t="s">
        <v>20239</v>
      </c>
      <c r="H1369" s="13">
        <v>17752</v>
      </c>
    </row>
    <row r="1370" spans="1:8" x14ac:dyDescent="0.45">
      <c r="A1370" s="13" t="s">
        <v>20240</v>
      </c>
      <c r="B1370" s="14">
        <v>3.14</v>
      </c>
      <c r="C1370" s="17" t="s">
        <v>17730</v>
      </c>
      <c r="D1370" s="13">
        <v>14.66</v>
      </c>
      <c r="E1370" s="13" t="s">
        <v>17731</v>
      </c>
      <c r="F1370" s="13" t="s">
        <v>17727</v>
      </c>
      <c r="G1370" s="13" t="s">
        <v>20241</v>
      </c>
      <c r="H1370" s="13">
        <v>17754</v>
      </c>
    </row>
    <row r="1371" spans="1:8" x14ac:dyDescent="0.45">
      <c r="A1371" s="13" t="s">
        <v>20242</v>
      </c>
      <c r="B1371" s="14">
        <v>9.93</v>
      </c>
      <c r="C1371" s="17" t="s">
        <v>17730</v>
      </c>
      <c r="D1371" s="13">
        <v>19.71</v>
      </c>
      <c r="E1371" s="13" t="s">
        <v>17731</v>
      </c>
      <c r="F1371" s="13" t="s">
        <v>17727</v>
      </c>
      <c r="G1371" s="13" t="s">
        <v>20243</v>
      </c>
      <c r="H1371" s="13">
        <v>17755</v>
      </c>
    </row>
    <row r="1372" spans="1:8" x14ac:dyDescent="0.45">
      <c r="A1372" s="13" t="s">
        <v>20244</v>
      </c>
      <c r="B1372" s="14">
        <v>4.3899999999999997</v>
      </c>
      <c r="C1372" s="17" t="s">
        <v>17730</v>
      </c>
      <c r="D1372" s="13">
        <v>13.04</v>
      </c>
      <c r="E1372" s="13" t="s">
        <v>17731</v>
      </c>
      <c r="F1372" s="13" t="s">
        <v>17727</v>
      </c>
      <c r="G1372" s="13" t="s">
        <v>20245</v>
      </c>
      <c r="H1372" s="13">
        <v>30685</v>
      </c>
    </row>
    <row r="1373" spans="1:8" x14ac:dyDescent="0.45">
      <c r="A1373" s="13" t="s">
        <v>20246</v>
      </c>
      <c r="B1373" s="14">
        <v>4.51</v>
      </c>
      <c r="C1373" s="17" t="s">
        <v>17730</v>
      </c>
      <c r="D1373" s="13">
        <v>21.6</v>
      </c>
      <c r="E1373" s="13" t="s">
        <v>17731</v>
      </c>
      <c r="F1373" s="13" t="s">
        <v>17727</v>
      </c>
      <c r="G1373" s="13" t="s">
        <v>20247</v>
      </c>
      <c r="H1373" s="13">
        <v>30684</v>
      </c>
    </row>
    <row r="1374" spans="1:8" x14ac:dyDescent="0.45">
      <c r="A1374" s="13" t="s">
        <v>20224</v>
      </c>
      <c r="B1374" s="14">
        <v>8.94</v>
      </c>
      <c r="C1374" s="17" t="s">
        <v>17730</v>
      </c>
      <c r="D1374" s="13">
        <v>22.35</v>
      </c>
      <c r="E1374" s="13" t="s">
        <v>17731</v>
      </c>
      <c r="F1374" s="13" t="s">
        <v>17727</v>
      </c>
      <c r="G1374" s="13" t="s">
        <v>20248</v>
      </c>
      <c r="H1374" s="13">
        <v>54461</v>
      </c>
    </row>
    <row r="1375" spans="1:8" x14ac:dyDescent="0.45">
      <c r="A1375" s="13" t="s">
        <v>20249</v>
      </c>
      <c r="B1375" s="14">
        <v>10.67</v>
      </c>
      <c r="C1375" s="17" t="s">
        <v>17730</v>
      </c>
      <c r="D1375" s="13">
        <v>15.744</v>
      </c>
      <c r="E1375" s="13" t="s">
        <v>17731</v>
      </c>
      <c r="F1375" s="13" t="s">
        <v>17727</v>
      </c>
      <c r="G1375" s="13" t="s">
        <v>20250</v>
      </c>
      <c r="H1375" s="13">
        <v>54462</v>
      </c>
    </row>
    <row r="1376" spans="1:8" x14ac:dyDescent="0.45">
      <c r="A1376" s="13" t="s">
        <v>20251</v>
      </c>
      <c r="B1376" s="14">
        <v>6.66</v>
      </c>
      <c r="C1376" s="17" t="s">
        <v>17730</v>
      </c>
      <c r="D1376" s="13">
        <v>20.22</v>
      </c>
      <c r="E1376" s="13" t="s">
        <v>17731</v>
      </c>
      <c r="F1376" s="13" t="s">
        <v>17727</v>
      </c>
      <c r="G1376" s="13" t="s">
        <v>20252</v>
      </c>
      <c r="H1376" s="13">
        <v>33478</v>
      </c>
    </row>
    <row r="1377" spans="1:8" x14ac:dyDescent="0.45">
      <c r="A1377" s="13" t="s">
        <v>20253</v>
      </c>
      <c r="B1377" s="14">
        <v>6.4</v>
      </c>
      <c r="C1377" s="17" t="s">
        <v>17730</v>
      </c>
      <c r="D1377" s="13">
        <v>32.75</v>
      </c>
      <c r="E1377" s="13" t="s">
        <v>17731</v>
      </c>
      <c r="F1377" s="13" t="s">
        <v>17727</v>
      </c>
      <c r="G1377" s="13" t="s">
        <v>20254</v>
      </c>
      <c r="H1377" s="13">
        <v>30476</v>
      </c>
    </row>
    <row r="1378" spans="1:8" x14ac:dyDescent="0.45">
      <c r="A1378" s="13" t="s">
        <v>20253</v>
      </c>
      <c r="B1378" s="14">
        <v>6.4</v>
      </c>
      <c r="C1378" s="17" t="s">
        <v>17730</v>
      </c>
      <c r="D1378" s="13">
        <v>21.83</v>
      </c>
      <c r="E1378" s="13" t="s">
        <v>17731</v>
      </c>
      <c r="F1378" s="13" t="s">
        <v>17727</v>
      </c>
      <c r="G1378" s="13" t="s">
        <v>20254</v>
      </c>
      <c r="H1378" s="13">
        <v>30476</v>
      </c>
    </row>
    <row r="1379" spans="1:8" x14ac:dyDescent="0.45">
      <c r="A1379" s="13" t="s">
        <v>20255</v>
      </c>
      <c r="B1379" s="14">
        <v>21.2</v>
      </c>
      <c r="C1379" s="17" t="s">
        <v>17730</v>
      </c>
      <c r="D1379" s="13">
        <v>37.43</v>
      </c>
      <c r="E1379" s="13" t="s">
        <v>17731</v>
      </c>
      <c r="F1379" s="13" t="s">
        <v>17727</v>
      </c>
      <c r="G1379" s="13" t="s">
        <v>20256</v>
      </c>
      <c r="H1379" s="13">
        <v>30279</v>
      </c>
    </row>
    <row r="1380" spans="1:8" x14ac:dyDescent="0.45">
      <c r="A1380" s="13" t="s">
        <v>20255</v>
      </c>
      <c r="B1380" s="14">
        <v>21.2</v>
      </c>
      <c r="C1380" s="17" t="s">
        <v>17730</v>
      </c>
      <c r="D1380" s="13">
        <v>24.95</v>
      </c>
      <c r="E1380" s="13" t="s">
        <v>17731</v>
      </c>
      <c r="F1380" s="13" t="s">
        <v>17727</v>
      </c>
      <c r="G1380" s="13" t="s">
        <v>20256</v>
      </c>
      <c r="H1380" s="13">
        <v>30279</v>
      </c>
    </row>
    <row r="1381" spans="1:8" x14ac:dyDescent="0.45">
      <c r="A1381" s="13" t="s">
        <v>20257</v>
      </c>
      <c r="B1381" s="14">
        <v>23.08</v>
      </c>
      <c r="C1381" s="17" t="s">
        <v>17730</v>
      </c>
      <c r="D1381" s="13">
        <v>38.369999999999997</v>
      </c>
      <c r="E1381" s="13" t="s">
        <v>17731</v>
      </c>
      <c r="F1381" s="13" t="s">
        <v>17727</v>
      </c>
      <c r="G1381" s="13" t="s">
        <v>20258</v>
      </c>
      <c r="H1381" s="13">
        <v>30280</v>
      </c>
    </row>
    <row r="1382" spans="1:8" x14ac:dyDescent="0.45">
      <c r="A1382" s="13" t="s">
        <v>20257</v>
      </c>
      <c r="B1382" s="14">
        <v>23.08</v>
      </c>
      <c r="C1382" s="17" t="s">
        <v>17730</v>
      </c>
      <c r="D1382" s="13">
        <v>25.58</v>
      </c>
      <c r="E1382" s="13" t="s">
        <v>17731</v>
      </c>
      <c r="F1382" s="13" t="s">
        <v>17727</v>
      </c>
      <c r="G1382" s="13" t="s">
        <v>20258</v>
      </c>
      <c r="H1382" s="13">
        <v>30280</v>
      </c>
    </row>
    <row r="1383" spans="1:8" x14ac:dyDescent="0.45">
      <c r="A1383" s="13" t="s">
        <v>20259</v>
      </c>
      <c r="B1383" s="14">
        <v>23.61</v>
      </c>
      <c r="C1383" s="17" t="s">
        <v>17730</v>
      </c>
      <c r="D1383" s="13">
        <v>39.270000000000003</v>
      </c>
      <c r="E1383" s="13" t="s">
        <v>17731</v>
      </c>
      <c r="F1383" s="13" t="s">
        <v>17727</v>
      </c>
      <c r="G1383" s="13" t="s">
        <v>20260</v>
      </c>
      <c r="H1383" s="13">
        <v>30281</v>
      </c>
    </row>
    <row r="1384" spans="1:8" x14ac:dyDescent="0.45">
      <c r="A1384" s="13" t="s">
        <v>20259</v>
      </c>
      <c r="B1384" s="14">
        <v>23.61</v>
      </c>
      <c r="C1384" s="17" t="s">
        <v>17730</v>
      </c>
      <c r="D1384" s="13">
        <v>26.18</v>
      </c>
      <c r="E1384" s="13" t="s">
        <v>17731</v>
      </c>
      <c r="F1384" s="13" t="s">
        <v>17727</v>
      </c>
      <c r="G1384" s="13" t="s">
        <v>20260</v>
      </c>
      <c r="H1384" s="13">
        <v>30281</v>
      </c>
    </row>
    <row r="1385" spans="1:8" x14ac:dyDescent="0.45">
      <c r="A1385" s="13" t="s">
        <v>20261</v>
      </c>
      <c r="B1385" s="14">
        <v>24.18</v>
      </c>
      <c r="C1385" s="17" t="s">
        <v>17730</v>
      </c>
      <c r="D1385" s="13">
        <v>12.57</v>
      </c>
      <c r="E1385" s="13" t="s">
        <v>17731</v>
      </c>
      <c r="F1385" s="13" t="s">
        <v>17727</v>
      </c>
      <c r="G1385" s="13" t="s">
        <v>20262</v>
      </c>
      <c r="H1385" s="13">
        <v>30282</v>
      </c>
    </row>
    <row r="1386" spans="1:8" x14ac:dyDescent="0.45">
      <c r="A1386" s="13" t="s">
        <v>20261</v>
      </c>
      <c r="B1386" s="14">
        <v>24.18</v>
      </c>
      <c r="C1386" s="17" t="s">
        <v>17730</v>
      </c>
      <c r="D1386" s="13">
        <v>8.3800000000000008</v>
      </c>
      <c r="E1386" s="13" t="s">
        <v>17731</v>
      </c>
      <c r="F1386" s="13" t="s">
        <v>17727</v>
      </c>
      <c r="G1386" s="13" t="s">
        <v>20262</v>
      </c>
      <c r="H1386" s="13">
        <v>30282</v>
      </c>
    </row>
    <row r="1387" spans="1:8" x14ac:dyDescent="0.45">
      <c r="A1387" s="13" t="s">
        <v>20263</v>
      </c>
      <c r="B1387" s="14">
        <v>24.59</v>
      </c>
      <c r="C1387" s="17" t="s">
        <v>17730</v>
      </c>
      <c r="D1387" s="13">
        <v>76.08</v>
      </c>
      <c r="E1387" s="13" t="s">
        <v>17731</v>
      </c>
      <c r="F1387" s="13" t="s">
        <v>17727</v>
      </c>
      <c r="G1387" s="13" t="s">
        <v>20264</v>
      </c>
      <c r="H1387" s="13">
        <v>30283</v>
      </c>
    </row>
    <row r="1388" spans="1:8" x14ac:dyDescent="0.45">
      <c r="A1388" s="13" t="s">
        <v>20263</v>
      </c>
      <c r="B1388" s="14">
        <v>24.59</v>
      </c>
      <c r="C1388" s="17" t="s">
        <v>17730</v>
      </c>
      <c r="D1388" s="13">
        <v>50.72</v>
      </c>
      <c r="E1388" s="13" t="s">
        <v>17731</v>
      </c>
      <c r="F1388" s="13" t="s">
        <v>17727</v>
      </c>
      <c r="G1388" s="13" t="s">
        <v>20264</v>
      </c>
      <c r="H1388" s="13">
        <v>30283</v>
      </c>
    </row>
    <row r="1389" spans="1:8" x14ac:dyDescent="0.45">
      <c r="A1389" s="13" t="s">
        <v>20265</v>
      </c>
      <c r="B1389" s="14">
        <v>27.01</v>
      </c>
      <c r="C1389" s="17" t="s">
        <v>17730</v>
      </c>
      <c r="D1389" s="13">
        <v>48.62</v>
      </c>
      <c r="E1389" s="13" t="s">
        <v>17731</v>
      </c>
      <c r="F1389" s="13" t="s">
        <v>17727</v>
      </c>
      <c r="G1389" s="13" t="s">
        <v>20266</v>
      </c>
      <c r="H1389" s="13">
        <v>30284</v>
      </c>
    </row>
    <row r="1390" spans="1:8" x14ac:dyDescent="0.45">
      <c r="A1390" s="13" t="s">
        <v>20265</v>
      </c>
      <c r="B1390" s="14">
        <v>27.01</v>
      </c>
      <c r="C1390" s="17" t="s">
        <v>17730</v>
      </c>
      <c r="D1390" s="13">
        <v>32.409999999999997</v>
      </c>
      <c r="E1390" s="13" t="s">
        <v>17731</v>
      </c>
      <c r="F1390" s="13" t="s">
        <v>17727</v>
      </c>
      <c r="G1390" s="13" t="s">
        <v>20266</v>
      </c>
      <c r="H1390" s="13">
        <v>30284</v>
      </c>
    </row>
    <row r="1391" spans="1:8" x14ac:dyDescent="0.45">
      <c r="A1391" s="13" t="s">
        <v>20267</v>
      </c>
      <c r="B1391" s="14">
        <v>27.8</v>
      </c>
      <c r="C1391" s="17" t="s">
        <v>17730</v>
      </c>
      <c r="D1391" s="13">
        <v>97.58</v>
      </c>
      <c r="E1391" s="13" t="s">
        <v>17731</v>
      </c>
      <c r="F1391" s="13" t="s">
        <v>17727</v>
      </c>
      <c r="G1391" s="13" t="s">
        <v>20268</v>
      </c>
      <c r="H1391" s="13">
        <v>30285</v>
      </c>
    </row>
    <row r="1392" spans="1:8" x14ac:dyDescent="0.45">
      <c r="A1392" s="13" t="s">
        <v>20267</v>
      </c>
      <c r="B1392" s="14">
        <v>27.8</v>
      </c>
      <c r="C1392" s="17" t="s">
        <v>17730</v>
      </c>
      <c r="D1392" s="13">
        <v>65.05</v>
      </c>
      <c r="E1392" s="13" t="s">
        <v>17731</v>
      </c>
      <c r="F1392" s="13" t="s">
        <v>17727</v>
      </c>
      <c r="G1392" s="13" t="s">
        <v>20268</v>
      </c>
      <c r="H1392" s="13">
        <v>30285</v>
      </c>
    </row>
    <row r="1393" spans="1:8" x14ac:dyDescent="0.45">
      <c r="A1393" s="13" t="s">
        <v>20269</v>
      </c>
      <c r="B1393" s="14">
        <v>26.43</v>
      </c>
      <c r="C1393" s="17" t="s">
        <v>17730</v>
      </c>
      <c r="D1393" s="13">
        <v>94.04</v>
      </c>
      <c r="E1393" s="13" t="s">
        <v>17731</v>
      </c>
      <c r="F1393" s="13" t="s">
        <v>17727</v>
      </c>
      <c r="G1393" s="13" t="s">
        <v>20270</v>
      </c>
      <c r="H1393" s="13">
        <v>30286</v>
      </c>
    </row>
    <row r="1394" spans="1:8" x14ac:dyDescent="0.45">
      <c r="A1394" s="13" t="s">
        <v>20269</v>
      </c>
      <c r="B1394" s="14">
        <v>26.43</v>
      </c>
      <c r="C1394" s="17" t="s">
        <v>17730</v>
      </c>
      <c r="D1394" s="13">
        <v>62.69</v>
      </c>
      <c r="E1394" s="13" t="s">
        <v>17731</v>
      </c>
      <c r="F1394" s="13" t="s">
        <v>17727</v>
      </c>
      <c r="G1394" s="13" t="s">
        <v>20270</v>
      </c>
      <c r="H1394" s="13">
        <v>30286</v>
      </c>
    </row>
    <row r="1395" spans="1:8" x14ac:dyDescent="0.45">
      <c r="A1395" s="13" t="s">
        <v>20271</v>
      </c>
      <c r="B1395" s="14">
        <v>25.11</v>
      </c>
      <c r="C1395" s="17" t="s">
        <v>17730</v>
      </c>
      <c r="D1395" s="13">
        <v>94.74</v>
      </c>
      <c r="E1395" s="13" t="s">
        <v>17731</v>
      </c>
      <c r="F1395" s="13" t="s">
        <v>17727</v>
      </c>
      <c r="G1395" s="13" t="s">
        <v>20272</v>
      </c>
      <c r="H1395" s="13">
        <v>30287</v>
      </c>
    </row>
    <row r="1396" spans="1:8" x14ac:dyDescent="0.45">
      <c r="A1396" s="13" t="s">
        <v>20271</v>
      </c>
      <c r="B1396" s="14">
        <v>25.11</v>
      </c>
      <c r="C1396" s="17" t="s">
        <v>17730</v>
      </c>
      <c r="D1396" s="13">
        <v>63.16</v>
      </c>
      <c r="E1396" s="13" t="s">
        <v>17731</v>
      </c>
      <c r="F1396" s="13" t="s">
        <v>17727</v>
      </c>
      <c r="G1396" s="13" t="s">
        <v>20272</v>
      </c>
      <c r="H1396" s="13">
        <v>30287</v>
      </c>
    </row>
    <row r="1397" spans="1:8" x14ac:dyDescent="0.45">
      <c r="A1397" s="13" t="s">
        <v>20273</v>
      </c>
      <c r="B1397" s="14">
        <v>5.15</v>
      </c>
      <c r="C1397" s="17" t="s">
        <v>17730</v>
      </c>
      <c r="D1397" s="13">
        <v>7.28</v>
      </c>
      <c r="E1397" s="13" t="s">
        <v>17731</v>
      </c>
      <c r="F1397" s="13" t="s">
        <v>17727</v>
      </c>
      <c r="G1397" s="13" t="s">
        <v>20274</v>
      </c>
      <c r="H1397" s="13">
        <v>47432</v>
      </c>
    </row>
    <row r="1398" spans="1:8" x14ac:dyDescent="0.45">
      <c r="A1398" s="13" t="s">
        <v>20275</v>
      </c>
      <c r="B1398" s="14">
        <v>13.58</v>
      </c>
      <c r="C1398" s="17" t="s">
        <v>17730</v>
      </c>
      <c r="D1398" s="13">
        <v>70.88</v>
      </c>
      <c r="E1398" s="13" t="s">
        <v>17731</v>
      </c>
      <c r="F1398" s="13" t="s">
        <v>17727</v>
      </c>
      <c r="G1398" s="13" t="s">
        <v>20276</v>
      </c>
      <c r="H1398" s="13">
        <v>113005</v>
      </c>
    </row>
    <row r="1399" spans="1:8" x14ac:dyDescent="0.45">
      <c r="A1399" s="13" t="s">
        <v>20277</v>
      </c>
      <c r="B1399" s="14">
        <v>46.34</v>
      </c>
      <c r="C1399" s="17" t="s">
        <v>17730</v>
      </c>
      <c r="D1399" s="13">
        <v>236.25</v>
      </c>
      <c r="E1399" s="13" t="s">
        <v>17731</v>
      </c>
      <c r="F1399" s="13" t="s">
        <v>17727</v>
      </c>
      <c r="G1399" s="13" t="s">
        <v>20278</v>
      </c>
      <c r="H1399" s="13">
        <v>61653</v>
      </c>
    </row>
    <row r="1400" spans="1:8" x14ac:dyDescent="0.45">
      <c r="A1400" s="13" t="s">
        <v>20279</v>
      </c>
      <c r="B1400" s="14">
        <v>13.49</v>
      </c>
      <c r="C1400" s="17" t="s">
        <v>17730</v>
      </c>
      <c r="D1400" s="13">
        <v>31.85</v>
      </c>
      <c r="E1400" s="13" t="s">
        <v>17731</v>
      </c>
      <c r="F1400" s="13" t="s">
        <v>17727</v>
      </c>
      <c r="G1400" s="13" t="s">
        <v>20280</v>
      </c>
      <c r="H1400" s="13">
        <v>49545</v>
      </c>
    </row>
    <row r="1401" spans="1:8" x14ac:dyDescent="0.45">
      <c r="A1401" s="13" t="s">
        <v>20281</v>
      </c>
      <c r="B1401" s="14">
        <v>13.68</v>
      </c>
      <c r="C1401" s="17" t="s">
        <v>17730</v>
      </c>
      <c r="D1401" s="13">
        <v>12.05</v>
      </c>
      <c r="E1401" s="13" t="s">
        <v>17731</v>
      </c>
      <c r="F1401" s="13" t="s">
        <v>17727</v>
      </c>
      <c r="G1401" s="13" t="s">
        <v>20282</v>
      </c>
      <c r="H1401" s="13">
        <v>49546</v>
      </c>
    </row>
    <row r="1402" spans="1:8" x14ac:dyDescent="0.45">
      <c r="A1402" s="13" t="s">
        <v>20283</v>
      </c>
      <c r="B1402" s="14">
        <v>13.78</v>
      </c>
      <c r="C1402" s="17" t="s">
        <v>17730</v>
      </c>
      <c r="D1402" s="13">
        <v>12.05</v>
      </c>
      <c r="E1402" s="13" t="s">
        <v>17731</v>
      </c>
      <c r="F1402" s="13" t="s">
        <v>17727</v>
      </c>
      <c r="G1402" s="13" t="s">
        <v>20284</v>
      </c>
      <c r="H1402" s="13">
        <v>49547</v>
      </c>
    </row>
    <row r="1403" spans="1:8" x14ac:dyDescent="0.45">
      <c r="A1403" s="13" t="s">
        <v>20285</v>
      </c>
      <c r="B1403" s="14">
        <v>14.08</v>
      </c>
      <c r="C1403" s="17" t="s">
        <v>17730</v>
      </c>
      <c r="D1403" s="13">
        <v>12.62</v>
      </c>
      <c r="E1403" s="13" t="s">
        <v>17731</v>
      </c>
      <c r="F1403" s="13" t="s">
        <v>17727</v>
      </c>
      <c r="G1403" s="13" t="s">
        <v>20286</v>
      </c>
      <c r="H1403" s="13">
        <v>49548</v>
      </c>
    </row>
    <row r="1404" spans="1:8" x14ac:dyDescent="0.45">
      <c r="A1404" s="13" t="s">
        <v>20287</v>
      </c>
      <c r="B1404" s="14">
        <v>14.24</v>
      </c>
      <c r="C1404" s="17" t="s">
        <v>17730</v>
      </c>
      <c r="D1404" s="13">
        <v>12.62</v>
      </c>
      <c r="E1404" s="13" t="s">
        <v>17731</v>
      </c>
      <c r="F1404" s="13" t="s">
        <v>17727</v>
      </c>
      <c r="G1404" s="13" t="s">
        <v>20288</v>
      </c>
      <c r="H1404" s="13">
        <v>49549</v>
      </c>
    </row>
    <row r="1405" spans="1:8" x14ac:dyDescent="0.45">
      <c r="A1405" s="13" t="s">
        <v>20289</v>
      </c>
      <c r="B1405" s="14">
        <v>14.28</v>
      </c>
      <c r="C1405" s="17" t="s">
        <v>17730</v>
      </c>
      <c r="D1405" s="13">
        <v>12.81</v>
      </c>
      <c r="E1405" s="13" t="s">
        <v>17731</v>
      </c>
      <c r="F1405" s="13" t="s">
        <v>17727</v>
      </c>
      <c r="G1405" s="13" t="s">
        <v>20290</v>
      </c>
      <c r="H1405" s="13">
        <v>49550</v>
      </c>
    </row>
    <row r="1406" spans="1:8" x14ac:dyDescent="0.45">
      <c r="A1406" s="13" t="s">
        <v>20291</v>
      </c>
      <c r="B1406" s="14">
        <v>14.41</v>
      </c>
      <c r="C1406" s="17" t="s">
        <v>17730</v>
      </c>
      <c r="D1406" s="13">
        <v>78.150000000000006</v>
      </c>
      <c r="E1406" s="13" t="s">
        <v>17731</v>
      </c>
      <c r="F1406" s="13" t="s">
        <v>17727</v>
      </c>
      <c r="G1406" s="13" t="s">
        <v>20292</v>
      </c>
      <c r="H1406" s="13">
        <v>49655</v>
      </c>
    </row>
    <row r="1407" spans="1:8" x14ac:dyDescent="0.45">
      <c r="A1407" s="13" t="s">
        <v>20293</v>
      </c>
      <c r="B1407" s="14">
        <v>15.26</v>
      </c>
      <c r="C1407" s="17" t="s">
        <v>17730</v>
      </c>
      <c r="D1407" s="13">
        <v>82.08</v>
      </c>
      <c r="E1407" s="13" t="s">
        <v>17731</v>
      </c>
      <c r="F1407" s="13" t="s">
        <v>17727</v>
      </c>
      <c r="G1407" s="13" t="s">
        <v>20294</v>
      </c>
      <c r="H1407" s="13">
        <v>49656</v>
      </c>
    </row>
    <row r="1408" spans="1:8" x14ac:dyDescent="0.45">
      <c r="A1408" s="13" t="s">
        <v>20295</v>
      </c>
      <c r="B1408" s="14">
        <v>15.5</v>
      </c>
      <c r="C1408" s="17" t="s">
        <v>17730</v>
      </c>
      <c r="D1408" s="13">
        <v>83.36</v>
      </c>
      <c r="E1408" s="13" t="s">
        <v>17731</v>
      </c>
      <c r="F1408" s="13" t="s">
        <v>17727</v>
      </c>
      <c r="G1408" s="13" t="s">
        <v>20296</v>
      </c>
      <c r="H1408" s="13">
        <v>49657</v>
      </c>
    </row>
    <row r="1409" spans="1:8" x14ac:dyDescent="0.45">
      <c r="A1409" s="13" t="s">
        <v>20297</v>
      </c>
      <c r="B1409" s="14">
        <v>14.95</v>
      </c>
      <c r="C1409" s="17" t="s">
        <v>17730</v>
      </c>
      <c r="D1409" s="13">
        <v>81.14</v>
      </c>
      <c r="E1409" s="13" t="s">
        <v>17731</v>
      </c>
      <c r="F1409" s="13" t="s">
        <v>17727</v>
      </c>
      <c r="G1409" s="13" t="s">
        <v>20298</v>
      </c>
      <c r="H1409" s="13">
        <v>49658</v>
      </c>
    </row>
    <row r="1410" spans="1:8" x14ac:dyDescent="0.45">
      <c r="A1410" s="13" t="s">
        <v>20299</v>
      </c>
      <c r="B1410" s="14">
        <v>15.06</v>
      </c>
      <c r="C1410" s="17" t="s">
        <v>17730</v>
      </c>
      <c r="D1410" s="13">
        <v>81.56</v>
      </c>
      <c r="E1410" s="13" t="s">
        <v>17731</v>
      </c>
      <c r="F1410" s="13" t="s">
        <v>17727</v>
      </c>
      <c r="G1410" s="13" t="s">
        <v>20300</v>
      </c>
      <c r="H1410" s="13">
        <v>49659</v>
      </c>
    </row>
    <row r="1411" spans="1:8" x14ac:dyDescent="0.45">
      <c r="A1411" s="13" t="s">
        <v>20301</v>
      </c>
      <c r="B1411" s="14">
        <v>11.52</v>
      </c>
      <c r="C1411" s="17" t="s">
        <v>17730</v>
      </c>
      <c r="D1411" s="13">
        <v>145.86000000000001</v>
      </c>
      <c r="E1411" s="13" t="s">
        <v>17731</v>
      </c>
      <c r="F1411" s="13" t="s">
        <v>17727</v>
      </c>
      <c r="G1411" s="13" t="s">
        <v>20302</v>
      </c>
      <c r="H1411" s="13">
        <v>50860</v>
      </c>
    </row>
    <row r="1412" spans="1:8" x14ac:dyDescent="0.45">
      <c r="A1412" s="13" t="s">
        <v>20303</v>
      </c>
      <c r="B1412" s="14">
        <v>12.83</v>
      </c>
      <c r="C1412" s="17" t="s">
        <v>17730</v>
      </c>
      <c r="D1412" s="13">
        <v>44.7</v>
      </c>
      <c r="E1412" s="13" t="s">
        <v>17731</v>
      </c>
      <c r="F1412" s="13" t="s">
        <v>17727</v>
      </c>
      <c r="G1412" s="13" t="s">
        <v>20304</v>
      </c>
      <c r="H1412" s="13">
        <v>72989</v>
      </c>
    </row>
    <row r="1413" spans="1:8" x14ac:dyDescent="0.45">
      <c r="A1413" s="13" t="s">
        <v>20305</v>
      </c>
      <c r="B1413" s="14">
        <v>23.15</v>
      </c>
      <c r="C1413" s="17" t="s">
        <v>17730</v>
      </c>
      <c r="D1413" s="13">
        <v>35.909999999999997</v>
      </c>
      <c r="E1413" s="13" t="s">
        <v>17731</v>
      </c>
      <c r="F1413" s="13" t="s">
        <v>17727</v>
      </c>
      <c r="G1413" s="13" t="s">
        <v>20306</v>
      </c>
      <c r="H1413" s="13">
        <v>72990</v>
      </c>
    </row>
    <row r="1414" spans="1:8" x14ac:dyDescent="0.45">
      <c r="A1414" s="13" t="s">
        <v>20307</v>
      </c>
      <c r="B1414" s="14">
        <v>13.27</v>
      </c>
      <c r="C1414" s="17" t="s">
        <v>17730</v>
      </c>
      <c r="D1414" s="13">
        <v>43.02</v>
      </c>
      <c r="E1414" s="13" t="s">
        <v>17731</v>
      </c>
      <c r="F1414" s="13" t="s">
        <v>17727</v>
      </c>
      <c r="G1414" s="13" t="s">
        <v>20308</v>
      </c>
      <c r="H1414" s="13">
        <v>72991</v>
      </c>
    </row>
    <row r="1415" spans="1:8" x14ac:dyDescent="0.45">
      <c r="A1415" s="13" t="s">
        <v>20309</v>
      </c>
      <c r="B1415" s="14">
        <v>21.94</v>
      </c>
      <c r="C1415" s="17" t="s">
        <v>17730</v>
      </c>
      <c r="D1415" s="13">
        <v>66.3</v>
      </c>
      <c r="E1415" s="13" t="s">
        <v>17731</v>
      </c>
      <c r="F1415" s="13" t="s">
        <v>17727</v>
      </c>
      <c r="G1415" s="13" t="s">
        <v>20310</v>
      </c>
      <c r="H1415" s="13">
        <v>72992</v>
      </c>
    </row>
    <row r="1416" spans="1:8" x14ac:dyDescent="0.45">
      <c r="A1416" s="13" t="s">
        <v>20311</v>
      </c>
      <c r="B1416" s="14">
        <v>28.25</v>
      </c>
      <c r="C1416" s="17" t="s">
        <v>17730</v>
      </c>
      <c r="D1416" s="13">
        <v>97.32</v>
      </c>
      <c r="E1416" s="13" t="s">
        <v>17731</v>
      </c>
      <c r="F1416" s="13" t="s">
        <v>17727</v>
      </c>
      <c r="G1416" s="13" t="s">
        <v>20312</v>
      </c>
      <c r="H1416" s="13">
        <v>72993</v>
      </c>
    </row>
    <row r="1417" spans="1:8" x14ac:dyDescent="0.45">
      <c r="A1417" s="13" t="s">
        <v>20313</v>
      </c>
      <c r="B1417" s="14">
        <v>7.58</v>
      </c>
      <c r="C1417" s="17" t="s">
        <v>17730</v>
      </c>
      <c r="D1417" s="13">
        <v>23.82</v>
      </c>
      <c r="E1417" s="13" t="s">
        <v>17731</v>
      </c>
      <c r="F1417" s="13" t="s">
        <v>17727</v>
      </c>
      <c r="G1417" s="13" t="s">
        <v>20314</v>
      </c>
      <c r="H1417" s="13">
        <v>72994</v>
      </c>
    </row>
    <row r="1418" spans="1:8" x14ac:dyDescent="0.45">
      <c r="A1418" s="13" t="s">
        <v>20315</v>
      </c>
      <c r="B1418" s="14">
        <v>18.39</v>
      </c>
      <c r="C1418" s="17" t="s">
        <v>17730</v>
      </c>
      <c r="D1418" s="13">
        <v>55.89</v>
      </c>
      <c r="E1418" s="13" t="s">
        <v>17731</v>
      </c>
      <c r="F1418" s="13" t="s">
        <v>17727</v>
      </c>
      <c r="G1418" s="13" t="s">
        <v>20316</v>
      </c>
      <c r="H1418" s="13">
        <v>72995</v>
      </c>
    </row>
    <row r="1419" spans="1:8" x14ac:dyDescent="0.45">
      <c r="A1419" s="13" t="s">
        <v>20317</v>
      </c>
      <c r="B1419" s="14">
        <v>23.51</v>
      </c>
      <c r="C1419" s="17" t="s">
        <v>17730</v>
      </c>
      <c r="D1419" s="13">
        <v>55.89</v>
      </c>
      <c r="E1419" s="13" t="s">
        <v>17731</v>
      </c>
      <c r="F1419" s="13" t="s">
        <v>17727</v>
      </c>
      <c r="G1419" s="13" t="s">
        <v>20318</v>
      </c>
      <c r="H1419" s="13">
        <v>72996</v>
      </c>
    </row>
    <row r="1420" spans="1:8" x14ac:dyDescent="0.45">
      <c r="A1420" s="13" t="s">
        <v>20319</v>
      </c>
      <c r="B1420" s="14">
        <v>3.95</v>
      </c>
      <c r="C1420" s="17" t="s">
        <v>17730</v>
      </c>
      <c r="D1420" s="13">
        <v>25.2</v>
      </c>
      <c r="E1420" s="13" t="s">
        <v>17731</v>
      </c>
      <c r="F1420" s="13" t="s">
        <v>17727</v>
      </c>
      <c r="G1420" s="13" t="s">
        <v>20320</v>
      </c>
      <c r="H1420" s="13">
        <v>53668</v>
      </c>
    </row>
    <row r="1421" spans="1:8" x14ac:dyDescent="0.45">
      <c r="A1421" s="13" t="s">
        <v>20321</v>
      </c>
      <c r="B1421" s="14">
        <v>9.64</v>
      </c>
      <c r="C1421" s="17" t="s">
        <v>17730</v>
      </c>
      <c r="D1421" s="13">
        <v>31.32</v>
      </c>
      <c r="E1421" s="13" t="s">
        <v>17731</v>
      </c>
      <c r="F1421" s="13" t="s">
        <v>17727</v>
      </c>
      <c r="G1421" s="13" t="s">
        <v>20322</v>
      </c>
      <c r="H1421" s="13">
        <v>72997</v>
      </c>
    </row>
    <row r="1422" spans="1:8" x14ac:dyDescent="0.45">
      <c r="A1422" s="13" t="s">
        <v>20323</v>
      </c>
      <c r="B1422" s="14">
        <v>19.329999999999998</v>
      </c>
      <c r="C1422" s="17" t="s">
        <v>17730</v>
      </c>
      <c r="D1422" s="13">
        <v>62.64</v>
      </c>
      <c r="E1422" s="13" t="s">
        <v>17731</v>
      </c>
      <c r="F1422" s="13" t="s">
        <v>17727</v>
      </c>
      <c r="G1422" s="13" t="s">
        <v>20324</v>
      </c>
      <c r="H1422" s="13">
        <v>72998</v>
      </c>
    </row>
    <row r="1423" spans="1:8" x14ac:dyDescent="0.45">
      <c r="A1423" s="13" t="s">
        <v>20325</v>
      </c>
      <c r="B1423" s="14">
        <v>9.6</v>
      </c>
      <c r="C1423" s="17" t="s">
        <v>17730</v>
      </c>
      <c r="D1423" s="13">
        <v>28.41</v>
      </c>
      <c r="E1423" s="13" t="s">
        <v>17731</v>
      </c>
      <c r="F1423" s="13" t="s">
        <v>17727</v>
      </c>
      <c r="G1423" s="13" t="s">
        <v>20326</v>
      </c>
      <c r="H1423" s="13">
        <v>72999</v>
      </c>
    </row>
    <row r="1424" spans="1:8" x14ac:dyDescent="0.45">
      <c r="A1424" s="13" t="s">
        <v>20327</v>
      </c>
      <c r="B1424" s="14">
        <v>20.05</v>
      </c>
      <c r="C1424" s="17" t="s">
        <v>17730</v>
      </c>
      <c r="D1424" s="13">
        <v>66.42</v>
      </c>
      <c r="E1424" s="13" t="s">
        <v>17731</v>
      </c>
      <c r="F1424" s="13" t="s">
        <v>17727</v>
      </c>
      <c r="G1424" s="13" t="s">
        <v>20328</v>
      </c>
      <c r="H1424" s="13">
        <v>73000</v>
      </c>
    </row>
    <row r="1425" spans="1:8" x14ac:dyDescent="0.45">
      <c r="A1425" s="13" t="s">
        <v>20329</v>
      </c>
      <c r="B1425" s="14">
        <v>3.95</v>
      </c>
      <c r="C1425" s="17" t="s">
        <v>17730</v>
      </c>
      <c r="D1425" s="13">
        <v>23.4</v>
      </c>
      <c r="E1425" s="13" t="s">
        <v>17731</v>
      </c>
      <c r="F1425" s="13" t="s">
        <v>17727</v>
      </c>
      <c r="G1425" s="13" t="s">
        <v>20330</v>
      </c>
      <c r="H1425" s="13">
        <v>73001</v>
      </c>
    </row>
    <row r="1426" spans="1:8" x14ac:dyDescent="0.45">
      <c r="A1426" s="13" t="s">
        <v>20331</v>
      </c>
      <c r="B1426" s="14">
        <v>14.27</v>
      </c>
      <c r="C1426" s="17" t="s">
        <v>17730</v>
      </c>
      <c r="D1426" s="13">
        <v>46.35</v>
      </c>
      <c r="E1426" s="13" t="s">
        <v>17731</v>
      </c>
      <c r="F1426" s="13" t="s">
        <v>17727</v>
      </c>
      <c r="G1426" s="13" t="s">
        <v>20332</v>
      </c>
      <c r="H1426" s="13">
        <v>73002</v>
      </c>
    </row>
    <row r="1427" spans="1:8" x14ac:dyDescent="0.45">
      <c r="A1427" s="13" t="s">
        <v>20333</v>
      </c>
      <c r="B1427" s="14">
        <v>8.77</v>
      </c>
      <c r="C1427" s="17" t="s">
        <v>17730</v>
      </c>
      <c r="D1427" s="13">
        <v>29.25</v>
      </c>
      <c r="E1427" s="13" t="s">
        <v>17731</v>
      </c>
      <c r="F1427" s="13" t="s">
        <v>17727</v>
      </c>
      <c r="G1427" s="13" t="s">
        <v>20334</v>
      </c>
      <c r="H1427" s="13">
        <v>73003</v>
      </c>
    </row>
    <row r="1428" spans="1:8" x14ac:dyDescent="0.45">
      <c r="A1428" s="13" t="s">
        <v>20335</v>
      </c>
      <c r="B1428" s="14">
        <v>24.7</v>
      </c>
      <c r="C1428" s="17" t="s">
        <v>17730</v>
      </c>
      <c r="D1428" s="13">
        <v>80.61</v>
      </c>
      <c r="E1428" s="13" t="s">
        <v>17731</v>
      </c>
      <c r="F1428" s="13" t="s">
        <v>17727</v>
      </c>
      <c r="G1428" s="13" t="s">
        <v>20336</v>
      </c>
      <c r="H1428" s="13">
        <v>73004</v>
      </c>
    </row>
    <row r="1429" spans="1:8" x14ac:dyDescent="0.45">
      <c r="A1429" s="13" t="s">
        <v>20337</v>
      </c>
      <c r="B1429" s="14">
        <v>23.88</v>
      </c>
      <c r="C1429" s="17" t="s">
        <v>17730</v>
      </c>
      <c r="D1429" s="13">
        <v>56.4</v>
      </c>
      <c r="E1429" s="13" t="s">
        <v>17731</v>
      </c>
      <c r="F1429" s="13" t="s">
        <v>17727</v>
      </c>
      <c r="G1429" s="13" t="s">
        <v>20338</v>
      </c>
      <c r="H1429" s="13">
        <v>73005</v>
      </c>
    </row>
    <row r="1430" spans="1:8" x14ac:dyDescent="0.45">
      <c r="A1430" s="13" t="s">
        <v>20339</v>
      </c>
      <c r="B1430" s="14">
        <v>6.97</v>
      </c>
      <c r="C1430" s="17" t="s">
        <v>17730</v>
      </c>
      <c r="D1430" s="13">
        <v>21.72</v>
      </c>
      <c r="E1430" s="13" t="s">
        <v>17731</v>
      </c>
      <c r="F1430" s="13" t="s">
        <v>17727</v>
      </c>
      <c r="G1430" s="13" t="s">
        <v>20340</v>
      </c>
      <c r="H1430" s="13">
        <v>73006</v>
      </c>
    </row>
    <row r="1431" spans="1:8" x14ac:dyDescent="0.45">
      <c r="A1431" s="13" t="s">
        <v>20341</v>
      </c>
      <c r="B1431" s="14">
        <v>15.98</v>
      </c>
      <c r="C1431" s="17" t="s">
        <v>17730</v>
      </c>
      <c r="D1431" s="13">
        <v>52.2</v>
      </c>
      <c r="E1431" s="13" t="s">
        <v>17731</v>
      </c>
      <c r="F1431" s="13" t="s">
        <v>17727</v>
      </c>
      <c r="G1431" s="13" t="s">
        <v>20342</v>
      </c>
      <c r="H1431" s="13">
        <v>73007</v>
      </c>
    </row>
    <row r="1432" spans="1:8" x14ac:dyDescent="0.45">
      <c r="A1432" s="13" t="s">
        <v>20343</v>
      </c>
      <c r="B1432" s="14">
        <v>7.04</v>
      </c>
      <c r="C1432" s="17" t="s">
        <v>17730</v>
      </c>
      <c r="D1432" s="13">
        <v>24.24</v>
      </c>
      <c r="E1432" s="13" t="s">
        <v>17731</v>
      </c>
      <c r="F1432" s="13" t="s">
        <v>17727</v>
      </c>
      <c r="G1432" s="13" t="s">
        <v>20344</v>
      </c>
      <c r="H1432" s="13">
        <v>73008</v>
      </c>
    </row>
    <row r="1433" spans="1:8" x14ac:dyDescent="0.45">
      <c r="A1433" s="13" t="s">
        <v>20345</v>
      </c>
      <c r="B1433" s="14">
        <v>10.46</v>
      </c>
      <c r="C1433" s="17" t="s">
        <v>17730</v>
      </c>
      <c r="D1433" s="13">
        <v>36.33</v>
      </c>
      <c r="E1433" s="13" t="s">
        <v>17731</v>
      </c>
      <c r="F1433" s="13" t="s">
        <v>17727</v>
      </c>
      <c r="G1433" s="13" t="s">
        <v>20346</v>
      </c>
      <c r="H1433" s="13">
        <v>73009</v>
      </c>
    </row>
    <row r="1434" spans="1:8" x14ac:dyDescent="0.45">
      <c r="A1434" s="13" t="s">
        <v>20347</v>
      </c>
      <c r="B1434" s="14">
        <v>4.3600000000000003</v>
      </c>
      <c r="C1434" s="17" t="s">
        <v>17730</v>
      </c>
      <c r="D1434" s="13">
        <v>14.22</v>
      </c>
      <c r="E1434" s="13" t="s">
        <v>17731</v>
      </c>
      <c r="F1434" s="13" t="s">
        <v>17727</v>
      </c>
      <c r="G1434" s="13" t="s">
        <v>20348</v>
      </c>
      <c r="H1434" s="13">
        <v>73010</v>
      </c>
    </row>
    <row r="1435" spans="1:8" x14ac:dyDescent="0.45">
      <c r="A1435" s="13" t="s">
        <v>20349</v>
      </c>
      <c r="B1435" s="14">
        <v>9.9</v>
      </c>
      <c r="C1435" s="17" t="s">
        <v>17730</v>
      </c>
      <c r="D1435" s="13">
        <v>30.9</v>
      </c>
      <c r="E1435" s="13" t="s">
        <v>17731</v>
      </c>
      <c r="F1435" s="13" t="s">
        <v>17727</v>
      </c>
      <c r="G1435" s="13" t="s">
        <v>20350</v>
      </c>
      <c r="H1435" s="13">
        <v>73011</v>
      </c>
    </row>
    <row r="1436" spans="1:8" x14ac:dyDescent="0.45">
      <c r="A1436" s="13" t="s">
        <v>20351</v>
      </c>
      <c r="B1436" s="14">
        <v>9.64</v>
      </c>
      <c r="C1436" s="17" t="s">
        <v>17730</v>
      </c>
      <c r="D1436" s="13">
        <v>46.98</v>
      </c>
      <c r="E1436" s="13" t="s">
        <v>17731</v>
      </c>
      <c r="F1436" s="13" t="s">
        <v>17727</v>
      </c>
      <c r="G1436" s="13" t="s">
        <v>20352</v>
      </c>
      <c r="H1436" s="13">
        <v>73012</v>
      </c>
    </row>
    <row r="1437" spans="1:8" x14ac:dyDescent="0.45">
      <c r="A1437" s="13" t="s">
        <v>20353</v>
      </c>
      <c r="B1437" s="14">
        <v>3.71</v>
      </c>
      <c r="C1437" s="17" t="s">
        <v>17730</v>
      </c>
      <c r="D1437" s="13">
        <v>12.96</v>
      </c>
      <c r="E1437" s="13" t="s">
        <v>17731</v>
      </c>
      <c r="F1437" s="13" t="s">
        <v>17727</v>
      </c>
      <c r="G1437" s="13" t="s">
        <v>20354</v>
      </c>
      <c r="H1437" s="13">
        <v>73013</v>
      </c>
    </row>
    <row r="1438" spans="1:8" x14ac:dyDescent="0.45">
      <c r="A1438" s="13" t="s">
        <v>20355</v>
      </c>
      <c r="B1438" s="14">
        <v>10.27</v>
      </c>
      <c r="C1438" s="17" t="s">
        <v>17730</v>
      </c>
      <c r="D1438" s="13">
        <v>45.54</v>
      </c>
      <c r="E1438" s="13" t="s">
        <v>17731</v>
      </c>
      <c r="F1438" s="13" t="s">
        <v>17727</v>
      </c>
      <c r="G1438" s="13" t="s">
        <v>20356</v>
      </c>
      <c r="H1438" s="13">
        <v>73015</v>
      </c>
    </row>
    <row r="1439" spans="1:8" x14ac:dyDescent="0.45">
      <c r="A1439" s="13" t="s">
        <v>20357</v>
      </c>
      <c r="B1439" s="14">
        <v>17.239999999999998</v>
      </c>
      <c r="C1439" s="17" t="s">
        <v>17730</v>
      </c>
      <c r="D1439" s="13">
        <v>56.01</v>
      </c>
      <c r="E1439" s="13" t="s">
        <v>17731</v>
      </c>
      <c r="F1439" s="13" t="s">
        <v>17727</v>
      </c>
      <c r="G1439" s="13" t="s">
        <v>20358</v>
      </c>
      <c r="H1439" s="13">
        <v>73016</v>
      </c>
    </row>
    <row r="1440" spans="1:8" x14ac:dyDescent="0.45">
      <c r="A1440" s="13" t="s">
        <v>20359</v>
      </c>
      <c r="B1440" s="14">
        <v>8.43</v>
      </c>
      <c r="C1440" s="17" t="s">
        <v>17730</v>
      </c>
      <c r="D1440" s="13">
        <v>27.15</v>
      </c>
      <c r="E1440" s="13" t="s">
        <v>17731</v>
      </c>
      <c r="F1440" s="13" t="s">
        <v>17727</v>
      </c>
      <c r="G1440" s="13" t="s">
        <v>20360</v>
      </c>
      <c r="H1440" s="13">
        <v>73017</v>
      </c>
    </row>
    <row r="1441" spans="1:8" x14ac:dyDescent="0.45">
      <c r="A1441" s="13" t="s">
        <v>20361</v>
      </c>
      <c r="B1441" s="14">
        <v>7.15</v>
      </c>
      <c r="C1441" s="17" t="s">
        <v>17730</v>
      </c>
      <c r="D1441" s="13">
        <v>29.63</v>
      </c>
      <c r="E1441" s="13" t="s">
        <v>17731</v>
      </c>
      <c r="F1441" s="13" t="s">
        <v>17727</v>
      </c>
      <c r="G1441" s="13" t="s">
        <v>20362</v>
      </c>
      <c r="H1441" s="13">
        <v>88950</v>
      </c>
    </row>
    <row r="1442" spans="1:8" x14ac:dyDescent="0.45">
      <c r="A1442" s="13" t="s">
        <v>20363</v>
      </c>
      <c r="B1442" s="14">
        <v>7.55</v>
      </c>
      <c r="C1442" s="17" t="s">
        <v>17730</v>
      </c>
      <c r="D1442" s="13">
        <v>18.809999999999999</v>
      </c>
      <c r="E1442" s="13" t="s">
        <v>17731</v>
      </c>
      <c r="F1442" s="13" t="s">
        <v>17727</v>
      </c>
      <c r="G1442" s="13" t="s">
        <v>20364</v>
      </c>
      <c r="H1442" s="13">
        <v>73018</v>
      </c>
    </row>
    <row r="1443" spans="1:8" x14ac:dyDescent="0.45">
      <c r="A1443" s="13" t="s">
        <v>20365</v>
      </c>
      <c r="B1443" s="14">
        <v>6.83</v>
      </c>
      <c r="C1443" s="17" t="s">
        <v>17730</v>
      </c>
      <c r="D1443" s="13">
        <v>22.98</v>
      </c>
      <c r="E1443" s="13" t="s">
        <v>17731</v>
      </c>
      <c r="F1443" s="13" t="s">
        <v>17727</v>
      </c>
      <c r="G1443" s="13" t="s">
        <v>20366</v>
      </c>
      <c r="H1443" s="13">
        <v>73019</v>
      </c>
    </row>
    <row r="1444" spans="1:8" x14ac:dyDescent="0.45">
      <c r="A1444" s="13" t="s">
        <v>20367</v>
      </c>
      <c r="B1444" s="14">
        <v>6.28</v>
      </c>
      <c r="C1444" s="17" t="s">
        <v>17730</v>
      </c>
      <c r="D1444" s="13">
        <v>22.05</v>
      </c>
      <c r="E1444" s="13" t="s">
        <v>17731</v>
      </c>
      <c r="F1444" s="13" t="s">
        <v>17727</v>
      </c>
      <c r="G1444" s="13" t="s">
        <v>20368</v>
      </c>
      <c r="H1444" s="13">
        <v>73024</v>
      </c>
    </row>
    <row r="1445" spans="1:8" x14ac:dyDescent="0.45">
      <c r="A1445" s="13" t="s">
        <v>20369</v>
      </c>
      <c r="B1445" s="14">
        <v>6.95</v>
      </c>
      <c r="C1445" s="17" t="s">
        <v>17730</v>
      </c>
      <c r="D1445" s="13">
        <v>25.05</v>
      </c>
      <c r="E1445" s="13" t="s">
        <v>17731</v>
      </c>
      <c r="F1445" s="13" t="s">
        <v>17727</v>
      </c>
      <c r="G1445" s="13" t="s">
        <v>20370</v>
      </c>
      <c r="H1445" s="13">
        <v>73025</v>
      </c>
    </row>
    <row r="1446" spans="1:8" x14ac:dyDescent="0.45">
      <c r="A1446" s="13" t="s">
        <v>20371</v>
      </c>
      <c r="B1446" s="14">
        <v>23.85</v>
      </c>
      <c r="C1446" s="17" t="s">
        <v>17730</v>
      </c>
      <c r="D1446" s="13">
        <v>77.28</v>
      </c>
      <c r="E1446" s="13" t="s">
        <v>17731</v>
      </c>
      <c r="F1446" s="13" t="s">
        <v>17727</v>
      </c>
      <c r="G1446" s="13" t="s">
        <v>20372</v>
      </c>
      <c r="H1446" s="13">
        <v>73026</v>
      </c>
    </row>
    <row r="1447" spans="1:8" x14ac:dyDescent="0.45">
      <c r="A1447" s="13" t="s">
        <v>20373</v>
      </c>
      <c r="B1447" s="14">
        <v>13.5</v>
      </c>
      <c r="C1447" s="17" t="s">
        <v>17730</v>
      </c>
      <c r="D1447" s="13">
        <v>43.86</v>
      </c>
      <c r="E1447" s="13" t="s">
        <v>17731</v>
      </c>
      <c r="F1447" s="13" t="s">
        <v>17727</v>
      </c>
      <c r="G1447" s="13" t="s">
        <v>20374</v>
      </c>
      <c r="H1447" s="13">
        <v>73029</v>
      </c>
    </row>
    <row r="1448" spans="1:8" x14ac:dyDescent="0.45">
      <c r="A1448" s="13" t="s">
        <v>20375</v>
      </c>
      <c r="B1448" s="14">
        <v>9.39</v>
      </c>
      <c r="C1448" s="17" t="s">
        <v>17730</v>
      </c>
      <c r="D1448" s="13">
        <v>37.520000000000003</v>
      </c>
      <c r="E1448" s="13" t="s">
        <v>17731</v>
      </c>
      <c r="F1448" s="13" t="s">
        <v>17727</v>
      </c>
      <c r="G1448" s="13" t="s">
        <v>20376</v>
      </c>
      <c r="H1448" s="13">
        <v>73030</v>
      </c>
    </row>
    <row r="1449" spans="1:8" x14ac:dyDescent="0.45">
      <c r="A1449" s="13" t="s">
        <v>20377</v>
      </c>
      <c r="B1449" s="14">
        <v>12.73</v>
      </c>
      <c r="C1449" s="17" t="s">
        <v>17730</v>
      </c>
      <c r="D1449" s="13">
        <v>41.34</v>
      </c>
      <c r="E1449" s="13" t="s">
        <v>17731</v>
      </c>
      <c r="F1449" s="13" t="s">
        <v>17727</v>
      </c>
      <c r="G1449" s="13" t="s">
        <v>20378</v>
      </c>
      <c r="H1449" s="13">
        <v>73031</v>
      </c>
    </row>
    <row r="1450" spans="1:8" x14ac:dyDescent="0.45">
      <c r="A1450" s="13" t="s">
        <v>20379</v>
      </c>
      <c r="B1450" s="14">
        <v>11.55</v>
      </c>
      <c r="C1450" s="17" t="s">
        <v>17730</v>
      </c>
      <c r="D1450" s="13">
        <v>24.24</v>
      </c>
      <c r="E1450" s="13" t="s">
        <v>17731</v>
      </c>
      <c r="F1450" s="13" t="s">
        <v>17727</v>
      </c>
      <c r="G1450" s="13" t="s">
        <v>20380</v>
      </c>
      <c r="H1450" s="13">
        <v>73032</v>
      </c>
    </row>
    <row r="1451" spans="1:8" x14ac:dyDescent="0.45">
      <c r="A1451" s="13" t="s">
        <v>20381</v>
      </c>
      <c r="B1451" s="14">
        <v>10.029999999999999</v>
      </c>
      <c r="C1451" s="17" t="s">
        <v>17730</v>
      </c>
      <c r="D1451" s="13">
        <v>34.26</v>
      </c>
      <c r="E1451" s="13" t="s">
        <v>17731</v>
      </c>
      <c r="F1451" s="13" t="s">
        <v>17727</v>
      </c>
      <c r="G1451" s="13" t="s">
        <v>20382</v>
      </c>
      <c r="H1451" s="13">
        <v>73033</v>
      </c>
    </row>
    <row r="1452" spans="1:8" x14ac:dyDescent="0.45">
      <c r="A1452" s="13" t="s">
        <v>20383</v>
      </c>
      <c r="B1452" s="14">
        <v>22.47</v>
      </c>
      <c r="C1452" s="17" t="s">
        <v>17730</v>
      </c>
      <c r="D1452" s="13">
        <v>68.099999999999994</v>
      </c>
      <c r="E1452" s="13" t="s">
        <v>17731</v>
      </c>
      <c r="F1452" s="13" t="s">
        <v>17727</v>
      </c>
      <c r="G1452" s="13" t="s">
        <v>20384</v>
      </c>
      <c r="H1452" s="13">
        <v>73034</v>
      </c>
    </row>
    <row r="1453" spans="1:8" x14ac:dyDescent="0.45">
      <c r="A1453" s="13" t="s">
        <v>20385</v>
      </c>
      <c r="B1453" s="14">
        <v>16.46</v>
      </c>
      <c r="C1453" s="17" t="s">
        <v>17730</v>
      </c>
      <c r="D1453" s="13">
        <v>53.46</v>
      </c>
      <c r="E1453" s="13" t="s">
        <v>17731</v>
      </c>
      <c r="F1453" s="13" t="s">
        <v>17727</v>
      </c>
      <c r="G1453" s="13" t="s">
        <v>20386</v>
      </c>
      <c r="H1453" s="13">
        <v>73035</v>
      </c>
    </row>
    <row r="1454" spans="1:8" x14ac:dyDescent="0.45">
      <c r="A1454" s="13" t="s">
        <v>20387</v>
      </c>
      <c r="B1454" s="14">
        <v>15.91</v>
      </c>
      <c r="C1454" s="17" t="s">
        <v>17730</v>
      </c>
      <c r="D1454" s="13">
        <v>57.42</v>
      </c>
      <c r="E1454" s="13" t="s">
        <v>17731</v>
      </c>
      <c r="F1454" s="13" t="s">
        <v>17727</v>
      </c>
      <c r="G1454" s="13" t="s">
        <v>20388</v>
      </c>
      <c r="H1454" s="13">
        <v>73037</v>
      </c>
    </row>
    <row r="1455" spans="1:8" x14ac:dyDescent="0.45">
      <c r="A1455" s="13" t="s">
        <v>20389</v>
      </c>
      <c r="B1455" s="14">
        <v>7.62</v>
      </c>
      <c r="C1455" s="17" t="s">
        <v>17730</v>
      </c>
      <c r="D1455" s="13">
        <v>26.64</v>
      </c>
      <c r="E1455" s="13" t="s">
        <v>17731</v>
      </c>
      <c r="F1455" s="13" t="s">
        <v>17727</v>
      </c>
      <c r="G1455" s="13" t="s">
        <v>20390</v>
      </c>
      <c r="H1455" s="13">
        <v>73039</v>
      </c>
    </row>
    <row r="1456" spans="1:8" x14ac:dyDescent="0.45">
      <c r="A1456" s="13" t="s">
        <v>20391</v>
      </c>
      <c r="B1456" s="14">
        <v>6.99</v>
      </c>
      <c r="C1456" s="17" t="s">
        <v>17730</v>
      </c>
      <c r="D1456" s="13">
        <v>34.92</v>
      </c>
      <c r="E1456" s="13" t="s">
        <v>17731</v>
      </c>
      <c r="F1456" s="13" t="s">
        <v>17727</v>
      </c>
      <c r="G1456" s="13" t="s">
        <v>20392</v>
      </c>
      <c r="H1456" s="13">
        <v>73040</v>
      </c>
    </row>
    <row r="1457" spans="1:8" x14ac:dyDescent="0.45">
      <c r="A1457" s="13" t="s">
        <v>20393</v>
      </c>
      <c r="B1457" s="14">
        <v>8.7200000000000006</v>
      </c>
      <c r="C1457" s="17" t="s">
        <v>17730</v>
      </c>
      <c r="D1457" s="13">
        <v>29.85</v>
      </c>
      <c r="E1457" s="13" t="s">
        <v>17731</v>
      </c>
      <c r="F1457" s="13" t="s">
        <v>17727</v>
      </c>
      <c r="G1457" s="13" t="s">
        <v>20394</v>
      </c>
      <c r="H1457" s="13">
        <v>73041</v>
      </c>
    </row>
    <row r="1458" spans="1:8" x14ac:dyDescent="0.45">
      <c r="A1458" s="13" t="s">
        <v>20395</v>
      </c>
      <c r="B1458" s="14">
        <v>10.64</v>
      </c>
      <c r="C1458" s="17" t="s">
        <v>17730</v>
      </c>
      <c r="D1458" s="13">
        <v>34.56</v>
      </c>
      <c r="E1458" s="13" t="s">
        <v>17731</v>
      </c>
      <c r="F1458" s="13" t="s">
        <v>17727</v>
      </c>
      <c r="G1458" s="13" t="s">
        <v>20396</v>
      </c>
      <c r="H1458" s="13">
        <v>73042</v>
      </c>
    </row>
    <row r="1459" spans="1:8" x14ac:dyDescent="0.45">
      <c r="A1459" s="13" t="s">
        <v>20397</v>
      </c>
      <c r="B1459" s="14">
        <v>8.61</v>
      </c>
      <c r="C1459" s="17" t="s">
        <v>17730</v>
      </c>
      <c r="D1459" s="13">
        <v>57.66</v>
      </c>
      <c r="E1459" s="13" t="s">
        <v>17731</v>
      </c>
      <c r="F1459" s="13" t="s">
        <v>17727</v>
      </c>
      <c r="G1459" s="13" t="s">
        <v>20398</v>
      </c>
      <c r="H1459" s="13">
        <v>73044</v>
      </c>
    </row>
    <row r="1460" spans="1:8" x14ac:dyDescent="0.45">
      <c r="A1460" s="13" t="s">
        <v>20399</v>
      </c>
      <c r="B1460" s="14">
        <v>19.25</v>
      </c>
      <c r="C1460" s="17" t="s">
        <v>17730</v>
      </c>
      <c r="D1460" s="13">
        <v>8.34</v>
      </c>
      <c r="E1460" s="13" t="s">
        <v>17731</v>
      </c>
      <c r="F1460" s="13" t="s">
        <v>17727</v>
      </c>
      <c r="G1460" s="13" t="s">
        <v>20400</v>
      </c>
      <c r="H1460" s="13">
        <v>73045</v>
      </c>
    </row>
    <row r="1461" spans="1:8" x14ac:dyDescent="0.45">
      <c r="A1461" s="13" t="s">
        <v>20401</v>
      </c>
      <c r="B1461" s="14">
        <v>6.18</v>
      </c>
      <c r="C1461" s="17" t="s">
        <v>17730</v>
      </c>
      <c r="D1461" s="13">
        <v>22.35</v>
      </c>
      <c r="E1461" s="13" t="s">
        <v>17731</v>
      </c>
      <c r="F1461" s="13" t="s">
        <v>17727</v>
      </c>
      <c r="G1461" s="13" t="s">
        <v>20402</v>
      </c>
      <c r="H1461" s="13">
        <v>73046</v>
      </c>
    </row>
    <row r="1462" spans="1:8" x14ac:dyDescent="0.45">
      <c r="A1462" s="13" t="s">
        <v>20403</v>
      </c>
      <c r="B1462" s="14">
        <v>21.43</v>
      </c>
      <c r="C1462" s="17" t="s">
        <v>17730</v>
      </c>
      <c r="D1462" s="13">
        <v>62.04</v>
      </c>
      <c r="E1462" s="13" t="s">
        <v>17731</v>
      </c>
      <c r="F1462" s="13" t="s">
        <v>17727</v>
      </c>
      <c r="G1462" s="13" t="s">
        <v>20404</v>
      </c>
      <c r="H1462" s="13">
        <v>73047</v>
      </c>
    </row>
    <row r="1463" spans="1:8" x14ac:dyDescent="0.45">
      <c r="A1463" s="13" t="s">
        <v>20405</v>
      </c>
      <c r="B1463" s="14">
        <v>59.74</v>
      </c>
      <c r="C1463" s="17" t="s">
        <v>17730</v>
      </c>
      <c r="D1463" s="13">
        <v>73.8</v>
      </c>
      <c r="E1463" s="13" t="s">
        <v>17731</v>
      </c>
      <c r="F1463" s="13" t="s">
        <v>17727</v>
      </c>
      <c r="G1463" s="13" t="s">
        <v>20406</v>
      </c>
      <c r="H1463" s="13">
        <v>16415</v>
      </c>
    </row>
    <row r="1464" spans="1:8" x14ac:dyDescent="0.45">
      <c r="A1464" s="13" t="s">
        <v>20407</v>
      </c>
      <c r="B1464" s="14">
        <v>8.9499999999999993</v>
      </c>
      <c r="C1464" s="17" t="s">
        <v>17730</v>
      </c>
      <c r="D1464" s="13">
        <v>23.87</v>
      </c>
      <c r="E1464" s="13" t="s">
        <v>17731</v>
      </c>
      <c r="F1464" s="13" t="s">
        <v>17727</v>
      </c>
      <c r="G1464" s="13" t="s">
        <v>20408</v>
      </c>
      <c r="H1464" s="13">
        <v>11626</v>
      </c>
    </row>
    <row r="1465" spans="1:8" x14ac:dyDescent="0.45">
      <c r="A1465" s="13" t="s">
        <v>20409</v>
      </c>
      <c r="B1465" s="14">
        <v>7.71</v>
      </c>
      <c r="C1465" s="17" t="s">
        <v>17730</v>
      </c>
      <c r="D1465" s="13">
        <v>39.11</v>
      </c>
      <c r="E1465" s="13" t="s">
        <v>17731</v>
      </c>
      <c r="F1465" s="13" t="s">
        <v>17727</v>
      </c>
      <c r="G1465" s="13" t="s">
        <v>20410</v>
      </c>
      <c r="H1465" s="13">
        <v>193740</v>
      </c>
    </row>
    <row r="1466" spans="1:8" x14ac:dyDescent="0.45">
      <c r="A1466" s="13" t="s">
        <v>20411</v>
      </c>
      <c r="B1466" s="14">
        <v>55.07</v>
      </c>
      <c r="C1466" s="17" t="s">
        <v>17730</v>
      </c>
      <c r="D1466" s="13">
        <v>275.66000000000003</v>
      </c>
      <c r="E1466" s="13" t="s">
        <v>17731</v>
      </c>
      <c r="F1466" s="13" t="s">
        <v>17727</v>
      </c>
      <c r="G1466" s="13" t="s">
        <v>20412</v>
      </c>
      <c r="H1466" s="13">
        <v>17756</v>
      </c>
    </row>
    <row r="1467" spans="1:8" x14ac:dyDescent="0.45">
      <c r="A1467" s="13" t="s">
        <v>20411</v>
      </c>
      <c r="B1467" s="14">
        <v>55.07</v>
      </c>
      <c r="C1467" s="17" t="s">
        <v>17730</v>
      </c>
      <c r="D1467" s="13">
        <v>183.77</v>
      </c>
      <c r="E1467" s="13" t="s">
        <v>17731</v>
      </c>
      <c r="F1467" s="13" t="s">
        <v>17727</v>
      </c>
      <c r="G1467" s="13" t="s">
        <v>20412</v>
      </c>
      <c r="H1467" s="13">
        <v>17756</v>
      </c>
    </row>
    <row r="1468" spans="1:8" x14ac:dyDescent="0.45">
      <c r="A1468" s="13" t="s">
        <v>20413</v>
      </c>
      <c r="B1468" s="14">
        <v>65.45</v>
      </c>
      <c r="C1468" s="17" t="s">
        <v>17730</v>
      </c>
      <c r="D1468" s="13">
        <v>373.76</v>
      </c>
      <c r="E1468" s="13" t="s">
        <v>17731</v>
      </c>
      <c r="F1468" s="13" t="s">
        <v>17727</v>
      </c>
      <c r="G1468" s="13" t="s">
        <v>20414</v>
      </c>
      <c r="H1468" s="13">
        <v>17758</v>
      </c>
    </row>
    <row r="1469" spans="1:8" x14ac:dyDescent="0.45">
      <c r="A1469" s="13" t="s">
        <v>20413</v>
      </c>
      <c r="B1469" s="14">
        <v>65.45</v>
      </c>
      <c r="C1469" s="17" t="s">
        <v>17730</v>
      </c>
      <c r="D1469" s="13">
        <v>249.17</v>
      </c>
      <c r="E1469" s="13" t="s">
        <v>17731</v>
      </c>
      <c r="F1469" s="13" t="s">
        <v>17727</v>
      </c>
      <c r="G1469" s="13" t="s">
        <v>20414</v>
      </c>
      <c r="H1469" s="13">
        <v>17758</v>
      </c>
    </row>
    <row r="1470" spans="1:8" x14ac:dyDescent="0.45">
      <c r="A1470" s="13" t="s">
        <v>20413</v>
      </c>
      <c r="B1470" s="14">
        <v>68.790000000000006</v>
      </c>
      <c r="C1470" s="17" t="s">
        <v>17730</v>
      </c>
      <c r="D1470" s="13">
        <v>237.3</v>
      </c>
      <c r="E1470" s="13" t="s">
        <v>17731</v>
      </c>
      <c r="F1470" s="13" t="s">
        <v>17727</v>
      </c>
      <c r="G1470" s="13" t="s">
        <v>20415</v>
      </c>
      <c r="H1470" s="13">
        <v>17757</v>
      </c>
    </row>
    <row r="1471" spans="1:8" x14ac:dyDescent="0.45">
      <c r="A1471" s="13" t="s">
        <v>20416</v>
      </c>
      <c r="B1471" s="14">
        <v>0.8</v>
      </c>
      <c r="C1471" s="17" t="s">
        <v>17730</v>
      </c>
      <c r="D1471" s="13">
        <v>3.81</v>
      </c>
      <c r="E1471" s="13" t="s">
        <v>17731</v>
      </c>
      <c r="F1471" s="13" t="s">
        <v>17727</v>
      </c>
      <c r="G1471" s="13" t="s">
        <v>20417</v>
      </c>
      <c r="H1471" s="13">
        <v>17759</v>
      </c>
    </row>
    <row r="1472" spans="1:8" x14ac:dyDescent="0.45">
      <c r="A1472" s="13" t="s">
        <v>20418</v>
      </c>
      <c r="B1472" s="14">
        <v>0.62</v>
      </c>
      <c r="C1472" s="17" t="s">
        <v>17730</v>
      </c>
      <c r="D1472" s="13">
        <v>3.12</v>
      </c>
      <c r="E1472" s="13" t="s">
        <v>17731</v>
      </c>
      <c r="F1472" s="13" t="s">
        <v>17727</v>
      </c>
      <c r="G1472" s="13" t="s">
        <v>20419</v>
      </c>
      <c r="H1472" s="13">
        <v>17760</v>
      </c>
    </row>
    <row r="1473" spans="1:8" x14ac:dyDescent="0.45">
      <c r="A1473" s="13" t="s">
        <v>20420</v>
      </c>
      <c r="B1473" s="14">
        <v>1.71</v>
      </c>
      <c r="C1473" s="17" t="s">
        <v>17730</v>
      </c>
      <c r="D1473" s="13">
        <v>2.46</v>
      </c>
      <c r="E1473" s="13" t="s">
        <v>17731</v>
      </c>
      <c r="F1473" s="13" t="s">
        <v>17727</v>
      </c>
      <c r="G1473" s="13" t="s">
        <v>20421</v>
      </c>
      <c r="H1473" s="13">
        <v>17761</v>
      </c>
    </row>
    <row r="1474" spans="1:8" x14ac:dyDescent="0.45">
      <c r="A1474" s="13" t="s">
        <v>20422</v>
      </c>
      <c r="B1474" s="14">
        <v>5.73</v>
      </c>
      <c r="C1474" s="17" t="s">
        <v>17730</v>
      </c>
      <c r="D1474" s="13">
        <v>29.06</v>
      </c>
      <c r="E1474" s="13" t="s">
        <v>17731</v>
      </c>
      <c r="F1474" s="13" t="s">
        <v>17727</v>
      </c>
      <c r="G1474" s="13" t="s">
        <v>20423</v>
      </c>
      <c r="H1474" s="13">
        <v>17764</v>
      </c>
    </row>
    <row r="1475" spans="1:8" x14ac:dyDescent="0.45">
      <c r="A1475" s="13" t="s">
        <v>20424</v>
      </c>
      <c r="B1475" s="14">
        <v>40.51</v>
      </c>
      <c r="C1475" s="17" t="s">
        <v>17730</v>
      </c>
      <c r="D1475" s="13">
        <v>204.21</v>
      </c>
      <c r="E1475" s="13" t="s">
        <v>17731</v>
      </c>
      <c r="F1475" s="13" t="s">
        <v>17727</v>
      </c>
      <c r="G1475" s="13" t="s">
        <v>20425</v>
      </c>
      <c r="H1475" s="13">
        <v>17765</v>
      </c>
    </row>
    <row r="1476" spans="1:8" x14ac:dyDescent="0.45">
      <c r="A1476" s="13" t="s">
        <v>20424</v>
      </c>
      <c r="B1476" s="14">
        <v>40.51</v>
      </c>
      <c r="C1476" s="17" t="s">
        <v>17730</v>
      </c>
      <c r="D1476" s="13">
        <v>136.13999999999999</v>
      </c>
      <c r="E1476" s="13" t="s">
        <v>17731</v>
      </c>
      <c r="F1476" s="13" t="s">
        <v>17727</v>
      </c>
      <c r="G1476" s="13" t="s">
        <v>20425</v>
      </c>
      <c r="H1476" s="13">
        <v>17765</v>
      </c>
    </row>
    <row r="1477" spans="1:8" x14ac:dyDescent="0.45">
      <c r="A1477" s="13" t="s">
        <v>20426</v>
      </c>
      <c r="B1477" s="14">
        <v>13.93</v>
      </c>
      <c r="C1477" s="17" t="s">
        <v>17730</v>
      </c>
      <c r="D1477" s="13">
        <v>12.48</v>
      </c>
      <c r="E1477" s="13" t="s">
        <v>17731</v>
      </c>
      <c r="F1477" s="13" t="s">
        <v>17727</v>
      </c>
      <c r="G1477" s="13" t="s">
        <v>20427</v>
      </c>
      <c r="H1477" s="13">
        <v>17767</v>
      </c>
    </row>
    <row r="1478" spans="1:8" x14ac:dyDescent="0.45">
      <c r="A1478" s="13" t="s">
        <v>20428</v>
      </c>
      <c r="B1478" s="14">
        <v>0.09</v>
      </c>
      <c r="C1478" s="17" t="s">
        <v>17730</v>
      </c>
      <c r="D1478" s="13">
        <v>1.59</v>
      </c>
      <c r="E1478" s="13" t="s">
        <v>17731</v>
      </c>
      <c r="F1478" s="13" t="s">
        <v>17727</v>
      </c>
      <c r="G1478" s="13" t="s">
        <v>20429</v>
      </c>
      <c r="H1478" s="13">
        <v>17768</v>
      </c>
    </row>
    <row r="1479" spans="1:8" x14ac:dyDescent="0.45">
      <c r="A1479" s="13" t="s">
        <v>20430</v>
      </c>
      <c r="B1479" s="14">
        <v>0.06</v>
      </c>
      <c r="C1479" s="17" t="s">
        <v>17730</v>
      </c>
      <c r="D1479" s="13">
        <v>0.21</v>
      </c>
      <c r="E1479" s="13" t="s">
        <v>17731</v>
      </c>
      <c r="F1479" s="13" t="s">
        <v>17727</v>
      </c>
      <c r="G1479" s="13" t="s">
        <v>20431</v>
      </c>
      <c r="H1479" s="13">
        <v>17769</v>
      </c>
    </row>
    <row r="1480" spans="1:8" x14ac:dyDescent="0.45">
      <c r="A1480" s="13" t="s">
        <v>20432</v>
      </c>
      <c r="B1480" s="14">
        <v>0.03</v>
      </c>
      <c r="C1480" s="17" t="s">
        <v>17730</v>
      </c>
      <c r="D1480" s="13">
        <v>0.21</v>
      </c>
      <c r="E1480" s="13" t="s">
        <v>17731</v>
      </c>
      <c r="F1480" s="13" t="s">
        <v>17727</v>
      </c>
      <c r="G1480" s="13" t="s">
        <v>20433</v>
      </c>
      <c r="H1480" s="13">
        <v>17770</v>
      </c>
    </row>
    <row r="1481" spans="1:8" x14ac:dyDescent="0.45">
      <c r="A1481" s="13" t="s">
        <v>20434</v>
      </c>
      <c r="B1481" s="14">
        <v>0.24</v>
      </c>
      <c r="C1481" s="17" t="s">
        <v>17730</v>
      </c>
      <c r="D1481" s="13">
        <v>0.76559999999999995</v>
      </c>
      <c r="E1481" s="13" t="s">
        <v>17731</v>
      </c>
      <c r="F1481" s="13" t="s">
        <v>17727</v>
      </c>
      <c r="G1481" s="13" t="s">
        <v>20435</v>
      </c>
      <c r="H1481" s="13">
        <v>17771</v>
      </c>
    </row>
    <row r="1482" spans="1:8" x14ac:dyDescent="0.45">
      <c r="A1482" s="13" t="s">
        <v>20436</v>
      </c>
      <c r="B1482" s="14">
        <v>0.18</v>
      </c>
      <c r="C1482" s="17" t="s">
        <v>17730</v>
      </c>
      <c r="D1482" s="13">
        <v>0.18</v>
      </c>
      <c r="E1482" s="13" t="s">
        <v>17731</v>
      </c>
      <c r="F1482" s="13" t="s">
        <v>17727</v>
      </c>
      <c r="G1482" s="13" t="s">
        <v>20437</v>
      </c>
      <c r="H1482" s="13">
        <v>17772</v>
      </c>
    </row>
    <row r="1483" spans="1:8" x14ac:dyDescent="0.45">
      <c r="A1483" s="13" t="s">
        <v>20438</v>
      </c>
      <c r="B1483" s="14">
        <v>0.39</v>
      </c>
      <c r="C1483" s="17" t="s">
        <v>17730</v>
      </c>
      <c r="D1483" s="13">
        <v>1.35</v>
      </c>
      <c r="E1483" s="13" t="s">
        <v>17731</v>
      </c>
      <c r="F1483" s="13" t="s">
        <v>17727</v>
      </c>
      <c r="G1483" s="13" t="s">
        <v>20439</v>
      </c>
      <c r="H1483" s="13">
        <v>17773</v>
      </c>
    </row>
    <row r="1484" spans="1:8" x14ac:dyDescent="0.45">
      <c r="A1484" s="13" t="s">
        <v>20440</v>
      </c>
      <c r="B1484" s="14">
        <v>0.23</v>
      </c>
      <c r="C1484" s="17" t="s">
        <v>17730</v>
      </c>
      <c r="D1484" s="13">
        <v>0.66</v>
      </c>
      <c r="E1484" s="13" t="s">
        <v>17731</v>
      </c>
      <c r="F1484" s="13" t="s">
        <v>17727</v>
      </c>
      <c r="G1484" s="13" t="s">
        <v>20441</v>
      </c>
      <c r="H1484" s="13">
        <v>17774</v>
      </c>
    </row>
    <row r="1485" spans="1:8" x14ac:dyDescent="0.45">
      <c r="A1485" s="13" t="s">
        <v>20442</v>
      </c>
      <c r="B1485" s="14">
        <v>0.03</v>
      </c>
      <c r="C1485" s="17" t="s">
        <v>17730</v>
      </c>
      <c r="D1485" s="13">
        <v>8.9700000000000002E-2</v>
      </c>
      <c r="E1485" s="13" t="s">
        <v>17731</v>
      </c>
      <c r="F1485" s="13" t="s">
        <v>17727</v>
      </c>
      <c r="G1485" s="13" t="s">
        <v>20443</v>
      </c>
      <c r="H1485" s="13">
        <v>17775</v>
      </c>
    </row>
    <row r="1486" spans="1:8" x14ac:dyDescent="0.45">
      <c r="A1486" s="13" t="s">
        <v>20444</v>
      </c>
      <c r="B1486" s="14">
        <v>0.08</v>
      </c>
      <c r="C1486" s="17" t="s">
        <v>17730</v>
      </c>
      <c r="D1486" s="13">
        <v>0.21809999999999999</v>
      </c>
      <c r="E1486" s="13" t="s">
        <v>17731</v>
      </c>
      <c r="F1486" s="13" t="s">
        <v>17727</v>
      </c>
      <c r="G1486" s="13" t="s">
        <v>20445</v>
      </c>
      <c r="H1486" s="13">
        <v>17776</v>
      </c>
    </row>
    <row r="1487" spans="1:8" x14ac:dyDescent="0.45">
      <c r="A1487" s="13" t="s">
        <v>20446</v>
      </c>
      <c r="B1487" s="14">
        <v>0.23</v>
      </c>
      <c r="C1487" s="17" t="s">
        <v>17730</v>
      </c>
      <c r="D1487" s="13">
        <v>0.78569999999999995</v>
      </c>
      <c r="E1487" s="13" t="s">
        <v>17731</v>
      </c>
      <c r="F1487" s="13" t="s">
        <v>17727</v>
      </c>
      <c r="G1487" s="13" t="s">
        <v>20447</v>
      </c>
      <c r="H1487" s="13">
        <v>17777</v>
      </c>
    </row>
    <row r="1488" spans="1:8" x14ac:dyDescent="0.45">
      <c r="A1488" s="13" t="s">
        <v>20448</v>
      </c>
      <c r="B1488" s="14">
        <v>1.2</v>
      </c>
      <c r="C1488" s="17" t="s">
        <v>17730</v>
      </c>
      <c r="D1488" s="13">
        <v>3.48</v>
      </c>
      <c r="E1488" s="13" t="s">
        <v>17731</v>
      </c>
      <c r="F1488" s="13" t="s">
        <v>17727</v>
      </c>
      <c r="G1488" s="13" t="s">
        <v>20449</v>
      </c>
      <c r="H1488" s="13">
        <v>17778</v>
      </c>
    </row>
    <row r="1489" spans="1:8" x14ac:dyDescent="0.45">
      <c r="A1489" s="13" t="s">
        <v>20450</v>
      </c>
      <c r="B1489" s="14">
        <v>23.03</v>
      </c>
      <c r="C1489" s="17" t="s">
        <v>17730</v>
      </c>
      <c r="D1489" s="13">
        <v>58.94</v>
      </c>
      <c r="E1489" s="13" t="s">
        <v>17731</v>
      </c>
      <c r="F1489" s="13" t="s">
        <v>17727</v>
      </c>
      <c r="G1489" s="13" t="s">
        <v>20451</v>
      </c>
      <c r="H1489" s="13">
        <v>17779</v>
      </c>
    </row>
    <row r="1490" spans="1:8" x14ac:dyDescent="0.45">
      <c r="A1490" s="13" t="s">
        <v>20452</v>
      </c>
      <c r="B1490" s="14">
        <v>1.76</v>
      </c>
      <c r="C1490" s="17" t="s">
        <v>17730</v>
      </c>
      <c r="D1490" s="13">
        <v>5.28</v>
      </c>
      <c r="E1490" s="13" t="s">
        <v>17731</v>
      </c>
      <c r="F1490" s="13" t="s">
        <v>17727</v>
      </c>
      <c r="G1490" s="13" t="s">
        <v>20453</v>
      </c>
      <c r="H1490" s="13">
        <v>17780</v>
      </c>
    </row>
    <row r="1491" spans="1:8" x14ac:dyDescent="0.45">
      <c r="A1491" s="13" t="s">
        <v>20454</v>
      </c>
      <c r="B1491" s="14">
        <v>23.68</v>
      </c>
      <c r="C1491" s="17" t="s">
        <v>17730</v>
      </c>
      <c r="D1491" s="13">
        <v>68.882999999999996</v>
      </c>
      <c r="E1491" s="13" t="s">
        <v>17731</v>
      </c>
      <c r="F1491" s="13" t="s">
        <v>17727</v>
      </c>
      <c r="G1491" s="13" t="s">
        <v>20455</v>
      </c>
      <c r="H1491" s="13">
        <v>17782</v>
      </c>
    </row>
    <row r="1492" spans="1:8" x14ac:dyDescent="0.45">
      <c r="A1492" s="13" t="s">
        <v>20456</v>
      </c>
      <c r="B1492" s="14">
        <v>0.06</v>
      </c>
      <c r="C1492" s="17" t="s">
        <v>17730</v>
      </c>
      <c r="D1492" s="13">
        <v>0.27</v>
      </c>
      <c r="E1492" s="13" t="s">
        <v>17731</v>
      </c>
      <c r="F1492" s="13" t="s">
        <v>17727</v>
      </c>
      <c r="G1492" s="13" t="s">
        <v>20457</v>
      </c>
      <c r="H1492" s="13">
        <v>17783</v>
      </c>
    </row>
    <row r="1493" spans="1:8" x14ac:dyDescent="0.45">
      <c r="A1493" s="13" t="s">
        <v>20458</v>
      </c>
      <c r="B1493" s="14">
        <v>3.03</v>
      </c>
      <c r="C1493" s="17" t="s">
        <v>17730</v>
      </c>
      <c r="D1493" s="13">
        <v>14.45</v>
      </c>
      <c r="E1493" s="13" t="s">
        <v>17731</v>
      </c>
      <c r="F1493" s="13" t="s">
        <v>17727</v>
      </c>
      <c r="G1493" s="13" t="s">
        <v>20459</v>
      </c>
      <c r="H1493" s="13">
        <v>17784</v>
      </c>
    </row>
    <row r="1494" spans="1:8" x14ac:dyDescent="0.45">
      <c r="A1494" s="13" t="s">
        <v>20460</v>
      </c>
      <c r="B1494" s="14">
        <v>0.16</v>
      </c>
      <c r="C1494" s="17" t="s">
        <v>17730</v>
      </c>
      <c r="D1494" s="13">
        <v>0.91080000000000005</v>
      </c>
      <c r="E1494" s="13" t="s">
        <v>17731</v>
      </c>
      <c r="F1494" s="13" t="s">
        <v>17727</v>
      </c>
      <c r="G1494" s="13" t="s">
        <v>20461</v>
      </c>
      <c r="H1494" s="13">
        <v>17787</v>
      </c>
    </row>
    <row r="1495" spans="1:8" x14ac:dyDescent="0.45">
      <c r="A1495" s="13" t="s">
        <v>20462</v>
      </c>
      <c r="B1495" s="14">
        <v>0.28999999999999998</v>
      </c>
      <c r="C1495" s="17" t="s">
        <v>17730</v>
      </c>
      <c r="D1495" s="13">
        <v>0.9</v>
      </c>
      <c r="E1495" s="13" t="s">
        <v>17731</v>
      </c>
      <c r="F1495" s="13" t="s">
        <v>17727</v>
      </c>
      <c r="G1495" s="13" t="s">
        <v>20463</v>
      </c>
      <c r="H1495" s="13">
        <v>17788</v>
      </c>
    </row>
    <row r="1496" spans="1:8" x14ac:dyDescent="0.45">
      <c r="A1496" s="13" t="s">
        <v>20464</v>
      </c>
      <c r="B1496" s="14">
        <v>1.21</v>
      </c>
      <c r="C1496" s="17" t="s">
        <v>17730</v>
      </c>
      <c r="D1496" s="13">
        <v>5.25</v>
      </c>
      <c r="E1496" s="13" t="s">
        <v>17731</v>
      </c>
      <c r="F1496" s="13" t="s">
        <v>17727</v>
      </c>
      <c r="G1496" s="13" t="s">
        <v>20465</v>
      </c>
      <c r="H1496" s="13">
        <v>17789</v>
      </c>
    </row>
    <row r="1497" spans="1:8" x14ac:dyDescent="0.45">
      <c r="A1497" s="13" t="s">
        <v>20466</v>
      </c>
      <c r="B1497" s="14">
        <v>0.02</v>
      </c>
      <c r="C1497" s="17" t="s">
        <v>17730</v>
      </c>
      <c r="D1497" s="13">
        <v>0.09</v>
      </c>
      <c r="E1497" s="13" t="s">
        <v>17731</v>
      </c>
      <c r="F1497" s="13" t="s">
        <v>17727</v>
      </c>
      <c r="G1497" s="13" t="s">
        <v>20467</v>
      </c>
      <c r="H1497" s="13">
        <v>17791</v>
      </c>
    </row>
    <row r="1498" spans="1:8" x14ac:dyDescent="0.45">
      <c r="A1498" s="13" t="s">
        <v>20468</v>
      </c>
      <c r="B1498" s="14">
        <v>0.54</v>
      </c>
      <c r="C1498" s="17" t="s">
        <v>17730</v>
      </c>
      <c r="D1498" s="13">
        <v>2.58</v>
      </c>
      <c r="E1498" s="13" t="s">
        <v>17731</v>
      </c>
      <c r="F1498" s="13" t="s">
        <v>17727</v>
      </c>
      <c r="G1498" s="13" t="s">
        <v>20469</v>
      </c>
      <c r="H1498" s="13">
        <v>20685</v>
      </c>
    </row>
    <row r="1499" spans="1:8" x14ac:dyDescent="0.45">
      <c r="A1499" s="13" t="s">
        <v>20470</v>
      </c>
      <c r="B1499" s="14">
        <v>0.12</v>
      </c>
      <c r="C1499" s="17" t="s">
        <v>17730</v>
      </c>
      <c r="D1499" s="13">
        <v>0.378</v>
      </c>
      <c r="E1499" s="13" t="s">
        <v>17731</v>
      </c>
      <c r="F1499" s="13" t="s">
        <v>17727</v>
      </c>
      <c r="G1499" s="13" t="s">
        <v>20471</v>
      </c>
      <c r="H1499" s="13">
        <v>44301</v>
      </c>
    </row>
    <row r="1500" spans="1:8" x14ac:dyDescent="0.45">
      <c r="A1500" s="13" t="s">
        <v>20472</v>
      </c>
      <c r="B1500" s="14">
        <v>0.87</v>
      </c>
      <c r="C1500" s="17" t="s">
        <v>17730</v>
      </c>
      <c r="D1500" s="13">
        <v>2.97</v>
      </c>
      <c r="E1500" s="13" t="s">
        <v>17731</v>
      </c>
      <c r="F1500" s="13" t="s">
        <v>17727</v>
      </c>
      <c r="G1500" s="13" t="s">
        <v>20473</v>
      </c>
      <c r="H1500" s="13">
        <v>15338</v>
      </c>
    </row>
    <row r="1501" spans="1:8" x14ac:dyDescent="0.45">
      <c r="A1501" s="13" t="s">
        <v>20474</v>
      </c>
      <c r="B1501" s="14">
        <v>0.76</v>
      </c>
      <c r="C1501" s="17" t="s">
        <v>17730</v>
      </c>
      <c r="D1501" s="13">
        <v>2.97</v>
      </c>
      <c r="E1501" s="13" t="s">
        <v>17731</v>
      </c>
      <c r="F1501" s="13" t="s">
        <v>17727</v>
      </c>
      <c r="G1501" s="13" t="s">
        <v>20475</v>
      </c>
      <c r="H1501" s="13">
        <v>15447</v>
      </c>
    </row>
    <row r="1502" spans="1:8" x14ac:dyDescent="0.45">
      <c r="A1502" s="13" t="s">
        <v>20476</v>
      </c>
      <c r="B1502" s="14">
        <v>3.74</v>
      </c>
      <c r="C1502" s="17" t="s">
        <v>17730</v>
      </c>
      <c r="D1502" s="13">
        <v>17.059999999999999</v>
      </c>
      <c r="E1502" s="13" t="s">
        <v>17731</v>
      </c>
      <c r="F1502" s="13" t="s">
        <v>17727</v>
      </c>
      <c r="G1502" s="13" t="s">
        <v>20477</v>
      </c>
      <c r="H1502" s="13">
        <v>15360</v>
      </c>
    </row>
    <row r="1503" spans="1:8" x14ac:dyDescent="0.45">
      <c r="A1503" s="13" t="s">
        <v>20478</v>
      </c>
      <c r="B1503" s="14">
        <v>9.64</v>
      </c>
      <c r="C1503" s="17" t="s">
        <v>17730</v>
      </c>
      <c r="D1503" s="13">
        <v>27.32</v>
      </c>
      <c r="E1503" s="13" t="s">
        <v>17731</v>
      </c>
      <c r="F1503" s="13" t="s">
        <v>17727</v>
      </c>
      <c r="G1503" s="13" t="s">
        <v>20479</v>
      </c>
      <c r="H1503" s="13">
        <v>15424</v>
      </c>
    </row>
    <row r="1504" spans="1:8" x14ac:dyDescent="0.45">
      <c r="A1504" s="13" t="s">
        <v>20480</v>
      </c>
      <c r="B1504" s="14">
        <v>0.64</v>
      </c>
      <c r="C1504" s="17" t="s">
        <v>17730</v>
      </c>
      <c r="D1504" s="13">
        <v>2.36</v>
      </c>
      <c r="E1504" s="13" t="s">
        <v>17731</v>
      </c>
      <c r="F1504" s="13" t="s">
        <v>17727</v>
      </c>
      <c r="G1504" s="13" t="s">
        <v>20481</v>
      </c>
      <c r="H1504" s="13">
        <v>15317</v>
      </c>
    </row>
    <row r="1505" spans="1:8" x14ac:dyDescent="0.45">
      <c r="A1505" s="13" t="s">
        <v>20482</v>
      </c>
      <c r="B1505" s="14">
        <v>6.96</v>
      </c>
      <c r="C1505" s="17" t="s">
        <v>17730</v>
      </c>
      <c r="D1505" s="13">
        <v>37.799999999999997</v>
      </c>
      <c r="E1505" s="13" t="s">
        <v>17731</v>
      </c>
      <c r="F1505" s="13" t="s">
        <v>17727</v>
      </c>
      <c r="G1505" s="13" t="s">
        <v>20483</v>
      </c>
      <c r="H1505" s="13">
        <v>15368</v>
      </c>
    </row>
    <row r="1506" spans="1:8" x14ac:dyDescent="0.45">
      <c r="A1506" s="13" t="s">
        <v>20484</v>
      </c>
      <c r="B1506" s="14">
        <v>0.52</v>
      </c>
      <c r="C1506" s="17" t="s">
        <v>17730</v>
      </c>
      <c r="D1506" s="13">
        <v>1.4730000000000001</v>
      </c>
      <c r="E1506" s="13" t="s">
        <v>17731</v>
      </c>
      <c r="F1506" s="13" t="s">
        <v>17727</v>
      </c>
      <c r="G1506" s="13" t="s">
        <v>20485</v>
      </c>
      <c r="H1506" s="13">
        <v>44302</v>
      </c>
    </row>
    <row r="1507" spans="1:8" x14ac:dyDescent="0.45">
      <c r="A1507" s="13" t="s">
        <v>20486</v>
      </c>
      <c r="B1507" s="14">
        <v>0.88</v>
      </c>
      <c r="C1507" s="17" t="s">
        <v>17730</v>
      </c>
      <c r="D1507" s="13">
        <v>2.4990000000000001</v>
      </c>
      <c r="E1507" s="13" t="s">
        <v>17731</v>
      </c>
      <c r="F1507" s="13" t="s">
        <v>17727</v>
      </c>
      <c r="G1507" s="13" t="s">
        <v>20487</v>
      </c>
      <c r="H1507" s="13">
        <v>44303</v>
      </c>
    </row>
    <row r="1508" spans="1:8" x14ac:dyDescent="0.45">
      <c r="A1508" s="13" t="s">
        <v>20488</v>
      </c>
      <c r="B1508" s="14">
        <v>35.619999999999997</v>
      </c>
      <c r="C1508" s="17" t="s">
        <v>17730</v>
      </c>
      <c r="D1508" s="13">
        <v>188.64</v>
      </c>
      <c r="E1508" s="13" t="s">
        <v>17731</v>
      </c>
      <c r="F1508" s="13" t="s">
        <v>17727</v>
      </c>
      <c r="G1508" s="13" t="s">
        <v>20489</v>
      </c>
      <c r="H1508" s="13">
        <v>68549</v>
      </c>
    </row>
    <row r="1509" spans="1:8" x14ac:dyDescent="0.45">
      <c r="A1509" s="13" t="s">
        <v>20490</v>
      </c>
      <c r="B1509" s="14">
        <v>288.72000000000003</v>
      </c>
      <c r="C1509" s="17" t="s">
        <v>17730</v>
      </c>
      <c r="D1509" s="13">
        <v>1732.5</v>
      </c>
      <c r="E1509" s="13" t="s">
        <v>17731</v>
      </c>
      <c r="F1509" s="13" t="s">
        <v>17727</v>
      </c>
      <c r="G1509" s="13" t="s">
        <v>20491</v>
      </c>
      <c r="H1509" s="13">
        <v>80210</v>
      </c>
    </row>
    <row r="1510" spans="1:8" x14ac:dyDescent="0.45">
      <c r="A1510" s="13" t="s">
        <v>20492</v>
      </c>
      <c r="B1510" s="14">
        <v>0.23</v>
      </c>
      <c r="C1510" s="17" t="s">
        <v>17730</v>
      </c>
      <c r="D1510" s="13">
        <v>1.7310000000000001</v>
      </c>
      <c r="E1510" s="13" t="s">
        <v>17731</v>
      </c>
      <c r="F1510" s="13" t="s">
        <v>17727</v>
      </c>
      <c r="G1510" s="13" t="s">
        <v>20493</v>
      </c>
      <c r="H1510" s="13">
        <v>17792</v>
      </c>
    </row>
    <row r="1511" spans="1:8" x14ac:dyDescent="0.45">
      <c r="A1511" s="13" t="s">
        <v>20494</v>
      </c>
      <c r="B1511" s="14">
        <v>0.27</v>
      </c>
      <c r="C1511" s="17" t="s">
        <v>17730</v>
      </c>
      <c r="D1511" s="13">
        <v>0.83099999999999996</v>
      </c>
      <c r="E1511" s="13" t="s">
        <v>17731</v>
      </c>
      <c r="F1511" s="13" t="s">
        <v>17727</v>
      </c>
      <c r="G1511" s="13" t="s">
        <v>20495</v>
      </c>
      <c r="H1511" s="13">
        <v>17793</v>
      </c>
    </row>
    <row r="1512" spans="1:8" x14ac:dyDescent="0.45">
      <c r="A1512" s="13" t="s">
        <v>20496</v>
      </c>
      <c r="B1512" s="14">
        <v>0.25</v>
      </c>
      <c r="C1512" s="17" t="s">
        <v>17730</v>
      </c>
      <c r="D1512" s="13">
        <v>0.77700000000000002</v>
      </c>
      <c r="E1512" s="13" t="s">
        <v>17731</v>
      </c>
      <c r="F1512" s="13" t="s">
        <v>17727</v>
      </c>
      <c r="G1512" s="13" t="s">
        <v>20497</v>
      </c>
      <c r="H1512" s="13">
        <v>17794</v>
      </c>
    </row>
    <row r="1513" spans="1:8" x14ac:dyDescent="0.45">
      <c r="A1513" s="13" t="s">
        <v>20498</v>
      </c>
      <c r="B1513" s="14">
        <v>0.02</v>
      </c>
      <c r="C1513" s="17" t="s">
        <v>17730</v>
      </c>
      <c r="D1513" s="13">
        <v>5.0999999999999997E-2</v>
      </c>
      <c r="E1513" s="13" t="s">
        <v>17731</v>
      </c>
      <c r="F1513" s="13" t="s">
        <v>17727</v>
      </c>
      <c r="G1513" s="13" t="s">
        <v>20499</v>
      </c>
      <c r="H1513" s="13">
        <v>17795</v>
      </c>
    </row>
    <row r="1514" spans="1:8" x14ac:dyDescent="0.45">
      <c r="A1514" s="13" t="s">
        <v>20500</v>
      </c>
      <c r="B1514" s="14">
        <v>0.09</v>
      </c>
      <c r="C1514" s="17" t="s">
        <v>17730</v>
      </c>
      <c r="D1514" s="13">
        <v>0.51300000000000001</v>
      </c>
      <c r="E1514" s="13" t="s">
        <v>17731</v>
      </c>
      <c r="F1514" s="13" t="s">
        <v>17727</v>
      </c>
      <c r="G1514" s="13" t="s">
        <v>20501</v>
      </c>
      <c r="H1514" s="13">
        <v>17796</v>
      </c>
    </row>
    <row r="1515" spans="1:8" x14ac:dyDescent="0.45">
      <c r="A1515" s="13" t="s">
        <v>20502</v>
      </c>
      <c r="B1515" s="14">
        <v>0.17</v>
      </c>
      <c r="C1515" s="17" t="s">
        <v>17730</v>
      </c>
      <c r="D1515" s="13">
        <v>1.3380000000000001</v>
      </c>
      <c r="E1515" s="13" t="s">
        <v>17731</v>
      </c>
      <c r="F1515" s="13" t="s">
        <v>17727</v>
      </c>
      <c r="G1515" s="13" t="s">
        <v>20503</v>
      </c>
      <c r="H1515" s="13">
        <v>17797</v>
      </c>
    </row>
    <row r="1516" spans="1:8" x14ac:dyDescent="0.45">
      <c r="A1516" s="13" t="s">
        <v>20504</v>
      </c>
      <c r="B1516" s="14">
        <v>0.47</v>
      </c>
      <c r="C1516" s="17" t="s">
        <v>17730</v>
      </c>
      <c r="D1516" s="13">
        <v>1.536</v>
      </c>
      <c r="E1516" s="13" t="s">
        <v>17731</v>
      </c>
      <c r="F1516" s="13" t="s">
        <v>17727</v>
      </c>
      <c r="G1516" s="13" t="s">
        <v>20505</v>
      </c>
      <c r="H1516" s="13">
        <v>17798</v>
      </c>
    </row>
    <row r="1517" spans="1:8" x14ac:dyDescent="0.45">
      <c r="A1517" s="13" t="s">
        <v>20506</v>
      </c>
      <c r="B1517" s="14">
        <v>0.37</v>
      </c>
      <c r="C1517" s="17" t="s">
        <v>17730</v>
      </c>
      <c r="D1517" s="13">
        <v>1.143</v>
      </c>
      <c r="E1517" s="13" t="s">
        <v>17731</v>
      </c>
      <c r="F1517" s="13" t="s">
        <v>17727</v>
      </c>
      <c r="G1517" s="13" t="s">
        <v>20507</v>
      </c>
      <c r="H1517" s="13">
        <v>17799</v>
      </c>
    </row>
    <row r="1518" spans="1:8" x14ac:dyDescent="0.45">
      <c r="A1518" s="13" t="s">
        <v>20508</v>
      </c>
      <c r="B1518" s="14">
        <v>14.27</v>
      </c>
      <c r="C1518" s="17" t="s">
        <v>17730</v>
      </c>
      <c r="D1518" s="13">
        <v>60.18</v>
      </c>
      <c r="E1518" s="13" t="s">
        <v>17731</v>
      </c>
      <c r="F1518" s="13" t="s">
        <v>17727</v>
      </c>
      <c r="G1518" s="13" t="s">
        <v>20509</v>
      </c>
      <c r="H1518" s="13">
        <v>17800</v>
      </c>
    </row>
    <row r="1519" spans="1:8" x14ac:dyDescent="0.45">
      <c r="A1519" s="13" t="s">
        <v>20510</v>
      </c>
      <c r="B1519" s="14">
        <v>14.27</v>
      </c>
      <c r="C1519" s="17" t="s">
        <v>17730</v>
      </c>
      <c r="D1519" s="13">
        <v>60.18</v>
      </c>
      <c r="E1519" s="13" t="s">
        <v>17731</v>
      </c>
      <c r="F1519" s="13" t="s">
        <v>17727</v>
      </c>
      <c r="G1519" s="13" t="s">
        <v>20511</v>
      </c>
      <c r="H1519" s="13">
        <v>17801</v>
      </c>
    </row>
    <row r="1520" spans="1:8" x14ac:dyDescent="0.45">
      <c r="A1520" s="13" t="s">
        <v>20512</v>
      </c>
      <c r="B1520" s="14">
        <v>11.62</v>
      </c>
      <c r="C1520" s="17" t="s">
        <v>17730</v>
      </c>
      <c r="D1520" s="13">
        <v>53.372999999999998</v>
      </c>
      <c r="E1520" s="13" t="s">
        <v>17731</v>
      </c>
      <c r="F1520" s="13" t="s">
        <v>17727</v>
      </c>
      <c r="G1520" s="13" t="s">
        <v>20513</v>
      </c>
      <c r="H1520" s="13">
        <v>17802</v>
      </c>
    </row>
    <row r="1521" spans="1:8" x14ac:dyDescent="0.45">
      <c r="A1521" s="13" t="s">
        <v>20514</v>
      </c>
      <c r="B1521" s="14">
        <v>14.18</v>
      </c>
      <c r="C1521" s="17" t="s">
        <v>17730</v>
      </c>
      <c r="D1521" s="13">
        <v>62.94</v>
      </c>
      <c r="E1521" s="13" t="s">
        <v>17731</v>
      </c>
      <c r="F1521" s="13" t="s">
        <v>17727</v>
      </c>
      <c r="G1521" s="13" t="s">
        <v>20515</v>
      </c>
      <c r="H1521" s="13">
        <v>17803</v>
      </c>
    </row>
    <row r="1522" spans="1:8" x14ac:dyDescent="0.45">
      <c r="A1522" s="13" t="s">
        <v>20516</v>
      </c>
      <c r="B1522" s="14">
        <v>6.65</v>
      </c>
      <c r="C1522" s="17" t="s">
        <v>17730</v>
      </c>
      <c r="D1522" s="13">
        <v>21.06</v>
      </c>
      <c r="E1522" s="13" t="s">
        <v>17731</v>
      </c>
      <c r="F1522" s="13" t="s">
        <v>17727</v>
      </c>
      <c r="G1522" s="13" t="s">
        <v>20517</v>
      </c>
      <c r="H1522" s="13">
        <v>17804</v>
      </c>
    </row>
    <row r="1523" spans="1:8" x14ac:dyDescent="0.45">
      <c r="A1523" s="13" t="s">
        <v>20518</v>
      </c>
      <c r="B1523" s="14">
        <v>29.71</v>
      </c>
      <c r="C1523" s="17" t="s">
        <v>17730</v>
      </c>
      <c r="D1523" s="13">
        <v>130.22999999999999</v>
      </c>
      <c r="E1523" s="13" t="s">
        <v>17731</v>
      </c>
      <c r="F1523" s="13" t="s">
        <v>17727</v>
      </c>
      <c r="G1523" s="13" t="s">
        <v>20519</v>
      </c>
      <c r="H1523" s="13">
        <v>17805</v>
      </c>
    </row>
    <row r="1524" spans="1:8" x14ac:dyDescent="0.45">
      <c r="A1524" s="13" t="s">
        <v>20520</v>
      </c>
      <c r="B1524" s="14">
        <v>19.829999999999998</v>
      </c>
      <c r="C1524" s="17" t="s">
        <v>17730</v>
      </c>
      <c r="D1524" s="13">
        <v>143.46</v>
      </c>
      <c r="E1524" s="13" t="s">
        <v>17731</v>
      </c>
      <c r="F1524" s="13" t="s">
        <v>17727</v>
      </c>
      <c r="G1524" s="13" t="s">
        <v>20521</v>
      </c>
      <c r="H1524" s="13">
        <v>17806</v>
      </c>
    </row>
    <row r="1525" spans="1:8" x14ac:dyDescent="0.45">
      <c r="A1525" s="13" t="s">
        <v>20522</v>
      </c>
      <c r="B1525" s="14">
        <v>0.88</v>
      </c>
      <c r="C1525" s="17" t="s">
        <v>17730</v>
      </c>
      <c r="D1525" s="13">
        <v>3.72</v>
      </c>
      <c r="E1525" s="13" t="s">
        <v>17731</v>
      </c>
      <c r="F1525" s="13" t="s">
        <v>17727</v>
      </c>
      <c r="G1525" s="13" t="s">
        <v>20523</v>
      </c>
      <c r="H1525" s="13">
        <v>17807</v>
      </c>
    </row>
    <row r="1526" spans="1:8" x14ac:dyDescent="0.45">
      <c r="A1526" s="13" t="s">
        <v>20524</v>
      </c>
      <c r="B1526" s="14">
        <v>0.44</v>
      </c>
      <c r="C1526" s="17" t="s">
        <v>17730</v>
      </c>
      <c r="D1526" s="13">
        <v>18.600000000000001</v>
      </c>
      <c r="E1526" s="13" t="s">
        <v>17731</v>
      </c>
      <c r="F1526" s="13" t="s">
        <v>17727</v>
      </c>
      <c r="G1526" s="13" t="s">
        <v>20525</v>
      </c>
      <c r="H1526" s="13">
        <v>17808</v>
      </c>
    </row>
    <row r="1527" spans="1:8" x14ac:dyDescent="0.45">
      <c r="A1527" s="13" t="s">
        <v>20526</v>
      </c>
      <c r="B1527" s="14">
        <v>2.11</v>
      </c>
      <c r="C1527" s="17" t="s">
        <v>17730</v>
      </c>
      <c r="D1527" s="13">
        <v>6.45</v>
      </c>
      <c r="E1527" s="13" t="s">
        <v>17731</v>
      </c>
      <c r="F1527" s="13" t="s">
        <v>17727</v>
      </c>
      <c r="G1527" s="13" t="s">
        <v>20527</v>
      </c>
      <c r="H1527" s="13">
        <v>17809</v>
      </c>
    </row>
    <row r="1528" spans="1:8" x14ac:dyDescent="0.45">
      <c r="A1528" s="13" t="s">
        <v>20528</v>
      </c>
      <c r="B1528" s="14">
        <v>0.15</v>
      </c>
      <c r="C1528" s="17" t="s">
        <v>17730</v>
      </c>
      <c r="D1528" s="13">
        <v>0.44400000000000001</v>
      </c>
      <c r="E1528" s="13" t="s">
        <v>17731</v>
      </c>
      <c r="F1528" s="13" t="s">
        <v>17727</v>
      </c>
      <c r="G1528" s="13" t="s">
        <v>20529</v>
      </c>
      <c r="H1528" s="13">
        <v>17810</v>
      </c>
    </row>
    <row r="1529" spans="1:8" x14ac:dyDescent="0.45">
      <c r="A1529" s="13" t="s">
        <v>20530</v>
      </c>
      <c r="B1529" s="14">
        <v>9.35</v>
      </c>
      <c r="C1529" s="17" t="s">
        <v>17730</v>
      </c>
      <c r="D1529" s="13">
        <v>26.46</v>
      </c>
      <c r="E1529" s="13" t="s">
        <v>17731</v>
      </c>
      <c r="F1529" s="13" t="s">
        <v>17727</v>
      </c>
      <c r="G1529" s="13" t="s">
        <v>20531</v>
      </c>
      <c r="H1529" s="13">
        <v>17811</v>
      </c>
    </row>
    <row r="1530" spans="1:8" x14ac:dyDescent="0.45">
      <c r="A1530" s="13" t="s">
        <v>20532</v>
      </c>
      <c r="B1530" s="14">
        <v>9</v>
      </c>
      <c r="C1530" s="17" t="s">
        <v>17730</v>
      </c>
      <c r="D1530" s="13">
        <v>29.907</v>
      </c>
      <c r="E1530" s="13" t="s">
        <v>17731</v>
      </c>
      <c r="F1530" s="13" t="s">
        <v>17727</v>
      </c>
      <c r="G1530" s="13" t="s">
        <v>20533</v>
      </c>
      <c r="H1530" s="13">
        <v>17812</v>
      </c>
    </row>
    <row r="1531" spans="1:8" x14ac:dyDescent="0.45">
      <c r="A1531" s="13" t="s">
        <v>20534</v>
      </c>
      <c r="B1531" s="14">
        <v>0.81</v>
      </c>
      <c r="C1531" s="17" t="s">
        <v>17730</v>
      </c>
      <c r="D1531" s="13">
        <v>2.2829999999999999</v>
      </c>
      <c r="E1531" s="13" t="s">
        <v>17731</v>
      </c>
      <c r="F1531" s="13" t="s">
        <v>17727</v>
      </c>
      <c r="G1531" s="13" t="s">
        <v>20535</v>
      </c>
      <c r="H1531" s="13">
        <v>17814</v>
      </c>
    </row>
    <row r="1532" spans="1:8" x14ac:dyDescent="0.45">
      <c r="A1532" s="13" t="s">
        <v>20536</v>
      </c>
      <c r="B1532" s="14">
        <v>0.01</v>
      </c>
      <c r="C1532" s="17" t="s">
        <v>17730</v>
      </c>
      <c r="D1532" s="13">
        <v>0.39</v>
      </c>
      <c r="E1532" s="13" t="s">
        <v>17731</v>
      </c>
      <c r="F1532" s="13" t="s">
        <v>17727</v>
      </c>
      <c r="G1532" s="13" t="s">
        <v>20537</v>
      </c>
      <c r="H1532" s="13">
        <v>17815</v>
      </c>
    </row>
    <row r="1533" spans="1:8" x14ac:dyDescent="0.45">
      <c r="A1533" s="13" t="s">
        <v>20538</v>
      </c>
      <c r="B1533" s="14">
        <v>0.01</v>
      </c>
      <c r="C1533" s="17" t="s">
        <v>17730</v>
      </c>
      <c r="D1533" s="13">
        <v>0.432</v>
      </c>
      <c r="E1533" s="13" t="s">
        <v>17731</v>
      </c>
      <c r="F1533" s="13" t="s">
        <v>17727</v>
      </c>
      <c r="G1533" s="13" t="s">
        <v>20539</v>
      </c>
      <c r="H1533" s="13">
        <v>17816</v>
      </c>
    </row>
    <row r="1534" spans="1:8" x14ac:dyDescent="0.45">
      <c r="A1534" s="13" t="s">
        <v>20540</v>
      </c>
      <c r="B1534" s="14">
        <v>88.05</v>
      </c>
      <c r="C1534" s="17" t="s">
        <v>17730</v>
      </c>
      <c r="D1534" s="13">
        <v>635.33000000000004</v>
      </c>
      <c r="E1534" s="13" t="s">
        <v>17731</v>
      </c>
      <c r="F1534" s="13" t="s">
        <v>17727</v>
      </c>
      <c r="G1534" s="13" t="s">
        <v>20541</v>
      </c>
      <c r="H1534" s="13">
        <v>17817</v>
      </c>
    </row>
    <row r="1535" spans="1:8" x14ac:dyDescent="0.45">
      <c r="A1535" s="13" t="s">
        <v>20540</v>
      </c>
      <c r="B1535" s="14">
        <v>88.05</v>
      </c>
      <c r="C1535" s="17" t="s">
        <v>17730</v>
      </c>
      <c r="D1535" s="13">
        <v>423.55</v>
      </c>
      <c r="E1535" s="13" t="s">
        <v>17731</v>
      </c>
      <c r="F1535" s="13" t="s">
        <v>17727</v>
      </c>
      <c r="G1535" s="13" t="s">
        <v>20541</v>
      </c>
      <c r="H1535" s="13">
        <v>17817</v>
      </c>
    </row>
    <row r="1536" spans="1:8" x14ac:dyDescent="0.45">
      <c r="A1536" s="13" t="s">
        <v>20542</v>
      </c>
      <c r="B1536" s="14">
        <v>57.1</v>
      </c>
      <c r="C1536" s="17" t="s">
        <v>17730</v>
      </c>
      <c r="D1536" s="13">
        <v>415.1</v>
      </c>
      <c r="E1536" s="13" t="s">
        <v>17731</v>
      </c>
      <c r="F1536" s="13" t="s">
        <v>17727</v>
      </c>
      <c r="G1536" s="13" t="s">
        <v>20543</v>
      </c>
      <c r="H1536" s="13">
        <v>17818</v>
      </c>
    </row>
    <row r="1537" spans="1:8" x14ac:dyDescent="0.45">
      <c r="A1537" s="13" t="s">
        <v>20542</v>
      </c>
      <c r="B1537" s="14">
        <v>57.1</v>
      </c>
      <c r="C1537" s="17" t="s">
        <v>17730</v>
      </c>
      <c r="D1537" s="13">
        <v>276.73</v>
      </c>
      <c r="E1537" s="13" t="s">
        <v>17731</v>
      </c>
      <c r="F1537" s="13" t="s">
        <v>17727</v>
      </c>
      <c r="G1537" s="13" t="s">
        <v>20543</v>
      </c>
      <c r="H1537" s="13">
        <v>17818</v>
      </c>
    </row>
    <row r="1538" spans="1:8" x14ac:dyDescent="0.45">
      <c r="A1538" s="13" t="s">
        <v>20544</v>
      </c>
      <c r="B1538" s="14">
        <v>0.11</v>
      </c>
      <c r="C1538" s="17" t="s">
        <v>17730</v>
      </c>
      <c r="D1538" s="13">
        <v>0.39</v>
      </c>
      <c r="E1538" s="13" t="s">
        <v>17731</v>
      </c>
      <c r="F1538" s="13" t="s">
        <v>17727</v>
      </c>
      <c r="G1538" s="13" t="s">
        <v>20545</v>
      </c>
      <c r="H1538" s="13">
        <v>17819</v>
      </c>
    </row>
    <row r="1539" spans="1:8" x14ac:dyDescent="0.45">
      <c r="A1539" s="13" t="s">
        <v>20546</v>
      </c>
      <c r="B1539" s="14">
        <v>0.39</v>
      </c>
      <c r="C1539" s="17" t="s">
        <v>17730</v>
      </c>
      <c r="D1539" s="13">
        <v>1.2270000000000001</v>
      </c>
      <c r="E1539" s="13" t="s">
        <v>17731</v>
      </c>
      <c r="F1539" s="13" t="s">
        <v>17727</v>
      </c>
      <c r="G1539" s="13" t="s">
        <v>20547</v>
      </c>
      <c r="H1539" s="13">
        <v>17820</v>
      </c>
    </row>
    <row r="1540" spans="1:8" x14ac:dyDescent="0.45">
      <c r="A1540" s="13" t="s">
        <v>20548</v>
      </c>
      <c r="B1540" s="14">
        <v>0.55000000000000004</v>
      </c>
      <c r="C1540" s="17" t="s">
        <v>17730</v>
      </c>
      <c r="D1540" s="13">
        <v>1.6739999999999999</v>
      </c>
      <c r="E1540" s="13" t="s">
        <v>17731</v>
      </c>
      <c r="F1540" s="13" t="s">
        <v>17727</v>
      </c>
      <c r="G1540" s="13" t="s">
        <v>20549</v>
      </c>
      <c r="H1540" s="13">
        <v>17821</v>
      </c>
    </row>
    <row r="1541" spans="1:8" x14ac:dyDescent="0.45">
      <c r="A1541" s="13" t="s">
        <v>20550</v>
      </c>
      <c r="B1541" s="14">
        <v>0.42</v>
      </c>
      <c r="C1541" s="17" t="s">
        <v>17730</v>
      </c>
      <c r="D1541" s="13">
        <v>1.2629999999999999</v>
      </c>
      <c r="E1541" s="13" t="s">
        <v>17731</v>
      </c>
      <c r="F1541" s="13" t="s">
        <v>17727</v>
      </c>
      <c r="G1541" s="13" t="s">
        <v>20551</v>
      </c>
      <c r="H1541" s="13">
        <v>17822</v>
      </c>
    </row>
    <row r="1542" spans="1:8" x14ac:dyDescent="0.45">
      <c r="A1542" s="13" t="s">
        <v>20552</v>
      </c>
      <c r="B1542" s="14">
        <v>0.54</v>
      </c>
      <c r="C1542" s="17" t="s">
        <v>17730</v>
      </c>
      <c r="D1542" s="13">
        <v>3.1019999999999999</v>
      </c>
      <c r="E1542" s="13" t="s">
        <v>17731</v>
      </c>
      <c r="F1542" s="13" t="s">
        <v>17727</v>
      </c>
      <c r="G1542" s="13" t="s">
        <v>20553</v>
      </c>
      <c r="H1542" s="13">
        <v>17823</v>
      </c>
    </row>
    <row r="1543" spans="1:8" x14ac:dyDescent="0.45">
      <c r="A1543" s="13" t="s">
        <v>20554</v>
      </c>
      <c r="B1543" s="14">
        <v>0.32</v>
      </c>
      <c r="C1543" s="17" t="s">
        <v>17730</v>
      </c>
      <c r="D1543" s="13">
        <v>0.98399999999999999</v>
      </c>
      <c r="E1543" s="13" t="s">
        <v>17731</v>
      </c>
      <c r="F1543" s="13" t="s">
        <v>17727</v>
      </c>
      <c r="G1543" s="13" t="s">
        <v>20555</v>
      </c>
      <c r="H1543" s="13">
        <v>17824</v>
      </c>
    </row>
    <row r="1544" spans="1:8" x14ac:dyDescent="0.45">
      <c r="A1544" s="13" t="s">
        <v>20556</v>
      </c>
      <c r="B1544" s="14">
        <v>0.03</v>
      </c>
      <c r="C1544" s="17" t="s">
        <v>17730</v>
      </c>
      <c r="D1544" s="13">
        <v>7.8E-2</v>
      </c>
      <c r="E1544" s="13" t="s">
        <v>17731</v>
      </c>
      <c r="F1544" s="13" t="s">
        <v>17727</v>
      </c>
      <c r="G1544" s="13" t="s">
        <v>20557</v>
      </c>
      <c r="H1544" s="13">
        <v>17825</v>
      </c>
    </row>
    <row r="1545" spans="1:8" x14ac:dyDescent="0.45">
      <c r="A1545" s="13" t="s">
        <v>20558</v>
      </c>
      <c r="B1545" s="14">
        <v>0.13</v>
      </c>
      <c r="C1545" s="17" t="s">
        <v>17730</v>
      </c>
      <c r="D1545" s="13">
        <v>0.39</v>
      </c>
      <c r="E1545" s="13" t="s">
        <v>17731</v>
      </c>
      <c r="F1545" s="13" t="s">
        <v>17727</v>
      </c>
      <c r="G1545" s="13" t="s">
        <v>20559</v>
      </c>
      <c r="H1545" s="13">
        <v>17826</v>
      </c>
    </row>
    <row r="1546" spans="1:8" x14ac:dyDescent="0.45">
      <c r="A1546" s="13" t="s">
        <v>20560</v>
      </c>
      <c r="B1546" s="14">
        <v>0.33</v>
      </c>
      <c r="C1546" s="17" t="s">
        <v>17730</v>
      </c>
      <c r="D1546" s="13">
        <v>12.71</v>
      </c>
      <c r="E1546" s="13" t="s">
        <v>17731</v>
      </c>
      <c r="F1546" s="13" t="s">
        <v>17727</v>
      </c>
      <c r="G1546" s="13" t="s">
        <v>20561</v>
      </c>
      <c r="H1546" s="13">
        <v>17827</v>
      </c>
    </row>
    <row r="1547" spans="1:8" x14ac:dyDescent="0.45">
      <c r="A1547" s="13" t="s">
        <v>20562</v>
      </c>
      <c r="B1547" s="14">
        <v>0.75</v>
      </c>
      <c r="C1547" s="17" t="s">
        <v>17730</v>
      </c>
      <c r="D1547" s="13">
        <v>2.2829999999999999</v>
      </c>
      <c r="E1547" s="13" t="s">
        <v>17731</v>
      </c>
      <c r="F1547" s="13" t="s">
        <v>17727</v>
      </c>
      <c r="G1547" s="13" t="s">
        <v>20563</v>
      </c>
      <c r="H1547" s="13">
        <v>17828</v>
      </c>
    </row>
    <row r="1548" spans="1:8" x14ac:dyDescent="0.45">
      <c r="A1548" s="13" t="s">
        <v>20564</v>
      </c>
      <c r="B1548" s="14">
        <v>0.42</v>
      </c>
      <c r="C1548" s="17" t="s">
        <v>17730</v>
      </c>
      <c r="D1548" s="13">
        <v>1.4339999999999999</v>
      </c>
      <c r="E1548" s="13" t="s">
        <v>17731</v>
      </c>
      <c r="F1548" s="13" t="s">
        <v>17727</v>
      </c>
      <c r="G1548" s="13" t="s">
        <v>20565</v>
      </c>
      <c r="H1548" s="13">
        <v>17829</v>
      </c>
    </row>
    <row r="1549" spans="1:8" x14ac:dyDescent="0.45">
      <c r="A1549" s="13" t="s">
        <v>20566</v>
      </c>
      <c r="B1549" s="14">
        <v>15.72</v>
      </c>
      <c r="C1549" s="17" t="s">
        <v>18964</v>
      </c>
      <c r="D1549" s="13">
        <v>1.01</v>
      </c>
      <c r="E1549" s="13" t="s">
        <v>17731</v>
      </c>
      <c r="F1549" s="13" t="s">
        <v>17727</v>
      </c>
      <c r="G1549" s="13" t="s">
        <v>20567</v>
      </c>
      <c r="H1549" s="13">
        <v>49408</v>
      </c>
    </row>
    <row r="1550" spans="1:8" x14ac:dyDescent="0.45">
      <c r="A1550" s="13" t="s">
        <v>20568</v>
      </c>
      <c r="B1550" s="14">
        <v>108.36</v>
      </c>
      <c r="C1550" s="17" t="s">
        <v>17730</v>
      </c>
      <c r="D1550" s="13">
        <v>352.02</v>
      </c>
      <c r="E1550" s="13" t="s">
        <v>17731</v>
      </c>
      <c r="F1550" s="13" t="s">
        <v>17727</v>
      </c>
      <c r="G1550" s="13" t="s">
        <v>20569</v>
      </c>
      <c r="H1550" s="13">
        <v>73053</v>
      </c>
    </row>
    <row r="1551" spans="1:8" x14ac:dyDescent="0.45">
      <c r="A1551" s="13" t="s">
        <v>20570</v>
      </c>
      <c r="B1551" s="14">
        <v>14.84</v>
      </c>
      <c r="C1551" s="17" t="s">
        <v>17730</v>
      </c>
      <c r="D1551" s="13">
        <v>24.86</v>
      </c>
      <c r="E1551" s="13" t="s">
        <v>17731</v>
      </c>
      <c r="F1551" s="13" t="s">
        <v>17727</v>
      </c>
      <c r="G1551" s="13" t="s">
        <v>20571</v>
      </c>
      <c r="H1551" s="13">
        <v>73055</v>
      </c>
    </row>
    <row r="1552" spans="1:8" x14ac:dyDescent="0.45">
      <c r="A1552" s="13" t="s">
        <v>20572</v>
      </c>
      <c r="B1552" s="14">
        <v>2.2400000000000002</v>
      </c>
      <c r="C1552" s="17" t="s">
        <v>17730</v>
      </c>
      <c r="D1552" s="13">
        <v>11.58</v>
      </c>
      <c r="E1552" s="13" t="s">
        <v>17731</v>
      </c>
      <c r="F1552" s="13" t="s">
        <v>17727</v>
      </c>
      <c r="G1552" s="13" t="s">
        <v>20573</v>
      </c>
      <c r="H1552" s="13">
        <v>15468</v>
      </c>
    </row>
    <row r="1553" spans="1:8" x14ac:dyDescent="0.45">
      <c r="A1553" s="13" t="s">
        <v>20574</v>
      </c>
      <c r="B1553" s="14">
        <v>1.1000000000000001</v>
      </c>
      <c r="C1553" s="17" t="s">
        <v>17730</v>
      </c>
      <c r="D1553" s="13">
        <v>3.3</v>
      </c>
      <c r="E1553" s="13" t="s">
        <v>17731</v>
      </c>
      <c r="F1553" s="13" t="s">
        <v>17727</v>
      </c>
      <c r="G1553" s="13" t="s">
        <v>20575</v>
      </c>
      <c r="H1553" s="13">
        <v>17830</v>
      </c>
    </row>
    <row r="1554" spans="1:8" x14ac:dyDescent="0.45">
      <c r="A1554" s="13" t="s">
        <v>20576</v>
      </c>
      <c r="B1554" s="14">
        <v>0.44</v>
      </c>
      <c r="C1554" s="17" t="s">
        <v>17730</v>
      </c>
      <c r="D1554" s="13">
        <v>6.29</v>
      </c>
      <c r="E1554" s="13" t="s">
        <v>17731</v>
      </c>
      <c r="F1554" s="13" t="s">
        <v>17727</v>
      </c>
      <c r="G1554" s="13" t="s">
        <v>20577</v>
      </c>
      <c r="H1554" s="13">
        <v>17831</v>
      </c>
    </row>
    <row r="1555" spans="1:8" x14ac:dyDescent="0.45">
      <c r="A1555" s="13" t="s">
        <v>20578</v>
      </c>
      <c r="B1555" s="14">
        <v>15</v>
      </c>
      <c r="C1555" s="17" t="s">
        <v>17730</v>
      </c>
      <c r="D1555" s="13">
        <v>45</v>
      </c>
      <c r="E1555" s="13" t="s">
        <v>17731</v>
      </c>
      <c r="F1555" s="13" t="s">
        <v>17727</v>
      </c>
      <c r="G1555" s="13" t="s">
        <v>20579</v>
      </c>
      <c r="H1555" s="13">
        <v>17835</v>
      </c>
    </row>
    <row r="1556" spans="1:8" x14ac:dyDescent="0.45">
      <c r="A1556" s="13" t="s">
        <v>20580</v>
      </c>
      <c r="B1556" s="14">
        <v>15</v>
      </c>
      <c r="C1556" s="17" t="s">
        <v>17730</v>
      </c>
      <c r="D1556" s="13">
        <v>45</v>
      </c>
      <c r="E1556" s="13" t="s">
        <v>17731</v>
      </c>
      <c r="F1556" s="13" t="s">
        <v>17727</v>
      </c>
      <c r="G1556" s="13" t="s">
        <v>20581</v>
      </c>
      <c r="H1556" s="13">
        <v>17837</v>
      </c>
    </row>
    <row r="1557" spans="1:8" x14ac:dyDescent="0.45">
      <c r="A1557" s="13" t="s">
        <v>19272</v>
      </c>
      <c r="B1557" s="14">
        <v>15</v>
      </c>
      <c r="C1557" s="17" t="s">
        <v>17730</v>
      </c>
      <c r="D1557" s="13">
        <v>45</v>
      </c>
      <c r="E1557" s="13" t="s">
        <v>17731</v>
      </c>
      <c r="F1557" s="13" t="s">
        <v>17727</v>
      </c>
      <c r="G1557" s="13" t="s">
        <v>20582</v>
      </c>
      <c r="H1557" s="13">
        <v>17838</v>
      </c>
    </row>
    <row r="1558" spans="1:8" x14ac:dyDescent="0.45">
      <c r="A1558" s="13" t="s">
        <v>20583</v>
      </c>
      <c r="B1558" s="14">
        <v>15</v>
      </c>
      <c r="C1558" s="17" t="s">
        <v>17730</v>
      </c>
      <c r="D1558" s="13">
        <v>45</v>
      </c>
      <c r="E1558" s="13" t="s">
        <v>17731</v>
      </c>
      <c r="F1558" s="13" t="s">
        <v>17727</v>
      </c>
      <c r="G1558" s="13" t="s">
        <v>20584</v>
      </c>
      <c r="H1558" s="13">
        <v>17840</v>
      </c>
    </row>
    <row r="1559" spans="1:8" x14ac:dyDescent="0.45">
      <c r="A1559" s="13" t="s">
        <v>19254</v>
      </c>
      <c r="B1559" s="14">
        <v>26</v>
      </c>
      <c r="C1559" s="17" t="s">
        <v>17730</v>
      </c>
      <c r="D1559" s="13">
        <v>78</v>
      </c>
      <c r="E1559" s="13" t="s">
        <v>17731</v>
      </c>
      <c r="F1559" s="13" t="s">
        <v>17727</v>
      </c>
      <c r="G1559" s="13" t="s">
        <v>20585</v>
      </c>
      <c r="H1559" s="13">
        <v>17843</v>
      </c>
    </row>
    <row r="1560" spans="1:8" x14ac:dyDescent="0.45">
      <c r="A1560" s="13" t="s">
        <v>19258</v>
      </c>
      <c r="B1560" s="14">
        <v>26</v>
      </c>
      <c r="C1560" s="17" t="s">
        <v>17730</v>
      </c>
      <c r="D1560" s="13">
        <v>78</v>
      </c>
      <c r="E1560" s="13" t="s">
        <v>17731</v>
      </c>
      <c r="F1560" s="13" t="s">
        <v>17727</v>
      </c>
      <c r="G1560" s="13" t="s">
        <v>20586</v>
      </c>
      <c r="H1560" s="13">
        <v>17846</v>
      </c>
    </row>
    <row r="1561" spans="1:8" x14ac:dyDescent="0.45">
      <c r="A1561" s="13" t="s">
        <v>19262</v>
      </c>
      <c r="B1561" s="14">
        <v>26</v>
      </c>
      <c r="C1561" s="17" t="s">
        <v>17730</v>
      </c>
      <c r="D1561" s="13">
        <v>78</v>
      </c>
      <c r="E1561" s="13" t="s">
        <v>17731</v>
      </c>
      <c r="F1561" s="13" t="s">
        <v>17727</v>
      </c>
      <c r="G1561" s="13" t="s">
        <v>20587</v>
      </c>
      <c r="H1561" s="13">
        <v>17849</v>
      </c>
    </row>
    <row r="1562" spans="1:8" x14ac:dyDescent="0.45">
      <c r="A1562" s="13" t="s">
        <v>20588</v>
      </c>
      <c r="B1562" s="15">
        <v>24332.42</v>
      </c>
      <c r="C1562" s="17" t="s">
        <v>17730</v>
      </c>
      <c r="D1562" s="13">
        <v>283472</v>
      </c>
      <c r="E1562" s="13" t="s">
        <v>17731</v>
      </c>
      <c r="F1562" s="13" t="s">
        <v>17727</v>
      </c>
      <c r="G1562" s="13" t="s">
        <v>20589</v>
      </c>
      <c r="H1562" s="13">
        <v>194078</v>
      </c>
    </row>
    <row r="1563" spans="1:8" x14ac:dyDescent="0.45">
      <c r="A1563" s="13" t="s">
        <v>20590</v>
      </c>
      <c r="B1563" s="15">
        <v>20347.43</v>
      </c>
      <c r="C1563" s="17" t="s">
        <v>17730</v>
      </c>
      <c r="D1563" s="13">
        <v>210000</v>
      </c>
      <c r="E1563" s="13" t="s">
        <v>17731</v>
      </c>
      <c r="F1563" s="13" t="s">
        <v>17727</v>
      </c>
      <c r="G1563" s="13" t="s">
        <v>20591</v>
      </c>
      <c r="H1563" s="13">
        <v>21058</v>
      </c>
    </row>
    <row r="1564" spans="1:8" x14ac:dyDescent="0.45">
      <c r="A1564" s="13" t="s">
        <v>20590</v>
      </c>
      <c r="B1564" s="15">
        <v>20347.43</v>
      </c>
      <c r="C1564" s="17" t="s">
        <v>17730</v>
      </c>
      <c r="D1564" s="13">
        <v>67904.55</v>
      </c>
      <c r="E1564" s="13" t="s">
        <v>17731</v>
      </c>
      <c r="F1564" s="13" t="s">
        <v>17727</v>
      </c>
      <c r="G1564" s="13" t="s">
        <v>20591</v>
      </c>
      <c r="H1564" s="13">
        <v>21058</v>
      </c>
    </row>
    <row r="1565" spans="1:8" x14ac:dyDescent="0.45">
      <c r="A1565" s="13" t="s">
        <v>20588</v>
      </c>
      <c r="B1565" s="15">
        <v>24226.92</v>
      </c>
      <c r="C1565" s="17" t="s">
        <v>17730</v>
      </c>
      <c r="D1565" s="13">
        <v>243000</v>
      </c>
      <c r="E1565" s="13" t="s">
        <v>17731</v>
      </c>
      <c r="F1565" s="13" t="s">
        <v>17727</v>
      </c>
      <c r="G1565" s="13" t="s">
        <v>20592</v>
      </c>
      <c r="H1565" s="13">
        <v>38934</v>
      </c>
    </row>
    <row r="1566" spans="1:8" x14ac:dyDescent="0.45">
      <c r="A1566" s="13" t="s">
        <v>20593</v>
      </c>
      <c r="B1566" s="15">
        <v>15953.78</v>
      </c>
      <c r="C1566" s="17" t="s">
        <v>17730</v>
      </c>
      <c r="D1566" s="13">
        <v>235759</v>
      </c>
      <c r="E1566" s="13" t="s">
        <v>17731</v>
      </c>
      <c r="F1566" s="13" t="s">
        <v>17727</v>
      </c>
      <c r="G1566" s="13" t="s">
        <v>20594</v>
      </c>
      <c r="H1566" s="13">
        <v>193907</v>
      </c>
    </row>
    <row r="1567" spans="1:8" x14ac:dyDescent="0.45">
      <c r="A1567" s="13" t="s">
        <v>20593</v>
      </c>
      <c r="B1567" s="15">
        <v>20366</v>
      </c>
      <c r="C1567" s="17" t="s">
        <v>17730</v>
      </c>
      <c r="D1567" s="13">
        <v>194400</v>
      </c>
      <c r="E1567" s="13" t="s">
        <v>17731</v>
      </c>
      <c r="F1567" s="13" t="s">
        <v>17727</v>
      </c>
      <c r="G1567" s="13" t="s">
        <v>20595</v>
      </c>
      <c r="H1567" s="13">
        <v>52810</v>
      </c>
    </row>
    <row r="1568" spans="1:8" x14ac:dyDescent="0.45">
      <c r="A1568" s="13" t="s">
        <v>20596</v>
      </c>
      <c r="B1568" s="14">
        <v>0</v>
      </c>
      <c r="C1568" s="17" t="s">
        <v>17730</v>
      </c>
      <c r="D1568" s="13">
        <v>39384.14</v>
      </c>
      <c r="E1568" s="13" t="s">
        <v>17731</v>
      </c>
      <c r="F1568" s="13" t="s">
        <v>17727</v>
      </c>
      <c r="G1568" s="13" t="s">
        <v>20597</v>
      </c>
      <c r="H1568" s="13">
        <v>193906</v>
      </c>
    </row>
    <row r="1569" spans="1:8" x14ac:dyDescent="0.45">
      <c r="A1569" s="13" t="s">
        <v>20596</v>
      </c>
      <c r="B1569" s="14">
        <v>0</v>
      </c>
      <c r="C1569" s="17" t="s">
        <v>17730</v>
      </c>
      <c r="D1569" s="13">
        <v>39384.14</v>
      </c>
      <c r="E1569" s="13" t="s">
        <v>17731</v>
      </c>
      <c r="F1569" s="13" t="s">
        <v>17727</v>
      </c>
      <c r="G1569" s="13" t="s">
        <v>20598</v>
      </c>
      <c r="H1569" s="13">
        <v>21059</v>
      </c>
    </row>
    <row r="1570" spans="1:8" x14ac:dyDescent="0.45">
      <c r="A1570" s="13" t="s">
        <v>20599</v>
      </c>
      <c r="B1570" s="15">
        <v>27599.8</v>
      </c>
      <c r="C1570" s="17" t="s">
        <v>17730</v>
      </c>
      <c r="D1570" s="13">
        <v>366297</v>
      </c>
      <c r="E1570" s="13" t="s">
        <v>17731</v>
      </c>
      <c r="F1570" s="13" t="s">
        <v>17727</v>
      </c>
      <c r="G1570" s="13" t="s">
        <v>20600</v>
      </c>
      <c r="H1570" s="13">
        <v>194077</v>
      </c>
    </row>
    <row r="1571" spans="1:8" x14ac:dyDescent="0.45">
      <c r="A1571" s="13" t="s">
        <v>20601</v>
      </c>
      <c r="B1571" s="15">
        <v>29972</v>
      </c>
      <c r="C1571" s="17" t="s">
        <v>17730</v>
      </c>
      <c r="D1571" s="13">
        <v>270000</v>
      </c>
      <c r="E1571" s="13" t="s">
        <v>17731</v>
      </c>
      <c r="F1571" s="13" t="s">
        <v>17727</v>
      </c>
      <c r="G1571" s="13" t="s">
        <v>20602</v>
      </c>
      <c r="H1571" s="13">
        <v>21060</v>
      </c>
    </row>
    <row r="1572" spans="1:8" x14ac:dyDescent="0.45">
      <c r="A1572" s="13" t="s">
        <v>20599</v>
      </c>
      <c r="B1572" s="15">
        <v>34089.589999999997</v>
      </c>
      <c r="C1572" s="17" t="s">
        <v>17730</v>
      </c>
      <c r="D1572" s="13">
        <v>314000</v>
      </c>
      <c r="E1572" s="13" t="s">
        <v>17731</v>
      </c>
      <c r="F1572" s="13" t="s">
        <v>17727</v>
      </c>
      <c r="G1572" s="13" t="s">
        <v>20603</v>
      </c>
      <c r="H1572" s="13">
        <v>38935</v>
      </c>
    </row>
    <row r="1573" spans="1:8" x14ac:dyDescent="0.45">
      <c r="A1573" s="13" t="s">
        <v>20604</v>
      </c>
      <c r="B1573" s="15">
        <v>19213.43</v>
      </c>
      <c r="C1573" s="17" t="s">
        <v>17730</v>
      </c>
      <c r="D1573" s="13">
        <v>304643</v>
      </c>
      <c r="E1573" s="13" t="s">
        <v>17731</v>
      </c>
      <c r="F1573" s="13" t="s">
        <v>17727</v>
      </c>
      <c r="G1573" s="13" t="s">
        <v>20605</v>
      </c>
      <c r="H1573" s="13">
        <v>193905</v>
      </c>
    </row>
    <row r="1574" spans="1:8" x14ac:dyDescent="0.45">
      <c r="A1574" s="13" t="s">
        <v>20604</v>
      </c>
      <c r="B1574" s="15">
        <v>24662.38</v>
      </c>
      <c r="C1574" s="17" t="s">
        <v>17730</v>
      </c>
      <c r="D1574" s="13">
        <v>251200</v>
      </c>
      <c r="E1574" s="13" t="s">
        <v>17731</v>
      </c>
      <c r="F1574" s="13" t="s">
        <v>17727</v>
      </c>
      <c r="G1574" s="13" t="s">
        <v>20606</v>
      </c>
      <c r="H1574" s="13">
        <v>52811</v>
      </c>
    </row>
    <row r="1575" spans="1:8" x14ac:dyDescent="0.45">
      <c r="A1575" s="13" t="s">
        <v>20607</v>
      </c>
      <c r="B1575" s="14">
        <v>0</v>
      </c>
      <c r="C1575" s="17" t="s">
        <v>17730</v>
      </c>
      <c r="D1575" s="13">
        <v>264000</v>
      </c>
      <c r="E1575" s="13" t="s">
        <v>17731</v>
      </c>
      <c r="F1575" s="13" t="s">
        <v>17727</v>
      </c>
      <c r="G1575" s="13" t="s">
        <v>20608</v>
      </c>
      <c r="H1575" s="13">
        <v>194140</v>
      </c>
    </row>
    <row r="1576" spans="1:8" x14ac:dyDescent="0.45">
      <c r="A1576" s="13" t="s">
        <v>20607</v>
      </c>
      <c r="B1576" s="15">
        <v>29965.55</v>
      </c>
      <c r="C1576" s="17" t="s">
        <v>17730</v>
      </c>
      <c r="D1576" s="13">
        <v>264000</v>
      </c>
      <c r="E1576" s="13" t="s">
        <v>17731</v>
      </c>
      <c r="F1576" s="13" t="s">
        <v>17727</v>
      </c>
      <c r="G1576" s="13" t="s">
        <v>20609</v>
      </c>
      <c r="H1576" s="13">
        <v>64492</v>
      </c>
    </row>
    <row r="1577" spans="1:8" x14ac:dyDescent="0.45">
      <c r="A1577" s="13" t="s">
        <v>20610</v>
      </c>
      <c r="B1577" s="14">
        <v>0</v>
      </c>
      <c r="C1577" s="17" t="s">
        <v>17730</v>
      </c>
      <c r="D1577" s="13">
        <v>211200</v>
      </c>
      <c r="E1577" s="13" t="s">
        <v>17731</v>
      </c>
      <c r="F1577" s="13" t="s">
        <v>17727</v>
      </c>
      <c r="G1577" s="13" t="s">
        <v>20611</v>
      </c>
      <c r="H1577" s="13">
        <v>193904</v>
      </c>
    </row>
    <row r="1578" spans="1:8" x14ac:dyDescent="0.45">
      <c r="A1578" s="13" t="s">
        <v>20610</v>
      </c>
      <c r="B1578" s="14">
        <v>0</v>
      </c>
      <c r="C1578" s="17" t="s">
        <v>17730</v>
      </c>
      <c r="D1578" s="13">
        <v>211200</v>
      </c>
      <c r="E1578" s="13" t="s">
        <v>17731</v>
      </c>
      <c r="F1578" s="13" t="s">
        <v>17727</v>
      </c>
      <c r="G1578" s="13" t="s">
        <v>20612</v>
      </c>
      <c r="H1578" s="13">
        <v>105860</v>
      </c>
    </row>
    <row r="1579" spans="1:8" x14ac:dyDescent="0.45">
      <c r="A1579" s="13" t="s">
        <v>20613</v>
      </c>
      <c r="B1579" s="15">
        <v>49667.18</v>
      </c>
      <c r="C1579" s="17" t="s">
        <v>17730</v>
      </c>
      <c r="D1579" s="13">
        <v>518244</v>
      </c>
      <c r="E1579" s="13" t="s">
        <v>17731</v>
      </c>
      <c r="F1579" s="13" t="s">
        <v>17727</v>
      </c>
      <c r="G1579" s="13" t="s">
        <v>20614</v>
      </c>
      <c r="H1579" s="13">
        <v>194076</v>
      </c>
    </row>
    <row r="1580" spans="1:8" x14ac:dyDescent="0.45">
      <c r="A1580" s="13" t="s">
        <v>20615</v>
      </c>
      <c r="B1580" s="15">
        <v>51346.16</v>
      </c>
      <c r="C1580" s="17" t="s">
        <v>17730</v>
      </c>
      <c r="D1580" s="13">
        <v>370000</v>
      </c>
      <c r="E1580" s="13" t="s">
        <v>17731</v>
      </c>
      <c r="F1580" s="13" t="s">
        <v>17727</v>
      </c>
      <c r="G1580" s="13" t="s">
        <v>20616</v>
      </c>
      <c r="H1580" s="13">
        <v>21061</v>
      </c>
    </row>
    <row r="1581" spans="1:8" x14ac:dyDescent="0.45">
      <c r="A1581" s="13" t="s">
        <v>20613</v>
      </c>
      <c r="B1581" s="15">
        <v>52321.98</v>
      </c>
      <c r="C1581" s="17" t="s">
        <v>17730</v>
      </c>
      <c r="D1581" s="13">
        <v>418950</v>
      </c>
      <c r="E1581" s="13" t="s">
        <v>17731</v>
      </c>
      <c r="F1581" s="13" t="s">
        <v>17727</v>
      </c>
      <c r="G1581" s="13" t="s">
        <v>20617</v>
      </c>
      <c r="H1581" s="13">
        <v>37329</v>
      </c>
    </row>
    <row r="1582" spans="1:8" x14ac:dyDescent="0.45">
      <c r="A1582" s="13" t="s">
        <v>20618</v>
      </c>
      <c r="B1582" s="15">
        <v>34347.86</v>
      </c>
      <c r="C1582" s="17" t="s">
        <v>17730</v>
      </c>
      <c r="D1582" s="13">
        <v>426789</v>
      </c>
      <c r="E1582" s="13" t="s">
        <v>17731</v>
      </c>
      <c r="F1582" s="13" t="s">
        <v>17727</v>
      </c>
      <c r="G1582" s="13" t="s">
        <v>20619</v>
      </c>
      <c r="H1582" s="13">
        <v>193903</v>
      </c>
    </row>
    <row r="1583" spans="1:8" x14ac:dyDescent="0.45">
      <c r="A1583" s="13" t="s">
        <v>20618</v>
      </c>
      <c r="B1583" s="15">
        <v>40259</v>
      </c>
      <c r="C1583" s="17" t="s">
        <v>17730</v>
      </c>
      <c r="D1583" s="13">
        <v>335160</v>
      </c>
      <c r="E1583" s="13" t="s">
        <v>17731</v>
      </c>
      <c r="F1583" s="13" t="s">
        <v>17727</v>
      </c>
      <c r="G1583" s="13" t="s">
        <v>20620</v>
      </c>
      <c r="H1583" s="13">
        <v>52812</v>
      </c>
    </row>
    <row r="1584" spans="1:8" x14ac:dyDescent="0.45">
      <c r="A1584" s="13" t="s">
        <v>20621</v>
      </c>
      <c r="B1584" s="14">
        <v>0</v>
      </c>
      <c r="C1584" s="17" t="s">
        <v>17730</v>
      </c>
      <c r="D1584" s="13">
        <v>77001.399999999994</v>
      </c>
      <c r="E1584" s="13" t="s">
        <v>17731</v>
      </c>
      <c r="F1584" s="13" t="s">
        <v>17727</v>
      </c>
      <c r="G1584" s="13" t="s">
        <v>20622</v>
      </c>
      <c r="H1584" s="13">
        <v>193902</v>
      </c>
    </row>
    <row r="1585" spans="1:8" x14ac:dyDescent="0.45">
      <c r="A1585" s="13" t="s">
        <v>20621</v>
      </c>
      <c r="B1585" s="15">
        <v>17398.080000000002</v>
      </c>
      <c r="C1585" s="17" t="s">
        <v>17730</v>
      </c>
      <c r="D1585" s="13">
        <v>77001.399999999994</v>
      </c>
      <c r="E1585" s="13" t="s">
        <v>17731</v>
      </c>
      <c r="F1585" s="13" t="s">
        <v>17727</v>
      </c>
      <c r="G1585" s="13" t="s">
        <v>20623</v>
      </c>
      <c r="H1585" s="13">
        <v>21183</v>
      </c>
    </row>
    <row r="1586" spans="1:8" x14ac:dyDescent="0.45">
      <c r="A1586" s="13" t="s">
        <v>20624</v>
      </c>
      <c r="B1586" s="14">
        <v>0</v>
      </c>
      <c r="C1586" s="17" t="s">
        <v>17730</v>
      </c>
      <c r="D1586" s="13">
        <v>20713.310000000001</v>
      </c>
      <c r="E1586" s="13" t="s">
        <v>17731</v>
      </c>
      <c r="F1586" s="13" t="s">
        <v>17727</v>
      </c>
      <c r="G1586" s="13" t="s">
        <v>20625</v>
      </c>
      <c r="H1586" s="13">
        <v>193901</v>
      </c>
    </row>
    <row r="1587" spans="1:8" x14ac:dyDescent="0.45">
      <c r="A1587" s="13" t="s">
        <v>20624</v>
      </c>
      <c r="B1587" s="14">
        <v>0</v>
      </c>
      <c r="C1587" s="17" t="s">
        <v>17730</v>
      </c>
      <c r="D1587" s="13">
        <v>20713.310000000001</v>
      </c>
      <c r="E1587" s="13" t="s">
        <v>17731</v>
      </c>
      <c r="F1587" s="13" t="s">
        <v>17727</v>
      </c>
      <c r="G1587" s="13" t="s">
        <v>20626</v>
      </c>
      <c r="H1587" s="13">
        <v>21062</v>
      </c>
    </row>
    <row r="1588" spans="1:8" x14ac:dyDescent="0.45">
      <c r="A1588" s="13" t="s">
        <v>20627</v>
      </c>
      <c r="B1588" s="15">
        <v>14633.41</v>
      </c>
      <c r="C1588" s="17" t="s">
        <v>17730</v>
      </c>
      <c r="D1588" s="13">
        <v>99990</v>
      </c>
      <c r="E1588" s="13" t="s">
        <v>17731</v>
      </c>
      <c r="F1588" s="13" t="s">
        <v>17727</v>
      </c>
      <c r="G1588" s="13" t="s">
        <v>20628</v>
      </c>
      <c r="H1588" s="13">
        <v>194075</v>
      </c>
    </row>
    <row r="1589" spans="1:8" x14ac:dyDescent="0.45">
      <c r="A1589" s="13" t="s">
        <v>20627</v>
      </c>
      <c r="B1589" s="15">
        <v>16253.74</v>
      </c>
      <c r="C1589" s="17" t="s">
        <v>17730</v>
      </c>
      <c r="D1589" s="13">
        <v>85714</v>
      </c>
      <c r="E1589" s="13" t="s">
        <v>17731</v>
      </c>
      <c r="F1589" s="13" t="s">
        <v>17727</v>
      </c>
      <c r="G1589" s="13" t="s">
        <v>20629</v>
      </c>
      <c r="H1589" s="13">
        <v>21063</v>
      </c>
    </row>
    <row r="1590" spans="1:8" x14ac:dyDescent="0.45">
      <c r="A1590" s="13" t="s">
        <v>20630</v>
      </c>
      <c r="B1590" s="14">
        <v>0</v>
      </c>
      <c r="C1590" s="17" t="s">
        <v>17730</v>
      </c>
      <c r="D1590" s="13">
        <v>83160</v>
      </c>
      <c r="E1590" s="13" t="s">
        <v>17731</v>
      </c>
      <c r="F1590" s="13" t="s">
        <v>17727</v>
      </c>
      <c r="G1590" s="13" t="s">
        <v>20631</v>
      </c>
      <c r="H1590" s="13">
        <v>193900</v>
      </c>
    </row>
    <row r="1591" spans="1:8" x14ac:dyDescent="0.45">
      <c r="A1591" s="13" t="s">
        <v>20630</v>
      </c>
      <c r="B1591" s="14">
        <v>0</v>
      </c>
      <c r="C1591" s="17" t="s">
        <v>17730</v>
      </c>
      <c r="D1591" s="13">
        <v>68571.199999999997</v>
      </c>
      <c r="E1591" s="13" t="s">
        <v>17731</v>
      </c>
      <c r="F1591" s="13" t="s">
        <v>17727</v>
      </c>
      <c r="G1591" s="13" t="s">
        <v>20632</v>
      </c>
      <c r="H1591" s="13">
        <v>52813</v>
      </c>
    </row>
    <row r="1592" spans="1:8" x14ac:dyDescent="0.45">
      <c r="A1592" s="13" t="s">
        <v>20633</v>
      </c>
      <c r="B1592" s="15">
        <v>17441.75</v>
      </c>
      <c r="C1592" s="17" t="s">
        <v>17730</v>
      </c>
      <c r="D1592" s="13">
        <v>149985</v>
      </c>
      <c r="E1592" s="13" t="s">
        <v>17731</v>
      </c>
      <c r="F1592" s="13" t="s">
        <v>17727</v>
      </c>
      <c r="G1592" s="13" t="s">
        <v>20634</v>
      </c>
      <c r="H1592" s="13">
        <v>194074</v>
      </c>
    </row>
    <row r="1593" spans="1:8" x14ac:dyDescent="0.45">
      <c r="A1593" s="13" t="s">
        <v>20635</v>
      </c>
      <c r="B1593" s="15">
        <v>30528.79</v>
      </c>
      <c r="C1593" s="17" t="s">
        <v>17730</v>
      </c>
      <c r="D1593" s="13">
        <v>130000</v>
      </c>
      <c r="E1593" s="13" t="s">
        <v>17731</v>
      </c>
      <c r="F1593" s="13" t="s">
        <v>17727</v>
      </c>
      <c r="G1593" s="13" t="s">
        <v>20636</v>
      </c>
      <c r="H1593" s="13">
        <v>21064</v>
      </c>
    </row>
    <row r="1594" spans="1:8" x14ac:dyDescent="0.45">
      <c r="A1594" s="13" t="s">
        <v>20633</v>
      </c>
      <c r="B1594" s="15">
        <v>21613.03</v>
      </c>
      <c r="C1594" s="17" t="s">
        <v>17730</v>
      </c>
      <c r="D1594" s="13">
        <v>128571</v>
      </c>
      <c r="E1594" s="13" t="s">
        <v>17731</v>
      </c>
      <c r="F1594" s="13" t="s">
        <v>17727</v>
      </c>
      <c r="G1594" s="13" t="s">
        <v>20637</v>
      </c>
      <c r="H1594" s="13">
        <v>43229</v>
      </c>
    </row>
    <row r="1595" spans="1:8" x14ac:dyDescent="0.45">
      <c r="A1595" s="13" t="s">
        <v>20638</v>
      </c>
      <c r="B1595" s="14">
        <v>0</v>
      </c>
      <c r="C1595" s="17" t="s">
        <v>17730</v>
      </c>
      <c r="D1595" s="13">
        <v>124740</v>
      </c>
      <c r="E1595" s="13" t="s">
        <v>17731</v>
      </c>
      <c r="F1595" s="13" t="s">
        <v>17727</v>
      </c>
      <c r="G1595" s="13" t="s">
        <v>20639</v>
      </c>
      <c r="H1595" s="13">
        <v>193899</v>
      </c>
    </row>
    <row r="1596" spans="1:8" x14ac:dyDescent="0.45">
      <c r="A1596" s="13" t="s">
        <v>20638</v>
      </c>
      <c r="B1596" s="14">
        <v>0</v>
      </c>
      <c r="C1596" s="17" t="s">
        <v>17730</v>
      </c>
      <c r="D1596" s="13">
        <v>102856.8</v>
      </c>
      <c r="E1596" s="13" t="s">
        <v>17731</v>
      </c>
      <c r="F1596" s="13" t="s">
        <v>17727</v>
      </c>
      <c r="G1596" s="13" t="s">
        <v>20640</v>
      </c>
      <c r="H1596" s="13">
        <v>52814</v>
      </c>
    </row>
    <row r="1597" spans="1:8" x14ac:dyDescent="0.45">
      <c r="A1597" s="13" t="s">
        <v>20641</v>
      </c>
      <c r="B1597" s="15">
        <v>21724.46</v>
      </c>
      <c r="C1597" s="17" t="s">
        <v>17730</v>
      </c>
      <c r="D1597" s="13">
        <v>203941</v>
      </c>
      <c r="E1597" s="13" t="s">
        <v>17731</v>
      </c>
      <c r="F1597" s="13" t="s">
        <v>17727</v>
      </c>
      <c r="G1597" s="13" t="s">
        <v>20642</v>
      </c>
      <c r="H1597" s="13">
        <v>194073</v>
      </c>
    </row>
    <row r="1598" spans="1:8" x14ac:dyDescent="0.45">
      <c r="A1598" s="13" t="s">
        <v>20643</v>
      </c>
      <c r="B1598" s="15">
        <v>33025.730000000003</v>
      </c>
      <c r="C1598" s="17" t="s">
        <v>17730</v>
      </c>
      <c r="D1598" s="13">
        <v>180000</v>
      </c>
      <c r="E1598" s="13" t="s">
        <v>17731</v>
      </c>
      <c r="F1598" s="13" t="s">
        <v>17727</v>
      </c>
      <c r="G1598" s="13" t="s">
        <v>20644</v>
      </c>
      <c r="H1598" s="13">
        <v>21065</v>
      </c>
    </row>
    <row r="1599" spans="1:8" x14ac:dyDescent="0.45">
      <c r="A1599" s="13" t="s">
        <v>20643</v>
      </c>
      <c r="B1599" s="15">
        <v>33025.730000000003</v>
      </c>
      <c r="C1599" s="17" t="s">
        <v>17730</v>
      </c>
      <c r="D1599" s="13">
        <v>68239.48</v>
      </c>
      <c r="E1599" s="13" t="s">
        <v>17731</v>
      </c>
      <c r="F1599" s="13" t="s">
        <v>17727</v>
      </c>
      <c r="G1599" s="13" t="s">
        <v>20644</v>
      </c>
      <c r="H1599" s="13">
        <v>21065</v>
      </c>
    </row>
    <row r="1600" spans="1:8" x14ac:dyDescent="0.45">
      <c r="A1600" s="13" t="s">
        <v>20641</v>
      </c>
      <c r="B1600" s="15">
        <v>27498.65</v>
      </c>
      <c r="C1600" s="17" t="s">
        <v>17730</v>
      </c>
      <c r="D1600" s="13">
        <v>171429</v>
      </c>
      <c r="E1600" s="13" t="s">
        <v>17731</v>
      </c>
      <c r="F1600" s="13" t="s">
        <v>17727</v>
      </c>
      <c r="G1600" s="13" t="s">
        <v>20645</v>
      </c>
      <c r="H1600" s="13">
        <v>43228</v>
      </c>
    </row>
    <row r="1601" spans="1:8" x14ac:dyDescent="0.45">
      <c r="A1601" s="13" t="s">
        <v>20646</v>
      </c>
      <c r="B1601" s="15">
        <v>15090.51</v>
      </c>
      <c r="C1601" s="17" t="s">
        <v>17730</v>
      </c>
      <c r="D1601" s="13">
        <v>166320</v>
      </c>
      <c r="E1601" s="13" t="s">
        <v>17731</v>
      </c>
      <c r="F1601" s="13" t="s">
        <v>17727</v>
      </c>
      <c r="G1601" s="13" t="s">
        <v>20647</v>
      </c>
      <c r="H1601" s="13">
        <v>193898</v>
      </c>
    </row>
    <row r="1602" spans="1:8" x14ac:dyDescent="0.45">
      <c r="A1602" s="13" t="s">
        <v>20646</v>
      </c>
      <c r="B1602" s="15">
        <v>19364</v>
      </c>
      <c r="C1602" s="17" t="s">
        <v>17730</v>
      </c>
      <c r="D1602" s="13">
        <v>137143.20000000001</v>
      </c>
      <c r="E1602" s="13" t="s">
        <v>17731</v>
      </c>
      <c r="F1602" s="13" t="s">
        <v>17727</v>
      </c>
      <c r="G1602" s="13" t="s">
        <v>20648</v>
      </c>
      <c r="H1602" s="13">
        <v>52815</v>
      </c>
    </row>
    <row r="1603" spans="1:8" x14ac:dyDescent="0.45">
      <c r="A1603" s="13" t="s">
        <v>20649</v>
      </c>
      <c r="B1603" s="14">
        <v>0</v>
      </c>
      <c r="C1603" s="17" t="s">
        <v>17730</v>
      </c>
      <c r="D1603" s="13">
        <v>80499.58</v>
      </c>
      <c r="E1603" s="13" t="s">
        <v>17731</v>
      </c>
      <c r="F1603" s="13" t="s">
        <v>17727</v>
      </c>
      <c r="G1603" s="13" t="s">
        <v>20650</v>
      </c>
      <c r="H1603" s="13">
        <v>193897</v>
      </c>
    </row>
    <row r="1604" spans="1:8" x14ac:dyDescent="0.45">
      <c r="A1604" s="13" t="s">
        <v>20649</v>
      </c>
      <c r="B1604" s="15">
        <v>14246.52</v>
      </c>
      <c r="C1604" s="17" t="s">
        <v>17730</v>
      </c>
      <c r="D1604" s="13">
        <v>80499.58</v>
      </c>
      <c r="E1604" s="13" t="s">
        <v>17731</v>
      </c>
      <c r="F1604" s="13" t="s">
        <v>17727</v>
      </c>
      <c r="G1604" s="13" t="s">
        <v>20651</v>
      </c>
      <c r="H1604" s="13">
        <v>21184</v>
      </c>
    </row>
    <row r="1605" spans="1:8" x14ac:dyDescent="0.45">
      <c r="A1605" s="13" t="s">
        <v>20652</v>
      </c>
      <c r="B1605" s="14">
        <v>0</v>
      </c>
      <c r="C1605" s="17" t="s">
        <v>17730</v>
      </c>
      <c r="D1605" s="13">
        <v>45769.779280000002</v>
      </c>
      <c r="E1605" s="13" t="s">
        <v>17731</v>
      </c>
      <c r="F1605" s="13" t="s">
        <v>17727</v>
      </c>
      <c r="G1605" s="13" t="s">
        <v>20653</v>
      </c>
      <c r="H1605" s="13">
        <v>193896</v>
      </c>
    </row>
    <row r="1606" spans="1:8" x14ac:dyDescent="0.45">
      <c r="A1606" s="13" t="s">
        <v>20652</v>
      </c>
      <c r="B1606" s="15">
        <v>17509.919999999998</v>
      </c>
      <c r="C1606" s="17" t="s">
        <v>17730</v>
      </c>
      <c r="D1606" s="13">
        <v>45769.779280000002</v>
      </c>
      <c r="E1606" s="13" t="s">
        <v>17731</v>
      </c>
      <c r="F1606" s="13" t="s">
        <v>17727</v>
      </c>
      <c r="G1606" s="13" t="s">
        <v>20654</v>
      </c>
      <c r="H1606" s="13">
        <v>30487</v>
      </c>
    </row>
    <row r="1607" spans="1:8" x14ac:dyDescent="0.45">
      <c r="A1607" s="13" t="s">
        <v>20655</v>
      </c>
      <c r="B1607" s="15">
        <v>44967.82</v>
      </c>
      <c r="C1607" s="17" t="s">
        <v>17730</v>
      </c>
      <c r="D1607" s="13">
        <v>422938</v>
      </c>
      <c r="E1607" s="13" t="s">
        <v>17731</v>
      </c>
      <c r="F1607" s="13" t="s">
        <v>17727</v>
      </c>
      <c r="G1607" s="13" t="s">
        <v>20656</v>
      </c>
      <c r="H1607" s="13">
        <v>194072</v>
      </c>
    </row>
    <row r="1608" spans="1:8" x14ac:dyDescent="0.45">
      <c r="A1608" s="13" t="s">
        <v>20655</v>
      </c>
      <c r="B1608" s="15">
        <v>52202.87</v>
      </c>
      <c r="C1608" s="17" t="s">
        <v>17730</v>
      </c>
      <c r="D1608" s="13">
        <v>359000</v>
      </c>
      <c r="E1608" s="13" t="s">
        <v>17731</v>
      </c>
      <c r="F1608" s="13" t="s">
        <v>17727</v>
      </c>
      <c r="G1608" s="13" t="s">
        <v>20657</v>
      </c>
      <c r="H1608" s="13">
        <v>41826</v>
      </c>
    </row>
    <row r="1609" spans="1:8" x14ac:dyDescent="0.45">
      <c r="A1609" s="13" t="s">
        <v>20658</v>
      </c>
      <c r="B1609" s="14">
        <v>0</v>
      </c>
      <c r="C1609" s="17" t="s">
        <v>17730</v>
      </c>
      <c r="D1609" s="13">
        <v>348302</v>
      </c>
      <c r="E1609" s="13" t="s">
        <v>17731</v>
      </c>
      <c r="F1609" s="13" t="s">
        <v>17727</v>
      </c>
      <c r="G1609" s="13" t="s">
        <v>20659</v>
      </c>
      <c r="H1609" s="13">
        <v>193895</v>
      </c>
    </row>
    <row r="1610" spans="1:8" x14ac:dyDescent="0.45">
      <c r="A1610" s="13" t="s">
        <v>20658</v>
      </c>
      <c r="B1610" s="15">
        <v>37702.9</v>
      </c>
      <c r="C1610" s="17" t="s">
        <v>17730</v>
      </c>
      <c r="D1610" s="13">
        <v>287200</v>
      </c>
      <c r="E1610" s="13" t="s">
        <v>17731</v>
      </c>
      <c r="F1610" s="13" t="s">
        <v>17727</v>
      </c>
      <c r="G1610" s="13" t="s">
        <v>20660</v>
      </c>
      <c r="H1610" s="13">
        <v>52816</v>
      </c>
    </row>
    <row r="1611" spans="1:8" x14ac:dyDescent="0.45">
      <c r="A1611" s="13" t="s">
        <v>20661</v>
      </c>
      <c r="B1611" s="15">
        <v>19175.45</v>
      </c>
      <c r="C1611" s="17" t="s">
        <v>17730</v>
      </c>
      <c r="D1611" s="13">
        <v>149985</v>
      </c>
      <c r="E1611" s="13" t="s">
        <v>17731</v>
      </c>
      <c r="F1611" s="13" t="s">
        <v>17727</v>
      </c>
      <c r="G1611" s="13" t="s">
        <v>20662</v>
      </c>
      <c r="H1611" s="13">
        <v>194071</v>
      </c>
    </row>
    <row r="1612" spans="1:8" x14ac:dyDescent="0.45">
      <c r="A1612" s="13" t="s">
        <v>20661</v>
      </c>
      <c r="B1612" s="15">
        <v>22188.959999999999</v>
      </c>
      <c r="C1612" s="17" t="s">
        <v>17730</v>
      </c>
      <c r="D1612" s="13">
        <v>128571</v>
      </c>
      <c r="E1612" s="13" t="s">
        <v>17731</v>
      </c>
      <c r="F1612" s="13" t="s">
        <v>17727</v>
      </c>
      <c r="G1612" s="13" t="s">
        <v>20663</v>
      </c>
      <c r="H1612" s="13">
        <v>43230</v>
      </c>
    </row>
    <row r="1613" spans="1:8" x14ac:dyDescent="0.45">
      <c r="A1613" s="13" t="s">
        <v>20664</v>
      </c>
      <c r="B1613" s="14">
        <v>0</v>
      </c>
      <c r="C1613" s="17" t="s">
        <v>17730</v>
      </c>
      <c r="D1613" s="13">
        <v>124740</v>
      </c>
      <c r="E1613" s="13" t="s">
        <v>17731</v>
      </c>
      <c r="F1613" s="13" t="s">
        <v>17727</v>
      </c>
      <c r="G1613" s="13" t="s">
        <v>20665</v>
      </c>
      <c r="H1613" s="13">
        <v>193894</v>
      </c>
    </row>
    <row r="1614" spans="1:8" x14ac:dyDescent="0.45">
      <c r="A1614" s="13" t="s">
        <v>20664</v>
      </c>
      <c r="B1614" s="14">
        <v>0</v>
      </c>
      <c r="C1614" s="17" t="s">
        <v>17730</v>
      </c>
      <c r="D1614" s="13">
        <v>102856.8</v>
      </c>
      <c r="E1614" s="13" t="s">
        <v>17731</v>
      </c>
      <c r="F1614" s="13" t="s">
        <v>17727</v>
      </c>
      <c r="G1614" s="13" t="s">
        <v>20666</v>
      </c>
      <c r="H1614" s="13">
        <v>52817</v>
      </c>
    </row>
    <row r="1615" spans="1:8" x14ac:dyDescent="0.45">
      <c r="A1615" s="13" t="s">
        <v>20667</v>
      </c>
      <c r="B1615" s="15">
        <v>2791.09</v>
      </c>
      <c r="C1615" s="17" t="s">
        <v>17730</v>
      </c>
      <c r="D1615" s="13">
        <v>28875</v>
      </c>
      <c r="E1615" s="13" t="s">
        <v>17731</v>
      </c>
      <c r="F1615" s="13" t="s">
        <v>17727</v>
      </c>
      <c r="G1615" s="13" t="s">
        <v>20668</v>
      </c>
      <c r="H1615" s="13">
        <v>193892</v>
      </c>
    </row>
    <row r="1616" spans="1:8" x14ac:dyDescent="0.45">
      <c r="A1616" s="13" t="s">
        <v>20667</v>
      </c>
      <c r="B1616" s="15">
        <v>2858.76</v>
      </c>
      <c r="C1616" s="17" t="s">
        <v>17730</v>
      </c>
      <c r="D1616" s="13">
        <v>25000</v>
      </c>
      <c r="E1616" s="13" t="s">
        <v>17731</v>
      </c>
      <c r="F1616" s="13" t="s">
        <v>17727</v>
      </c>
      <c r="G1616" s="13" t="s">
        <v>20669</v>
      </c>
      <c r="H1616" s="13">
        <v>21066</v>
      </c>
    </row>
    <row r="1617" spans="1:8" x14ac:dyDescent="0.45">
      <c r="A1617" s="13" t="s">
        <v>20670</v>
      </c>
      <c r="B1617" s="15">
        <v>1842.26</v>
      </c>
      <c r="C1617" s="17" t="s">
        <v>17730</v>
      </c>
      <c r="D1617" s="13">
        <v>20790</v>
      </c>
      <c r="E1617" s="13" t="s">
        <v>17731</v>
      </c>
      <c r="F1617" s="13" t="s">
        <v>17727</v>
      </c>
      <c r="G1617" s="13" t="s">
        <v>20671</v>
      </c>
      <c r="H1617" s="13">
        <v>193891</v>
      </c>
    </row>
    <row r="1618" spans="1:8" x14ac:dyDescent="0.45">
      <c r="A1618" s="13" t="s">
        <v>20670</v>
      </c>
      <c r="B1618" s="15">
        <v>1987.16</v>
      </c>
      <c r="C1618" s="17" t="s">
        <v>17730</v>
      </c>
      <c r="D1618" s="13">
        <v>20000</v>
      </c>
      <c r="E1618" s="13" t="s">
        <v>17731</v>
      </c>
      <c r="F1618" s="13" t="s">
        <v>17727</v>
      </c>
      <c r="G1618" s="13" t="s">
        <v>20672</v>
      </c>
      <c r="H1618" s="13">
        <v>59287</v>
      </c>
    </row>
    <row r="1619" spans="1:8" x14ac:dyDescent="0.45">
      <c r="A1619" s="13" t="s">
        <v>20670</v>
      </c>
      <c r="B1619" s="14">
        <v>0.01</v>
      </c>
      <c r="C1619" s="17" t="s">
        <v>17730</v>
      </c>
      <c r="D1619" s="13">
        <v>21000</v>
      </c>
      <c r="E1619" s="13" t="s">
        <v>17731</v>
      </c>
      <c r="F1619" s="13" t="s">
        <v>17727</v>
      </c>
      <c r="G1619" s="13" t="s">
        <v>20673</v>
      </c>
      <c r="H1619" s="13">
        <v>217738</v>
      </c>
    </row>
    <row r="1620" spans="1:8" x14ac:dyDescent="0.45">
      <c r="A1620" s="13" t="s">
        <v>20674</v>
      </c>
      <c r="B1620" s="15">
        <v>2380.09</v>
      </c>
      <c r="C1620" s="17" t="s">
        <v>17730</v>
      </c>
      <c r="D1620" s="13">
        <v>34754</v>
      </c>
      <c r="E1620" s="13" t="s">
        <v>17731</v>
      </c>
      <c r="F1620" s="13" t="s">
        <v>17727</v>
      </c>
      <c r="G1620" s="13" t="s">
        <v>20675</v>
      </c>
      <c r="H1620" s="13">
        <v>193890</v>
      </c>
    </row>
    <row r="1621" spans="1:8" x14ac:dyDescent="0.45">
      <c r="A1621" s="13" t="s">
        <v>20674</v>
      </c>
      <c r="B1621" s="15">
        <v>3359.62</v>
      </c>
      <c r="C1621" s="17" t="s">
        <v>17730</v>
      </c>
      <c r="D1621" s="13">
        <v>29500</v>
      </c>
      <c r="E1621" s="13" t="s">
        <v>17731</v>
      </c>
      <c r="F1621" s="13" t="s">
        <v>17727</v>
      </c>
      <c r="G1621" s="13" t="s">
        <v>20676</v>
      </c>
      <c r="H1621" s="13">
        <v>68604</v>
      </c>
    </row>
    <row r="1622" spans="1:8" x14ac:dyDescent="0.45">
      <c r="A1622" s="13" t="s">
        <v>20677</v>
      </c>
      <c r="B1622" s="15">
        <v>1532.8</v>
      </c>
      <c r="C1622" s="17" t="s">
        <v>17730</v>
      </c>
      <c r="D1622" s="13">
        <v>28621</v>
      </c>
      <c r="E1622" s="13" t="s">
        <v>17731</v>
      </c>
      <c r="F1622" s="13" t="s">
        <v>17727</v>
      </c>
      <c r="G1622" s="13" t="s">
        <v>20678</v>
      </c>
      <c r="H1622" s="13">
        <v>193889</v>
      </c>
    </row>
    <row r="1623" spans="1:8" x14ac:dyDescent="0.45">
      <c r="A1623" s="13" t="s">
        <v>20679</v>
      </c>
      <c r="B1623" s="15">
        <v>3357.23</v>
      </c>
      <c r="C1623" s="17" t="s">
        <v>17730</v>
      </c>
      <c r="D1623" s="13">
        <v>30975</v>
      </c>
      <c r="E1623" s="13" t="s">
        <v>17731</v>
      </c>
      <c r="F1623" s="13" t="s">
        <v>17727</v>
      </c>
      <c r="G1623" s="13" t="s">
        <v>20680</v>
      </c>
      <c r="H1623" s="13">
        <v>68605</v>
      </c>
    </row>
    <row r="1624" spans="1:8" x14ac:dyDescent="0.45">
      <c r="A1624" s="13" t="s">
        <v>20681</v>
      </c>
      <c r="B1624" s="15">
        <v>5187.21</v>
      </c>
      <c r="C1624" s="17" t="s">
        <v>17730</v>
      </c>
      <c r="D1624" s="13">
        <v>96686</v>
      </c>
      <c r="E1624" s="13" t="s">
        <v>17731</v>
      </c>
      <c r="F1624" s="13" t="s">
        <v>17727</v>
      </c>
      <c r="G1624" s="13" t="s">
        <v>20682</v>
      </c>
      <c r="H1624" s="13">
        <v>21067</v>
      </c>
    </row>
    <row r="1625" spans="1:8" x14ac:dyDescent="0.45">
      <c r="A1625" s="13" t="s">
        <v>20683</v>
      </c>
      <c r="B1625" s="15">
        <v>23049.89</v>
      </c>
      <c r="C1625" s="17" t="s">
        <v>17730</v>
      </c>
      <c r="D1625" s="13">
        <v>152111</v>
      </c>
      <c r="E1625" s="13" t="s">
        <v>17731</v>
      </c>
      <c r="F1625" s="13" t="s">
        <v>17727</v>
      </c>
      <c r="G1625" s="13" t="s">
        <v>20684</v>
      </c>
      <c r="H1625" s="13">
        <v>20891</v>
      </c>
    </row>
    <row r="1626" spans="1:8" x14ac:dyDescent="0.45">
      <c r="A1626" s="13" t="s">
        <v>20683</v>
      </c>
      <c r="B1626" s="14">
        <v>0</v>
      </c>
      <c r="C1626" s="17" t="s">
        <v>17730</v>
      </c>
      <c r="D1626" s="13">
        <v>119725</v>
      </c>
      <c r="E1626" s="13" t="s">
        <v>17731</v>
      </c>
      <c r="F1626" s="13" t="s">
        <v>17727</v>
      </c>
      <c r="G1626" s="13" t="s">
        <v>20685</v>
      </c>
      <c r="H1626" s="13">
        <v>204714</v>
      </c>
    </row>
    <row r="1627" spans="1:8" x14ac:dyDescent="0.45">
      <c r="A1627" s="13" t="s">
        <v>20683</v>
      </c>
      <c r="B1627" s="14">
        <v>0</v>
      </c>
      <c r="C1627" s="17" t="s">
        <v>17730</v>
      </c>
      <c r="D1627" s="13">
        <v>119725</v>
      </c>
      <c r="E1627" s="13" t="s">
        <v>17731</v>
      </c>
      <c r="F1627" s="13" t="s">
        <v>17727</v>
      </c>
      <c r="G1627" s="13" t="s">
        <v>20686</v>
      </c>
      <c r="H1627" s="13">
        <v>208543</v>
      </c>
    </row>
    <row r="1628" spans="1:8" x14ac:dyDescent="0.45">
      <c r="A1628" s="13" t="s">
        <v>20683</v>
      </c>
      <c r="B1628" s="14">
        <v>0</v>
      </c>
      <c r="C1628" s="17" t="s">
        <v>17730</v>
      </c>
      <c r="D1628" s="13">
        <v>119725</v>
      </c>
      <c r="E1628" s="13" t="s">
        <v>17731</v>
      </c>
      <c r="F1628" s="13" t="s">
        <v>17727</v>
      </c>
      <c r="G1628" s="13" t="s">
        <v>20687</v>
      </c>
      <c r="H1628" s="13">
        <v>204738</v>
      </c>
    </row>
    <row r="1629" spans="1:8" x14ac:dyDescent="0.45">
      <c r="A1629" s="13" t="s">
        <v>20688</v>
      </c>
      <c r="B1629" s="15">
        <v>1335.43</v>
      </c>
      <c r="C1629" s="17" t="s">
        <v>17730</v>
      </c>
      <c r="D1629" s="13">
        <v>403.93</v>
      </c>
      <c r="E1629" s="13" t="s">
        <v>17731</v>
      </c>
      <c r="F1629" s="13" t="s">
        <v>17727</v>
      </c>
      <c r="G1629" s="13" t="s">
        <v>20689</v>
      </c>
      <c r="H1629" s="13">
        <v>21068</v>
      </c>
    </row>
    <row r="1630" spans="1:8" x14ac:dyDescent="0.45">
      <c r="A1630" s="13" t="s">
        <v>20690</v>
      </c>
      <c r="B1630" s="15">
        <v>4685.83</v>
      </c>
      <c r="C1630" s="17" t="s">
        <v>17730</v>
      </c>
      <c r="D1630" s="13">
        <v>0</v>
      </c>
      <c r="E1630" s="13" t="s">
        <v>17731</v>
      </c>
      <c r="F1630" s="13" t="s">
        <v>17727</v>
      </c>
      <c r="G1630" s="13" t="s">
        <v>20691</v>
      </c>
      <c r="H1630" s="13">
        <v>20892</v>
      </c>
    </row>
    <row r="1631" spans="1:8" x14ac:dyDescent="0.45">
      <c r="A1631" s="13" t="s">
        <v>20692</v>
      </c>
      <c r="B1631" s="15">
        <v>4688.4399999999996</v>
      </c>
      <c r="C1631" s="17" t="s">
        <v>17730</v>
      </c>
      <c r="D1631" s="13">
        <v>72431</v>
      </c>
      <c r="E1631" s="13" t="s">
        <v>17731</v>
      </c>
      <c r="F1631" s="13" t="s">
        <v>17727</v>
      </c>
      <c r="G1631" s="13" t="s">
        <v>20693</v>
      </c>
      <c r="H1631" s="13">
        <v>47607</v>
      </c>
    </row>
    <row r="1632" spans="1:8" x14ac:dyDescent="0.45">
      <c r="A1632" s="13" t="s">
        <v>20694</v>
      </c>
      <c r="B1632" s="15">
        <v>4010.16</v>
      </c>
      <c r="C1632" s="17" t="s">
        <v>17730</v>
      </c>
      <c r="D1632" s="13">
        <v>75881</v>
      </c>
      <c r="E1632" s="13" t="s">
        <v>17731</v>
      </c>
      <c r="F1632" s="13" t="s">
        <v>17727</v>
      </c>
      <c r="G1632" s="13" t="s">
        <v>20695</v>
      </c>
      <c r="H1632" s="13">
        <v>47608</v>
      </c>
    </row>
    <row r="1633" spans="1:8" x14ac:dyDescent="0.45">
      <c r="A1633" s="13" t="s">
        <v>20696</v>
      </c>
      <c r="B1633" s="14">
        <v>192.26</v>
      </c>
      <c r="C1633" s="17" t="s">
        <v>17730</v>
      </c>
      <c r="D1633" s="13">
        <v>1562.6</v>
      </c>
      <c r="E1633" s="13" t="s">
        <v>17731</v>
      </c>
      <c r="F1633" s="13" t="s">
        <v>17727</v>
      </c>
      <c r="G1633" s="13" t="s">
        <v>20697</v>
      </c>
      <c r="H1633" s="13">
        <v>50754</v>
      </c>
    </row>
    <row r="1634" spans="1:8" x14ac:dyDescent="0.45">
      <c r="A1634" s="13" t="s">
        <v>20698</v>
      </c>
      <c r="B1634" s="15">
        <v>4882.42</v>
      </c>
      <c r="C1634" s="17" t="s">
        <v>17730</v>
      </c>
      <c r="D1634" s="13">
        <v>13067.337240000001</v>
      </c>
      <c r="E1634" s="13" t="s">
        <v>17731</v>
      </c>
      <c r="F1634" s="13" t="s">
        <v>17727</v>
      </c>
      <c r="G1634" s="13" t="s">
        <v>20699</v>
      </c>
      <c r="H1634" s="13">
        <v>56195</v>
      </c>
    </row>
    <row r="1635" spans="1:8" x14ac:dyDescent="0.45">
      <c r="A1635" s="13" t="s">
        <v>20700</v>
      </c>
      <c r="B1635" s="14">
        <v>83.81</v>
      </c>
      <c r="C1635" s="17" t="s">
        <v>17730</v>
      </c>
      <c r="D1635" s="13">
        <v>464.04</v>
      </c>
      <c r="E1635" s="13" t="s">
        <v>17731</v>
      </c>
      <c r="F1635" s="13" t="s">
        <v>17727</v>
      </c>
      <c r="G1635" s="13" t="s">
        <v>20701</v>
      </c>
      <c r="H1635" s="13">
        <v>61253</v>
      </c>
    </row>
    <row r="1636" spans="1:8" x14ac:dyDescent="0.45">
      <c r="A1636" s="13" t="s">
        <v>20702</v>
      </c>
      <c r="B1636" s="15">
        <v>2523.9899999999998</v>
      </c>
      <c r="C1636" s="17" t="s">
        <v>17730</v>
      </c>
      <c r="D1636" s="13">
        <v>34073</v>
      </c>
      <c r="E1636" s="13" t="s">
        <v>17731</v>
      </c>
      <c r="F1636" s="13" t="s">
        <v>17727</v>
      </c>
      <c r="G1636" s="13" t="s">
        <v>20703</v>
      </c>
      <c r="H1636" s="13">
        <v>193887</v>
      </c>
    </row>
    <row r="1637" spans="1:8" x14ac:dyDescent="0.45">
      <c r="A1637" s="13" t="s">
        <v>20702</v>
      </c>
      <c r="B1637" s="15">
        <v>3458.55</v>
      </c>
      <c r="C1637" s="17" t="s">
        <v>17730</v>
      </c>
      <c r="D1637" s="13">
        <v>29500</v>
      </c>
      <c r="E1637" s="13" t="s">
        <v>17731</v>
      </c>
      <c r="F1637" s="13" t="s">
        <v>17727</v>
      </c>
      <c r="G1637" s="13" t="s">
        <v>20704</v>
      </c>
      <c r="H1637" s="13">
        <v>100263</v>
      </c>
    </row>
    <row r="1638" spans="1:8" x14ac:dyDescent="0.45">
      <c r="A1638" s="13" t="s">
        <v>20705</v>
      </c>
      <c r="B1638" s="15">
        <v>23276.77</v>
      </c>
      <c r="C1638" s="17" t="s">
        <v>17730</v>
      </c>
      <c r="D1638" s="13">
        <v>155925</v>
      </c>
      <c r="E1638" s="13" t="s">
        <v>17731</v>
      </c>
      <c r="F1638" s="13" t="s">
        <v>17727</v>
      </c>
      <c r="G1638" s="13" t="s">
        <v>20706</v>
      </c>
      <c r="H1638" s="13">
        <v>185291</v>
      </c>
    </row>
    <row r="1639" spans="1:8" x14ac:dyDescent="0.45">
      <c r="A1639" s="13" t="s">
        <v>20707</v>
      </c>
      <c r="B1639" s="14">
        <v>0</v>
      </c>
      <c r="C1639" s="17" t="s">
        <v>17730</v>
      </c>
      <c r="D1639" s="13">
        <v>0</v>
      </c>
      <c r="E1639" s="13" t="s">
        <v>17731</v>
      </c>
      <c r="F1639" s="13" t="s">
        <v>17727</v>
      </c>
      <c r="G1639" s="13" t="s">
        <v>20708</v>
      </c>
      <c r="H1639" s="13">
        <v>21185</v>
      </c>
    </row>
    <row r="1640" spans="1:8" x14ac:dyDescent="0.45">
      <c r="A1640" s="13" t="s">
        <v>20709</v>
      </c>
      <c r="B1640" s="15">
        <v>22104.639999999999</v>
      </c>
      <c r="C1640" s="17" t="s">
        <v>17730</v>
      </c>
      <c r="D1640" s="13">
        <v>0</v>
      </c>
      <c r="E1640" s="13" t="s">
        <v>17731</v>
      </c>
      <c r="F1640" s="13" t="s">
        <v>17727</v>
      </c>
      <c r="G1640" s="13" t="s">
        <v>20710</v>
      </c>
      <c r="H1640" s="13">
        <v>21186</v>
      </c>
    </row>
    <row r="1641" spans="1:8" x14ac:dyDescent="0.45">
      <c r="A1641" s="13" t="s">
        <v>20711</v>
      </c>
      <c r="B1641" s="14">
        <v>0</v>
      </c>
      <c r="C1641" s="17" t="s">
        <v>17730</v>
      </c>
      <c r="D1641" s="13">
        <v>56819.424160000002</v>
      </c>
      <c r="E1641" s="13" t="s">
        <v>17731</v>
      </c>
      <c r="F1641" s="13" t="s">
        <v>17727</v>
      </c>
      <c r="G1641" s="13" t="s">
        <v>20712</v>
      </c>
      <c r="H1641" s="13">
        <v>41128</v>
      </c>
    </row>
    <row r="1642" spans="1:8" x14ac:dyDescent="0.45">
      <c r="A1642" s="13" t="s">
        <v>20713</v>
      </c>
      <c r="B1642" s="14">
        <v>0</v>
      </c>
      <c r="C1642" s="17" t="s">
        <v>17730</v>
      </c>
      <c r="D1642" s="13">
        <v>196900</v>
      </c>
      <c r="E1642" s="13" t="s">
        <v>17731</v>
      </c>
      <c r="F1642" s="13" t="s">
        <v>17727</v>
      </c>
      <c r="G1642" s="13" t="s">
        <v>20714</v>
      </c>
      <c r="H1642" s="13">
        <v>273998</v>
      </c>
    </row>
    <row r="1643" spans="1:8" x14ac:dyDescent="0.45">
      <c r="A1643" s="13" t="s">
        <v>20715</v>
      </c>
      <c r="B1643" s="14">
        <v>0</v>
      </c>
      <c r="C1643" s="17" t="s">
        <v>17730</v>
      </c>
      <c r="D1643" s="13">
        <v>196900</v>
      </c>
      <c r="E1643" s="13" t="s">
        <v>17731</v>
      </c>
      <c r="F1643" s="13" t="s">
        <v>17727</v>
      </c>
      <c r="G1643" s="13" t="s">
        <v>20716</v>
      </c>
      <c r="H1643" s="13">
        <v>273999</v>
      </c>
    </row>
    <row r="1644" spans="1:8" x14ac:dyDescent="0.45">
      <c r="A1644" s="13" t="s">
        <v>20717</v>
      </c>
      <c r="B1644" s="14">
        <v>0</v>
      </c>
      <c r="C1644" s="17" t="s">
        <v>17730</v>
      </c>
      <c r="D1644" s="13">
        <v>284900</v>
      </c>
      <c r="E1644" s="13" t="s">
        <v>17731</v>
      </c>
      <c r="F1644" s="13" t="s">
        <v>17727</v>
      </c>
      <c r="G1644" s="13" t="s">
        <v>20718</v>
      </c>
      <c r="H1644" s="13">
        <v>274000</v>
      </c>
    </row>
    <row r="1645" spans="1:8" x14ac:dyDescent="0.45">
      <c r="A1645" s="13" t="s">
        <v>20719</v>
      </c>
      <c r="B1645" s="14">
        <v>0</v>
      </c>
      <c r="C1645" s="17" t="s">
        <v>17730</v>
      </c>
      <c r="D1645" s="13">
        <v>284900</v>
      </c>
      <c r="E1645" s="13" t="s">
        <v>17731</v>
      </c>
      <c r="F1645" s="13" t="s">
        <v>17727</v>
      </c>
      <c r="G1645" s="13" t="s">
        <v>20720</v>
      </c>
      <c r="H1645" s="13">
        <v>274098</v>
      </c>
    </row>
    <row r="1646" spans="1:8" x14ac:dyDescent="0.45">
      <c r="A1646" s="13" t="s">
        <v>20721</v>
      </c>
      <c r="B1646" s="14">
        <v>0</v>
      </c>
      <c r="C1646" s="17" t="s">
        <v>17730</v>
      </c>
      <c r="D1646" s="13">
        <v>262900</v>
      </c>
      <c r="E1646" s="13" t="s">
        <v>17731</v>
      </c>
      <c r="F1646" s="13" t="s">
        <v>17727</v>
      </c>
      <c r="G1646" s="13" t="s">
        <v>20722</v>
      </c>
      <c r="H1646" s="13">
        <v>274001</v>
      </c>
    </row>
    <row r="1647" spans="1:8" x14ac:dyDescent="0.45">
      <c r="A1647" s="13" t="s">
        <v>20723</v>
      </c>
      <c r="B1647" s="14">
        <v>0</v>
      </c>
      <c r="C1647" s="17" t="s">
        <v>17730</v>
      </c>
      <c r="D1647" s="13">
        <v>394900</v>
      </c>
      <c r="E1647" s="13" t="s">
        <v>17731</v>
      </c>
      <c r="F1647" s="13" t="s">
        <v>17727</v>
      </c>
      <c r="G1647" s="13" t="s">
        <v>20724</v>
      </c>
      <c r="H1647" s="13">
        <v>274002</v>
      </c>
    </row>
    <row r="1648" spans="1:8" x14ac:dyDescent="0.45">
      <c r="A1648" s="13" t="s">
        <v>20725</v>
      </c>
      <c r="B1648" s="15">
        <v>58427.18</v>
      </c>
      <c r="C1648" s="17" t="s">
        <v>17730</v>
      </c>
      <c r="D1648" s="13">
        <v>559900</v>
      </c>
      <c r="E1648" s="13" t="s">
        <v>17731</v>
      </c>
      <c r="F1648" s="13" t="s">
        <v>17727</v>
      </c>
      <c r="G1648" s="13" t="s">
        <v>20726</v>
      </c>
      <c r="H1648" s="13">
        <v>274010</v>
      </c>
    </row>
    <row r="1649" spans="1:8" x14ac:dyDescent="0.45">
      <c r="A1649" s="13" t="s">
        <v>20727</v>
      </c>
      <c r="B1649" s="15">
        <v>12093.46</v>
      </c>
      <c r="C1649" s="17" t="s">
        <v>17730</v>
      </c>
      <c r="D1649" s="13">
        <v>45003.632949999999</v>
      </c>
      <c r="E1649" s="13" t="s">
        <v>17731</v>
      </c>
      <c r="F1649" s="13" t="s">
        <v>17727</v>
      </c>
      <c r="G1649" s="13" t="s">
        <v>20728</v>
      </c>
      <c r="H1649" s="13">
        <v>193886</v>
      </c>
    </row>
    <row r="1650" spans="1:8" x14ac:dyDescent="0.45">
      <c r="A1650" s="13" t="s">
        <v>20727</v>
      </c>
      <c r="B1650" s="15">
        <v>13091.56</v>
      </c>
      <c r="C1650" s="17" t="s">
        <v>17730</v>
      </c>
      <c r="D1650" s="13">
        <v>45003.632949999999</v>
      </c>
      <c r="E1650" s="13" t="s">
        <v>17731</v>
      </c>
      <c r="F1650" s="13" t="s">
        <v>17727</v>
      </c>
      <c r="G1650" s="13" t="s">
        <v>20729</v>
      </c>
      <c r="H1650" s="13">
        <v>42527</v>
      </c>
    </row>
    <row r="1651" spans="1:8" x14ac:dyDescent="0.45">
      <c r="A1651" s="13" t="s">
        <v>20730</v>
      </c>
      <c r="B1651" s="14">
        <v>0</v>
      </c>
      <c r="C1651" s="17" t="s">
        <v>17730</v>
      </c>
      <c r="D1651" s="13">
        <v>54382.118410000003</v>
      </c>
      <c r="E1651" s="13" t="s">
        <v>17731</v>
      </c>
      <c r="F1651" s="13" t="s">
        <v>17727</v>
      </c>
      <c r="G1651" s="13" t="s">
        <v>20731</v>
      </c>
      <c r="H1651" s="13">
        <v>193885</v>
      </c>
    </row>
    <row r="1652" spans="1:8" x14ac:dyDescent="0.45">
      <c r="A1652" s="13" t="s">
        <v>20730</v>
      </c>
      <c r="B1652" s="15">
        <v>14777.91</v>
      </c>
      <c r="C1652" s="17" t="s">
        <v>17730</v>
      </c>
      <c r="D1652" s="13">
        <v>54382.118410000003</v>
      </c>
      <c r="E1652" s="13" t="s">
        <v>17731</v>
      </c>
      <c r="F1652" s="13" t="s">
        <v>17727</v>
      </c>
      <c r="G1652" s="13" t="s">
        <v>20732</v>
      </c>
      <c r="H1652" s="13">
        <v>42528</v>
      </c>
    </row>
    <row r="1653" spans="1:8" x14ac:dyDescent="0.45">
      <c r="A1653" s="13" t="s">
        <v>20733</v>
      </c>
      <c r="B1653" s="14">
        <v>0</v>
      </c>
      <c r="C1653" s="17" t="s">
        <v>17730</v>
      </c>
      <c r="D1653" s="13">
        <v>51794.528409999999</v>
      </c>
      <c r="E1653" s="13" t="s">
        <v>17731</v>
      </c>
      <c r="F1653" s="13" t="s">
        <v>17727</v>
      </c>
      <c r="G1653" s="13" t="s">
        <v>20734</v>
      </c>
      <c r="H1653" s="13">
        <v>193884</v>
      </c>
    </row>
    <row r="1654" spans="1:8" x14ac:dyDescent="0.45">
      <c r="A1654" s="13" t="s">
        <v>20733</v>
      </c>
      <c r="B1654" s="15">
        <v>13622.45</v>
      </c>
      <c r="C1654" s="17" t="s">
        <v>17730</v>
      </c>
      <c r="D1654" s="13">
        <v>51794.528409999999</v>
      </c>
      <c r="E1654" s="13" t="s">
        <v>17731</v>
      </c>
      <c r="F1654" s="13" t="s">
        <v>17727</v>
      </c>
      <c r="G1654" s="13" t="s">
        <v>20735</v>
      </c>
      <c r="H1654" s="13">
        <v>42529</v>
      </c>
    </row>
    <row r="1655" spans="1:8" x14ac:dyDescent="0.45">
      <c r="A1655" s="13" t="s">
        <v>20736</v>
      </c>
      <c r="B1655" s="15">
        <v>20924.349999999999</v>
      </c>
      <c r="C1655" s="17" t="s">
        <v>17730</v>
      </c>
      <c r="D1655" s="13">
        <v>48121.815490000001</v>
      </c>
      <c r="E1655" s="13" t="s">
        <v>17731</v>
      </c>
      <c r="F1655" s="13" t="s">
        <v>17727</v>
      </c>
      <c r="G1655" s="13" t="s">
        <v>20737</v>
      </c>
      <c r="H1655" s="13">
        <v>193883</v>
      </c>
    </row>
    <row r="1656" spans="1:8" x14ac:dyDescent="0.45">
      <c r="A1656" s="13" t="s">
        <v>20736</v>
      </c>
      <c r="B1656" s="15">
        <v>23074.09</v>
      </c>
      <c r="C1656" s="17" t="s">
        <v>17730</v>
      </c>
      <c r="D1656" s="13">
        <v>48121.815490000001</v>
      </c>
      <c r="E1656" s="13" t="s">
        <v>17731</v>
      </c>
      <c r="F1656" s="13" t="s">
        <v>17727</v>
      </c>
      <c r="G1656" s="13" t="s">
        <v>20738</v>
      </c>
      <c r="H1656" s="13">
        <v>42530</v>
      </c>
    </row>
    <row r="1657" spans="1:8" x14ac:dyDescent="0.45">
      <c r="A1657" s="13" t="s">
        <v>20739</v>
      </c>
      <c r="B1657" s="15">
        <v>21919.49</v>
      </c>
      <c r="C1657" s="17" t="s">
        <v>17730</v>
      </c>
      <c r="D1657" s="13">
        <v>59968.240270000002</v>
      </c>
      <c r="E1657" s="13" t="s">
        <v>17731</v>
      </c>
      <c r="F1657" s="13" t="s">
        <v>17727</v>
      </c>
      <c r="G1657" s="13" t="s">
        <v>20740</v>
      </c>
      <c r="H1657" s="13">
        <v>193882</v>
      </c>
    </row>
    <row r="1658" spans="1:8" x14ac:dyDescent="0.45">
      <c r="A1658" s="13" t="s">
        <v>20739</v>
      </c>
      <c r="B1658" s="15">
        <v>24165.94</v>
      </c>
      <c r="C1658" s="17" t="s">
        <v>17730</v>
      </c>
      <c r="D1658" s="13">
        <v>59968.240270000002</v>
      </c>
      <c r="E1658" s="13" t="s">
        <v>17731</v>
      </c>
      <c r="F1658" s="13" t="s">
        <v>17727</v>
      </c>
      <c r="G1658" s="13" t="s">
        <v>20741</v>
      </c>
      <c r="H1658" s="13">
        <v>42531</v>
      </c>
    </row>
    <row r="1659" spans="1:8" x14ac:dyDescent="0.45">
      <c r="A1659" s="13" t="s">
        <v>20742</v>
      </c>
      <c r="B1659" s="15">
        <v>23058.87</v>
      </c>
      <c r="C1659" s="17" t="s">
        <v>17730</v>
      </c>
      <c r="D1659" s="13">
        <v>73327.101729999995</v>
      </c>
      <c r="E1659" s="13" t="s">
        <v>17731</v>
      </c>
      <c r="F1659" s="13" t="s">
        <v>17727</v>
      </c>
      <c r="G1659" s="13" t="s">
        <v>20743</v>
      </c>
      <c r="H1659" s="13">
        <v>193881</v>
      </c>
    </row>
    <row r="1660" spans="1:8" x14ac:dyDescent="0.45">
      <c r="A1660" s="13" t="s">
        <v>20742</v>
      </c>
      <c r="B1660" s="15">
        <v>28792.720000000001</v>
      </c>
      <c r="C1660" s="17" t="s">
        <v>17730</v>
      </c>
      <c r="D1660" s="13">
        <v>73327.101729999995</v>
      </c>
      <c r="E1660" s="13" t="s">
        <v>17731</v>
      </c>
      <c r="F1660" s="13" t="s">
        <v>17727</v>
      </c>
      <c r="G1660" s="13" t="s">
        <v>20744</v>
      </c>
      <c r="H1660" s="13">
        <v>42532</v>
      </c>
    </row>
    <row r="1661" spans="1:8" x14ac:dyDescent="0.45">
      <c r="A1661" s="13" t="s">
        <v>20745</v>
      </c>
      <c r="B1661" s="15">
        <v>29578.720000000001</v>
      </c>
      <c r="C1661" s="17" t="s">
        <v>17730</v>
      </c>
      <c r="D1661" s="13">
        <v>57378.893530000001</v>
      </c>
      <c r="E1661" s="13" t="s">
        <v>17731</v>
      </c>
      <c r="F1661" s="13" t="s">
        <v>17727</v>
      </c>
      <c r="G1661" s="13" t="s">
        <v>20746</v>
      </c>
      <c r="H1661" s="13">
        <v>193880</v>
      </c>
    </row>
    <row r="1662" spans="1:8" x14ac:dyDescent="0.45">
      <c r="A1662" s="13" t="s">
        <v>20745</v>
      </c>
      <c r="B1662" s="15">
        <v>29541.03</v>
      </c>
      <c r="C1662" s="17" t="s">
        <v>17730</v>
      </c>
      <c r="D1662" s="13">
        <v>57378.893530000001</v>
      </c>
      <c r="E1662" s="13" t="s">
        <v>17731</v>
      </c>
      <c r="F1662" s="13" t="s">
        <v>17727</v>
      </c>
      <c r="G1662" s="13" t="s">
        <v>20747</v>
      </c>
      <c r="H1662" s="13">
        <v>42533</v>
      </c>
    </row>
    <row r="1663" spans="1:8" x14ac:dyDescent="0.45">
      <c r="A1663" s="13" t="s">
        <v>20748</v>
      </c>
      <c r="B1663" s="15">
        <v>26577.040000000001</v>
      </c>
      <c r="C1663" s="17" t="s">
        <v>17730</v>
      </c>
      <c r="D1663" s="13">
        <v>78173.763609999995</v>
      </c>
      <c r="E1663" s="13" t="s">
        <v>17731</v>
      </c>
      <c r="F1663" s="13" t="s">
        <v>17727</v>
      </c>
      <c r="G1663" s="13" t="s">
        <v>20749</v>
      </c>
      <c r="H1663" s="13">
        <v>193879</v>
      </c>
    </row>
    <row r="1664" spans="1:8" x14ac:dyDescent="0.45">
      <c r="A1664" s="13" t="s">
        <v>20748</v>
      </c>
      <c r="B1664" s="15">
        <v>34173.9</v>
      </c>
      <c r="C1664" s="17" t="s">
        <v>17730</v>
      </c>
      <c r="D1664" s="13">
        <v>78173.763609999995</v>
      </c>
      <c r="E1664" s="13" t="s">
        <v>17731</v>
      </c>
      <c r="F1664" s="13" t="s">
        <v>17727</v>
      </c>
      <c r="G1664" s="13" t="s">
        <v>20750</v>
      </c>
      <c r="H1664" s="13">
        <v>42534</v>
      </c>
    </row>
    <row r="1665" spans="1:8" x14ac:dyDescent="0.45">
      <c r="A1665" s="13" t="s">
        <v>20751</v>
      </c>
      <c r="B1665" s="14">
        <v>0</v>
      </c>
      <c r="C1665" s="17" t="s">
        <v>17730</v>
      </c>
      <c r="D1665" s="13">
        <v>199000</v>
      </c>
      <c r="E1665" s="13" t="s">
        <v>17731</v>
      </c>
      <c r="F1665" s="13" t="s">
        <v>17727</v>
      </c>
      <c r="G1665" s="13" t="s">
        <v>20752</v>
      </c>
      <c r="H1665" s="13">
        <v>57554</v>
      </c>
    </row>
    <row r="1666" spans="1:8" x14ac:dyDescent="0.45">
      <c r="A1666" s="13" t="s">
        <v>20753</v>
      </c>
      <c r="B1666" s="15">
        <v>14556.94</v>
      </c>
      <c r="C1666" s="17" t="s">
        <v>17730</v>
      </c>
      <c r="D1666" s="13">
        <v>153731</v>
      </c>
      <c r="E1666" s="13" t="s">
        <v>17731</v>
      </c>
      <c r="F1666" s="13" t="s">
        <v>17727</v>
      </c>
      <c r="G1666" s="13" t="s">
        <v>20754</v>
      </c>
      <c r="H1666" s="13">
        <v>194069</v>
      </c>
    </row>
    <row r="1667" spans="1:8" x14ac:dyDescent="0.45">
      <c r="A1667" s="13" t="s">
        <v>20755</v>
      </c>
      <c r="B1667" s="15">
        <v>16091.7</v>
      </c>
      <c r="C1667" s="17" t="s">
        <v>17730</v>
      </c>
      <c r="D1667" s="13">
        <v>110000</v>
      </c>
      <c r="E1667" s="13" t="s">
        <v>17731</v>
      </c>
      <c r="F1667" s="13" t="s">
        <v>17727</v>
      </c>
      <c r="G1667" s="13" t="s">
        <v>20756</v>
      </c>
      <c r="H1667" s="13">
        <v>44596</v>
      </c>
    </row>
    <row r="1668" spans="1:8" x14ac:dyDescent="0.45">
      <c r="A1668" s="13" t="s">
        <v>20757</v>
      </c>
      <c r="B1668" s="14">
        <v>0</v>
      </c>
      <c r="C1668" s="17" t="s">
        <v>17730</v>
      </c>
      <c r="D1668" s="13">
        <v>102720</v>
      </c>
      <c r="E1668" s="13" t="s">
        <v>17731</v>
      </c>
      <c r="F1668" s="13" t="s">
        <v>17727</v>
      </c>
      <c r="G1668" s="13" t="s">
        <v>20758</v>
      </c>
      <c r="H1668" s="13">
        <v>199845</v>
      </c>
    </row>
    <row r="1669" spans="1:8" x14ac:dyDescent="0.45">
      <c r="A1669" s="13" t="s">
        <v>20759</v>
      </c>
      <c r="B1669" s="15">
        <v>21641.77</v>
      </c>
      <c r="C1669" s="17" t="s">
        <v>17730</v>
      </c>
      <c r="D1669" s="13">
        <v>218526</v>
      </c>
      <c r="E1669" s="13" t="s">
        <v>17731</v>
      </c>
      <c r="F1669" s="13" t="s">
        <v>17727</v>
      </c>
      <c r="G1669" s="13" t="s">
        <v>20760</v>
      </c>
      <c r="H1669" s="13">
        <v>194068</v>
      </c>
    </row>
    <row r="1670" spans="1:8" x14ac:dyDescent="0.45">
      <c r="A1670" s="13" t="s">
        <v>20761</v>
      </c>
      <c r="B1670" s="15">
        <v>20252</v>
      </c>
      <c r="C1670" s="17" t="s">
        <v>17730</v>
      </c>
      <c r="D1670" s="13">
        <v>150000</v>
      </c>
      <c r="E1670" s="13" t="s">
        <v>17731</v>
      </c>
      <c r="F1670" s="13" t="s">
        <v>17727</v>
      </c>
      <c r="G1670" s="13" t="s">
        <v>20762</v>
      </c>
      <c r="H1670" s="13">
        <v>44597</v>
      </c>
    </row>
    <row r="1671" spans="1:8" x14ac:dyDescent="0.45">
      <c r="A1671" s="13" t="s">
        <v>20763</v>
      </c>
      <c r="B1671" s="14">
        <v>0</v>
      </c>
      <c r="C1671" s="17" t="s">
        <v>17730</v>
      </c>
      <c r="D1671" s="13">
        <v>146015</v>
      </c>
      <c r="E1671" s="13" t="s">
        <v>17731</v>
      </c>
      <c r="F1671" s="13" t="s">
        <v>17727</v>
      </c>
      <c r="G1671" s="13" t="s">
        <v>20764</v>
      </c>
      <c r="H1671" s="13">
        <v>212546</v>
      </c>
    </row>
    <row r="1672" spans="1:8" x14ac:dyDescent="0.45">
      <c r="A1672" s="13" t="s">
        <v>20765</v>
      </c>
      <c r="B1672" s="15">
        <v>18464.05</v>
      </c>
      <c r="C1672" s="17" t="s">
        <v>17730</v>
      </c>
      <c r="D1672" s="13">
        <v>218526</v>
      </c>
      <c r="E1672" s="13" t="s">
        <v>17731</v>
      </c>
      <c r="F1672" s="13" t="s">
        <v>17727</v>
      </c>
      <c r="G1672" s="13" t="s">
        <v>20766</v>
      </c>
      <c r="H1672" s="13">
        <v>194067</v>
      </c>
    </row>
    <row r="1673" spans="1:8" x14ac:dyDescent="0.45">
      <c r="A1673" s="13" t="s">
        <v>20767</v>
      </c>
      <c r="B1673" s="15">
        <v>19686.62</v>
      </c>
      <c r="C1673" s="17" t="s">
        <v>17730</v>
      </c>
      <c r="D1673" s="13">
        <v>150000</v>
      </c>
      <c r="E1673" s="13" t="s">
        <v>17731</v>
      </c>
      <c r="F1673" s="13" t="s">
        <v>17727</v>
      </c>
      <c r="G1673" s="13" t="s">
        <v>20768</v>
      </c>
      <c r="H1673" s="13">
        <v>44598</v>
      </c>
    </row>
    <row r="1674" spans="1:8" x14ac:dyDescent="0.45">
      <c r="A1674" s="13" t="s">
        <v>20769</v>
      </c>
      <c r="B1674" s="14">
        <v>0</v>
      </c>
      <c r="C1674" s="17" t="s">
        <v>17730</v>
      </c>
      <c r="D1674" s="13">
        <v>146015</v>
      </c>
      <c r="E1674" s="13" t="s">
        <v>17731</v>
      </c>
      <c r="F1674" s="13" t="s">
        <v>17727</v>
      </c>
      <c r="G1674" s="13" t="s">
        <v>20770</v>
      </c>
      <c r="H1674" s="13">
        <v>199834</v>
      </c>
    </row>
    <row r="1675" spans="1:8" x14ac:dyDescent="0.45">
      <c r="A1675" s="13" t="s">
        <v>20771</v>
      </c>
      <c r="B1675" s="15">
        <v>22963.42</v>
      </c>
      <c r="C1675" s="17" t="s">
        <v>17730</v>
      </c>
      <c r="D1675" s="13">
        <v>266805</v>
      </c>
      <c r="E1675" s="13" t="s">
        <v>17731</v>
      </c>
      <c r="F1675" s="13" t="s">
        <v>17727</v>
      </c>
      <c r="G1675" s="13" t="s">
        <v>20772</v>
      </c>
      <c r="H1675" s="13">
        <v>194066</v>
      </c>
    </row>
    <row r="1676" spans="1:8" x14ac:dyDescent="0.45">
      <c r="A1676" s="13" t="s">
        <v>20773</v>
      </c>
      <c r="B1676" s="15">
        <v>28217.18</v>
      </c>
      <c r="C1676" s="17" t="s">
        <v>17730</v>
      </c>
      <c r="D1676" s="13">
        <v>190000</v>
      </c>
      <c r="E1676" s="13" t="s">
        <v>17731</v>
      </c>
      <c r="F1676" s="13" t="s">
        <v>17727</v>
      </c>
      <c r="G1676" s="13" t="s">
        <v>20774</v>
      </c>
      <c r="H1676" s="13">
        <v>44599</v>
      </c>
    </row>
    <row r="1677" spans="1:8" x14ac:dyDescent="0.45">
      <c r="A1677" s="13" t="s">
        <v>20775</v>
      </c>
      <c r="B1677" s="15">
        <v>18017.84</v>
      </c>
      <c r="C1677" s="17" t="s">
        <v>17730</v>
      </c>
      <c r="D1677" s="13">
        <v>178274</v>
      </c>
      <c r="E1677" s="13" t="s">
        <v>17731</v>
      </c>
      <c r="F1677" s="13" t="s">
        <v>17727</v>
      </c>
      <c r="G1677" s="13" t="s">
        <v>20776</v>
      </c>
      <c r="H1677" s="13">
        <v>199110</v>
      </c>
    </row>
    <row r="1678" spans="1:8" x14ac:dyDescent="0.45">
      <c r="A1678" s="13" t="s">
        <v>20777</v>
      </c>
      <c r="B1678" s="15">
        <v>15079.51</v>
      </c>
      <c r="C1678" s="17" t="s">
        <v>17730</v>
      </c>
      <c r="D1678" s="13">
        <v>98571</v>
      </c>
      <c r="E1678" s="13" t="s">
        <v>17731</v>
      </c>
      <c r="F1678" s="13" t="s">
        <v>17727</v>
      </c>
      <c r="G1678" s="13" t="s">
        <v>20778</v>
      </c>
      <c r="H1678" s="13">
        <v>59063</v>
      </c>
    </row>
    <row r="1679" spans="1:8" x14ac:dyDescent="0.45">
      <c r="A1679" s="13" t="s">
        <v>20779</v>
      </c>
      <c r="B1679" s="14">
        <v>0</v>
      </c>
      <c r="C1679" s="17" t="s">
        <v>17730</v>
      </c>
      <c r="D1679" s="13">
        <v>141429</v>
      </c>
      <c r="E1679" s="13" t="s">
        <v>17731</v>
      </c>
      <c r="F1679" s="13" t="s">
        <v>17727</v>
      </c>
      <c r="G1679" s="13" t="s">
        <v>20780</v>
      </c>
      <c r="H1679" s="13">
        <v>59064</v>
      </c>
    </row>
    <row r="1680" spans="1:8" x14ac:dyDescent="0.45">
      <c r="A1680" s="13" t="s">
        <v>20781</v>
      </c>
      <c r="B1680" s="15">
        <v>21401.82</v>
      </c>
      <c r="C1680" s="17" t="s">
        <v>17730</v>
      </c>
      <c r="D1680" s="13">
        <v>141429</v>
      </c>
      <c r="E1680" s="13" t="s">
        <v>17731</v>
      </c>
      <c r="F1680" s="13" t="s">
        <v>17727</v>
      </c>
      <c r="G1680" s="13" t="s">
        <v>20782</v>
      </c>
      <c r="H1680" s="13">
        <v>59065</v>
      </c>
    </row>
    <row r="1681" spans="1:8" x14ac:dyDescent="0.45">
      <c r="A1681" s="13" t="s">
        <v>20783</v>
      </c>
      <c r="B1681" s="15">
        <v>27418.71</v>
      </c>
      <c r="C1681" s="17" t="s">
        <v>17730</v>
      </c>
      <c r="D1681" s="13">
        <v>184286</v>
      </c>
      <c r="E1681" s="13" t="s">
        <v>17731</v>
      </c>
      <c r="F1681" s="13" t="s">
        <v>17727</v>
      </c>
      <c r="G1681" s="13" t="s">
        <v>20784</v>
      </c>
      <c r="H1681" s="13">
        <v>59066</v>
      </c>
    </row>
    <row r="1682" spans="1:8" x14ac:dyDescent="0.45">
      <c r="A1682" s="13" t="s">
        <v>20785</v>
      </c>
      <c r="B1682" s="15">
        <v>46936.6</v>
      </c>
      <c r="C1682" s="17" t="s">
        <v>17730</v>
      </c>
      <c r="D1682" s="13">
        <v>429000</v>
      </c>
      <c r="E1682" s="13" t="s">
        <v>17731</v>
      </c>
      <c r="F1682" s="13" t="s">
        <v>17727</v>
      </c>
      <c r="G1682" s="13" t="s">
        <v>20786</v>
      </c>
      <c r="H1682" s="13">
        <v>194061</v>
      </c>
    </row>
    <row r="1683" spans="1:8" x14ac:dyDescent="0.45">
      <c r="A1683" s="13" t="s">
        <v>20785</v>
      </c>
      <c r="B1683" s="15">
        <v>40480.39</v>
      </c>
      <c r="C1683" s="17" t="s">
        <v>17730</v>
      </c>
      <c r="D1683" s="13">
        <v>413750</v>
      </c>
      <c r="E1683" s="13" t="s">
        <v>17731</v>
      </c>
      <c r="F1683" s="13" t="s">
        <v>17727</v>
      </c>
      <c r="G1683" s="13" t="s">
        <v>20787</v>
      </c>
      <c r="H1683" s="13">
        <v>72441</v>
      </c>
    </row>
    <row r="1684" spans="1:8" x14ac:dyDescent="0.45">
      <c r="A1684" s="13" t="s">
        <v>20788</v>
      </c>
      <c r="B1684" s="15">
        <v>31100.21</v>
      </c>
      <c r="C1684" s="17" t="s">
        <v>17730</v>
      </c>
      <c r="D1684" s="13">
        <v>343200</v>
      </c>
      <c r="E1684" s="13" t="s">
        <v>17731</v>
      </c>
      <c r="F1684" s="13" t="s">
        <v>17727</v>
      </c>
      <c r="G1684" s="13" t="s">
        <v>20789</v>
      </c>
      <c r="H1684" s="13">
        <v>193878</v>
      </c>
    </row>
    <row r="1685" spans="1:8" x14ac:dyDescent="0.45">
      <c r="A1685" s="13" t="s">
        <v>20790</v>
      </c>
      <c r="B1685" s="15">
        <v>48913.49</v>
      </c>
      <c r="C1685" s="17" t="s">
        <v>17730</v>
      </c>
      <c r="D1685" s="13">
        <v>577500</v>
      </c>
      <c r="E1685" s="13" t="s">
        <v>17731</v>
      </c>
      <c r="F1685" s="13" t="s">
        <v>17727</v>
      </c>
      <c r="G1685" s="13" t="s">
        <v>20791</v>
      </c>
      <c r="H1685" s="13">
        <v>194059</v>
      </c>
    </row>
    <row r="1686" spans="1:8" x14ac:dyDescent="0.45">
      <c r="A1686" s="13" t="s">
        <v>20790</v>
      </c>
      <c r="B1686" s="15">
        <v>57692.27</v>
      </c>
      <c r="C1686" s="17" t="s">
        <v>17730</v>
      </c>
      <c r="D1686" s="13">
        <v>498750</v>
      </c>
      <c r="E1686" s="13" t="s">
        <v>17731</v>
      </c>
      <c r="F1686" s="13" t="s">
        <v>17727</v>
      </c>
      <c r="G1686" s="13" t="s">
        <v>20792</v>
      </c>
      <c r="H1686" s="13">
        <v>72443</v>
      </c>
    </row>
    <row r="1687" spans="1:8" x14ac:dyDescent="0.45">
      <c r="A1687" s="13" t="s">
        <v>20793</v>
      </c>
      <c r="B1687" s="14">
        <v>0</v>
      </c>
      <c r="C1687" s="17" t="s">
        <v>17730</v>
      </c>
      <c r="D1687" s="13">
        <v>462000</v>
      </c>
      <c r="E1687" s="13" t="s">
        <v>17731</v>
      </c>
      <c r="F1687" s="13" t="s">
        <v>17727</v>
      </c>
      <c r="G1687" s="13" t="s">
        <v>20794</v>
      </c>
      <c r="H1687" s="13">
        <v>193877</v>
      </c>
    </row>
    <row r="1688" spans="1:8" x14ac:dyDescent="0.45">
      <c r="A1688" s="13" t="s">
        <v>20795</v>
      </c>
      <c r="B1688" s="14">
        <v>0</v>
      </c>
      <c r="C1688" s="17" t="s">
        <v>17730</v>
      </c>
      <c r="D1688" s="13">
        <v>551250</v>
      </c>
      <c r="E1688" s="13" t="s">
        <v>17731</v>
      </c>
      <c r="F1688" s="13" t="s">
        <v>17727</v>
      </c>
      <c r="G1688" s="13" t="s">
        <v>20796</v>
      </c>
      <c r="H1688" s="13">
        <v>194058</v>
      </c>
    </row>
    <row r="1689" spans="1:8" x14ac:dyDescent="0.45">
      <c r="A1689" s="13" t="s">
        <v>20795</v>
      </c>
      <c r="B1689" s="15">
        <v>75889.440000000002</v>
      </c>
      <c r="C1689" s="17" t="s">
        <v>17730</v>
      </c>
      <c r="D1689" s="13">
        <v>551250</v>
      </c>
      <c r="E1689" s="13" t="s">
        <v>17731</v>
      </c>
      <c r="F1689" s="13" t="s">
        <v>17727</v>
      </c>
      <c r="G1689" s="13" t="s">
        <v>20797</v>
      </c>
      <c r="H1689" s="13">
        <v>72444</v>
      </c>
    </row>
    <row r="1690" spans="1:8" x14ac:dyDescent="0.45">
      <c r="A1690" s="13" t="s">
        <v>20798</v>
      </c>
      <c r="B1690" s="14">
        <v>0</v>
      </c>
      <c r="C1690" s="17" t="s">
        <v>17730</v>
      </c>
      <c r="D1690" s="13">
        <v>485100</v>
      </c>
      <c r="E1690" s="13" t="s">
        <v>17731</v>
      </c>
      <c r="F1690" s="13" t="s">
        <v>17727</v>
      </c>
      <c r="G1690" s="13" t="s">
        <v>20799</v>
      </c>
      <c r="H1690" s="13">
        <v>193876</v>
      </c>
    </row>
    <row r="1691" spans="1:8" x14ac:dyDescent="0.45">
      <c r="A1691" s="13" t="s">
        <v>20800</v>
      </c>
      <c r="B1691" s="15">
        <v>74747.210000000006</v>
      </c>
      <c r="C1691" s="17" t="s">
        <v>17730</v>
      </c>
      <c r="D1691" s="13">
        <v>687500</v>
      </c>
      <c r="E1691" s="13" t="s">
        <v>17731</v>
      </c>
      <c r="F1691" s="13" t="s">
        <v>17727</v>
      </c>
      <c r="G1691" s="13" t="s">
        <v>20801</v>
      </c>
      <c r="H1691" s="13">
        <v>194057</v>
      </c>
    </row>
    <row r="1692" spans="1:8" x14ac:dyDescent="0.45">
      <c r="A1692" s="13" t="s">
        <v>20800</v>
      </c>
      <c r="B1692" s="15">
        <v>66491.02</v>
      </c>
      <c r="C1692" s="17" t="s">
        <v>17730</v>
      </c>
      <c r="D1692" s="13">
        <v>599000</v>
      </c>
      <c r="E1692" s="13" t="s">
        <v>17731</v>
      </c>
      <c r="F1692" s="13" t="s">
        <v>17727</v>
      </c>
      <c r="G1692" s="13" t="s">
        <v>20802</v>
      </c>
      <c r="H1692" s="13">
        <v>72445</v>
      </c>
    </row>
    <row r="1693" spans="1:8" x14ac:dyDescent="0.45">
      <c r="A1693" s="13" t="s">
        <v>20803</v>
      </c>
      <c r="B1693" s="15">
        <v>49456.33</v>
      </c>
      <c r="C1693" s="17" t="s">
        <v>17730</v>
      </c>
      <c r="D1693" s="13">
        <v>550000</v>
      </c>
      <c r="E1693" s="13" t="s">
        <v>17731</v>
      </c>
      <c r="F1693" s="13" t="s">
        <v>17727</v>
      </c>
      <c r="G1693" s="13" t="s">
        <v>20804</v>
      </c>
      <c r="H1693" s="13">
        <v>193875</v>
      </c>
    </row>
    <row r="1694" spans="1:8" x14ac:dyDescent="0.45">
      <c r="A1694" s="13" t="s">
        <v>20805</v>
      </c>
      <c r="B1694" s="15">
        <v>20536.04</v>
      </c>
      <c r="C1694" s="17" t="s">
        <v>17730</v>
      </c>
      <c r="D1694" s="13">
        <v>167242.75</v>
      </c>
      <c r="E1694" s="13" t="s">
        <v>17731</v>
      </c>
      <c r="F1694" s="13" t="s">
        <v>17727</v>
      </c>
      <c r="G1694" s="13" t="s">
        <v>20806</v>
      </c>
      <c r="H1694" s="13">
        <v>194051</v>
      </c>
    </row>
    <row r="1695" spans="1:8" x14ac:dyDescent="0.45">
      <c r="A1695" s="13" t="s">
        <v>20805</v>
      </c>
      <c r="B1695" s="15">
        <v>26086.91</v>
      </c>
      <c r="C1695" s="17" t="s">
        <v>17730</v>
      </c>
      <c r="D1695" s="13">
        <v>167242.75</v>
      </c>
      <c r="E1695" s="13" t="s">
        <v>17731</v>
      </c>
      <c r="F1695" s="13" t="s">
        <v>17727</v>
      </c>
      <c r="G1695" s="13" t="s">
        <v>20807</v>
      </c>
      <c r="H1695" s="13">
        <v>143660</v>
      </c>
    </row>
    <row r="1696" spans="1:8" x14ac:dyDescent="0.45">
      <c r="A1696" s="13" t="s">
        <v>1158</v>
      </c>
      <c r="B1696" s="15">
        <v>13214.36</v>
      </c>
      <c r="C1696" s="17" t="s">
        <v>17730</v>
      </c>
      <c r="D1696" s="13">
        <v>82500</v>
      </c>
      <c r="E1696" s="13" t="s">
        <v>17731</v>
      </c>
      <c r="F1696" s="13" t="s">
        <v>17727</v>
      </c>
      <c r="G1696" s="13" t="s">
        <v>20808</v>
      </c>
      <c r="H1696" s="13">
        <v>220747</v>
      </c>
    </row>
    <row r="1697" spans="1:8" x14ac:dyDescent="0.45">
      <c r="A1697" s="13" t="s">
        <v>1158</v>
      </c>
      <c r="B1697" s="15">
        <v>13790.93</v>
      </c>
      <c r="C1697" s="17" t="s">
        <v>17730</v>
      </c>
      <c r="D1697" s="13">
        <v>90000</v>
      </c>
      <c r="E1697" s="13" t="s">
        <v>17731</v>
      </c>
      <c r="F1697" s="13" t="s">
        <v>17727</v>
      </c>
      <c r="G1697" s="13" t="s">
        <v>20809</v>
      </c>
      <c r="H1697" s="13">
        <v>209074</v>
      </c>
    </row>
    <row r="1698" spans="1:8" x14ac:dyDescent="0.45">
      <c r="A1698" s="13" t="s">
        <v>20810</v>
      </c>
      <c r="B1698" s="15">
        <v>45968.56</v>
      </c>
      <c r="C1698" s="17" t="s">
        <v>17730</v>
      </c>
      <c r="D1698" s="13">
        <v>233310</v>
      </c>
      <c r="E1698" s="13" t="s">
        <v>17731</v>
      </c>
      <c r="F1698" s="13" t="s">
        <v>17727</v>
      </c>
      <c r="G1698" s="13" t="s">
        <v>20811</v>
      </c>
      <c r="H1698" s="13">
        <v>230077</v>
      </c>
    </row>
    <row r="1699" spans="1:8" x14ac:dyDescent="0.45">
      <c r="A1699" s="13" t="s">
        <v>20812</v>
      </c>
      <c r="B1699" s="15">
        <v>43343.77</v>
      </c>
      <c r="C1699" s="17" t="s">
        <v>17730</v>
      </c>
      <c r="D1699" s="13">
        <v>277750</v>
      </c>
      <c r="E1699" s="13" t="s">
        <v>17731</v>
      </c>
      <c r="F1699" s="13" t="s">
        <v>17727</v>
      </c>
      <c r="G1699" s="13" t="s">
        <v>20813</v>
      </c>
      <c r="H1699" s="13">
        <v>230078</v>
      </c>
    </row>
    <row r="1700" spans="1:8" x14ac:dyDescent="0.45">
      <c r="A1700" s="13" t="s">
        <v>20814</v>
      </c>
      <c r="B1700" s="15">
        <v>43343.77</v>
      </c>
      <c r="C1700" s="17" t="s">
        <v>17730</v>
      </c>
      <c r="D1700" s="13">
        <v>277750</v>
      </c>
      <c r="E1700" s="13" t="s">
        <v>17731</v>
      </c>
      <c r="F1700" s="13" t="s">
        <v>17727</v>
      </c>
      <c r="G1700" s="13" t="s">
        <v>20815</v>
      </c>
      <c r="H1700" s="13">
        <v>230079</v>
      </c>
    </row>
    <row r="1701" spans="1:8" x14ac:dyDescent="0.45">
      <c r="A1701" s="13" t="s">
        <v>20816</v>
      </c>
      <c r="B1701" s="15">
        <v>6719.38</v>
      </c>
      <c r="C1701" s="17" t="s">
        <v>17730</v>
      </c>
      <c r="D1701" s="13">
        <v>18700</v>
      </c>
      <c r="E1701" s="13" t="s">
        <v>17731</v>
      </c>
      <c r="F1701" s="13" t="s">
        <v>17727</v>
      </c>
      <c r="G1701" s="13" t="s">
        <v>20817</v>
      </c>
      <c r="H1701" s="13">
        <v>272316</v>
      </c>
    </row>
    <row r="1702" spans="1:8" x14ac:dyDescent="0.45">
      <c r="A1702" s="13" t="s">
        <v>20818</v>
      </c>
      <c r="B1702" s="15">
        <v>6719.38</v>
      </c>
      <c r="C1702" s="17" t="s">
        <v>17730</v>
      </c>
      <c r="D1702" s="13">
        <v>25000</v>
      </c>
      <c r="E1702" s="13" t="s">
        <v>17731</v>
      </c>
      <c r="F1702" s="13" t="s">
        <v>17727</v>
      </c>
      <c r="G1702" s="13" t="s">
        <v>20819</v>
      </c>
      <c r="H1702" s="13">
        <v>272524</v>
      </c>
    </row>
    <row r="1703" spans="1:8" x14ac:dyDescent="0.45">
      <c r="A1703" s="13" t="s">
        <v>20820</v>
      </c>
      <c r="B1703" s="14">
        <v>692.69</v>
      </c>
      <c r="C1703" s="17" t="s">
        <v>17730</v>
      </c>
      <c r="D1703" s="13">
        <v>1033.28</v>
      </c>
      <c r="E1703" s="13" t="s">
        <v>17731</v>
      </c>
      <c r="F1703" s="13" t="s">
        <v>17727</v>
      </c>
      <c r="G1703" s="13" t="s">
        <v>20821</v>
      </c>
      <c r="H1703" s="13">
        <v>20893</v>
      </c>
    </row>
    <row r="1704" spans="1:8" x14ac:dyDescent="0.45">
      <c r="A1704" s="13" t="s">
        <v>20822</v>
      </c>
      <c r="B1704" s="14">
        <v>324.05</v>
      </c>
      <c r="C1704" s="17" t="s">
        <v>17730</v>
      </c>
      <c r="D1704" s="13">
        <v>1344.2175</v>
      </c>
      <c r="E1704" s="13" t="s">
        <v>17731</v>
      </c>
      <c r="F1704" s="13" t="s">
        <v>17727</v>
      </c>
      <c r="G1704" s="13" t="s">
        <v>20823</v>
      </c>
      <c r="H1704" s="13">
        <v>18704</v>
      </c>
    </row>
    <row r="1705" spans="1:8" x14ac:dyDescent="0.45">
      <c r="A1705" s="13" t="s">
        <v>20824</v>
      </c>
      <c r="B1705" s="14">
        <v>85.22</v>
      </c>
      <c r="C1705" s="17" t="s">
        <v>17730</v>
      </c>
      <c r="D1705" s="13">
        <v>223.6</v>
      </c>
      <c r="E1705" s="13" t="s">
        <v>17731</v>
      </c>
      <c r="F1705" s="13" t="s">
        <v>17727</v>
      </c>
      <c r="G1705" s="13" t="s">
        <v>20825</v>
      </c>
      <c r="H1705" s="13">
        <v>18705</v>
      </c>
    </row>
    <row r="1706" spans="1:8" x14ac:dyDescent="0.45">
      <c r="A1706" s="13" t="s">
        <v>20826</v>
      </c>
      <c r="B1706" s="14">
        <v>141.97999999999999</v>
      </c>
      <c r="C1706" s="17" t="s">
        <v>17730</v>
      </c>
      <c r="D1706" s="13">
        <v>781.41250000000002</v>
      </c>
      <c r="E1706" s="13" t="s">
        <v>17731</v>
      </c>
      <c r="F1706" s="13" t="s">
        <v>17727</v>
      </c>
      <c r="G1706" s="13" t="s">
        <v>20827</v>
      </c>
      <c r="H1706" s="13">
        <v>18706</v>
      </c>
    </row>
    <row r="1707" spans="1:8" x14ac:dyDescent="0.45">
      <c r="A1707" s="13" t="s">
        <v>20828</v>
      </c>
      <c r="B1707" s="14">
        <v>96.55</v>
      </c>
      <c r="C1707" s="17" t="s">
        <v>17730</v>
      </c>
      <c r="D1707" s="13">
        <v>146.05500000000001</v>
      </c>
      <c r="E1707" s="13" t="s">
        <v>17731</v>
      </c>
      <c r="F1707" s="13" t="s">
        <v>17727</v>
      </c>
      <c r="G1707" s="13" t="s">
        <v>20829</v>
      </c>
      <c r="H1707" s="13">
        <v>18707</v>
      </c>
    </row>
    <row r="1708" spans="1:8" x14ac:dyDescent="0.45">
      <c r="A1708" s="13" t="s">
        <v>20830</v>
      </c>
      <c r="B1708" s="14">
        <v>143.03</v>
      </c>
      <c r="C1708" s="17" t="s">
        <v>17730</v>
      </c>
      <c r="D1708" s="13">
        <v>830.9</v>
      </c>
      <c r="E1708" s="13" t="s">
        <v>17731</v>
      </c>
      <c r="F1708" s="13" t="s">
        <v>17727</v>
      </c>
      <c r="G1708" s="13" t="s">
        <v>20831</v>
      </c>
      <c r="H1708" s="13">
        <v>18708</v>
      </c>
    </row>
    <row r="1709" spans="1:8" x14ac:dyDescent="0.45">
      <c r="A1709" s="13" t="s">
        <v>20830</v>
      </c>
      <c r="B1709" s="14">
        <v>143.03</v>
      </c>
      <c r="C1709" s="17" t="s">
        <v>17730</v>
      </c>
      <c r="D1709" s="13">
        <v>553.92999999999995</v>
      </c>
      <c r="E1709" s="13" t="s">
        <v>17731</v>
      </c>
      <c r="F1709" s="13" t="s">
        <v>17727</v>
      </c>
      <c r="G1709" s="13" t="s">
        <v>20831</v>
      </c>
      <c r="H1709" s="13">
        <v>18708</v>
      </c>
    </row>
    <row r="1710" spans="1:8" x14ac:dyDescent="0.45">
      <c r="A1710" s="13" t="s">
        <v>20832</v>
      </c>
      <c r="B1710" s="14">
        <v>415.69</v>
      </c>
      <c r="C1710" s="17" t="s">
        <v>17730</v>
      </c>
      <c r="D1710" s="13">
        <v>1302.5</v>
      </c>
      <c r="E1710" s="13" t="s">
        <v>17731</v>
      </c>
      <c r="F1710" s="13" t="s">
        <v>17727</v>
      </c>
      <c r="G1710" s="13" t="s">
        <v>20833</v>
      </c>
      <c r="H1710" s="13">
        <v>18709</v>
      </c>
    </row>
    <row r="1711" spans="1:8" x14ac:dyDescent="0.45">
      <c r="A1711" s="13" t="s">
        <v>20834</v>
      </c>
      <c r="B1711" s="14">
        <v>62.96</v>
      </c>
      <c r="C1711" s="17" t="s">
        <v>17730</v>
      </c>
      <c r="D1711" s="13">
        <v>397.17500000000001</v>
      </c>
      <c r="E1711" s="13" t="s">
        <v>17731</v>
      </c>
      <c r="F1711" s="13" t="s">
        <v>17727</v>
      </c>
      <c r="G1711" s="13" t="s">
        <v>20835</v>
      </c>
      <c r="H1711" s="13">
        <v>18710</v>
      </c>
    </row>
    <row r="1712" spans="1:8" x14ac:dyDescent="0.45">
      <c r="A1712" s="13" t="s">
        <v>20836</v>
      </c>
      <c r="B1712" s="14">
        <v>276.61</v>
      </c>
      <c r="C1712" s="17" t="s">
        <v>17730</v>
      </c>
      <c r="D1712" s="13">
        <v>940.55</v>
      </c>
      <c r="E1712" s="13" t="s">
        <v>17731</v>
      </c>
      <c r="F1712" s="13" t="s">
        <v>17727</v>
      </c>
      <c r="G1712" s="13" t="s">
        <v>20837</v>
      </c>
      <c r="H1712" s="13">
        <v>18711</v>
      </c>
    </row>
    <row r="1713" spans="1:8" x14ac:dyDescent="0.45">
      <c r="A1713" s="13" t="s">
        <v>20838</v>
      </c>
      <c r="B1713" s="14">
        <v>165.16</v>
      </c>
      <c r="C1713" s="17" t="s">
        <v>17730</v>
      </c>
      <c r="D1713" s="13">
        <v>1327.7750000000001</v>
      </c>
      <c r="E1713" s="13" t="s">
        <v>17731</v>
      </c>
      <c r="F1713" s="13" t="s">
        <v>17727</v>
      </c>
      <c r="G1713" s="13" t="s">
        <v>20839</v>
      </c>
      <c r="H1713" s="13">
        <v>18712</v>
      </c>
    </row>
    <row r="1714" spans="1:8" x14ac:dyDescent="0.45">
      <c r="A1714" s="13" t="s">
        <v>20840</v>
      </c>
      <c r="B1714" s="14">
        <v>126.25</v>
      </c>
      <c r="C1714" s="17" t="s">
        <v>17730</v>
      </c>
      <c r="D1714" s="13">
        <v>532.74</v>
      </c>
      <c r="E1714" s="13" t="s">
        <v>17731</v>
      </c>
      <c r="F1714" s="13" t="s">
        <v>17727</v>
      </c>
      <c r="G1714" s="13" t="s">
        <v>20841</v>
      </c>
      <c r="H1714" s="13">
        <v>45310</v>
      </c>
    </row>
    <row r="1715" spans="1:8" x14ac:dyDescent="0.45">
      <c r="A1715" s="13" t="s">
        <v>20840</v>
      </c>
      <c r="B1715" s="14">
        <v>0</v>
      </c>
      <c r="C1715" s="17" t="s">
        <v>17730</v>
      </c>
      <c r="D1715" s="13">
        <v>709.55</v>
      </c>
      <c r="E1715" s="13" t="s">
        <v>17731</v>
      </c>
      <c r="F1715" s="13" t="s">
        <v>17727</v>
      </c>
      <c r="G1715" s="13" t="s">
        <v>20842</v>
      </c>
      <c r="H1715" s="13">
        <v>20894</v>
      </c>
    </row>
    <row r="1716" spans="1:8" x14ac:dyDescent="0.45">
      <c r="A1716" s="13" t="s">
        <v>20843</v>
      </c>
      <c r="B1716" s="14">
        <v>102.89</v>
      </c>
      <c r="C1716" s="17" t="s">
        <v>17730</v>
      </c>
      <c r="D1716" s="13">
        <v>320.55</v>
      </c>
      <c r="E1716" s="13" t="s">
        <v>17731</v>
      </c>
      <c r="F1716" s="13" t="s">
        <v>17727</v>
      </c>
      <c r="G1716" s="13" t="s">
        <v>20844</v>
      </c>
      <c r="H1716" s="13">
        <v>20895</v>
      </c>
    </row>
    <row r="1717" spans="1:8" x14ac:dyDescent="0.45">
      <c r="A1717" s="13" t="s">
        <v>20845</v>
      </c>
      <c r="B1717" s="14">
        <v>234.7</v>
      </c>
      <c r="C1717" s="17" t="s">
        <v>17730</v>
      </c>
      <c r="D1717" s="13">
        <v>540.45000000000005</v>
      </c>
      <c r="E1717" s="13" t="s">
        <v>17731</v>
      </c>
      <c r="F1717" s="13" t="s">
        <v>17727</v>
      </c>
      <c r="G1717" s="13" t="s">
        <v>20846</v>
      </c>
      <c r="H1717" s="13">
        <v>20896</v>
      </c>
    </row>
    <row r="1718" spans="1:8" x14ac:dyDescent="0.45">
      <c r="A1718" s="13" t="s">
        <v>20847</v>
      </c>
      <c r="B1718" s="14">
        <v>0</v>
      </c>
      <c r="C1718" s="17" t="s">
        <v>17730</v>
      </c>
      <c r="D1718" s="13">
        <v>317.31900000000002</v>
      </c>
      <c r="E1718" s="13" t="s">
        <v>17731</v>
      </c>
      <c r="F1718" s="13" t="s">
        <v>17727</v>
      </c>
      <c r="G1718" s="13" t="s">
        <v>20848</v>
      </c>
      <c r="H1718" s="13">
        <v>51639</v>
      </c>
    </row>
    <row r="1719" spans="1:8" x14ac:dyDescent="0.45">
      <c r="A1719" s="13" t="s">
        <v>20849</v>
      </c>
      <c r="B1719" s="14">
        <v>21.27</v>
      </c>
      <c r="C1719" s="17" t="s">
        <v>17730</v>
      </c>
      <c r="D1719" s="13">
        <v>184.28</v>
      </c>
      <c r="E1719" s="13" t="s">
        <v>17731</v>
      </c>
      <c r="F1719" s="13" t="s">
        <v>17727</v>
      </c>
      <c r="G1719" s="13" t="s">
        <v>20850</v>
      </c>
      <c r="H1719" s="13">
        <v>66882</v>
      </c>
    </row>
    <row r="1720" spans="1:8" x14ac:dyDescent="0.45">
      <c r="A1720" s="13" t="s">
        <v>20851</v>
      </c>
      <c r="B1720" s="14">
        <v>37.619999999999997</v>
      </c>
      <c r="C1720" s="17" t="s">
        <v>17730</v>
      </c>
      <c r="D1720" s="13">
        <v>448.88</v>
      </c>
      <c r="E1720" s="13" t="s">
        <v>17731</v>
      </c>
      <c r="F1720" s="13" t="s">
        <v>17727</v>
      </c>
      <c r="G1720" s="13" t="s">
        <v>20852</v>
      </c>
      <c r="H1720" s="13">
        <v>107543</v>
      </c>
    </row>
    <row r="1721" spans="1:8" x14ac:dyDescent="0.45">
      <c r="A1721" s="13" t="s">
        <v>20853</v>
      </c>
      <c r="B1721" s="14">
        <v>65.86</v>
      </c>
      <c r="C1721" s="17" t="s">
        <v>17730</v>
      </c>
      <c r="D1721" s="13">
        <v>378</v>
      </c>
      <c r="E1721" s="13" t="s">
        <v>17731</v>
      </c>
      <c r="F1721" s="13" t="s">
        <v>17727</v>
      </c>
      <c r="G1721" s="13" t="s">
        <v>20854</v>
      </c>
      <c r="H1721" s="13">
        <v>107347</v>
      </c>
    </row>
    <row r="1722" spans="1:8" x14ac:dyDescent="0.45">
      <c r="A1722" s="13" t="s">
        <v>20855</v>
      </c>
      <c r="B1722" s="15">
        <v>21188.2</v>
      </c>
      <c r="C1722" s="17" t="s">
        <v>17730</v>
      </c>
      <c r="D1722" s="13">
        <v>70235.109070000006</v>
      </c>
      <c r="E1722" s="13" t="s">
        <v>17731</v>
      </c>
      <c r="F1722" s="13" t="s">
        <v>17727</v>
      </c>
      <c r="G1722" s="13" t="s">
        <v>20856</v>
      </c>
      <c r="H1722" s="13">
        <v>193940</v>
      </c>
    </row>
    <row r="1723" spans="1:8" x14ac:dyDescent="0.45">
      <c r="A1723" s="13" t="s">
        <v>20855</v>
      </c>
      <c r="B1723" s="15">
        <v>26352.14</v>
      </c>
      <c r="C1723" s="17" t="s">
        <v>17730</v>
      </c>
      <c r="D1723" s="13">
        <v>70235.109070000006</v>
      </c>
      <c r="E1723" s="13" t="s">
        <v>17731</v>
      </c>
      <c r="F1723" s="13" t="s">
        <v>17727</v>
      </c>
      <c r="G1723" s="13" t="s">
        <v>20857</v>
      </c>
      <c r="H1723" s="13">
        <v>38932</v>
      </c>
    </row>
    <row r="1724" spans="1:8" x14ac:dyDescent="0.45">
      <c r="A1724" s="13" t="s">
        <v>20858</v>
      </c>
      <c r="B1724" s="15">
        <v>24635.1</v>
      </c>
      <c r="C1724" s="17" t="s">
        <v>17730</v>
      </c>
      <c r="D1724" s="13">
        <v>84863.788329999996</v>
      </c>
      <c r="E1724" s="13" t="s">
        <v>17731</v>
      </c>
      <c r="F1724" s="13" t="s">
        <v>17727</v>
      </c>
      <c r="G1724" s="13" t="s">
        <v>20859</v>
      </c>
      <c r="H1724" s="13">
        <v>193941</v>
      </c>
    </row>
    <row r="1725" spans="1:8" x14ac:dyDescent="0.45">
      <c r="A1725" s="13" t="s">
        <v>20858</v>
      </c>
      <c r="B1725" s="15">
        <v>31407.88</v>
      </c>
      <c r="C1725" s="17" t="s">
        <v>17730</v>
      </c>
      <c r="D1725" s="13">
        <v>84863.788329999996</v>
      </c>
      <c r="E1725" s="13" t="s">
        <v>17731</v>
      </c>
      <c r="F1725" s="13" t="s">
        <v>17727</v>
      </c>
      <c r="G1725" s="13" t="s">
        <v>20860</v>
      </c>
      <c r="H1725" s="13">
        <v>38933</v>
      </c>
    </row>
    <row r="1726" spans="1:8" x14ac:dyDescent="0.45">
      <c r="A1726" s="13" t="s">
        <v>20861</v>
      </c>
      <c r="B1726" s="15">
        <v>46255.71</v>
      </c>
      <c r="C1726" s="17" t="s">
        <v>17730</v>
      </c>
      <c r="D1726" s="13">
        <v>137751.0263</v>
      </c>
      <c r="E1726" s="13" t="s">
        <v>17731</v>
      </c>
      <c r="F1726" s="13" t="s">
        <v>17727</v>
      </c>
      <c r="G1726" s="13" t="s">
        <v>20862</v>
      </c>
      <c r="H1726" s="13">
        <v>193942</v>
      </c>
    </row>
    <row r="1727" spans="1:8" x14ac:dyDescent="0.45">
      <c r="A1727" s="13" t="s">
        <v>20861</v>
      </c>
      <c r="B1727" s="15">
        <v>54715.49</v>
      </c>
      <c r="C1727" s="17" t="s">
        <v>17730</v>
      </c>
      <c r="D1727" s="13">
        <v>137751.0263</v>
      </c>
      <c r="E1727" s="13" t="s">
        <v>17731</v>
      </c>
      <c r="F1727" s="13" t="s">
        <v>17727</v>
      </c>
      <c r="G1727" s="13" t="s">
        <v>20863</v>
      </c>
      <c r="H1727" s="13">
        <v>37330</v>
      </c>
    </row>
    <row r="1728" spans="1:8" x14ac:dyDescent="0.45">
      <c r="A1728" s="13" t="s">
        <v>20864</v>
      </c>
      <c r="B1728" s="15">
        <v>12367.88</v>
      </c>
      <c r="C1728" s="17" t="s">
        <v>17730</v>
      </c>
      <c r="D1728" s="13">
        <v>44521.25404</v>
      </c>
      <c r="E1728" s="13" t="s">
        <v>17731</v>
      </c>
      <c r="F1728" s="13" t="s">
        <v>17727</v>
      </c>
      <c r="G1728" s="13" t="s">
        <v>20865</v>
      </c>
      <c r="H1728" s="13">
        <v>193943</v>
      </c>
    </row>
    <row r="1729" spans="1:8" x14ac:dyDescent="0.45">
      <c r="A1729" s="13" t="s">
        <v>20864</v>
      </c>
      <c r="B1729" s="15">
        <v>12850.89</v>
      </c>
      <c r="C1729" s="17" t="s">
        <v>17730</v>
      </c>
      <c r="D1729" s="13">
        <v>44521.25404</v>
      </c>
      <c r="E1729" s="13" t="s">
        <v>17731</v>
      </c>
      <c r="F1729" s="13" t="s">
        <v>17727</v>
      </c>
      <c r="G1729" s="13" t="s">
        <v>20866</v>
      </c>
      <c r="H1729" s="13">
        <v>43127</v>
      </c>
    </row>
    <row r="1730" spans="1:8" x14ac:dyDescent="0.45">
      <c r="A1730" s="13" t="s">
        <v>20867</v>
      </c>
      <c r="B1730" s="14">
        <v>0</v>
      </c>
      <c r="C1730" s="17" t="s">
        <v>17730</v>
      </c>
      <c r="D1730" s="13">
        <v>49535.7595</v>
      </c>
      <c r="E1730" s="13" t="s">
        <v>17731</v>
      </c>
      <c r="F1730" s="13" t="s">
        <v>17727</v>
      </c>
      <c r="G1730" s="13" t="s">
        <v>20868</v>
      </c>
      <c r="H1730" s="13">
        <v>193944</v>
      </c>
    </row>
    <row r="1731" spans="1:8" x14ac:dyDescent="0.45">
      <c r="A1731" s="13" t="s">
        <v>20867</v>
      </c>
      <c r="B1731" s="15">
        <v>15327.21</v>
      </c>
      <c r="C1731" s="17" t="s">
        <v>17730</v>
      </c>
      <c r="D1731" s="13">
        <v>49535.7595</v>
      </c>
      <c r="E1731" s="13" t="s">
        <v>17731</v>
      </c>
      <c r="F1731" s="13" t="s">
        <v>17727</v>
      </c>
      <c r="G1731" s="13" t="s">
        <v>20869</v>
      </c>
      <c r="H1731" s="13">
        <v>43128</v>
      </c>
    </row>
    <row r="1732" spans="1:8" x14ac:dyDescent="0.45">
      <c r="A1732" s="13" t="s">
        <v>20870</v>
      </c>
      <c r="B1732" s="15">
        <v>18988.02</v>
      </c>
      <c r="C1732" s="17" t="s">
        <v>17730</v>
      </c>
      <c r="D1732" s="13">
        <v>57816.579669999999</v>
      </c>
      <c r="E1732" s="13" t="s">
        <v>17731</v>
      </c>
      <c r="F1732" s="13" t="s">
        <v>17727</v>
      </c>
      <c r="G1732" s="13" t="s">
        <v>20871</v>
      </c>
      <c r="H1732" s="13">
        <v>193945</v>
      </c>
    </row>
    <row r="1733" spans="1:8" x14ac:dyDescent="0.45">
      <c r="A1733" s="13" t="s">
        <v>20870</v>
      </c>
      <c r="B1733" s="15">
        <v>25063.38</v>
      </c>
      <c r="C1733" s="17" t="s">
        <v>17730</v>
      </c>
      <c r="D1733" s="13">
        <v>57816.579669999999</v>
      </c>
      <c r="E1733" s="13" t="s">
        <v>17731</v>
      </c>
      <c r="F1733" s="13" t="s">
        <v>17727</v>
      </c>
      <c r="G1733" s="13" t="s">
        <v>20872</v>
      </c>
      <c r="H1733" s="13">
        <v>43129</v>
      </c>
    </row>
    <row r="1734" spans="1:8" x14ac:dyDescent="0.45">
      <c r="A1734" s="13" t="s">
        <v>20873</v>
      </c>
      <c r="B1734" s="15">
        <v>41976.32</v>
      </c>
      <c r="C1734" s="17" t="s">
        <v>17730</v>
      </c>
      <c r="D1734" s="13">
        <v>123327.7549</v>
      </c>
      <c r="E1734" s="13" t="s">
        <v>17731</v>
      </c>
      <c r="F1734" s="13" t="s">
        <v>17727</v>
      </c>
      <c r="G1734" s="13" t="s">
        <v>20874</v>
      </c>
      <c r="H1734" s="13">
        <v>193946</v>
      </c>
    </row>
    <row r="1735" spans="1:8" x14ac:dyDescent="0.45">
      <c r="A1735" s="13" t="s">
        <v>20873</v>
      </c>
      <c r="B1735" s="15">
        <v>49557.16</v>
      </c>
      <c r="C1735" s="17" t="s">
        <v>17730</v>
      </c>
      <c r="D1735" s="13">
        <v>123327.7549</v>
      </c>
      <c r="E1735" s="13" t="s">
        <v>17731</v>
      </c>
      <c r="F1735" s="13" t="s">
        <v>17727</v>
      </c>
      <c r="G1735" s="13" t="s">
        <v>20875</v>
      </c>
      <c r="H1735" s="13">
        <v>41726</v>
      </c>
    </row>
    <row r="1736" spans="1:8" x14ac:dyDescent="0.45">
      <c r="A1736" s="13" t="s">
        <v>20876</v>
      </c>
      <c r="B1736" s="14">
        <v>229.06</v>
      </c>
      <c r="C1736" s="17" t="s">
        <v>17730</v>
      </c>
      <c r="D1736" s="13">
        <v>1749.24</v>
      </c>
      <c r="E1736" s="13" t="s">
        <v>17731</v>
      </c>
      <c r="F1736" s="13" t="s">
        <v>17727</v>
      </c>
      <c r="G1736" s="13" t="s">
        <v>20877</v>
      </c>
      <c r="H1736" s="13">
        <v>132467</v>
      </c>
    </row>
    <row r="1737" spans="1:8" x14ac:dyDescent="0.45">
      <c r="A1737" s="13" t="s">
        <v>20878</v>
      </c>
      <c r="B1737" s="14">
        <v>0</v>
      </c>
      <c r="C1737" s="17" t="s">
        <v>17730</v>
      </c>
      <c r="D1737" s="13">
        <v>50675.1895</v>
      </c>
      <c r="E1737" s="13" t="s">
        <v>17731</v>
      </c>
      <c r="F1737" s="13" t="s">
        <v>17727</v>
      </c>
      <c r="G1737" s="13" t="s">
        <v>20879</v>
      </c>
      <c r="H1737" s="13">
        <v>193947</v>
      </c>
    </row>
    <row r="1738" spans="1:8" x14ac:dyDescent="0.45">
      <c r="A1738" s="13" t="s">
        <v>20878</v>
      </c>
      <c r="B1738" s="15">
        <v>18176.34</v>
      </c>
      <c r="C1738" s="17" t="s">
        <v>17730</v>
      </c>
      <c r="D1738" s="13">
        <v>50675.1895</v>
      </c>
      <c r="E1738" s="13" t="s">
        <v>17731</v>
      </c>
      <c r="F1738" s="13" t="s">
        <v>17727</v>
      </c>
      <c r="G1738" s="13" t="s">
        <v>20880</v>
      </c>
      <c r="H1738" s="13">
        <v>43130</v>
      </c>
    </row>
    <row r="1739" spans="1:8" x14ac:dyDescent="0.45">
      <c r="A1739" s="13" t="s">
        <v>20881</v>
      </c>
      <c r="B1739" s="14">
        <v>0</v>
      </c>
      <c r="C1739" s="17" t="s">
        <v>17730</v>
      </c>
      <c r="D1739" s="13">
        <v>199000</v>
      </c>
      <c r="E1739" s="13" t="s">
        <v>17731</v>
      </c>
      <c r="F1739" s="13" t="s">
        <v>17727</v>
      </c>
      <c r="G1739" s="13" t="s">
        <v>20882</v>
      </c>
      <c r="H1739" s="13">
        <v>193948</v>
      </c>
    </row>
    <row r="1740" spans="1:8" x14ac:dyDescent="0.45">
      <c r="A1740" s="13" t="s">
        <v>20881</v>
      </c>
      <c r="B1740" s="15">
        <v>19991.900000000001</v>
      </c>
      <c r="C1740" s="17" t="s">
        <v>17730</v>
      </c>
      <c r="D1740" s="13">
        <v>199000</v>
      </c>
      <c r="E1740" s="13" t="s">
        <v>17731</v>
      </c>
      <c r="F1740" s="13" t="s">
        <v>17727</v>
      </c>
      <c r="G1740" s="13" t="s">
        <v>20883</v>
      </c>
      <c r="H1740" s="13">
        <v>57555</v>
      </c>
    </row>
    <row r="1741" spans="1:8" x14ac:dyDescent="0.45">
      <c r="A1741" s="13" t="s">
        <v>20884</v>
      </c>
      <c r="B1741" s="14">
        <v>0</v>
      </c>
      <c r="C1741" s="17" t="s">
        <v>17730</v>
      </c>
      <c r="D1741" s="13">
        <v>159200</v>
      </c>
      <c r="E1741" s="13" t="s">
        <v>17731</v>
      </c>
      <c r="F1741" s="13" t="s">
        <v>17727</v>
      </c>
      <c r="G1741" s="13" t="s">
        <v>20885</v>
      </c>
      <c r="H1741" s="13">
        <v>193859</v>
      </c>
    </row>
    <row r="1742" spans="1:8" x14ac:dyDescent="0.45">
      <c r="A1742" s="13" t="s">
        <v>20884</v>
      </c>
      <c r="B1742" s="14">
        <v>0</v>
      </c>
      <c r="C1742" s="17" t="s">
        <v>17730</v>
      </c>
      <c r="D1742" s="13">
        <v>159200</v>
      </c>
      <c r="E1742" s="13" t="s">
        <v>17731</v>
      </c>
      <c r="F1742" s="13" t="s">
        <v>17727</v>
      </c>
      <c r="G1742" s="13" t="s">
        <v>20886</v>
      </c>
      <c r="H1742" s="13">
        <v>105859</v>
      </c>
    </row>
    <row r="1743" spans="1:8" x14ac:dyDescent="0.45">
      <c r="A1743" s="13" t="s">
        <v>20887</v>
      </c>
      <c r="B1743" s="14">
        <v>0</v>
      </c>
      <c r="C1743" s="17" t="s">
        <v>17730</v>
      </c>
      <c r="D1743" s="13">
        <v>36038.89172</v>
      </c>
      <c r="E1743" s="13" t="s">
        <v>17731</v>
      </c>
      <c r="F1743" s="13" t="s">
        <v>17727</v>
      </c>
      <c r="G1743" s="13" t="s">
        <v>20888</v>
      </c>
      <c r="H1743" s="13">
        <v>193858</v>
      </c>
    </row>
    <row r="1744" spans="1:8" x14ac:dyDescent="0.45">
      <c r="A1744" s="13" t="s">
        <v>20887</v>
      </c>
      <c r="B1744" s="15">
        <v>9969.36</v>
      </c>
      <c r="C1744" s="17" t="s">
        <v>17730</v>
      </c>
      <c r="D1744" s="13">
        <v>36038.89172</v>
      </c>
      <c r="E1744" s="13" t="s">
        <v>17731</v>
      </c>
      <c r="F1744" s="13" t="s">
        <v>17727</v>
      </c>
      <c r="G1744" s="13" t="s">
        <v>20889</v>
      </c>
      <c r="H1744" s="13">
        <v>54965</v>
      </c>
    </row>
    <row r="1745" spans="1:8" x14ac:dyDescent="0.45">
      <c r="A1745" s="13" t="s">
        <v>20890</v>
      </c>
      <c r="B1745" s="14">
        <v>0</v>
      </c>
      <c r="C1745" s="17" t="s">
        <v>17730</v>
      </c>
      <c r="D1745" s="13">
        <v>44674.489159999997</v>
      </c>
      <c r="E1745" s="13" t="s">
        <v>17731</v>
      </c>
      <c r="F1745" s="13" t="s">
        <v>17727</v>
      </c>
      <c r="G1745" s="13" t="s">
        <v>20891</v>
      </c>
      <c r="H1745" s="13">
        <v>193857</v>
      </c>
    </row>
    <row r="1746" spans="1:8" x14ac:dyDescent="0.45">
      <c r="A1746" s="13" t="s">
        <v>20890</v>
      </c>
      <c r="B1746" s="15">
        <v>14699.92</v>
      </c>
      <c r="C1746" s="17" t="s">
        <v>17730</v>
      </c>
      <c r="D1746" s="13">
        <v>44674.489159999997</v>
      </c>
      <c r="E1746" s="13" t="s">
        <v>17731</v>
      </c>
      <c r="F1746" s="13" t="s">
        <v>17727</v>
      </c>
      <c r="G1746" s="13" t="s">
        <v>20892</v>
      </c>
      <c r="H1746" s="13">
        <v>54966</v>
      </c>
    </row>
    <row r="1747" spans="1:8" x14ac:dyDescent="0.45">
      <c r="A1747" s="13" t="s">
        <v>20893</v>
      </c>
      <c r="B1747" s="14">
        <v>0</v>
      </c>
      <c r="C1747" s="17" t="s">
        <v>17730</v>
      </c>
      <c r="D1747" s="13">
        <v>39283.074560000001</v>
      </c>
      <c r="E1747" s="13" t="s">
        <v>17731</v>
      </c>
      <c r="F1747" s="13" t="s">
        <v>17727</v>
      </c>
      <c r="G1747" s="13" t="s">
        <v>20894</v>
      </c>
      <c r="H1747" s="13">
        <v>193856</v>
      </c>
    </row>
    <row r="1748" spans="1:8" x14ac:dyDescent="0.45">
      <c r="A1748" s="13" t="s">
        <v>20893</v>
      </c>
      <c r="B1748" s="15">
        <v>12917.21</v>
      </c>
      <c r="C1748" s="17" t="s">
        <v>17730</v>
      </c>
      <c r="D1748" s="13">
        <v>39283.074560000001</v>
      </c>
      <c r="E1748" s="13" t="s">
        <v>17731</v>
      </c>
      <c r="F1748" s="13" t="s">
        <v>17727</v>
      </c>
      <c r="G1748" s="13" t="s">
        <v>20895</v>
      </c>
      <c r="H1748" s="13">
        <v>54967</v>
      </c>
    </row>
    <row r="1749" spans="1:8" x14ac:dyDescent="0.45">
      <c r="A1749" s="13" t="s">
        <v>20896</v>
      </c>
      <c r="B1749" s="14">
        <v>0</v>
      </c>
      <c r="C1749" s="17" t="s">
        <v>17730</v>
      </c>
      <c r="D1749" s="13">
        <v>47744.730490000002</v>
      </c>
      <c r="E1749" s="13" t="s">
        <v>17731</v>
      </c>
      <c r="F1749" s="13" t="s">
        <v>17727</v>
      </c>
      <c r="G1749" s="13" t="s">
        <v>20897</v>
      </c>
      <c r="H1749" s="13">
        <v>193855</v>
      </c>
    </row>
    <row r="1750" spans="1:8" x14ac:dyDescent="0.45">
      <c r="A1750" s="13" t="s">
        <v>20896</v>
      </c>
      <c r="B1750" s="14">
        <v>0</v>
      </c>
      <c r="C1750" s="17" t="s">
        <v>17730</v>
      </c>
      <c r="D1750" s="13">
        <v>47744.730490000002</v>
      </c>
      <c r="E1750" s="13" t="s">
        <v>17731</v>
      </c>
      <c r="F1750" s="13" t="s">
        <v>17727</v>
      </c>
      <c r="G1750" s="13" t="s">
        <v>20898</v>
      </c>
      <c r="H1750" s="13">
        <v>54968</v>
      </c>
    </row>
    <row r="1751" spans="1:8" x14ac:dyDescent="0.45">
      <c r="A1751" s="13" t="s">
        <v>20899</v>
      </c>
      <c r="B1751" s="15">
        <v>23404.16</v>
      </c>
      <c r="C1751" s="17" t="s">
        <v>17730</v>
      </c>
      <c r="D1751" s="13">
        <v>31500.931209999999</v>
      </c>
      <c r="E1751" s="13" t="s">
        <v>17731</v>
      </c>
      <c r="F1751" s="13" t="s">
        <v>17727</v>
      </c>
      <c r="G1751" s="13" t="s">
        <v>20900</v>
      </c>
      <c r="H1751" s="13">
        <v>193854</v>
      </c>
    </row>
    <row r="1752" spans="1:8" x14ac:dyDescent="0.45">
      <c r="A1752" s="13" t="s">
        <v>20899</v>
      </c>
      <c r="B1752" s="14">
        <v>0</v>
      </c>
      <c r="C1752" s="17" t="s">
        <v>17730</v>
      </c>
      <c r="D1752" s="13">
        <v>31500.931209999999</v>
      </c>
      <c r="E1752" s="13" t="s">
        <v>17731</v>
      </c>
      <c r="F1752" s="13" t="s">
        <v>17727</v>
      </c>
      <c r="G1752" s="13" t="s">
        <v>20901</v>
      </c>
      <c r="H1752" s="13">
        <v>54969</v>
      </c>
    </row>
    <row r="1753" spans="1:8" x14ac:dyDescent="0.45">
      <c r="A1753" s="13" t="s">
        <v>20902</v>
      </c>
      <c r="B1753" s="15">
        <v>23385.55</v>
      </c>
      <c r="C1753" s="17" t="s">
        <v>17730</v>
      </c>
      <c r="D1753" s="13">
        <v>60709.022839999998</v>
      </c>
      <c r="E1753" s="13" t="s">
        <v>17731</v>
      </c>
      <c r="F1753" s="13" t="s">
        <v>17727</v>
      </c>
      <c r="G1753" s="13" t="s">
        <v>20903</v>
      </c>
      <c r="H1753" s="13">
        <v>193853</v>
      </c>
    </row>
    <row r="1754" spans="1:8" x14ac:dyDescent="0.45">
      <c r="A1754" s="13" t="s">
        <v>20902</v>
      </c>
      <c r="B1754" s="14">
        <v>0</v>
      </c>
      <c r="C1754" s="17" t="s">
        <v>17730</v>
      </c>
      <c r="D1754" s="13">
        <v>60709.022839999998</v>
      </c>
      <c r="E1754" s="13" t="s">
        <v>17731</v>
      </c>
      <c r="F1754" s="13" t="s">
        <v>17727</v>
      </c>
      <c r="G1754" s="13" t="s">
        <v>20904</v>
      </c>
      <c r="H1754" s="13">
        <v>54970</v>
      </c>
    </row>
    <row r="1755" spans="1:8" x14ac:dyDescent="0.45">
      <c r="A1755" s="13" t="s">
        <v>20905</v>
      </c>
      <c r="B1755" s="14">
        <v>0</v>
      </c>
      <c r="C1755" s="17" t="s">
        <v>17730</v>
      </c>
      <c r="D1755" s="13">
        <v>55314.073880000004</v>
      </c>
      <c r="E1755" s="13" t="s">
        <v>17731</v>
      </c>
      <c r="F1755" s="13" t="s">
        <v>17727</v>
      </c>
      <c r="G1755" s="13" t="s">
        <v>20906</v>
      </c>
      <c r="H1755" s="13">
        <v>193852</v>
      </c>
    </row>
    <row r="1756" spans="1:8" x14ac:dyDescent="0.45">
      <c r="A1756" s="13" t="s">
        <v>20905</v>
      </c>
      <c r="B1756" s="14">
        <v>0</v>
      </c>
      <c r="C1756" s="17" t="s">
        <v>17730</v>
      </c>
      <c r="D1756" s="13">
        <v>55314.073880000004</v>
      </c>
      <c r="E1756" s="13" t="s">
        <v>17731</v>
      </c>
      <c r="F1756" s="13" t="s">
        <v>17727</v>
      </c>
      <c r="G1756" s="13" t="s">
        <v>20907</v>
      </c>
      <c r="H1756" s="13">
        <v>54971</v>
      </c>
    </row>
    <row r="1757" spans="1:8" x14ac:dyDescent="0.45">
      <c r="A1757" s="13" t="s">
        <v>20908</v>
      </c>
      <c r="B1757" s="14">
        <v>0</v>
      </c>
      <c r="C1757" s="17" t="s">
        <v>17730</v>
      </c>
      <c r="D1757" s="13">
        <v>77796.678610000003</v>
      </c>
      <c r="E1757" s="13" t="s">
        <v>17731</v>
      </c>
      <c r="F1757" s="13" t="s">
        <v>17727</v>
      </c>
      <c r="G1757" s="13" t="s">
        <v>20909</v>
      </c>
      <c r="H1757" s="13">
        <v>193851</v>
      </c>
    </row>
    <row r="1758" spans="1:8" x14ac:dyDescent="0.45">
      <c r="A1758" s="13" t="s">
        <v>20908</v>
      </c>
      <c r="B1758" s="15">
        <v>25783.13</v>
      </c>
      <c r="C1758" s="17" t="s">
        <v>17730</v>
      </c>
      <c r="D1758" s="13">
        <v>77796.678610000003</v>
      </c>
      <c r="E1758" s="13" t="s">
        <v>17731</v>
      </c>
      <c r="F1758" s="13" t="s">
        <v>17727</v>
      </c>
      <c r="G1758" s="13" t="s">
        <v>20910</v>
      </c>
      <c r="H1758" s="13">
        <v>54972</v>
      </c>
    </row>
    <row r="1759" spans="1:8" x14ac:dyDescent="0.45">
      <c r="A1759" s="13" t="s">
        <v>20911</v>
      </c>
      <c r="B1759" s="14">
        <v>0</v>
      </c>
      <c r="C1759" s="17" t="s">
        <v>17730</v>
      </c>
      <c r="D1759" s="13">
        <v>43791.594040000004</v>
      </c>
      <c r="E1759" s="13" t="s">
        <v>17731</v>
      </c>
      <c r="F1759" s="13" t="s">
        <v>17727</v>
      </c>
      <c r="G1759" s="13" t="s">
        <v>20912</v>
      </c>
      <c r="H1759" s="13">
        <v>193949</v>
      </c>
    </row>
    <row r="1760" spans="1:8" x14ac:dyDescent="0.45">
      <c r="A1760" s="13" t="s">
        <v>20913</v>
      </c>
      <c r="B1760" s="15">
        <v>12276.69</v>
      </c>
      <c r="C1760" s="17" t="s">
        <v>17730</v>
      </c>
      <c r="D1760" s="13">
        <v>43791.594040000004</v>
      </c>
      <c r="E1760" s="13" t="s">
        <v>17731</v>
      </c>
      <c r="F1760" s="13" t="s">
        <v>17727</v>
      </c>
      <c r="G1760" s="13" t="s">
        <v>20914</v>
      </c>
      <c r="H1760" s="13">
        <v>44496</v>
      </c>
    </row>
    <row r="1761" spans="1:8" x14ac:dyDescent="0.45">
      <c r="A1761" s="13" t="s">
        <v>20915</v>
      </c>
      <c r="B1761" s="14">
        <v>0</v>
      </c>
      <c r="C1761" s="17" t="s">
        <v>17730</v>
      </c>
      <c r="D1761" s="13">
        <v>49945.529499999997</v>
      </c>
      <c r="E1761" s="13" t="s">
        <v>17731</v>
      </c>
      <c r="F1761" s="13" t="s">
        <v>17727</v>
      </c>
      <c r="G1761" s="13" t="s">
        <v>20916</v>
      </c>
      <c r="H1761" s="13">
        <v>193950</v>
      </c>
    </row>
    <row r="1762" spans="1:8" x14ac:dyDescent="0.45">
      <c r="A1762" s="13" t="s">
        <v>20917</v>
      </c>
      <c r="B1762" s="15">
        <v>18169.72</v>
      </c>
      <c r="C1762" s="17" t="s">
        <v>17730</v>
      </c>
      <c r="D1762" s="13">
        <v>49945.529499999997</v>
      </c>
      <c r="E1762" s="13" t="s">
        <v>17731</v>
      </c>
      <c r="F1762" s="13" t="s">
        <v>17727</v>
      </c>
      <c r="G1762" s="13" t="s">
        <v>20918</v>
      </c>
      <c r="H1762" s="13">
        <v>44497</v>
      </c>
    </row>
    <row r="1763" spans="1:8" x14ac:dyDescent="0.45">
      <c r="A1763" s="13" t="s">
        <v>20919</v>
      </c>
      <c r="B1763" s="14">
        <v>0</v>
      </c>
      <c r="C1763" s="17" t="s">
        <v>17730</v>
      </c>
      <c r="D1763" s="13">
        <v>48806.099499999997</v>
      </c>
      <c r="E1763" s="13" t="s">
        <v>17731</v>
      </c>
      <c r="F1763" s="13" t="s">
        <v>17727</v>
      </c>
      <c r="G1763" s="13" t="s">
        <v>20920</v>
      </c>
      <c r="H1763" s="13">
        <v>193951</v>
      </c>
    </row>
    <row r="1764" spans="1:8" x14ac:dyDescent="0.45">
      <c r="A1764" s="13" t="s">
        <v>20921</v>
      </c>
      <c r="B1764" s="15">
        <v>14972.82</v>
      </c>
      <c r="C1764" s="17" t="s">
        <v>17730</v>
      </c>
      <c r="D1764" s="13">
        <v>48806.099499999997</v>
      </c>
      <c r="E1764" s="13" t="s">
        <v>17731</v>
      </c>
      <c r="F1764" s="13" t="s">
        <v>17727</v>
      </c>
      <c r="G1764" s="13" t="s">
        <v>20922</v>
      </c>
      <c r="H1764" s="13">
        <v>44498</v>
      </c>
    </row>
    <row r="1765" spans="1:8" x14ac:dyDescent="0.45">
      <c r="A1765" s="13" t="s">
        <v>20923</v>
      </c>
      <c r="B1765" s="14">
        <v>0</v>
      </c>
      <c r="C1765" s="17" t="s">
        <v>17730</v>
      </c>
      <c r="D1765" s="13">
        <v>57086.919670000003</v>
      </c>
      <c r="E1765" s="13" t="s">
        <v>17731</v>
      </c>
      <c r="F1765" s="13" t="s">
        <v>17727</v>
      </c>
      <c r="G1765" s="13" t="s">
        <v>20924</v>
      </c>
      <c r="H1765" s="13">
        <v>193952</v>
      </c>
    </row>
    <row r="1766" spans="1:8" x14ac:dyDescent="0.45">
      <c r="A1766" s="13" t="s">
        <v>20925</v>
      </c>
      <c r="B1766" s="15">
        <v>22929.8</v>
      </c>
      <c r="C1766" s="17" t="s">
        <v>17730</v>
      </c>
      <c r="D1766" s="13">
        <v>57086.919670000003</v>
      </c>
      <c r="E1766" s="13" t="s">
        <v>17731</v>
      </c>
      <c r="F1766" s="13" t="s">
        <v>17727</v>
      </c>
      <c r="G1766" s="13" t="s">
        <v>20926</v>
      </c>
      <c r="H1766" s="13">
        <v>44499</v>
      </c>
    </row>
    <row r="1767" spans="1:8" x14ac:dyDescent="0.45">
      <c r="A1767" s="13" t="s">
        <v>20927</v>
      </c>
      <c r="B1767" s="15">
        <v>11827.91</v>
      </c>
      <c r="C1767" s="17" t="s">
        <v>17730</v>
      </c>
      <c r="D1767" s="13">
        <v>37801.527609999997</v>
      </c>
      <c r="E1767" s="13" t="s">
        <v>17731</v>
      </c>
      <c r="F1767" s="13" t="s">
        <v>17727</v>
      </c>
      <c r="G1767" s="13" t="s">
        <v>20928</v>
      </c>
      <c r="H1767" s="13">
        <v>193953</v>
      </c>
    </row>
    <row r="1768" spans="1:8" x14ac:dyDescent="0.45">
      <c r="A1768" s="13" t="s">
        <v>20927</v>
      </c>
      <c r="B1768" s="15">
        <v>13947.93</v>
      </c>
      <c r="C1768" s="17" t="s">
        <v>17730</v>
      </c>
      <c r="D1768" s="13">
        <v>37801.527609999997</v>
      </c>
      <c r="E1768" s="13" t="s">
        <v>17731</v>
      </c>
      <c r="F1768" s="13" t="s">
        <v>17727</v>
      </c>
      <c r="G1768" s="13" t="s">
        <v>20929</v>
      </c>
      <c r="H1768" s="13">
        <v>59067</v>
      </c>
    </row>
    <row r="1769" spans="1:8" x14ac:dyDescent="0.45">
      <c r="A1769" s="13" t="s">
        <v>20930</v>
      </c>
      <c r="B1769" s="15">
        <v>16369.94</v>
      </c>
      <c r="C1769" s="17" t="s">
        <v>17730</v>
      </c>
      <c r="D1769" s="13">
        <v>54496.49005</v>
      </c>
      <c r="E1769" s="13" t="s">
        <v>17731</v>
      </c>
      <c r="F1769" s="13" t="s">
        <v>17727</v>
      </c>
      <c r="G1769" s="13" t="s">
        <v>20931</v>
      </c>
      <c r="H1769" s="13">
        <v>193954</v>
      </c>
    </row>
    <row r="1770" spans="1:8" x14ac:dyDescent="0.45">
      <c r="A1770" s="13" t="s">
        <v>20930</v>
      </c>
      <c r="B1770" s="14">
        <v>0</v>
      </c>
      <c r="C1770" s="17" t="s">
        <v>17730</v>
      </c>
      <c r="D1770" s="13">
        <v>54496.49005</v>
      </c>
      <c r="E1770" s="13" t="s">
        <v>17731</v>
      </c>
      <c r="F1770" s="13" t="s">
        <v>17727</v>
      </c>
      <c r="G1770" s="13" t="s">
        <v>20932</v>
      </c>
      <c r="H1770" s="13">
        <v>59068</v>
      </c>
    </row>
    <row r="1771" spans="1:8" x14ac:dyDescent="0.45">
      <c r="A1771" s="13" t="s">
        <v>20933</v>
      </c>
      <c r="B1771" s="15">
        <v>15692.35</v>
      </c>
      <c r="C1771" s="17" t="s">
        <v>17730</v>
      </c>
      <c r="D1771" s="13">
        <v>47178.532449999999</v>
      </c>
      <c r="E1771" s="13" t="s">
        <v>17731</v>
      </c>
      <c r="F1771" s="13" t="s">
        <v>17727</v>
      </c>
      <c r="G1771" s="13" t="s">
        <v>20934</v>
      </c>
      <c r="H1771" s="13">
        <v>193955</v>
      </c>
    </row>
    <row r="1772" spans="1:8" x14ac:dyDescent="0.45">
      <c r="A1772" s="13" t="s">
        <v>20933</v>
      </c>
      <c r="B1772" s="15">
        <v>19269.939999999999</v>
      </c>
      <c r="C1772" s="17" t="s">
        <v>17730</v>
      </c>
      <c r="D1772" s="13">
        <v>47178.532449999999</v>
      </c>
      <c r="E1772" s="13" t="s">
        <v>17731</v>
      </c>
      <c r="F1772" s="13" t="s">
        <v>17727</v>
      </c>
      <c r="G1772" s="13" t="s">
        <v>20935</v>
      </c>
      <c r="H1772" s="13">
        <v>59069</v>
      </c>
    </row>
    <row r="1773" spans="1:8" x14ac:dyDescent="0.45">
      <c r="A1773" s="13" t="s">
        <v>20936</v>
      </c>
      <c r="B1773" s="15">
        <v>20234.39</v>
      </c>
      <c r="C1773" s="17" t="s">
        <v>17730</v>
      </c>
      <c r="D1773" s="13">
        <v>58221.617290000002</v>
      </c>
      <c r="E1773" s="13" t="s">
        <v>17731</v>
      </c>
      <c r="F1773" s="13" t="s">
        <v>17727</v>
      </c>
      <c r="G1773" s="13" t="s">
        <v>20937</v>
      </c>
      <c r="H1773" s="13">
        <v>193956</v>
      </c>
    </row>
    <row r="1774" spans="1:8" x14ac:dyDescent="0.45">
      <c r="A1774" s="13" t="s">
        <v>20936</v>
      </c>
      <c r="B1774" s="15">
        <v>25251.67</v>
      </c>
      <c r="C1774" s="17" t="s">
        <v>17730</v>
      </c>
      <c r="D1774" s="13">
        <v>58221.617290000002</v>
      </c>
      <c r="E1774" s="13" t="s">
        <v>17731</v>
      </c>
      <c r="F1774" s="13" t="s">
        <v>17727</v>
      </c>
      <c r="G1774" s="13" t="s">
        <v>20938</v>
      </c>
      <c r="H1774" s="13">
        <v>59070</v>
      </c>
    </row>
    <row r="1775" spans="1:8" x14ac:dyDescent="0.45">
      <c r="A1775" s="13" t="s">
        <v>20939</v>
      </c>
      <c r="B1775" s="15">
        <v>1456.6</v>
      </c>
      <c r="C1775" s="17" t="s">
        <v>17730</v>
      </c>
      <c r="D1775" s="13">
        <v>5029</v>
      </c>
      <c r="E1775" s="13" t="s">
        <v>17731</v>
      </c>
      <c r="F1775" s="13" t="s">
        <v>17727</v>
      </c>
      <c r="G1775" s="13" t="s">
        <v>20940</v>
      </c>
      <c r="H1775" s="13">
        <v>43131</v>
      </c>
    </row>
    <row r="1776" spans="1:8" x14ac:dyDescent="0.45">
      <c r="A1776" s="13" t="s">
        <v>20941</v>
      </c>
      <c r="B1776" s="15">
        <v>1748.49</v>
      </c>
      <c r="C1776" s="17" t="s">
        <v>17730</v>
      </c>
      <c r="D1776" s="13">
        <v>2891.25</v>
      </c>
      <c r="E1776" s="13" t="s">
        <v>17731</v>
      </c>
      <c r="F1776" s="13" t="s">
        <v>17727</v>
      </c>
      <c r="G1776" s="13" t="s">
        <v>20942</v>
      </c>
      <c r="H1776" s="13">
        <v>18715</v>
      </c>
    </row>
    <row r="1777" spans="1:8" x14ac:dyDescent="0.45">
      <c r="A1777" s="13" t="s">
        <v>20943</v>
      </c>
      <c r="B1777" s="15">
        <v>1049.57</v>
      </c>
      <c r="C1777" s="17" t="s">
        <v>17730</v>
      </c>
      <c r="D1777" s="13">
        <v>4275.2299999999996</v>
      </c>
      <c r="E1777" s="13" t="s">
        <v>17731</v>
      </c>
      <c r="F1777" s="13" t="s">
        <v>17727</v>
      </c>
      <c r="G1777" s="13" t="s">
        <v>20944</v>
      </c>
      <c r="H1777" s="13">
        <v>21187</v>
      </c>
    </row>
    <row r="1778" spans="1:8" x14ac:dyDescent="0.45">
      <c r="A1778" s="13" t="s">
        <v>20945</v>
      </c>
      <c r="B1778" s="15">
        <v>3062.19</v>
      </c>
      <c r="C1778" s="17" t="s">
        <v>17730</v>
      </c>
      <c r="D1778" s="13">
        <v>19606.099999999999</v>
      </c>
      <c r="E1778" s="13" t="s">
        <v>17731</v>
      </c>
      <c r="F1778" s="13" t="s">
        <v>17727</v>
      </c>
      <c r="G1778" s="13" t="s">
        <v>20946</v>
      </c>
      <c r="H1778" s="13">
        <v>37135</v>
      </c>
    </row>
    <row r="1779" spans="1:8" x14ac:dyDescent="0.45">
      <c r="A1779" s="13" t="s">
        <v>20945</v>
      </c>
      <c r="B1779" s="15">
        <v>3645.62</v>
      </c>
      <c r="C1779" s="17" t="s">
        <v>17730</v>
      </c>
      <c r="D1779" s="13">
        <v>7997.48</v>
      </c>
      <c r="E1779" s="13" t="s">
        <v>17731</v>
      </c>
      <c r="F1779" s="13" t="s">
        <v>17727</v>
      </c>
      <c r="G1779" s="13" t="s">
        <v>20947</v>
      </c>
      <c r="H1779" s="13">
        <v>21069</v>
      </c>
    </row>
    <row r="1780" spans="1:8" x14ac:dyDescent="0.45">
      <c r="A1780" s="13" t="s">
        <v>20948</v>
      </c>
      <c r="B1780" s="15">
        <v>4269.2299999999996</v>
      </c>
      <c r="C1780" s="17" t="s">
        <v>17730</v>
      </c>
      <c r="D1780" s="13">
        <v>15570.78398</v>
      </c>
      <c r="E1780" s="13" t="s">
        <v>17731</v>
      </c>
      <c r="F1780" s="13" t="s">
        <v>17727</v>
      </c>
      <c r="G1780" s="13" t="s">
        <v>20949</v>
      </c>
      <c r="H1780" s="13">
        <v>43132</v>
      </c>
    </row>
    <row r="1781" spans="1:8" x14ac:dyDescent="0.45">
      <c r="A1781" s="13" t="s">
        <v>20950</v>
      </c>
      <c r="B1781" s="15">
        <v>8718.94</v>
      </c>
      <c r="C1781" s="17" t="s">
        <v>17730</v>
      </c>
      <c r="D1781" s="13">
        <v>22619.45</v>
      </c>
      <c r="E1781" s="13" t="s">
        <v>17731</v>
      </c>
      <c r="F1781" s="13" t="s">
        <v>17727</v>
      </c>
      <c r="G1781" s="13" t="s">
        <v>20951</v>
      </c>
      <c r="H1781" s="13">
        <v>21070</v>
      </c>
    </row>
    <row r="1782" spans="1:8" x14ac:dyDescent="0.45">
      <c r="A1782" s="13" t="s">
        <v>20952</v>
      </c>
      <c r="B1782" s="15">
        <v>5075.9799999999996</v>
      </c>
      <c r="C1782" s="17" t="s">
        <v>17730</v>
      </c>
      <c r="D1782" s="13">
        <v>15982.55</v>
      </c>
      <c r="E1782" s="13" t="s">
        <v>17731</v>
      </c>
      <c r="F1782" s="13" t="s">
        <v>17727</v>
      </c>
      <c r="G1782" s="13" t="s">
        <v>20953</v>
      </c>
      <c r="H1782" s="13">
        <v>21071</v>
      </c>
    </row>
    <row r="1783" spans="1:8" x14ac:dyDescent="0.45">
      <c r="A1783" s="13" t="s">
        <v>20954</v>
      </c>
      <c r="B1783" s="15">
        <v>1997.88</v>
      </c>
      <c r="C1783" s="17" t="s">
        <v>17730</v>
      </c>
      <c r="D1783" s="13">
        <v>10753.338</v>
      </c>
      <c r="E1783" s="13" t="s">
        <v>17731</v>
      </c>
      <c r="F1783" s="13" t="s">
        <v>17727</v>
      </c>
      <c r="G1783" s="13" t="s">
        <v>20955</v>
      </c>
      <c r="H1783" s="13">
        <v>45311</v>
      </c>
    </row>
    <row r="1784" spans="1:8" x14ac:dyDescent="0.45">
      <c r="A1784" s="13" t="s">
        <v>20956</v>
      </c>
      <c r="B1784" s="15">
        <v>6436.25</v>
      </c>
      <c r="C1784" s="17" t="s">
        <v>17730</v>
      </c>
      <c r="D1784" s="13">
        <v>8937.5</v>
      </c>
      <c r="E1784" s="13" t="s">
        <v>17731</v>
      </c>
      <c r="F1784" s="13" t="s">
        <v>17727</v>
      </c>
      <c r="G1784" s="13" t="s">
        <v>20957</v>
      </c>
      <c r="H1784" s="13">
        <v>21072</v>
      </c>
    </row>
    <row r="1785" spans="1:8" x14ac:dyDescent="0.45">
      <c r="A1785" s="13" t="s">
        <v>20958</v>
      </c>
      <c r="B1785" s="14">
        <v>479.69</v>
      </c>
      <c r="C1785" s="17" t="s">
        <v>17730</v>
      </c>
      <c r="D1785" s="13">
        <v>1481.8643999999999</v>
      </c>
      <c r="E1785" s="13" t="s">
        <v>17731</v>
      </c>
      <c r="F1785" s="13" t="s">
        <v>17727</v>
      </c>
      <c r="G1785" s="13" t="s">
        <v>20959</v>
      </c>
      <c r="H1785" s="13">
        <v>45312</v>
      </c>
    </row>
    <row r="1786" spans="1:8" x14ac:dyDescent="0.45">
      <c r="A1786" s="13" t="s">
        <v>20960</v>
      </c>
      <c r="B1786" s="14">
        <v>478.73</v>
      </c>
      <c r="C1786" s="17" t="s">
        <v>17730</v>
      </c>
      <c r="D1786" s="13">
        <v>982.71</v>
      </c>
      <c r="E1786" s="13" t="s">
        <v>17731</v>
      </c>
      <c r="F1786" s="13" t="s">
        <v>17727</v>
      </c>
      <c r="G1786" s="13" t="s">
        <v>20961</v>
      </c>
      <c r="H1786" s="13">
        <v>21188</v>
      </c>
    </row>
    <row r="1787" spans="1:8" x14ac:dyDescent="0.45">
      <c r="A1787" s="13" t="s">
        <v>20962</v>
      </c>
      <c r="B1787" s="14">
        <v>0</v>
      </c>
      <c r="C1787" s="17" t="s">
        <v>17730</v>
      </c>
      <c r="D1787" s="13">
        <v>10933.48</v>
      </c>
      <c r="E1787" s="13" t="s">
        <v>17731</v>
      </c>
      <c r="F1787" s="13" t="s">
        <v>17727</v>
      </c>
      <c r="G1787" s="13" t="s">
        <v>20963</v>
      </c>
      <c r="H1787" s="13">
        <v>21073</v>
      </c>
    </row>
    <row r="1788" spans="1:8" x14ac:dyDescent="0.45">
      <c r="A1788" s="13" t="s">
        <v>20964</v>
      </c>
      <c r="B1788" s="14">
        <v>0</v>
      </c>
      <c r="C1788" s="17" t="s">
        <v>17730</v>
      </c>
      <c r="D1788" s="13">
        <v>4872.5600000000004</v>
      </c>
      <c r="E1788" s="13" t="s">
        <v>17731</v>
      </c>
      <c r="F1788" s="13" t="s">
        <v>17727</v>
      </c>
      <c r="G1788" s="13" t="s">
        <v>20965</v>
      </c>
      <c r="H1788" s="13">
        <v>21074</v>
      </c>
    </row>
    <row r="1789" spans="1:8" x14ac:dyDescent="0.45">
      <c r="A1789" s="13" t="s">
        <v>20966</v>
      </c>
      <c r="B1789" s="14">
        <v>0</v>
      </c>
      <c r="C1789" s="17" t="s">
        <v>17730</v>
      </c>
      <c r="D1789" s="13">
        <v>4263.3100000000004</v>
      </c>
      <c r="E1789" s="13" t="s">
        <v>17731</v>
      </c>
      <c r="F1789" s="13" t="s">
        <v>17727</v>
      </c>
      <c r="G1789" s="13" t="s">
        <v>20967</v>
      </c>
      <c r="H1789" s="13">
        <v>20897</v>
      </c>
    </row>
    <row r="1790" spans="1:8" x14ac:dyDescent="0.45">
      <c r="A1790" s="13" t="s">
        <v>20968</v>
      </c>
      <c r="B1790" s="15">
        <v>1367.1</v>
      </c>
      <c r="C1790" s="17" t="s">
        <v>17730</v>
      </c>
      <c r="D1790" s="13">
        <v>5929.6265400000002</v>
      </c>
      <c r="E1790" s="13" t="s">
        <v>17731</v>
      </c>
      <c r="F1790" s="13" t="s">
        <v>17727</v>
      </c>
      <c r="G1790" s="13" t="s">
        <v>20969</v>
      </c>
      <c r="H1790" s="13">
        <v>45313</v>
      </c>
    </row>
    <row r="1791" spans="1:8" x14ac:dyDescent="0.45">
      <c r="A1791" s="13" t="s">
        <v>20968</v>
      </c>
      <c r="B1791" s="15">
        <v>1920.14</v>
      </c>
      <c r="C1791" s="17" t="s">
        <v>17730</v>
      </c>
      <c r="D1791" s="13">
        <v>4471.5600000000004</v>
      </c>
      <c r="E1791" s="13" t="s">
        <v>17731</v>
      </c>
      <c r="F1791" s="13" t="s">
        <v>17727</v>
      </c>
      <c r="G1791" s="13" t="s">
        <v>20970</v>
      </c>
      <c r="H1791" s="13">
        <v>21075</v>
      </c>
    </row>
    <row r="1792" spans="1:8" x14ac:dyDescent="0.45">
      <c r="A1792" s="13" t="s">
        <v>20968</v>
      </c>
      <c r="B1792" s="14">
        <v>0</v>
      </c>
      <c r="C1792" s="17" t="s">
        <v>17730</v>
      </c>
      <c r="D1792" s="13">
        <v>7405.0421399999996</v>
      </c>
      <c r="E1792" s="13" t="s">
        <v>17731</v>
      </c>
      <c r="F1792" s="13" t="s">
        <v>17727</v>
      </c>
      <c r="G1792" s="13" t="s">
        <v>20971</v>
      </c>
      <c r="H1792" s="13">
        <v>34314</v>
      </c>
    </row>
    <row r="1793" spans="1:8" x14ac:dyDescent="0.45">
      <c r="A1793" s="13" t="s">
        <v>20968</v>
      </c>
      <c r="B1793" s="15">
        <v>1563.4</v>
      </c>
      <c r="C1793" s="17" t="s">
        <v>17730</v>
      </c>
      <c r="D1793" s="13">
        <v>6605.6782800000001</v>
      </c>
      <c r="E1793" s="13" t="s">
        <v>17731</v>
      </c>
      <c r="F1793" s="13" t="s">
        <v>17727</v>
      </c>
      <c r="G1793" s="13" t="s">
        <v>20972</v>
      </c>
      <c r="H1793" s="13">
        <v>34614</v>
      </c>
    </row>
    <row r="1794" spans="1:8" x14ac:dyDescent="0.45">
      <c r="A1794" s="13" t="s">
        <v>20973</v>
      </c>
      <c r="B1794" s="15">
        <v>8478.0499999999993</v>
      </c>
      <c r="C1794" s="17" t="s">
        <v>17730</v>
      </c>
      <c r="D1794" s="13">
        <v>22820.41848</v>
      </c>
      <c r="E1794" s="13" t="s">
        <v>17731</v>
      </c>
      <c r="F1794" s="13" t="s">
        <v>17727</v>
      </c>
      <c r="G1794" s="13" t="s">
        <v>20974</v>
      </c>
      <c r="H1794" s="13">
        <v>45314</v>
      </c>
    </row>
    <row r="1795" spans="1:8" x14ac:dyDescent="0.45">
      <c r="A1795" s="13" t="s">
        <v>20975</v>
      </c>
      <c r="B1795" s="15">
        <v>8476.73</v>
      </c>
      <c r="C1795" s="17" t="s">
        <v>17730</v>
      </c>
      <c r="D1795" s="13">
        <v>21918.880000000001</v>
      </c>
      <c r="E1795" s="13" t="s">
        <v>17731</v>
      </c>
      <c r="F1795" s="13" t="s">
        <v>17727</v>
      </c>
      <c r="G1795" s="13" t="s">
        <v>20976</v>
      </c>
      <c r="H1795" s="13">
        <v>21076</v>
      </c>
    </row>
    <row r="1796" spans="1:8" x14ac:dyDescent="0.45">
      <c r="A1796" s="13" t="s">
        <v>20977</v>
      </c>
      <c r="B1796" s="15">
        <v>2423.58</v>
      </c>
      <c r="C1796" s="17" t="s">
        <v>17730</v>
      </c>
      <c r="D1796" s="13">
        <v>5458.88</v>
      </c>
      <c r="E1796" s="13" t="s">
        <v>17731</v>
      </c>
      <c r="F1796" s="13" t="s">
        <v>17727</v>
      </c>
      <c r="G1796" s="13" t="s">
        <v>20978</v>
      </c>
      <c r="H1796" s="13">
        <v>21077</v>
      </c>
    </row>
    <row r="1797" spans="1:8" x14ac:dyDescent="0.45">
      <c r="A1797" s="13" t="s">
        <v>20979</v>
      </c>
      <c r="B1797" s="15">
        <v>4744.03</v>
      </c>
      <c r="C1797" s="17" t="s">
        <v>17730</v>
      </c>
      <c r="D1797" s="13">
        <v>27884.703379999999</v>
      </c>
      <c r="E1797" s="13" t="s">
        <v>17731</v>
      </c>
      <c r="F1797" s="13" t="s">
        <v>17727</v>
      </c>
      <c r="G1797" s="13" t="s">
        <v>20980</v>
      </c>
      <c r="H1797" s="13">
        <v>38836</v>
      </c>
    </row>
    <row r="1798" spans="1:8" x14ac:dyDescent="0.45">
      <c r="A1798" s="13" t="s">
        <v>20981</v>
      </c>
      <c r="B1798" s="14">
        <v>990.34</v>
      </c>
      <c r="C1798" s="17" t="s">
        <v>17730</v>
      </c>
      <c r="D1798" s="13">
        <v>4139.8819899999999</v>
      </c>
      <c r="E1798" s="13" t="s">
        <v>17731</v>
      </c>
      <c r="F1798" s="13" t="s">
        <v>17727</v>
      </c>
      <c r="G1798" s="13" t="s">
        <v>20982</v>
      </c>
      <c r="H1798" s="13">
        <v>45315</v>
      </c>
    </row>
    <row r="1799" spans="1:8" x14ac:dyDescent="0.45">
      <c r="A1799" s="13" t="s">
        <v>20983</v>
      </c>
      <c r="B1799" s="15">
        <v>8362.18</v>
      </c>
      <c r="C1799" s="17" t="s">
        <v>17730</v>
      </c>
      <c r="D1799" s="13">
        <v>39165.064160000002</v>
      </c>
      <c r="E1799" s="13" t="s">
        <v>17731</v>
      </c>
      <c r="F1799" s="13" t="s">
        <v>17727</v>
      </c>
      <c r="G1799" s="13" t="s">
        <v>20984</v>
      </c>
      <c r="H1799" s="13">
        <v>38837</v>
      </c>
    </row>
    <row r="1800" spans="1:8" x14ac:dyDescent="0.45">
      <c r="A1800" s="13" t="s">
        <v>20985</v>
      </c>
      <c r="B1800" s="15">
        <v>12860.87</v>
      </c>
      <c r="C1800" s="17" t="s">
        <v>17730</v>
      </c>
      <c r="D1800" s="13">
        <v>29030.18</v>
      </c>
      <c r="E1800" s="13" t="s">
        <v>17731</v>
      </c>
      <c r="F1800" s="13" t="s">
        <v>17727</v>
      </c>
      <c r="G1800" s="13" t="s">
        <v>20986</v>
      </c>
      <c r="H1800" s="13">
        <v>21078</v>
      </c>
    </row>
    <row r="1801" spans="1:8" x14ac:dyDescent="0.45">
      <c r="A1801" s="13" t="s">
        <v>20987</v>
      </c>
      <c r="B1801" s="15">
        <v>6418.05</v>
      </c>
      <c r="C1801" s="17" t="s">
        <v>17730</v>
      </c>
      <c r="D1801" s="13">
        <v>19742.580000000002</v>
      </c>
      <c r="E1801" s="13" t="s">
        <v>17731</v>
      </c>
      <c r="F1801" s="13" t="s">
        <v>17727</v>
      </c>
      <c r="G1801" s="13" t="s">
        <v>20988</v>
      </c>
      <c r="H1801" s="13">
        <v>21079</v>
      </c>
    </row>
    <row r="1802" spans="1:8" x14ac:dyDescent="0.45">
      <c r="A1802" s="13" t="s">
        <v>20989</v>
      </c>
      <c r="B1802" s="15">
        <v>1214.49</v>
      </c>
      <c r="C1802" s="17" t="s">
        <v>17730</v>
      </c>
      <c r="D1802" s="13">
        <v>4726.5</v>
      </c>
      <c r="E1802" s="13" t="s">
        <v>17731</v>
      </c>
      <c r="F1802" s="13" t="s">
        <v>17727</v>
      </c>
      <c r="G1802" s="13" t="s">
        <v>20990</v>
      </c>
      <c r="H1802" s="13">
        <v>21189</v>
      </c>
    </row>
    <row r="1803" spans="1:8" x14ac:dyDescent="0.45">
      <c r="A1803" s="13" t="s">
        <v>20991</v>
      </c>
      <c r="B1803" s="14">
        <v>438.73</v>
      </c>
      <c r="C1803" s="17" t="s">
        <v>17730</v>
      </c>
      <c r="D1803" s="13">
        <v>1767.3919900000001</v>
      </c>
      <c r="E1803" s="13" t="s">
        <v>17731</v>
      </c>
      <c r="F1803" s="13" t="s">
        <v>17727</v>
      </c>
      <c r="G1803" s="13" t="s">
        <v>20992</v>
      </c>
      <c r="H1803" s="13">
        <v>44500</v>
      </c>
    </row>
    <row r="1804" spans="1:8" x14ac:dyDescent="0.45">
      <c r="A1804" s="13" t="s">
        <v>20993</v>
      </c>
      <c r="B1804" s="14">
        <v>0</v>
      </c>
      <c r="C1804" s="17" t="s">
        <v>17730</v>
      </c>
      <c r="D1804" s="13">
        <v>391.43</v>
      </c>
      <c r="E1804" s="13" t="s">
        <v>17731</v>
      </c>
      <c r="F1804" s="13" t="s">
        <v>17727</v>
      </c>
      <c r="G1804" s="13" t="s">
        <v>20994</v>
      </c>
      <c r="H1804" s="13">
        <v>20898</v>
      </c>
    </row>
    <row r="1805" spans="1:8" x14ac:dyDescent="0.45">
      <c r="A1805" s="13" t="s">
        <v>20995</v>
      </c>
      <c r="B1805" s="15">
        <v>4663.6099999999997</v>
      </c>
      <c r="C1805" s="17" t="s">
        <v>17730</v>
      </c>
      <c r="D1805" s="13">
        <v>9132.0499999999993</v>
      </c>
      <c r="E1805" s="13" t="s">
        <v>17731</v>
      </c>
      <c r="F1805" s="13" t="s">
        <v>17727</v>
      </c>
      <c r="G1805" s="13" t="s">
        <v>20996</v>
      </c>
      <c r="H1805" s="13">
        <v>21080</v>
      </c>
    </row>
    <row r="1806" spans="1:8" x14ac:dyDescent="0.45">
      <c r="A1806" s="13" t="s">
        <v>20997</v>
      </c>
      <c r="B1806" s="14">
        <v>94.55</v>
      </c>
      <c r="C1806" s="17" t="s">
        <v>17730</v>
      </c>
      <c r="D1806" s="13">
        <v>259.8</v>
      </c>
      <c r="E1806" s="13" t="s">
        <v>17731</v>
      </c>
      <c r="F1806" s="13" t="s">
        <v>17727</v>
      </c>
      <c r="G1806" s="13" t="s">
        <v>20998</v>
      </c>
      <c r="H1806" s="13">
        <v>20899</v>
      </c>
    </row>
    <row r="1807" spans="1:8" x14ac:dyDescent="0.45">
      <c r="A1807" s="13" t="s">
        <v>20999</v>
      </c>
      <c r="B1807" s="14">
        <v>0</v>
      </c>
      <c r="C1807" s="17" t="s">
        <v>17730</v>
      </c>
      <c r="D1807" s="13">
        <v>30.05</v>
      </c>
      <c r="E1807" s="13" t="s">
        <v>17731</v>
      </c>
      <c r="F1807" s="13" t="s">
        <v>17727</v>
      </c>
      <c r="G1807" s="13" t="s">
        <v>21000</v>
      </c>
      <c r="H1807" s="13">
        <v>20900</v>
      </c>
    </row>
    <row r="1808" spans="1:8" x14ac:dyDescent="0.45">
      <c r="A1808" s="13" t="s">
        <v>21001</v>
      </c>
      <c r="B1808" s="14">
        <v>563.08000000000004</v>
      </c>
      <c r="C1808" s="17" t="s">
        <v>17730</v>
      </c>
      <c r="D1808" s="13">
        <v>1364.4</v>
      </c>
      <c r="E1808" s="13" t="s">
        <v>17731</v>
      </c>
      <c r="F1808" s="13" t="s">
        <v>17727</v>
      </c>
      <c r="G1808" s="13" t="s">
        <v>21002</v>
      </c>
      <c r="H1808" s="13">
        <v>30822</v>
      </c>
    </row>
    <row r="1809" spans="1:8" x14ac:dyDescent="0.45">
      <c r="A1809" s="13" t="s">
        <v>21003</v>
      </c>
      <c r="B1809" s="14">
        <v>453.1</v>
      </c>
      <c r="C1809" s="17" t="s">
        <v>17730</v>
      </c>
      <c r="D1809" s="13">
        <v>1364.4</v>
      </c>
      <c r="E1809" s="13" t="s">
        <v>17731</v>
      </c>
      <c r="F1809" s="13" t="s">
        <v>17727</v>
      </c>
      <c r="G1809" s="13" t="s">
        <v>21004</v>
      </c>
      <c r="H1809" s="13">
        <v>21190</v>
      </c>
    </row>
    <row r="1810" spans="1:8" x14ac:dyDescent="0.45">
      <c r="A1810" s="13" t="s">
        <v>21005</v>
      </c>
      <c r="B1810" s="14">
        <v>383.09</v>
      </c>
      <c r="C1810" s="17" t="s">
        <v>17730</v>
      </c>
      <c r="D1810" s="13">
        <v>1244.6099999999999</v>
      </c>
      <c r="E1810" s="13" t="s">
        <v>17731</v>
      </c>
      <c r="F1810" s="13" t="s">
        <v>17727</v>
      </c>
      <c r="G1810" s="13" t="s">
        <v>21006</v>
      </c>
      <c r="H1810" s="13">
        <v>34648</v>
      </c>
    </row>
    <row r="1811" spans="1:8" x14ac:dyDescent="0.45">
      <c r="A1811" s="13" t="s">
        <v>21007</v>
      </c>
      <c r="B1811" s="14">
        <v>0</v>
      </c>
      <c r="C1811" s="17" t="s">
        <v>17730</v>
      </c>
      <c r="D1811" s="13">
        <v>1055.98</v>
      </c>
      <c r="E1811" s="13" t="s">
        <v>17731</v>
      </c>
      <c r="F1811" s="13" t="s">
        <v>17727</v>
      </c>
      <c r="G1811" s="13" t="s">
        <v>21008</v>
      </c>
      <c r="H1811" s="13">
        <v>20901</v>
      </c>
    </row>
    <row r="1812" spans="1:8" x14ac:dyDescent="0.45">
      <c r="A1812" s="13" t="s">
        <v>21009</v>
      </c>
      <c r="B1812" s="14">
        <v>0</v>
      </c>
      <c r="C1812" s="17" t="s">
        <v>17730</v>
      </c>
      <c r="D1812" s="13">
        <v>25.85</v>
      </c>
      <c r="E1812" s="13" t="s">
        <v>17731</v>
      </c>
      <c r="F1812" s="13" t="s">
        <v>17727</v>
      </c>
      <c r="G1812" s="13" t="s">
        <v>21010</v>
      </c>
      <c r="H1812" s="13">
        <v>20902</v>
      </c>
    </row>
    <row r="1813" spans="1:8" x14ac:dyDescent="0.45">
      <c r="A1813" s="13" t="s">
        <v>20950</v>
      </c>
      <c r="B1813" s="14">
        <v>0</v>
      </c>
      <c r="C1813" s="17" t="s">
        <v>17730</v>
      </c>
      <c r="D1813" s="13">
        <v>0</v>
      </c>
      <c r="E1813" s="13" t="s">
        <v>17731</v>
      </c>
      <c r="F1813" s="13" t="s">
        <v>17727</v>
      </c>
      <c r="G1813" s="13" t="s">
        <v>21011</v>
      </c>
      <c r="H1813" s="13">
        <v>21081</v>
      </c>
    </row>
    <row r="1814" spans="1:8" x14ac:dyDescent="0.45">
      <c r="A1814" s="13" t="s">
        <v>21012</v>
      </c>
      <c r="B1814" s="15">
        <v>6632.55</v>
      </c>
      <c r="C1814" s="17" t="s">
        <v>17730</v>
      </c>
      <c r="D1814" s="13">
        <v>10933.83</v>
      </c>
      <c r="E1814" s="13" t="s">
        <v>17731</v>
      </c>
      <c r="F1814" s="13" t="s">
        <v>17727</v>
      </c>
      <c r="G1814" s="13" t="s">
        <v>21013</v>
      </c>
      <c r="H1814" s="13">
        <v>21082</v>
      </c>
    </row>
    <row r="1815" spans="1:8" x14ac:dyDescent="0.45">
      <c r="A1815" s="13" t="s">
        <v>21014</v>
      </c>
      <c r="B1815" s="15">
        <v>26136.5</v>
      </c>
      <c r="C1815" s="17" t="s">
        <v>17730</v>
      </c>
      <c r="D1815" s="13">
        <v>82421.085470000005</v>
      </c>
      <c r="E1815" s="13" t="s">
        <v>17731</v>
      </c>
      <c r="F1815" s="13" t="s">
        <v>17727</v>
      </c>
      <c r="G1815" s="13" t="s">
        <v>21015</v>
      </c>
      <c r="H1815" s="13">
        <v>37139</v>
      </c>
    </row>
    <row r="1816" spans="1:8" x14ac:dyDescent="0.45">
      <c r="A1816" s="13" t="s">
        <v>21014</v>
      </c>
      <c r="B1816" s="15">
        <v>28227.02</v>
      </c>
      <c r="C1816" s="17" t="s">
        <v>17730</v>
      </c>
      <c r="D1816" s="13">
        <v>56070.85</v>
      </c>
      <c r="E1816" s="13" t="s">
        <v>17731</v>
      </c>
      <c r="F1816" s="13" t="s">
        <v>17727</v>
      </c>
      <c r="G1816" s="13" t="s">
        <v>21016</v>
      </c>
      <c r="H1816" s="13">
        <v>21083</v>
      </c>
    </row>
    <row r="1817" spans="1:8" x14ac:dyDescent="0.45">
      <c r="A1817" s="13" t="s">
        <v>21017</v>
      </c>
      <c r="B1817" s="15">
        <v>8295.25</v>
      </c>
      <c r="C1817" s="17" t="s">
        <v>17730</v>
      </c>
      <c r="D1817" s="13">
        <v>247.18</v>
      </c>
      <c r="E1817" s="13" t="s">
        <v>17731</v>
      </c>
      <c r="F1817" s="13" t="s">
        <v>17727</v>
      </c>
      <c r="G1817" s="13" t="s">
        <v>21018</v>
      </c>
      <c r="H1817" s="13">
        <v>21084</v>
      </c>
    </row>
    <row r="1818" spans="1:8" x14ac:dyDescent="0.45">
      <c r="A1818" s="13" t="s">
        <v>21019</v>
      </c>
      <c r="B1818" s="15">
        <v>1151.3699999999999</v>
      </c>
      <c r="C1818" s="17" t="s">
        <v>17730</v>
      </c>
      <c r="D1818" s="13">
        <v>4696.45</v>
      </c>
      <c r="E1818" s="13" t="s">
        <v>17731</v>
      </c>
      <c r="F1818" s="13" t="s">
        <v>17727</v>
      </c>
      <c r="G1818" s="13" t="s">
        <v>21020</v>
      </c>
      <c r="H1818" s="13">
        <v>30696</v>
      </c>
    </row>
    <row r="1819" spans="1:8" x14ac:dyDescent="0.45">
      <c r="A1819" s="13" t="s">
        <v>21021</v>
      </c>
      <c r="B1819" s="15">
        <v>1216.93</v>
      </c>
      <c r="C1819" s="17" t="s">
        <v>17730</v>
      </c>
      <c r="D1819" s="13">
        <v>4696.45</v>
      </c>
      <c r="E1819" s="13" t="s">
        <v>17731</v>
      </c>
      <c r="F1819" s="13" t="s">
        <v>17727</v>
      </c>
      <c r="G1819" s="13" t="s">
        <v>21022</v>
      </c>
      <c r="H1819" s="13">
        <v>21085</v>
      </c>
    </row>
    <row r="1820" spans="1:8" x14ac:dyDescent="0.45">
      <c r="A1820" s="13" t="s">
        <v>21023</v>
      </c>
      <c r="B1820" s="14">
        <v>15.43</v>
      </c>
      <c r="C1820" s="17" t="s">
        <v>17730</v>
      </c>
      <c r="D1820" s="13">
        <v>385.98</v>
      </c>
      <c r="E1820" s="13" t="s">
        <v>17731</v>
      </c>
      <c r="F1820" s="13" t="s">
        <v>17727</v>
      </c>
      <c r="G1820" s="13" t="s">
        <v>21024</v>
      </c>
      <c r="H1820" s="13">
        <v>44501</v>
      </c>
    </row>
    <row r="1821" spans="1:8" x14ac:dyDescent="0.45">
      <c r="A1821" s="13" t="s">
        <v>21025</v>
      </c>
      <c r="B1821" s="14">
        <v>0</v>
      </c>
      <c r="C1821" s="17" t="s">
        <v>17730</v>
      </c>
      <c r="D1821" s="13">
        <v>0</v>
      </c>
      <c r="E1821" s="13" t="s">
        <v>17731</v>
      </c>
      <c r="F1821" s="13" t="s">
        <v>17727</v>
      </c>
      <c r="G1821" s="13" t="s">
        <v>21026</v>
      </c>
      <c r="H1821" s="13">
        <v>30695</v>
      </c>
    </row>
    <row r="1822" spans="1:8" x14ac:dyDescent="0.45">
      <c r="A1822" s="13" t="s">
        <v>21025</v>
      </c>
      <c r="B1822" s="14">
        <v>0</v>
      </c>
      <c r="C1822" s="17" t="s">
        <v>17730</v>
      </c>
      <c r="D1822" s="13">
        <v>0</v>
      </c>
      <c r="E1822" s="13" t="s">
        <v>17731</v>
      </c>
      <c r="F1822" s="13" t="s">
        <v>17727</v>
      </c>
      <c r="G1822" s="13" t="s">
        <v>21027</v>
      </c>
      <c r="H1822" s="13">
        <v>19730</v>
      </c>
    </row>
    <row r="1823" spans="1:8" x14ac:dyDescent="0.45">
      <c r="A1823" s="13" t="s">
        <v>21028</v>
      </c>
      <c r="B1823" s="14">
        <v>0</v>
      </c>
      <c r="C1823" s="17" t="s">
        <v>17730</v>
      </c>
      <c r="D1823" s="13">
        <v>11361.43305</v>
      </c>
      <c r="E1823" s="13" t="s">
        <v>17731</v>
      </c>
      <c r="F1823" s="13" t="s">
        <v>17727</v>
      </c>
      <c r="G1823" s="13" t="s">
        <v>21029</v>
      </c>
      <c r="H1823" s="13">
        <v>45931</v>
      </c>
    </row>
    <row r="1824" spans="1:8" x14ac:dyDescent="0.45">
      <c r="A1824" s="13" t="s">
        <v>21030</v>
      </c>
      <c r="B1824" s="15">
        <v>3648</v>
      </c>
      <c r="C1824" s="17" t="s">
        <v>17730</v>
      </c>
      <c r="D1824" s="13">
        <v>5080.45</v>
      </c>
      <c r="E1824" s="13" t="s">
        <v>17731</v>
      </c>
      <c r="F1824" s="13" t="s">
        <v>17727</v>
      </c>
      <c r="G1824" s="13" t="s">
        <v>21031</v>
      </c>
      <c r="H1824" s="13">
        <v>21086</v>
      </c>
    </row>
    <row r="1825" spans="1:8" x14ac:dyDescent="0.45">
      <c r="A1825" s="13" t="s">
        <v>21032</v>
      </c>
      <c r="B1825" s="15">
        <v>2463.9899999999998</v>
      </c>
      <c r="C1825" s="17" t="s">
        <v>17730</v>
      </c>
      <c r="D1825" s="13">
        <v>0</v>
      </c>
      <c r="E1825" s="13" t="s">
        <v>17731</v>
      </c>
      <c r="F1825" s="13" t="s">
        <v>17727</v>
      </c>
      <c r="G1825" s="13" t="s">
        <v>21033</v>
      </c>
      <c r="H1825" s="13">
        <v>21087</v>
      </c>
    </row>
    <row r="1826" spans="1:8" x14ac:dyDescent="0.45">
      <c r="A1826" s="13" t="s">
        <v>21034</v>
      </c>
      <c r="B1826" s="15">
        <v>5561.19</v>
      </c>
      <c r="C1826" s="17" t="s">
        <v>17730</v>
      </c>
      <c r="D1826" s="13">
        <v>10029.62594</v>
      </c>
      <c r="E1826" s="13" t="s">
        <v>17731</v>
      </c>
      <c r="F1826" s="13" t="s">
        <v>17727</v>
      </c>
      <c r="G1826" s="13" t="s">
        <v>21035</v>
      </c>
      <c r="H1826" s="13">
        <v>46234</v>
      </c>
    </row>
    <row r="1827" spans="1:8" x14ac:dyDescent="0.45">
      <c r="A1827" s="13" t="s">
        <v>21036</v>
      </c>
      <c r="B1827" s="15">
        <v>4920.2299999999996</v>
      </c>
      <c r="C1827" s="17" t="s">
        <v>17730</v>
      </c>
      <c r="D1827" s="13">
        <v>11989.783939999999</v>
      </c>
      <c r="E1827" s="13" t="s">
        <v>17731</v>
      </c>
      <c r="F1827" s="13" t="s">
        <v>17727</v>
      </c>
      <c r="G1827" s="13" t="s">
        <v>21037</v>
      </c>
      <c r="H1827" s="13">
        <v>32946</v>
      </c>
    </row>
    <row r="1828" spans="1:8" x14ac:dyDescent="0.45">
      <c r="A1828" s="13" t="s">
        <v>21034</v>
      </c>
      <c r="B1828" s="15">
        <v>4635.55</v>
      </c>
      <c r="C1828" s="17" t="s">
        <v>17730</v>
      </c>
      <c r="D1828" s="13">
        <v>10135.79594</v>
      </c>
      <c r="E1828" s="13" t="s">
        <v>17731</v>
      </c>
      <c r="F1828" s="13" t="s">
        <v>17727</v>
      </c>
      <c r="G1828" s="13" t="s">
        <v>21038</v>
      </c>
      <c r="H1828" s="13">
        <v>34630</v>
      </c>
    </row>
    <row r="1829" spans="1:8" x14ac:dyDescent="0.45">
      <c r="A1829" s="13" t="s">
        <v>21039</v>
      </c>
      <c r="B1829" s="14">
        <v>0</v>
      </c>
      <c r="C1829" s="17" t="s">
        <v>17730</v>
      </c>
      <c r="D1829" s="13">
        <v>10245.934160000001</v>
      </c>
      <c r="E1829" s="13" t="s">
        <v>17731</v>
      </c>
      <c r="F1829" s="13" t="s">
        <v>17727</v>
      </c>
      <c r="G1829" s="13" t="s">
        <v>21040</v>
      </c>
      <c r="H1829" s="13">
        <v>46235</v>
      </c>
    </row>
    <row r="1830" spans="1:8" x14ac:dyDescent="0.45">
      <c r="A1830" s="13" t="s">
        <v>21039</v>
      </c>
      <c r="B1830" s="14">
        <v>0</v>
      </c>
      <c r="C1830" s="17" t="s">
        <v>17730</v>
      </c>
      <c r="D1830" s="13">
        <v>10375.80416</v>
      </c>
      <c r="E1830" s="13" t="s">
        <v>17731</v>
      </c>
      <c r="F1830" s="13" t="s">
        <v>17727</v>
      </c>
      <c r="G1830" s="13" t="s">
        <v>21041</v>
      </c>
      <c r="H1830" s="13">
        <v>34333</v>
      </c>
    </row>
    <row r="1831" spans="1:8" x14ac:dyDescent="0.45">
      <c r="A1831" s="13" t="s">
        <v>21042</v>
      </c>
      <c r="B1831" s="14">
        <v>28.16</v>
      </c>
      <c r="C1831" s="17" t="s">
        <v>17730</v>
      </c>
      <c r="D1831" s="13">
        <v>84.744</v>
      </c>
      <c r="E1831" s="13" t="s">
        <v>17731</v>
      </c>
      <c r="F1831" s="13" t="s">
        <v>17727</v>
      </c>
      <c r="G1831" s="13" t="s">
        <v>21043</v>
      </c>
      <c r="H1831" s="13">
        <v>48813</v>
      </c>
    </row>
    <row r="1832" spans="1:8" x14ac:dyDescent="0.45">
      <c r="A1832" s="13" t="s">
        <v>21044</v>
      </c>
      <c r="B1832" s="14">
        <v>130.47</v>
      </c>
      <c r="C1832" s="17" t="s">
        <v>17730</v>
      </c>
      <c r="D1832" s="13">
        <v>377.08499999999998</v>
      </c>
      <c r="E1832" s="13" t="s">
        <v>17731</v>
      </c>
      <c r="F1832" s="13" t="s">
        <v>17727</v>
      </c>
      <c r="G1832" s="13" t="s">
        <v>21045</v>
      </c>
      <c r="H1832" s="13">
        <v>32222</v>
      </c>
    </row>
    <row r="1833" spans="1:8" x14ac:dyDescent="0.45">
      <c r="A1833" s="13" t="s">
        <v>20956</v>
      </c>
      <c r="B1833" s="15">
        <v>6004.89</v>
      </c>
      <c r="C1833" s="17" t="s">
        <v>17730</v>
      </c>
      <c r="D1833" s="13">
        <v>17413.88</v>
      </c>
      <c r="E1833" s="13" t="s">
        <v>17731</v>
      </c>
      <c r="F1833" s="13" t="s">
        <v>17727</v>
      </c>
      <c r="G1833" s="13" t="s">
        <v>21046</v>
      </c>
      <c r="H1833" s="13">
        <v>34658</v>
      </c>
    </row>
    <row r="1834" spans="1:8" x14ac:dyDescent="0.45">
      <c r="A1834" s="13" t="s">
        <v>20956</v>
      </c>
      <c r="B1834" s="15">
        <v>3963.37</v>
      </c>
      <c r="C1834" s="17" t="s">
        <v>17730</v>
      </c>
      <c r="D1834" s="13">
        <v>11056.431</v>
      </c>
      <c r="E1834" s="13" t="s">
        <v>17731</v>
      </c>
      <c r="F1834" s="13" t="s">
        <v>17727</v>
      </c>
      <c r="G1834" s="13" t="s">
        <v>21047</v>
      </c>
      <c r="H1834" s="13">
        <v>204715</v>
      </c>
    </row>
    <row r="1835" spans="1:8" x14ac:dyDescent="0.45">
      <c r="A1835" s="13" t="s">
        <v>20956</v>
      </c>
      <c r="B1835" s="14">
        <v>0</v>
      </c>
      <c r="C1835" s="17" t="s">
        <v>17730</v>
      </c>
      <c r="D1835" s="13">
        <v>11056.431</v>
      </c>
      <c r="E1835" s="13" t="s">
        <v>17731</v>
      </c>
      <c r="F1835" s="13" t="s">
        <v>17727</v>
      </c>
      <c r="G1835" s="13" t="s">
        <v>21048</v>
      </c>
      <c r="H1835" s="13">
        <v>208547</v>
      </c>
    </row>
    <row r="1836" spans="1:8" x14ac:dyDescent="0.45">
      <c r="A1836" s="13" t="s">
        <v>20956</v>
      </c>
      <c r="B1836" s="14">
        <v>0</v>
      </c>
      <c r="C1836" s="17" t="s">
        <v>17730</v>
      </c>
      <c r="D1836" s="13">
        <v>11056.431</v>
      </c>
      <c r="E1836" s="13" t="s">
        <v>17731</v>
      </c>
      <c r="F1836" s="13" t="s">
        <v>17727</v>
      </c>
      <c r="G1836" s="13" t="s">
        <v>21049</v>
      </c>
      <c r="H1836" s="13">
        <v>204739</v>
      </c>
    </row>
    <row r="1837" spans="1:8" x14ac:dyDescent="0.45">
      <c r="A1837" s="13" t="s">
        <v>21050</v>
      </c>
      <c r="B1837" s="15">
        <v>23887.21</v>
      </c>
      <c r="C1837" s="17" t="s">
        <v>17730</v>
      </c>
      <c r="D1837" s="13">
        <v>71346.132519999999</v>
      </c>
      <c r="E1837" s="13" t="s">
        <v>17731</v>
      </c>
      <c r="F1837" s="13" t="s">
        <v>17727</v>
      </c>
      <c r="G1837" s="13" t="s">
        <v>21051</v>
      </c>
      <c r="H1837" s="13">
        <v>41727</v>
      </c>
    </row>
    <row r="1838" spans="1:8" x14ac:dyDescent="0.45">
      <c r="A1838" s="13" t="s">
        <v>21052</v>
      </c>
      <c r="B1838" s="15">
        <v>1951.16</v>
      </c>
      <c r="C1838" s="17" t="s">
        <v>17730</v>
      </c>
      <c r="D1838" s="13">
        <v>2358.2860000000001</v>
      </c>
      <c r="E1838" s="13" t="s">
        <v>17731</v>
      </c>
      <c r="F1838" s="13" t="s">
        <v>17727</v>
      </c>
      <c r="G1838" s="13" t="s">
        <v>21053</v>
      </c>
      <c r="H1838" s="13">
        <v>38844</v>
      </c>
    </row>
    <row r="1839" spans="1:8" x14ac:dyDescent="0.45">
      <c r="A1839" s="13" t="s">
        <v>21054</v>
      </c>
      <c r="B1839" s="15">
        <v>1692.82</v>
      </c>
      <c r="C1839" s="17" t="s">
        <v>17730</v>
      </c>
      <c r="D1839" s="13">
        <v>3375.386</v>
      </c>
      <c r="E1839" s="13" t="s">
        <v>17731</v>
      </c>
      <c r="F1839" s="13" t="s">
        <v>17727</v>
      </c>
      <c r="G1839" s="13" t="s">
        <v>21055</v>
      </c>
      <c r="H1839" s="13">
        <v>37143</v>
      </c>
    </row>
    <row r="1840" spans="1:8" x14ac:dyDescent="0.45">
      <c r="A1840" s="13" t="s">
        <v>21056</v>
      </c>
      <c r="B1840" s="15">
        <v>2293.5700000000002</v>
      </c>
      <c r="C1840" s="17" t="s">
        <v>17730</v>
      </c>
      <c r="D1840" s="13">
        <v>3768.2939999999999</v>
      </c>
      <c r="E1840" s="13" t="s">
        <v>17731</v>
      </c>
      <c r="F1840" s="13" t="s">
        <v>17727</v>
      </c>
      <c r="G1840" s="13" t="s">
        <v>21057</v>
      </c>
      <c r="H1840" s="13">
        <v>34132</v>
      </c>
    </row>
    <row r="1841" spans="1:8" x14ac:dyDescent="0.45">
      <c r="A1841" s="13" t="s">
        <v>21058</v>
      </c>
      <c r="B1841" s="14">
        <v>22.18</v>
      </c>
      <c r="C1841" s="17" t="s">
        <v>17730</v>
      </c>
      <c r="D1841" s="13">
        <v>415.41</v>
      </c>
      <c r="E1841" s="13" t="s">
        <v>17731</v>
      </c>
      <c r="F1841" s="13" t="s">
        <v>17727</v>
      </c>
      <c r="G1841" s="13" t="s">
        <v>21059</v>
      </c>
      <c r="H1841" s="13">
        <v>45210</v>
      </c>
    </row>
    <row r="1842" spans="1:8" x14ac:dyDescent="0.45">
      <c r="A1842" s="13" t="s">
        <v>21060</v>
      </c>
      <c r="B1842" s="15">
        <v>2024.61</v>
      </c>
      <c r="C1842" s="17" t="s">
        <v>17730</v>
      </c>
      <c r="D1842" s="13">
        <v>3262.98</v>
      </c>
      <c r="E1842" s="13" t="s">
        <v>17731</v>
      </c>
      <c r="F1842" s="13" t="s">
        <v>17727</v>
      </c>
      <c r="G1842" s="13" t="s">
        <v>21061</v>
      </c>
      <c r="H1842" s="13">
        <v>30687</v>
      </c>
    </row>
    <row r="1843" spans="1:8" x14ac:dyDescent="0.45">
      <c r="A1843" s="13" t="s">
        <v>21062</v>
      </c>
      <c r="B1843" s="14">
        <v>178.43</v>
      </c>
      <c r="C1843" s="17" t="s">
        <v>17730</v>
      </c>
      <c r="D1843" s="13">
        <v>67.739999999999995</v>
      </c>
      <c r="E1843" s="13" t="s">
        <v>17731</v>
      </c>
      <c r="F1843" s="13" t="s">
        <v>17727</v>
      </c>
      <c r="G1843" s="13" t="s">
        <v>21063</v>
      </c>
      <c r="H1843" s="13">
        <v>34346</v>
      </c>
    </row>
    <row r="1844" spans="1:8" x14ac:dyDescent="0.45">
      <c r="A1844" s="13" t="s">
        <v>21064</v>
      </c>
      <c r="B1844" s="14">
        <v>113.69</v>
      </c>
      <c r="C1844" s="17" t="s">
        <v>17730</v>
      </c>
      <c r="D1844" s="13">
        <v>67.739999999999995</v>
      </c>
      <c r="E1844" s="13" t="s">
        <v>17731</v>
      </c>
      <c r="F1844" s="13" t="s">
        <v>17727</v>
      </c>
      <c r="G1844" s="13" t="s">
        <v>21065</v>
      </c>
      <c r="H1844" s="13">
        <v>38846</v>
      </c>
    </row>
    <row r="1845" spans="1:8" x14ac:dyDescent="0.45">
      <c r="A1845" s="13" t="s">
        <v>21066</v>
      </c>
      <c r="B1845" s="15">
        <v>2089.36</v>
      </c>
      <c r="C1845" s="17" t="s">
        <v>17730</v>
      </c>
      <c r="D1845" s="13">
        <v>5467.31</v>
      </c>
      <c r="E1845" s="13" t="s">
        <v>17731</v>
      </c>
      <c r="F1845" s="13" t="s">
        <v>17727</v>
      </c>
      <c r="G1845" s="13" t="s">
        <v>21067</v>
      </c>
      <c r="H1845" s="13">
        <v>34645</v>
      </c>
    </row>
    <row r="1846" spans="1:8" x14ac:dyDescent="0.45">
      <c r="A1846" s="13" t="s">
        <v>20991</v>
      </c>
      <c r="B1846" s="14">
        <v>0</v>
      </c>
      <c r="C1846" s="17" t="s">
        <v>17730</v>
      </c>
      <c r="D1846" s="13">
        <v>226.6</v>
      </c>
      <c r="E1846" s="13" t="s">
        <v>17731</v>
      </c>
      <c r="F1846" s="13" t="s">
        <v>17727</v>
      </c>
      <c r="G1846" s="13" t="s">
        <v>21068</v>
      </c>
      <c r="H1846" s="13">
        <v>20904</v>
      </c>
    </row>
    <row r="1847" spans="1:8" x14ac:dyDescent="0.45">
      <c r="A1847" s="13" t="s">
        <v>21069</v>
      </c>
      <c r="B1847" s="15">
        <v>2611.2199999999998</v>
      </c>
      <c r="C1847" s="17" t="s">
        <v>17730</v>
      </c>
      <c r="D1847" s="13">
        <v>11029.16532</v>
      </c>
      <c r="E1847" s="13" t="s">
        <v>17731</v>
      </c>
      <c r="F1847" s="13" t="s">
        <v>17727</v>
      </c>
      <c r="G1847" s="13" t="s">
        <v>21070</v>
      </c>
      <c r="H1847" s="13">
        <v>43133</v>
      </c>
    </row>
    <row r="1848" spans="1:8" x14ac:dyDescent="0.45">
      <c r="A1848" s="13" t="s">
        <v>21071</v>
      </c>
      <c r="B1848" s="15">
        <v>3513.32</v>
      </c>
      <c r="C1848" s="17" t="s">
        <v>17730</v>
      </c>
      <c r="D1848" s="13">
        <v>12229.9923</v>
      </c>
      <c r="E1848" s="13" t="s">
        <v>17731</v>
      </c>
      <c r="F1848" s="13" t="s">
        <v>17727</v>
      </c>
      <c r="G1848" s="13" t="s">
        <v>21072</v>
      </c>
      <c r="H1848" s="13">
        <v>43134</v>
      </c>
    </row>
    <row r="1849" spans="1:8" x14ac:dyDescent="0.45">
      <c r="A1849" s="13" t="s">
        <v>21073</v>
      </c>
      <c r="B1849" s="15">
        <v>3367.13</v>
      </c>
      <c r="C1849" s="17" t="s">
        <v>17730</v>
      </c>
      <c r="D1849" s="13">
        <v>12243.0723</v>
      </c>
      <c r="E1849" s="13" t="s">
        <v>17731</v>
      </c>
      <c r="F1849" s="13" t="s">
        <v>17727</v>
      </c>
      <c r="G1849" s="13" t="s">
        <v>21074</v>
      </c>
      <c r="H1849" s="13">
        <v>43135</v>
      </c>
    </row>
    <row r="1850" spans="1:8" x14ac:dyDescent="0.45">
      <c r="A1850" s="13" t="s">
        <v>21075</v>
      </c>
      <c r="B1850" s="15">
        <v>6817.17</v>
      </c>
      <c r="C1850" s="17" t="s">
        <v>17730</v>
      </c>
      <c r="D1850" s="13">
        <v>15120.964389999999</v>
      </c>
      <c r="E1850" s="13" t="s">
        <v>17731</v>
      </c>
      <c r="F1850" s="13" t="s">
        <v>17727</v>
      </c>
      <c r="G1850" s="13" t="s">
        <v>21076</v>
      </c>
      <c r="H1850" s="13">
        <v>44502</v>
      </c>
    </row>
    <row r="1851" spans="1:8" x14ac:dyDescent="0.45">
      <c r="A1851" s="13" t="s">
        <v>21077</v>
      </c>
      <c r="B1851" s="15">
        <v>11205.51</v>
      </c>
      <c r="C1851" s="17" t="s">
        <v>17730</v>
      </c>
      <c r="D1851" s="13">
        <v>16942.53139</v>
      </c>
      <c r="E1851" s="13" t="s">
        <v>17731</v>
      </c>
      <c r="F1851" s="13" t="s">
        <v>17727</v>
      </c>
      <c r="G1851" s="13" t="s">
        <v>21078</v>
      </c>
      <c r="H1851" s="13">
        <v>30688</v>
      </c>
    </row>
    <row r="1852" spans="1:8" x14ac:dyDescent="0.45">
      <c r="A1852" s="13" t="s">
        <v>21079</v>
      </c>
      <c r="B1852" s="15">
        <v>6336.79</v>
      </c>
      <c r="C1852" s="17" t="s">
        <v>17730</v>
      </c>
      <c r="D1852" s="13">
        <v>16375.08439</v>
      </c>
      <c r="E1852" s="13" t="s">
        <v>17731</v>
      </c>
      <c r="F1852" s="13" t="s">
        <v>17727</v>
      </c>
      <c r="G1852" s="13" t="s">
        <v>21080</v>
      </c>
      <c r="H1852" s="13">
        <v>37939</v>
      </c>
    </row>
    <row r="1853" spans="1:8" x14ac:dyDescent="0.45">
      <c r="A1853" s="13" t="s">
        <v>21081</v>
      </c>
      <c r="B1853" s="15">
        <v>2417.0500000000002</v>
      </c>
      <c r="C1853" s="17" t="s">
        <v>17730</v>
      </c>
      <c r="D1853" s="13">
        <v>15282.334220000001</v>
      </c>
      <c r="E1853" s="13" t="s">
        <v>17731</v>
      </c>
      <c r="F1853" s="13" t="s">
        <v>17727</v>
      </c>
      <c r="G1853" s="13" t="s">
        <v>21082</v>
      </c>
      <c r="H1853" s="13">
        <v>42428</v>
      </c>
    </row>
    <row r="1854" spans="1:8" x14ac:dyDescent="0.45">
      <c r="A1854" s="13" t="s">
        <v>21083</v>
      </c>
      <c r="B1854" s="15">
        <v>4025.43</v>
      </c>
      <c r="C1854" s="17" t="s">
        <v>17730</v>
      </c>
      <c r="D1854" s="13">
        <v>12291.57408</v>
      </c>
      <c r="E1854" s="13" t="s">
        <v>17731</v>
      </c>
      <c r="F1854" s="13" t="s">
        <v>17727</v>
      </c>
      <c r="G1854" s="13" t="s">
        <v>21084</v>
      </c>
      <c r="H1854" s="13">
        <v>42429</v>
      </c>
    </row>
    <row r="1855" spans="1:8" x14ac:dyDescent="0.45">
      <c r="A1855" s="13" t="s">
        <v>21085</v>
      </c>
      <c r="B1855" s="15">
        <v>4593.16</v>
      </c>
      <c r="C1855" s="17" t="s">
        <v>17730</v>
      </c>
      <c r="D1855" s="13">
        <v>25864.62458</v>
      </c>
      <c r="E1855" s="13" t="s">
        <v>17731</v>
      </c>
      <c r="F1855" s="13" t="s">
        <v>17727</v>
      </c>
      <c r="G1855" s="13" t="s">
        <v>21086</v>
      </c>
      <c r="H1855" s="13">
        <v>42430</v>
      </c>
    </row>
    <row r="1856" spans="1:8" x14ac:dyDescent="0.45">
      <c r="A1856" s="13" t="s">
        <v>21087</v>
      </c>
      <c r="B1856" s="15">
        <v>8175.4</v>
      </c>
      <c r="C1856" s="17" t="s">
        <v>17730</v>
      </c>
      <c r="D1856" s="13">
        <v>37220.51756</v>
      </c>
      <c r="E1856" s="13" t="s">
        <v>17731</v>
      </c>
      <c r="F1856" s="13" t="s">
        <v>17727</v>
      </c>
      <c r="G1856" s="13" t="s">
        <v>21088</v>
      </c>
      <c r="H1856" s="13">
        <v>42431</v>
      </c>
    </row>
    <row r="1857" spans="1:8" x14ac:dyDescent="0.45">
      <c r="A1857" s="13" t="s">
        <v>21089</v>
      </c>
      <c r="B1857" s="15">
        <v>5857.92</v>
      </c>
      <c r="C1857" s="17" t="s">
        <v>17730</v>
      </c>
      <c r="D1857" s="13">
        <v>17975.399359999999</v>
      </c>
      <c r="E1857" s="13" t="s">
        <v>17731</v>
      </c>
      <c r="F1857" s="13" t="s">
        <v>17727</v>
      </c>
      <c r="G1857" s="13" t="s">
        <v>21090</v>
      </c>
      <c r="H1857" s="13">
        <v>42432</v>
      </c>
    </row>
    <row r="1858" spans="1:8" x14ac:dyDescent="0.45">
      <c r="A1858" s="13" t="s">
        <v>21091</v>
      </c>
      <c r="B1858" s="15">
        <v>9440.73</v>
      </c>
      <c r="C1858" s="17" t="s">
        <v>17730</v>
      </c>
      <c r="D1858" s="13">
        <v>33753.048239999996</v>
      </c>
      <c r="E1858" s="13" t="s">
        <v>17731</v>
      </c>
      <c r="F1858" s="13" t="s">
        <v>17727</v>
      </c>
      <c r="G1858" s="13" t="s">
        <v>21092</v>
      </c>
      <c r="H1858" s="13">
        <v>42433</v>
      </c>
    </row>
    <row r="1859" spans="1:8" x14ac:dyDescent="0.45">
      <c r="A1859" s="13" t="s">
        <v>21093</v>
      </c>
      <c r="B1859" s="15">
        <v>3404.6</v>
      </c>
      <c r="C1859" s="17" t="s">
        <v>17730</v>
      </c>
      <c r="D1859" s="13">
        <v>22386.081200000001</v>
      </c>
      <c r="E1859" s="13" t="s">
        <v>17731</v>
      </c>
      <c r="F1859" s="13" t="s">
        <v>17727</v>
      </c>
      <c r="G1859" s="13" t="s">
        <v>21094</v>
      </c>
      <c r="H1859" s="13">
        <v>42434</v>
      </c>
    </row>
    <row r="1860" spans="1:8" x14ac:dyDescent="0.45">
      <c r="A1860" s="13" t="s">
        <v>21095</v>
      </c>
      <c r="B1860" s="15">
        <v>3050.05</v>
      </c>
      <c r="C1860" s="17" t="s">
        <v>17730</v>
      </c>
      <c r="D1860" s="13">
        <v>20070.261200000001</v>
      </c>
      <c r="E1860" s="13" t="s">
        <v>17731</v>
      </c>
      <c r="F1860" s="13" t="s">
        <v>17727</v>
      </c>
      <c r="G1860" s="13" t="s">
        <v>21096</v>
      </c>
      <c r="H1860" s="13">
        <v>42435</v>
      </c>
    </row>
    <row r="1861" spans="1:8" x14ac:dyDescent="0.45">
      <c r="A1861" s="13" t="s">
        <v>21097</v>
      </c>
      <c r="B1861" s="15">
        <v>2158.33</v>
      </c>
      <c r="C1861" s="17" t="s">
        <v>17730</v>
      </c>
      <c r="D1861" s="13">
        <v>10571.165999999999</v>
      </c>
      <c r="E1861" s="13" t="s">
        <v>17731</v>
      </c>
      <c r="F1861" s="13" t="s">
        <v>17727</v>
      </c>
      <c r="G1861" s="13" t="s">
        <v>21098</v>
      </c>
      <c r="H1861" s="13">
        <v>44503</v>
      </c>
    </row>
    <row r="1862" spans="1:8" x14ac:dyDescent="0.45">
      <c r="A1862" s="13" t="s">
        <v>20958</v>
      </c>
      <c r="B1862" s="14">
        <v>544.24</v>
      </c>
      <c r="C1862" s="17" t="s">
        <v>17730</v>
      </c>
      <c r="D1862" s="13">
        <v>1466.9064000000001</v>
      </c>
      <c r="E1862" s="13" t="s">
        <v>17731</v>
      </c>
      <c r="F1862" s="13" t="s">
        <v>17727</v>
      </c>
      <c r="G1862" s="13" t="s">
        <v>21099</v>
      </c>
      <c r="H1862" s="13">
        <v>44504</v>
      </c>
    </row>
    <row r="1863" spans="1:8" x14ac:dyDescent="0.45">
      <c r="A1863" s="13" t="s">
        <v>21100</v>
      </c>
      <c r="B1863" s="14">
        <v>955.8</v>
      </c>
      <c r="C1863" s="17" t="s">
        <v>17730</v>
      </c>
      <c r="D1863" s="13">
        <v>3082.8919900000001</v>
      </c>
      <c r="E1863" s="13" t="s">
        <v>17731</v>
      </c>
      <c r="F1863" s="13" t="s">
        <v>17727</v>
      </c>
      <c r="G1863" s="13" t="s">
        <v>21101</v>
      </c>
      <c r="H1863" s="13">
        <v>44505</v>
      </c>
    </row>
    <row r="1864" spans="1:8" x14ac:dyDescent="0.45">
      <c r="A1864" s="13" t="s">
        <v>21102</v>
      </c>
      <c r="B1864" s="14">
        <v>438.35</v>
      </c>
      <c r="C1864" s="17" t="s">
        <v>17730</v>
      </c>
      <c r="D1864" s="13">
        <v>1211.8800000000001</v>
      </c>
      <c r="E1864" s="13" t="s">
        <v>17731</v>
      </c>
      <c r="F1864" s="13" t="s">
        <v>17727</v>
      </c>
      <c r="G1864" s="13" t="s">
        <v>21103</v>
      </c>
      <c r="H1864" s="13">
        <v>50025</v>
      </c>
    </row>
    <row r="1865" spans="1:8" x14ac:dyDescent="0.45">
      <c r="A1865" s="13" t="s">
        <v>21104</v>
      </c>
      <c r="B1865" s="15">
        <v>7947.26</v>
      </c>
      <c r="C1865" s="17" t="s">
        <v>17730</v>
      </c>
      <c r="D1865" s="13">
        <v>20840.21977</v>
      </c>
      <c r="E1865" s="13" t="s">
        <v>17731</v>
      </c>
      <c r="F1865" s="13" t="s">
        <v>17727</v>
      </c>
      <c r="G1865" s="13" t="s">
        <v>21105</v>
      </c>
      <c r="H1865" s="13">
        <v>58963</v>
      </c>
    </row>
    <row r="1866" spans="1:8" x14ac:dyDescent="0.45">
      <c r="A1866" s="13" t="s">
        <v>21106</v>
      </c>
      <c r="B1866" s="14">
        <v>462.99</v>
      </c>
      <c r="C1866" s="17" t="s">
        <v>17730</v>
      </c>
      <c r="D1866" s="13">
        <v>1467.3504</v>
      </c>
      <c r="E1866" s="13" t="s">
        <v>17731</v>
      </c>
      <c r="F1866" s="13" t="s">
        <v>17727</v>
      </c>
      <c r="G1866" s="13" t="s">
        <v>21107</v>
      </c>
      <c r="H1866" s="13">
        <v>58964</v>
      </c>
    </row>
    <row r="1867" spans="1:8" x14ac:dyDescent="0.45">
      <c r="A1867" s="13" t="s">
        <v>21108</v>
      </c>
      <c r="B1867" s="15">
        <v>2656.54</v>
      </c>
      <c r="C1867" s="17" t="s">
        <v>17730</v>
      </c>
      <c r="D1867" s="13">
        <v>33469.17</v>
      </c>
      <c r="E1867" s="13" t="s">
        <v>17731</v>
      </c>
      <c r="F1867" s="13" t="s">
        <v>17727</v>
      </c>
      <c r="G1867" s="13" t="s">
        <v>21109</v>
      </c>
      <c r="H1867" s="13">
        <v>76032</v>
      </c>
    </row>
    <row r="1868" spans="1:8" x14ac:dyDescent="0.45">
      <c r="A1868" s="13" t="s">
        <v>21108</v>
      </c>
      <c r="B1868" s="14">
        <v>0</v>
      </c>
      <c r="C1868" s="17" t="s">
        <v>17730</v>
      </c>
      <c r="D1868" s="13">
        <v>21250.268080000002</v>
      </c>
      <c r="E1868" s="13" t="s">
        <v>17731</v>
      </c>
      <c r="F1868" s="13" t="s">
        <v>17727</v>
      </c>
      <c r="G1868" s="13" t="s">
        <v>21110</v>
      </c>
      <c r="H1868" s="13">
        <v>204716</v>
      </c>
    </row>
    <row r="1869" spans="1:8" x14ac:dyDescent="0.45">
      <c r="A1869" s="13" t="s">
        <v>21108</v>
      </c>
      <c r="B1869" s="14">
        <v>0</v>
      </c>
      <c r="C1869" s="17" t="s">
        <v>17730</v>
      </c>
      <c r="D1869" s="13">
        <v>21250.268080000002</v>
      </c>
      <c r="E1869" s="13" t="s">
        <v>17731</v>
      </c>
      <c r="F1869" s="13" t="s">
        <v>17727</v>
      </c>
      <c r="G1869" s="13" t="s">
        <v>21111</v>
      </c>
      <c r="H1869" s="13">
        <v>208549</v>
      </c>
    </row>
    <row r="1870" spans="1:8" x14ac:dyDescent="0.45">
      <c r="A1870" s="13" t="s">
        <v>21108</v>
      </c>
      <c r="B1870" s="14">
        <v>0</v>
      </c>
      <c r="C1870" s="17" t="s">
        <v>17730</v>
      </c>
      <c r="D1870" s="13">
        <v>21250.268080000002</v>
      </c>
      <c r="E1870" s="13" t="s">
        <v>17731</v>
      </c>
      <c r="F1870" s="13" t="s">
        <v>17727</v>
      </c>
      <c r="G1870" s="13" t="s">
        <v>21112</v>
      </c>
      <c r="H1870" s="13">
        <v>204740</v>
      </c>
    </row>
    <row r="1871" spans="1:8" x14ac:dyDescent="0.45">
      <c r="A1871" s="13" t="s">
        <v>21113</v>
      </c>
      <c r="B1871" s="15">
        <v>1444.2</v>
      </c>
      <c r="C1871" s="17" t="s">
        <v>17730</v>
      </c>
      <c r="D1871" s="13">
        <v>2171.61</v>
      </c>
      <c r="E1871" s="13" t="s">
        <v>17731</v>
      </c>
      <c r="F1871" s="13" t="s">
        <v>17727</v>
      </c>
      <c r="G1871" s="13" t="s">
        <v>21114</v>
      </c>
      <c r="H1871" s="13">
        <v>58965</v>
      </c>
    </row>
    <row r="1872" spans="1:8" x14ac:dyDescent="0.45">
      <c r="A1872" s="13" t="s">
        <v>21115</v>
      </c>
      <c r="B1872" s="14">
        <v>62.76</v>
      </c>
      <c r="C1872" s="17" t="s">
        <v>17730</v>
      </c>
      <c r="D1872" s="13">
        <v>135.47999999999999</v>
      </c>
      <c r="E1872" s="13" t="s">
        <v>17731</v>
      </c>
      <c r="F1872" s="13" t="s">
        <v>17727</v>
      </c>
      <c r="G1872" s="13" t="s">
        <v>21116</v>
      </c>
      <c r="H1872" s="13">
        <v>58966</v>
      </c>
    </row>
    <row r="1873" spans="1:8" x14ac:dyDescent="0.45">
      <c r="A1873" s="13" t="s">
        <v>21117</v>
      </c>
      <c r="B1873" s="15">
        <v>1971.46</v>
      </c>
      <c r="C1873" s="17" t="s">
        <v>17730</v>
      </c>
      <c r="D1873" s="13">
        <v>3346.86</v>
      </c>
      <c r="E1873" s="13" t="s">
        <v>17731</v>
      </c>
      <c r="F1873" s="13" t="s">
        <v>17727</v>
      </c>
      <c r="G1873" s="13" t="s">
        <v>21118</v>
      </c>
      <c r="H1873" s="13">
        <v>58967</v>
      </c>
    </row>
    <row r="1874" spans="1:8" x14ac:dyDescent="0.45">
      <c r="A1874" s="13" t="s">
        <v>21119</v>
      </c>
      <c r="B1874" s="15">
        <v>1970.77</v>
      </c>
      <c r="C1874" s="17" t="s">
        <v>17730</v>
      </c>
      <c r="D1874" s="13">
        <v>3358.59</v>
      </c>
      <c r="E1874" s="13" t="s">
        <v>17731</v>
      </c>
      <c r="F1874" s="13" t="s">
        <v>17727</v>
      </c>
      <c r="G1874" s="13" t="s">
        <v>21120</v>
      </c>
      <c r="H1874" s="13">
        <v>58968</v>
      </c>
    </row>
    <row r="1875" spans="1:8" x14ac:dyDescent="0.45">
      <c r="A1875" s="13" t="s">
        <v>21121</v>
      </c>
      <c r="B1875" s="15">
        <v>3657.96</v>
      </c>
      <c r="C1875" s="17" t="s">
        <v>17730</v>
      </c>
      <c r="D1875" s="13">
        <v>6569.97</v>
      </c>
      <c r="E1875" s="13" t="s">
        <v>17731</v>
      </c>
      <c r="F1875" s="13" t="s">
        <v>17727</v>
      </c>
      <c r="G1875" s="13" t="s">
        <v>21122</v>
      </c>
      <c r="H1875" s="13">
        <v>58969</v>
      </c>
    </row>
    <row r="1876" spans="1:8" x14ac:dyDescent="0.45">
      <c r="A1876" s="13" t="s">
        <v>21123</v>
      </c>
      <c r="B1876" s="14">
        <v>0</v>
      </c>
      <c r="C1876" s="17" t="s">
        <v>17730</v>
      </c>
      <c r="D1876" s="13">
        <v>6657.12</v>
      </c>
      <c r="E1876" s="13" t="s">
        <v>17731</v>
      </c>
      <c r="F1876" s="13" t="s">
        <v>17727</v>
      </c>
      <c r="G1876" s="13" t="s">
        <v>21124</v>
      </c>
      <c r="H1876" s="13">
        <v>58970</v>
      </c>
    </row>
    <row r="1877" spans="1:8" x14ac:dyDescent="0.45">
      <c r="A1877" s="13" t="s">
        <v>21125</v>
      </c>
      <c r="B1877" s="14">
        <v>147.05000000000001</v>
      </c>
      <c r="C1877" s="17" t="s">
        <v>17730</v>
      </c>
      <c r="D1877" s="13">
        <v>110.33</v>
      </c>
      <c r="E1877" s="13" t="s">
        <v>17731</v>
      </c>
      <c r="F1877" s="13" t="s">
        <v>17727</v>
      </c>
      <c r="G1877" s="13" t="s">
        <v>21126</v>
      </c>
      <c r="H1877" s="13">
        <v>62795</v>
      </c>
    </row>
    <row r="1878" spans="1:8" x14ac:dyDescent="0.45">
      <c r="A1878" s="13" t="s">
        <v>21127</v>
      </c>
      <c r="B1878" s="14">
        <v>109.84</v>
      </c>
      <c r="C1878" s="17" t="s">
        <v>17730</v>
      </c>
      <c r="D1878" s="13">
        <v>0</v>
      </c>
      <c r="E1878" s="13" t="s">
        <v>17731</v>
      </c>
      <c r="F1878" s="13" t="s">
        <v>17727</v>
      </c>
      <c r="G1878" s="13" t="s">
        <v>21128</v>
      </c>
      <c r="H1878" s="13">
        <v>67846</v>
      </c>
    </row>
    <row r="1879" spans="1:8" x14ac:dyDescent="0.45">
      <c r="A1879" s="13" t="s">
        <v>21129</v>
      </c>
      <c r="B1879" s="14">
        <v>39.97</v>
      </c>
      <c r="C1879" s="17" t="s">
        <v>17730</v>
      </c>
      <c r="D1879" s="13">
        <v>131.81</v>
      </c>
      <c r="E1879" s="13" t="s">
        <v>17731</v>
      </c>
      <c r="F1879" s="13" t="s">
        <v>17727</v>
      </c>
      <c r="G1879" s="13" t="s">
        <v>21130</v>
      </c>
      <c r="H1879" s="13">
        <v>68934</v>
      </c>
    </row>
    <row r="1880" spans="1:8" x14ac:dyDescent="0.45">
      <c r="A1880" s="13" t="s">
        <v>21131</v>
      </c>
      <c r="B1880" s="15">
        <v>1715.89</v>
      </c>
      <c r="C1880" s="17" t="s">
        <v>17730</v>
      </c>
      <c r="D1880" s="13">
        <v>22122.959999999999</v>
      </c>
      <c r="E1880" s="13" t="s">
        <v>17731</v>
      </c>
      <c r="F1880" s="13" t="s">
        <v>17727</v>
      </c>
      <c r="G1880" s="13" t="s">
        <v>21132</v>
      </c>
      <c r="H1880" s="13">
        <v>73176</v>
      </c>
    </row>
    <row r="1881" spans="1:8" x14ac:dyDescent="0.45">
      <c r="A1881" s="13" t="s">
        <v>21133</v>
      </c>
      <c r="B1881" s="14">
        <v>229.73</v>
      </c>
      <c r="C1881" s="17" t="s">
        <v>17730</v>
      </c>
      <c r="D1881" s="13">
        <v>3389.27</v>
      </c>
      <c r="E1881" s="13" t="s">
        <v>17731</v>
      </c>
      <c r="F1881" s="13" t="s">
        <v>17727</v>
      </c>
      <c r="G1881" s="13" t="s">
        <v>21134</v>
      </c>
      <c r="H1881" s="13">
        <v>73177</v>
      </c>
    </row>
    <row r="1882" spans="1:8" x14ac:dyDescent="0.45">
      <c r="A1882" s="13" t="s">
        <v>21135</v>
      </c>
      <c r="B1882" s="15">
        <v>2683.03</v>
      </c>
      <c r="C1882" s="17" t="s">
        <v>17730</v>
      </c>
      <c r="D1882" s="13">
        <v>19748.216380000002</v>
      </c>
      <c r="E1882" s="13" t="s">
        <v>17731</v>
      </c>
      <c r="F1882" s="13" t="s">
        <v>17727</v>
      </c>
      <c r="G1882" s="13" t="s">
        <v>21136</v>
      </c>
      <c r="H1882" s="13">
        <v>73178</v>
      </c>
    </row>
    <row r="1883" spans="1:8" x14ac:dyDescent="0.45">
      <c r="A1883" s="13" t="s">
        <v>21137</v>
      </c>
      <c r="B1883" s="15">
        <v>1152.8499999999999</v>
      </c>
      <c r="C1883" s="17" t="s">
        <v>17730</v>
      </c>
      <c r="D1883" s="13">
        <v>6662.2720099999997</v>
      </c>
      <c r="E1883" s="13" t="s">
        <v>17731</v>
      </c>
      <c r="F1883" s="13" t="s">
        <v>17727</v>
      </c>
      <c r="G1883" s="13" t="s">
        <v>21138</v>
      </c>
      <c r="H1883" s="13">
        <v>73179</v>
      </c>
    </row>
    <row r="1884" spans="1:8" x14ac:dyDescent="0.45">
      <c r="A1884" s="13" t="s">
        <v>21139</v>
      </c>
      <c r="B1884" s="15">
        <v>1730.9</v>
      </c>
      <c r="C1884" s="17" t="s">
        <v>17730</v>
      </c>
      <c r="D1884" s="13">
        <v>13682</v>
      </c>
      <c r="E1884" s="13" t="s">
        <v>17731</v>
      </c>
      <c r="F1884" s="13" t="s">
        <v>17727</v>
      </c>
      <c r="G1884" s="13" t="s">
        <v>21140</v>
      </c>
      <c r="H1884" s="13">
        <v>138211</v>
      </c>
    </row>
    <row r="1885" spans="1:8" x14ac:dyDescent="0.45">
      <c r="A1885" s="13" t="s">
        <v>21141</v>
      </c>
      <c r="B1885" s="14">
        <v>0</v>
      </c>
      <c r="C1885" s="17" t="s">
        <v>17730</v>
      </c>
      <c r="D1885" s="13">
        <v>17667</v>
      </c>
      <c r="E1885" s="13" t="s">
        <v>17731</v>
      </c>
      <c r="F1885" s="13" t="s">
        <v>17727</v>
      </c>
      <c r="G1885" s="13" t="s">
        <v>21142</v>
      </c>
      <c r="H1885" s="13">
        <v>236427</v>
      </c>
    </row>
    <row r="1886" spans="1:8" x14ac:dyDescent="0.45">
      <c r="A1886" s="13" t="s">
        <v>21143</v>
      </c>
      <c r="B1886" s="15">
        <v>1635.48</v>
      </c>
      <c r="C1886" s="17" t="s">
        <v>17730</v>
      </c>
      <c r="D1886" s="13">
        <v>3818.7249999999999</v>
      </c>
      <c r="E1886" s="13" t="s">
        <v>17731</v>
      </c>
      <c r="F1886" s="13" t="s">
        <v>17727</v>
      </c>
      <c r="G1886" s="13" t="s">
        <v>21144</v>
      </c>
      <c r="H1886" s="13">
        <v>18718</v>
      </c>
    </row>
    <row r="1887" spans="1:8" x14ac:dyDescent="0.45">
      <c r="A1887" s="13" t="s">
        <v>20991</v>
      </c>
      <c r="B1887" s="14">
        <v>0</v>
      </c>
      <c r="C1887" s="17" t="s">
        <v>17730</v>
      </c>
      <c r="D1887" s="13">
        <v>1364.18</v>
      </c>
      <c r="E1887" s="13" t="s">
        <v>17731</v>
      </c>
      <c r="F1887" s="13" t="s">
        <v>17727</v>
      </c>
      <c r="G1887" s="13" t="s">
        <v>21145</v>
      </c>
      <c r="H1887" s="13">
        <v>20903</v>
      </c>
    </row>
    <row r="1888" spans="1:8" x14ac:dyDescent="0.45">
      <c r="A1888" s="13" t="s">
        <v>21146</v>
      </c>
      <c r="B1888" s="14">
        <v>485.28</v>
      </c>
      <c r="C1888" s="17" t="s">
        <v>17730</v>
      </c>
      <c r="D1888" s="13">
        <v>1376.13</v>
      </c>
      <c r="E1888" s="13" t="s">
        <v>17731</v>
      </c>
      <c r="F1888" s="13" t="s">
        <v>17727</v>
      </c>
      <c r="G1888" s="13" t="s">
        <v>21147</v>
      </c>
      <c r="H1888" s="13">
        <v>45316</v>
      </c>
    </row>
    <row r="1889" spans="1:8" x14ac:dyDescent="0.45">
      <c r="A1889" s="13" t="s">
        <v>21146</v>
      </c>
      <c r="B1889" s="14">
        <v>0</v>
      </c>
      <c r="C1889" s="17" t="s">
        <v>17730</v>
      </c>
      <c r="D1889" s="13">
        <v>3607.35</v>
      </c>
      <c r="E1889" s="13" t="s">
        <v>17731</v>
      </c>
      <c r="F1889" s="13" t="s">
        <v>17727</v>
      </c>
      <c r="G1889" s="13" t="s">
        <v>21148</v>
      </c>
      <c r="H1889" s="13">
        <v>20905</v>
      </c>
    </row>
    <row r="1890" spans="1:8" x14ac:dyDescent="0.45">
      <c r="A1890" s="13" t="s">
        <v>21149</v>
      </c>
      <c r="B1890" s="14">
        <v>0</v>
      </c>
      <c r="C1890" s="17" t="s">
        <v>17730</v>
      </c>
      <c r="D1890" s="13">
        <v>483.15</v>
      </c>
      <c r="E1890" s="13" t="s">
        <v>17731</v>
      </c>
      <c r="F1890" s="13" t="s">
        <v>17727</v>
      </c>
      <c r="G1890" s="13" t="s">
        <v>21150</v>
      </c>
      <c r="H1890" s="13">
        <v>20906</v>
      </c>
    </row>
    <row r="1891" spans="1:8" x14ac:dyDescent="0.45">
      <c r="A1891" s="13" t="s">
        <v>21151</v>
      </c>
      <c r="B1891" s="14">
        <v>428.82</v>
      </c>
      <c r="C1891" s="17" t="s">
        <v>17730</v>
      </c>
      <c r="D1891" s="13">
        <v>1957.08</v>
      </c>
      <c r="E1891" s="13" t="s">
        <v>17731</v>
      </c>
      <c r="F1891" s="13" t="s">
        <v>17727</v>
      </c>
      <c r="G1891" s="13" t="s">
        <v>21152</v>
      </c>
      <c r="H1891" s="13">
        <v>37940</v>
      </c>
    </row>
    <row r="1892" spans="1:8" x14ac:dyDescent="0.45">
      <c r="A1892" s="13" t="s">
        <v>21153</v>
      </c>
      <c r="B1892" s="14">
        <v>428.82</v>
      </c>
      <c r="C1892" s="17" t="s">
        <v>17730</v>
      </c>
      <c r="D1892" s="13">
        <v>1188.96</v>
      </c>
      <c r="E1892" s="13" t="s">
        <v>17731</v>
      </c>
      <c r="F1892" s="13" t="s">
        <v>17727</v>
      </c>
      <c r="G1892" s="13" t="s">
        <v>21154</v>
      </c>
      <c r="H1892" s="13">
        <v>44506</v>
      </c>
    </row>
    <row r="1893" spans="1:8" x14ac:dyDescent="0.45">
      <c r="A1893" s="13" t="s">
        <v>21155</v>
      </c>
      <c r="B1893" s="14">
        <v>175.36</v>
      </c>
      <c r="C1893" s="17" t="s">
        <v>17730</v>
      </c>
      <c r="D1893" s="13">
        <v>647.07000000000005</v>
      </c>
      <c r="E1893" s="13" t="s">
        <v>17731</v>
      </c>
      <c r="F1893" s="13" t="s">
        <v>17727</v>
      </c>
      <c r="G1893" s="13" t="s">
        <v>21156</v>
      </c>
      <c r="H1893" s="13">
        <v>73196</v>
      </c>
    </row>
    <row r="1894" spans="1:8" x14ac:dyDescent="0.45">
      <c r="A1894" s="13" t="s">
        <v>21157</v>
      </c>
      <c r="B1894" s="14">
        <v>115.25</v>
      </c>
      <c r="C1894" s="17" t="s">
        <v>17730</v>
      </c>
      <c r="D1894" s="13">
        <v>410.04</v>
      </c>
      <c r="E1894" s="13" t="s">
        <v>17731</v>
      </c>
      <c r="F1894" s="13" t="s">
        <v>17727</v>
      </c>
      <c r="G1894" s="13" t="s">
        <v>21158</v>
      </c>
      <c r="H1894" s="13">
        <v>73197</v>
      </c>
    </row>
    <row r="1895" spans="1:8" x14ac:dyDescent="0.45">
      <c r="A1895" s="13" t="s">
        <v>21159</v>
      </c>
      <c r="B1895" s="14">
        <v>189.77</v>
      </c>
      <c r="C1895" s="17" t="s">
        <v>17730</v>
      </c>
      <c r="D1895" s="13">
        <v>686.44799999999998</v>
      </c>
      <c r="E1895" s="13" t="s">
        <v>17731</v>
      </c>
      <c r="F1895" s="13" t="s">
        <v>17727</v>
      </c>
      <c r="G1895" s="13" t="s">
        <v>21160</v>
      </c>
      <c r="H1895" s="13">
        <v>73198</v>
      </c>
    </row>
    <row r="1896" spans="1:8" x14ac:dyDescent="0.45">
      <c r="A1896" s="13" t="s">
        <v>21161</v>
      </c>
      <c r="B1896" s="14">
        <v>176.1</v>
      </c>
      <c r="C1896" s="17" t="s">
        <v>17730</v>
      </c>
      <c r="D1896" s="13">
        <v>539.34</v>
      </c>
      <c r="E1896" s="13" t="s">
        <v>17731</v>
      </c>
      <c r="F1896" s="13" t="s">
        <v>17727</v>
      </c>
      <c r="G1896" s="13" t="s">
        <v>21162</v>
      </c>
      <c r="H1896" s="13">
        <v>73199</v>
      </c>
    </row>
    <row r="1897" spans="1:8" x14ac:dyDescent="0.45">
      <c r="A1897" s="13" t="s">
        <v>21163</v>
      </c>
      <c r="B1897" s="14">
        <v>408.86</v>
      </c>
      <c r="C1897" s="17" t="s">
        <v>17730</v>
      </c>
      <c r="D1897" s="13">
        <v>2178.23</v>
      </c>
      <c r="E1897" s="13" t="s">
        <v>17731</v>
      </c>
      <c r="F1897" s="13" t="s">
        <v>17727</v>
      </c>
      <c r="G1897" s="13" t="s">
        <v>21164</v>
      </c>
      <c r="H1897" s="13">
        <v>73200</v>
      </c>
    </row>
    <row r="1898" spans="1:8" x14ac:dyDescent="0.45">
      <c r="A1898" s="13" t="s">
        <v>21165</v>
      </c>
      <c r="B1898" s="14">
        <v>356.92</v>
      </c>
      <c r="C1898" s="17" t="s">
        <v>17730</v>
      </c>
      <c r="D1898" s="13">
        <v>1162.47</v>
      </c>
      <c r="E1898" s="13" t="s">
        <v>17731</v>
      </c>
      <c r="F1898" s="13" t="s">
        <v>17727</v>
      </c>
      <c r="G1898" s="13" t="s">
        <v>21166</v>
      </c>
      <c r="H1898" s="13">
        <v>73201</v>
      </c>
    </row>
    <row r="1899" spans="1:8" x14ac:dyDescent="0.45">
      <c r="A1899" s="13" t="s">
        <v>21167</v>
      </c>
      <c r="B1899" s="14">
        <v>297.74</v>
      </c>
      <c r="C1899" s="17" t="s">
        <v>17730</v>
      </c>
      <c r="D1899" s="13">
        <v>4410</v>
      </c>
      <c r="E1899" s="13" t="s">
        <v>17731</v>
      </c>
      <c r="F1899" s="13" t="s">
        <v>17727</v>
      </c>
      <c r="G1899" s="13" t="s">
        <v>21168</v>
      </c>
      <c r="H1899" s="13">
        <v>73202</v>
      </c>
    </row>
    <row r="1900" spans="1:8" x14ac:dyDescent="0.45">
      <c r="A1900" s="13" t="s">
        <v>21169</v>
      </c>
      <c r="B1900" s="14">
        <v>218.23</v>
      </c>
      <c r="C1900" s="17" t="s">
        <v>17730</v>
      </c>
      <c r="D1900" s="13">
        <v>1490.6004</v>
      </c>
      <c r="E1900" s="13" t="s">
        <v>17731</v>
      </c>
      <c r="F1900" s="13" t="s">
        <v>17727</v>
      </c>
      <c r="G1900" s="13" t="s">
        <v>21170</v>
      </c>
      <c r="H1900" s="13">
        <v>73203</v>
      </c>
    </row>
    <row r="1901" spans="1:8" x14ac:dyDescent="0.45">
      <c r="A1901" s="13" t="s">
        <v>21171</v>
      </c>
      <c r="B1901" s="14">
        <v>675.16</v>
      </c>
      <c r="C1901" s="17" t="s">
        <v>17730</v>
      </c>
      <c r="D1901" s="13">
        <v>2995.29</v>
      </c>
      <c r="E1901" s="13" t="s">
        <v>17731</v>
      </c>
      <c r="F1901" s="13" t="s">
        <v>17727</v>
      </c>
      <c r="G1901" s="13" t="s">
        <v>21172</v>
      </c>
      <c r="H1901" s="13">
        <v>73204</v>
      </c>
    </row>
    <row r="1902" spans="1:8" x14ac:dyDescent="0.45">
      <c r="A1902" s="13" t="s">
        <v>21173</v>
      </c>
      <c r="B1902" s="14">
        <v>43.86</v>
      </c>
      <c r="C1902" s="17" t="s">
        <v>17730</v>
      </c>
      <c r="D1902" s="13">
        <v>1145.6099999999999</v>
      </c>
      <c r="E1902" s="13" t="s">
        <v>17731</v>
      </c>
      <c r="F1902" s="13" t="s">
        <v>17727</v>
      </c>
      <c r="G1902" s="13" t="s">
        <v>21174</v>
      </c>
      <c r="H1902" s="13">
        <v>73205</v>
      </c>
    </row>
    <row r="1903" spans="1:8" x14ac:dyDescent="0.45">
      <c r="A1903" s="13" t="s">
        <v>21175</v>
      </c>
      <c r="B1903" s="14">
        <v>40.28</v>
      </c>
      <c r="C1903" s="17" t="s">
        <v>17730</v>
      </c>
      <c r="D1903" s="13">
        <v>117.96599999999999</v>
      </c>
      <c r="E1903" s="13" t="s">
        <v>17731</v>
      </c>
      <c r="F1903" s="13" t="s">
        <v>17727</v>
      </c>
      <c r="G1903" s="13" t="s">
        <v>21176</v>
      </c>
      <c r="H1903" s="13">
        <v>73206</v>
      </c>
    </row>
    <row r="1904" spans="1:8" x14ac:dyDescent="0.45">
      <c r="A1904" s="13" t="s">
        <v>21177</v>
      </c>
      <c r="B1904" s="14">
        <v>130.28</v>
      </c>
      <c r="C1904" s="17" t="s">
        <v>17730</v>
      </c>
      <c r="D1904" s="13">
        <v>599.44878000000006</v>
      </c>
      <c r="E1904" s="13" t="s">
        <v>17731</v>
      </c>
      <c r="F1904" s="13" t="s">
        <v>17727</v>
      </c>
      <c r="G1904" s="13" t="s">
        <v>21178</v>
      </c>
      <c r="H1904" s="13">
        <v>73207</v>
      </c>
    </row>
    <row r="1905" spans="1:8" x14ac:dyDescent="0.45">
      <c r="A1905" s="13" t="s">
        <v>21179</v>
      </c>
      <c r="B1905" s="14">
        <v>412.95</v>
      </c>
      <c r="C1905" s="17" t="s">
        <v>17730</v>
      </c>
      <c r="D1905" s="13">
        <v>2439.71</v>
      </c>
      <c r="E1905" s="13" t="s">
        <v>17731</v>
      </c>
      <c r="F1905" s="13" t="s">
        <v>17727</v>
      </c>
      <c r="G1905" s="13" t="s">
        <v>21180</v>
      </c>
      <c r="H1905" s="13">
        <v>21088</v>
      </c>
    </row>
    <row r="1906" spans="1:8" x14ac:dyDescent="0.45">
      <c r="A1906" s="13" t="s">
        <v>21179</v>
      </c>
      <c r="B1906" s="14">
        <v>412.95</v>
      </c>
      <c r="C1906" s="17" t="s">
        <v>17730</v>
      </c>
      <c r="D1906" s="13">
        <v>1626.47</v>
      </c>
      <c r="E1906" s="13" t="s">
        <v>17731</v>
      </c>
      <c r="F1906" s="13" t="s">
        <v>17727</v>
      </c>
      <c r="G1906" s="13" t="s">
        <v>21180</v>
      </c>
      <c r="H1906" s="13">
        <v>21088</v>
      </c>
    </row>
    <row r="1907" spans="1:8" x14ac:dyDescent="0.45">
      <c r="A1907" s="13" t="s">
        <v>21181</v>
      </c>
      <c r="B1907" s="14">
        <v>165.84</v>
      </c>
      <c r="C1907" s="17" t="s">
        <v>17730</v>
      </c>
      <c r="D1907" s="13">
        <v>801.93</v>
      </c>
      <c r="E1907" s="13" t="s">
        <v>17731</v>
      </c>
      <c r="F1907" s="13" t="s">
        <v>17727</v>
      </c>
      <c r="G1907" s="13" t="s">
        <v>21182</v>
      </c>
      <c r="H1907" s="13">
        <v>18722</v>
      </c>
    </row>
    <row r="1908" spans="1:8" x14ac:dyDescent="0.45">
      <c r="A1908" s="13" t="s">
        <v>21181</v>
      </c>
      <c r="B1908" s="14">
        <v>165.84</v>
      </c>
      <c r="C1908" s="17" t="s">
        <v>17730</v>
      </c>
      <c r="D1908" s="13">
        <v>534.62</v>
      </c>
      <c r="E1908" s="13" t="s">
        <v>17731</v>
      </c>
      <c r="F1908" s="13" t="s">
        <v>17727</v>
      </c>
      <c r="G1908" s="13" t="s">
        <v>21182</v>
      </c>
      <c r="H1908" s="13">
        <v>18722</v>
      </c>
    </row>
    <row r="1909" spans="1:8" x14ac:dyDescent="0.45">
      <c r="A1909" s="13" t="s">
        <v>21183</v>
      </c>
      <c r="B1909" s="14">
        <v>133.81</v>
      </c>
      <c r="C1909" s="17" t="s">
        <v>17730</v>
      </c>
      <c r="D1909" s="13">
        <v>41.96</v>
      </c>
      <c r="E1909" s="13" t="s">
        <v>17731</v>
      </c>
      <c r="F1909" s="13" t="s">
        <v>17727</v>
      </c>
      <c r="G1909" s="13" t="s">
        <v>21184</v>
      </c>
      <c r="H1909" s="13">
        <v>37149</v>
      </c>
    </row>
    <row r="1910" spans="1:8" x14ac:dyDescent="0.45">
      <c r="A1910" s="13" t="s">
        <v>21183</v>
      </c>
      <c r="B1910" s="14">
        <v>133.81</v>
      </c>
      <c r="C1910" s="17" t="s">
        <v>17730</v>
      </c>
      <c r="D1910" s="13">
        <v>27.97</v>
      </c>
      <c r="E1910" s="13" t="s">
        <v>17731</v>
      </c>
      <c r="F1910" s="13" t="s">
        <v>17727</v>
      </c>
      <c r="G1910" s="13" t="s">
        <v>21184</v>
      </c>
      <c r="H1910" s="13">
        <v>37149</v>
      </c>
    </row>
    <row r="1911" spans="1:8" x14ac:dyDescent="0.45">
      <c r="A1911" s="13" t="s">
        <v>21183</v>
      </c>
      <c r="B1911" s="14">
        <v>4.8099999999999996</v>
      </c>
      <c r="C1911" s="17" t="s">
        <v>17730</v>
      </c>
      <c r="D1911" s="13">
        <v>3.1</v>
      </c>
      <c r="E1911" s="13" t="s">
        <v>17731</v>
      </c>
      <c r="F1911" s="13" t="s">
        <v>17727</v>
      </c>
      <c r="G1911" s="13" t="s">
        <v>21185</v>
      </c>
      <c r="H1911" s="13">
        <v>18723</v>
      </c>
    </row>
    <row r="1912" spans="1:8" x14ac:dyDescent="0.45">
      <c r="A1912" s="13" t="s">
        <v>21186</v>
      </c>
      <c r="B1912" s="15">
        <v>1469.57</v>
      </c>
      <c r="C1912" s="17" t="s">
        <v>17730</v>
      </c>
      <c r="D1912" s="13">
        <v>3132.53</v>
      </c>
      <c r="E1912" s="13" t="s">
        <v>17731</v>
      </c>
      <c r="F1912" s="13" t="s">
        <v>17727</v>
      </c>
      <c r="G1912" s="13" t="s">
        <v>21187</v>
      </c>
      <c r="H1912" s="13">
        <v>20907</v>
      </c>
    </row>
    <row r="1913" spans="1:8" x14ac:dyDescent="0.45">
      <c r="A1913" s="13" t="s">
        <v>21188</v>
      </c>
      <c r="B1913" s="14">
        <v>251.57</v>
      </c>
      <c r="C1913" s="17" t="s">
        <v>17730</v>
      </c>
      <c r="D1913" s="13">
        <v>1466.27</v>
      </c>
      <c r="E1913" s="13" t="s">
        <v>17731</v>
      </c>
      <c r="F1913" s="13" t="s">
        <v>17727</v>
      </c>
      <c r="G1913" s="13" t="s">
        <v>21189</v>
      </c>
      <c r="H1913" s="13">
        <v>19734</v>
      </c>
    </row>
    <row r="1914" spans="1:8" x14ac:dyDescent="0.45">
      <c r="A1914" s="13" t="s">
        <v>21188</v>
      </c>
      <c r="B1914" s="14">
        <v>251.57</v>
      </c>
      <c r="C1914" s="17" t="s">
        <v>17730</v>
      </c>
      <c r="D1914" s="13">
        <v>977.51</v>
      </c>
      <c r="E1914" s="13" t="s">
        <v>17731</v>
      </c>
      <c r="F1914" s="13" t="s">
        <v>17727</v>
      </c>
      <c r="G1914" s="13" t="s">
        <v>21189</v>
      </c>
      <c r="H1914" s="13">
        <v>19734</v>
      </c>
    </row>
    <row r="1915" spans="1:8" x14ac:dyDescent="0.45">
      <c r="A1915" s="13" t="s">
        <v>21190</v>
      </c>
      <c r="B1915" s="14">
        <v>864.92</v>
      </c>
      <c r="C1915" s="17" t="s">
        <v>17730</v>
      </c>
      <c r="D1915" s="13">
        <v>3736.49</v>
      </c>
      <c r="E1915" s="13" t="s">
        <v>17731</v>
      </c>
      <c r="F1915" s="13" t="s">
        <v>17727</v>
      </c>
      <c r="G1915" s="13" t="s">
        <v>21191</v>
      </c>
      <c r="H1915" s="13">
        <v>19735</v>
      </c>
    </row>
    <row r="1916" spans="1:8" x14ac:dyDescent="0.45">
      <c r="A1916" s="13" t="s">
        <v>21190</v>
      </c>
      <c r="B1916" s="14">
        <v>864.92</v>
      </c>
      <c r="C1916" s="17" t="s">
        <v>17730</v>
      </c>
      <c r="D1916" s="13">
        <v>2490.9899999999998</v>
      </c>
      <c r="E1916" s="13" t="s">
        <v>17731</v>
      </c>
      <c r="F1916" s="13" t="s">
        <v>17727</v>
      </c>
      <c r="G1916" s="13" t="s">
        <v>21191</v>
      </c>
      <c r="H1916" s="13">
        <v>19735</v>
      </c>
    </row>
    <row r="1917" spans="1:8" x14ac:dyDescent="0.45">
      <c r="A1917" s="13" t="s">
        <v>21192</v>
      </c>
      <c r="B1917" s="14">
        <v>61.71</v>
      </c>
      <c r="C1917" s="17" t="s">
        <v>17730</v>
      </c>
      <c r="D1917" s="13">
        <v>375.54</v>
      </c>
      <c r="E1917" s="13" t="s">
        <v>17731</v>
      </c>
      <c r="F1917" s="13" t="s">
        <v>17727</v>
      </c>
      <c r="G1917" s="13" t="s">
        <v>21193</v>
      </c>
      <c r="H1917" s="13">
        <v>18724</v>
      </c>
    </row>
    <row r="1918" spans="1:8" x14ac:dyDescent="0.45">
      <c r="A1918" s="13" t="s">
        <v>21194</v>
      </c>
      <c r="B1918" s="14">
        <v>0</v>
      </c>
      <c r="C1918" s="17" t="s">
        <v>17730</v>
      </c>
      <c r="D1918" s="13">
        <v>36.479999999999997</v>
      </c>
      <c r="E1918" s="13" t="s">
        <v>17731</v>
      </c>
      <c r="F1918" s="13" t="s">
        <v>17727</v>
      </c>
      <c r="G1918" s="13" t="s">
        <v>21195</v>
      </c>
      <c r="H1918" s="13">
        <v>20908</v>
      </c>
    </row>
    <row r="1919" spans="1:8" x14ac:dyDescent="0.45">
      <c r="A1919" s="13" t="s">
        <v>21196</v>
      </c>
      <c r="B1919" s="14">
        <v>64.150000000000006</v>
      </c>
      <c r="C1919" s="17" t="s">
        <v>17730</v>
      </c>
      <c r="D1919" s="13">
        <v>140.82499999999999</v>
      </c>
      <c r="E1919" s="13" t="s">
        <v>17731</v>
      </c>
      <c r="F1919" s="13" t="s">
        <v>17727</v>
      </c>
      <c r="G1919" s="13" t="s">
        <v>21197</v>
      </c>
      <c r="H1919" s="13">
        <v>18726</v>
      </c>
    </row>
    <row r="1920" spans="1:8" x14ac:dyDescent="0.45">
      <c r="A1920" s="13" t="s">
        <v>21198</v>
      </c>
      <c r="B1920" s="14">
        <v>6.5</v>
      </c>
      <c r="C1920" s="17" t="s">
        <v>17730</v>
      </c>
      <c r="D1920" s="13">
        <v>23.274999999999999</v>
      </c>
      <c r="E1920" s="13" t="s">
        <v>17731</v>
      </c>
      <c r="F1920" s="13" t="s">
        <v>17727</v>
      </c>
      <c r="G1920" s="13" t="s">
        <v>21199</v>
      </c>
      <c r="H1920" s="13">
        <v>18727</v>
      </c>
    </row>
    <row r="1921" spans="1:8" x14ac:dyDescent="0.45">
      <c r="A1921" s="13" t="s">
        <v>21200</v>
      </c>
      <c r="B1921" s="14">
        <v>27.18</v>
      </c>
      <c r="C1921" s="17" t="s">
        <v>17730</v>
      </c>
      <c r="D1921" s="13">
        <v>135</v>
      </c>
      <c r="E1921" s="13" t="s">
        <v>17731</v>
      </c>
      <c r="F1921" s="13" t="s">
        <v>17727</v>
      </c>
      <c r="G1921" s="13" t="s">
        <v>21201</v>
      </c>
      <c r="H1921" s="13">
        <v>18728</v>
      </c>
    </row>
    <row r="1922" spans="1:8" x14ac:dyDescent="0.45">
      <c r="A1922" s="13" t="s">
        <v>21202</v>
      </c>
      <c r="B1922" s="14">
        <v>0</v>
      </c>
      <c r="C1922" s="17" t="s">
        <v>17730</v>
      </c>
      <c r="D1922" s="13">
        <v>247.74</v>
      </c>
      <c r="E1922" s="13" t="s">
        <v>17731</v>
      </c>
      <c r="F1922" s="13" t="s">
        <v>17727</v>
      </c>
      <c r="G1922" s="13" t="s">
        <v>21203</v>
      </c>
      <c r="H1922" s="13">
        <v>34619</v>
      </c>
    </row>
    <row r="1923" spans="1:8" x14ac:dyDescent="0.45">
      <c r="A1923" s="13" t="s">
        <v>21202</v>
      </c>
      <c r="B1923" s="14">
        <v>0</v>
      </c>
      <c r="C1923" s="17" t="s">
        <v>17730</v>
      </c>
      <c r="D1923" s="13">
        <v>189.65</v>
      </c>
      <c r="E1923" s="13" t="s">
        <v>17731</v>
      </c>
      <c r="F1923" s="13" t="s">
        <v>17727</v>
      </c>
      <c r="G1923" s="13" t="s">
        <v>21204</v>
      </c>
      <c r="H1923" s="13">
        <v>18729</v>
      </c>
    </row>
    <row r="1924" spans="1:8" x14ac:dyDescent="0.45">
      <c r="A1924" s="13" t="s">
        <v>21205</v>
      </c>
      <c r="B1924" s="14">
        <v>0</v>
      </c>
      <c r="C1924" s="17" t="s">
        <v>17730</v>
      </c>
      <c r="D1924" s="13">
        <v>143.41560000000001</v>
      </c>
      <c r="E1924" s="13" t="s">
        <v>17731</v>
      </c>
      <c r="F1924" s="13" t="s">
        <v>17727</v>
      </c>
      <c r="G1924" s="13" t="s">
        <v>21206</v>
      </c>
      <c r="H1924" s="13">
        <v>45211</v>
      </c>
    </row>
    <row r="1925" spans="1:8" x14ac:dyDescent="0.45">
      <c r="A1925" s="13" t="s">
        <v>21205</v>
      </c>
      <c r="B1925" s="14">
        <v>0</v>
      </c>
      <c r="C1925" s="17" t="s">
        <v>17730</v>
      </c>
      <c r="D1925" s="13">
        <v>288.8075</v>
      </c>
      <c r="E1925" s="13" t="s">
        <v>17731</v>
      </c>
      <c r="F1925" s="13" t="s">
        <v>17727</v>
      </c>
      <c r="G1925" s="13" t="s">
        <v>21207</v>
      </c>
      <c r="H1925" s="13">
        <v>19741</v>
      </c>
    </row>
    <row r="1926" spans="1:8" x14ac:dyDescent="0.45">
      <c r="A1926" s="13" t="s">
        <v>21208</v>
      </c>
      <c r="B1926" s="14">
        <v>0</v>
      </c>
      <c r="C1926" s="17" t="s">
        <v>17730</v>
      </c>
      <c r="D1926" s="13">
        <v>36.476750000000003</v>
      </c>
      <c r="E1926" s="13" t="s">
        <v>17731</v>
      </c>
      <c r="F1926" s="13" t="s">
        <v>17727</v>
      </c>
      <c r="G1926" s="13" t="s">
        <v>21209</v>
      </c>
      <c r="H1926" s="13">
        <v>18730</v>
      </c>
    </row>
    <row r="1927" spans="1:8" x14ac:dyDescent="0.45">
      <c r="A1927" s="13" t="s">
        <v>21210</v>
      </c>
      <c r="B1927" s="14">
        <v>37.69</v>
      </c>
      <c r="C1927" s="17" t="s">
        <v>17730</v>
      </c>
      <c r="D1927" s="13">
        <v>139.5</v>
      </c>
      <c r="E1927" s="13" t="s">
        <v>17731</v>
      </c>
      <c r="F1927" s="13" t="s">
        <v>17727</v>
      </c>
      <c r="G1927" s="13" t="s">
        <v>21211</v>
      </c>
      <c r="H1927" s="13">
        <v>18732</v>
      </c>
    </row>
    <row r="1928" spans="1:8" x14ac:dyDescent="0.45">
      <c r="A1928" s="13" t="s">
        <v>21212</v>
      </c>
      <c r="B1928" s="14">
        <v>11.25</v>
      </c>
      <c r="C1928" s="17" t="s">
        <v>17730</v>
      </c>
      <c r="D1928" s="13">
        <v>75.476749999999996</v>
      </c>
      <c r="E1928" s="13" t="s">
        <v>17731</v>
      </c>
      <c r="F1928" s="13" t="s">
        <v>17727</v>
      </c>
      <c r="G1928" s="13" t="s">
        <v>21213</v>
      </c>
      <c r="H1928" s="13">
        <v>18731</v>
      </c>
    </row>
    <row r="1929" spans="1:8" x14ac:dyDescent="0.45">
      <c r="A1929" s="13" t="s">
        <v>21214</v>
      </c>
      <c r="B1929" s="14">
        <v>89.07</v>
      </c>
      <c r="C1929" s="17" t="s">
        <v>17730</v>
      </c>
      <c r="D1929" s="13">
        <v>553.97</v>
      </c>
      <c r="E1929" s="13" t="s">
        <v>17731</v>
      </c>
      <c r="F1929" s="13" t="s">
        <v>17727</v>
      </c>
      <c r="G1929" s="13" t="s">
        <v>21215</v>
      </c>
      <c r="H1929" s="13">
        <v>34616</v>
      </c>
    </row>
    <row r="1930" spans="1:8" x14ac:dyDescent="0.45">
      <c r="A1930" s="13" t="s">
        <v>21216</v>
      </c>
      <c r="B1930" s="14">
        <v>85.12</v>
      </c>
      <c r="C1930" s="17" t="s">
        <v>17730</v>
      </c>
      <c r="D1930" s="13">
        <v>150.82499999999999</v>
      </c>
      <c r="E1930" s="13" t="s">
        <v>17731</v>
      </c>
      <c r="F1930" s="13" t="s">
        <v>17727</v>
      </c>
      <c r="G1930" s="13" t="s">
        <v>21217</v>
      </c>
      <c r="H1930" s="13">
        <v>18733</v>
      </c>
    </row>
    <row r="1931" spans="1:8" x14ac:dyDescent="0.45">
      <c r="A1931" s="13" t="s">
        <v>21218</v>
      </c>
      <c r="B1931" s="14">
        <v>107.58</v>
      </c>
      <c r="C1931" s="17" t="s">
        <v>17730</v>
      </c>
      <c r="D1931" s="13">
        <v>210</v>
      </c>
      <c r="E1931" s="13" t="s">
        <v>17731</v>
      </c>
      <c r="F1931" s="13" t="s">
        <v>17727</v>
      </c>
      <c r="G1931" s="13" t="s">
        <v>21219</v>
      </c>
      <c r="H1931" s="13">
        <v>18734</v>
      </c>
    </row>
    <row r="1932" spans="1:8" x14ac:dyDescent="0.45">
      <c r="A1932" s="13" t="s">
        <v>21218</v>
      </c>
      <c r="B1932" s="14">
        <v>107.58</v>
      </c>
      <c r="C1932" s="17" t="s">
        <v>17730</v>
      </c>
      <c r="D1932" s="13">
        <v>134</v>
      </c>
      <c r="E1932" s="13" t="s">
        <v>17731</v>
      </c>
      <c r="F1932" s="13" t="s">
        <v>17727</v>
      </c>
      <c r="G1932" s="13" t="s">
        <v>21219</v>
      </c>
      <c r="H1932" s="13">
        <v>18734</v>
      </c>
    </row>
    <row r="1933" spans="1:8" x14ac:dyDescent="0.45">
      <c r="A1933" s="13" t="s">
        <v>21220</v>
      </c>
      <c r="B1933" s="14">
        <v>19.05</v>
      </c>
      <c r="C1933" s="17" t="s">
        <v>17730</v>
      </c>
      <c r="D1933" s="13">
        <v>52.417920000000002</v>
      </c>
      <c r="E1933" s="13" t="s">
        <v>17731</v>
      </c>
      <c r="F1933" s="13" t="s">
        <v>17727</v>
      </c>
      <c r="G1933" s="13" t="s">
        <v>21221</v>
      </c>
      <c r="H1933" s="13">
        <v>34629</v>
      </c>
    </row>
    <row r="1934" spans="1:8" x14ac:dyDescent="0.45">
      <c r="A1934" s="13" t="s">
        <v>21222</v>
      </c>
      <c r="B1934" s="15">
        <v>1172.73</v>
      </c>
      <c r="C1934" s="17" t="s">
        <v>17730</v>
      </c>
      <c r="D1934" s="13">
        <v>0</v>
      </c>
      <c r="E1934" s="13" t="s">
        <v>17731</v>
      </c>
      <c r="F1934" s="13" t="s">
        <v>17727</v>
      </c>
      <c r="G1934" s="13" t="s">
        <v>21223</v>
      </c>
      <c r="H1934" s="13">
        <v>20909</v>
      </c>
    </row>
    <row r="1935" spans="1:8" x14ac:dyDescent="0.45">
      <c r="A1935" s="13" t="s">
        <v>21224</v>
      </c>
      <c r="B1935" s="14">
        <v>0</v>
      </c>
      <c r="C1935" s="17" t="s">
        <v>17730</v>
      </c>
      <c r="D1935" s="13">
        <v>115.47</v>
      </c>
      <c r="E1935" s="13" t="s">
        <v>17731</v>
      </c>
      <c r="F1935" s="13" t="s">
        <v>17727</v>
      </c>
      <c r="G1935" s="13" t="s">
        <v>21225</v>
      </c>
      <c r="H1935" s="13">
        <v>34622</v>
      </c>
    </row>
    <row r="1936" spans="1:8" x14ac:dyDescent="0.45">
      <c r="A1936" s="13" t="s">
        <v>21226</v>
      </c>
      <c r="B1936" s="14">
        <v>0</v>
      </c>
      <c r="C1936" s="17" t="s">
        <v>17730</v>
      </c>
      <c r="D1936" s="13">
        <v>4452.9359999999997</v>
      </c>
      <c r="E1936" s="13" t="s">
        <v>17731</v>
      </c>
      <c r="F1936" s="13" t="s">
        <v>17727</v>
      </c>
      <c r="G1936" s="13" t="s">
        <v>21227</v>
      </c>
      <c r="H1936" s="13">
        <v>34623</v>
      </c>
    </row>
    <row r="1937" spans="1:8" x14ac:dyDescent="0.45">
      <c r="A1937" s="13" t="s">
        <v>21226</v>
      </c>
      <c r="B1937" s="14">
        <v>0</v>
      </c>
      <c r="C1937" s="17" t="s">
        <v>17730</v>
      </c>
      <c r="D1937" s="13">
        <v>4314.8747999999996</v>
      </c>
      <c r="E1937" s="13" t="s">
        <v>17731</v>
      </c>
      <c r="F1937" s="13" t="s">
        <v>17727</v>
      </c>
      <c r="G1937" s="13" t="s">
        <v>21228</v>
      </c>
      <c r="H1937" s="13">
        <v>45212</v>
      </c>
    </row>
    <row r="1938" spans="1:8" x14ac:dyDescent="0.45">
      <c r="A1938" s="13" t="s">
        <v>21229</v>
      </c>
      <c r="B1938" s="14">
        <v>83.25</v>
      </c>
      <c r="C1938" s="17" t="s">
        <v>17730</v>
      </c>
      <c r="D1938" s="13">
        <v>115.08</v>
      </c>
      <c r="E1938" s="13" t="s">
        <v>17731</v>
      </c>
      <c r="F1938" s="13" t="s">
        <v>17727</v>
      </c>
      <c r="G1938" s="13" t="s">
        <v>21230</v>
      </c>
      <c r="H1938" s="13">
        <v>60358</v>
      </c>
    </row>
    <row r="1939" spans="1:8" x14ac:dyDescent="0.45">
      <c r="A1939" s="13" t="s">
        <v>21231</v>
      </c>
      <c r="B1939" s="14">
        <v>42.53</v>
      </c>
      <c r="C1939" s="17" t="s">
        <v>17730</v>
      </c>
      <c r="D1939" s="13">
        <v>235.35</v>
      </c>
      <c r="E1939" s="13" t="s">
        <v>17731</v>
      </c>
      <c r="F1939" s="13" t="s">
        <v>17727</v>
      </c>
      <c r="G1939" s="13" t="s">
        <v>21232</v>
      </c>
      <c r="H1939" s="13">
        <v>73209</v>
      </c>
    </row>
    <row r="1940" spans="1:8" x14ac:dyDescent="0.45">
      <c r="A1940" s="13" t="s">
        <v>21233</v>
      </c>
      <c r="B1940" s="14">
        <v>79.37</v>
      </c>
      <c r="C1940" s="17" t="s">
        <v>17730</v>
      </c>
      <c r="D1940" s="13">
        <v>448.94</v>
      </c>
      <c r="E1940" s="13" t="s">
        <v>17731</v>
      </c>
      <c r="F1940" s="13" t="s">
        <v>17727</v>
      </c>
      <c r="G1940" s="13" t="s">
        <v>21234</v>
      </c>
      <c r="H1940" s="13">
        <v>73210</v>
      </c>
    </row>
    <row r="1941" spans="1:8" x14ac:dyDescent="0.45">
      <c r="A1941" s="13" t="s">
        <v>21235</v>
      </c>
      <c r="B1941" s="14">
        <v>550.22</v>
      </c>
      <c r="C1941" s="17" t="s">
        <v>17730</v>
      </c>
      <c r="D1941" s="13">
        <v>1868.93</v>
      </c>
      <c r="E1941" s="13" t="s">
        <v>17731</v>
      </c>
      <c r="F1941" s="13" t="s">
        <v>17727</v>
      </c>
      <c r="G1941" s="13" t="s">
        <v>21236</v>
      </c>
      <c r="H1941" s="13">
        <v>73212</v>
      </c>
    </row>
    <row r="1942" spans="1:8" x14ac:dyDescent="0.45">
      <c r="A1942" s="13" t="s">
        <v>21237</v>
      </c>
      <c r="B1942" s="14">
        <v>346.72</v>
      </c>
      <c r="C1942" s="17" t="s">
        <v>17730</v>
      </c>
      <c r="D1942" s="13">
        <v>1322.97</v>
      </c>
      <c r="E1942" s="13" t="s">
        <v>17731</v>
      </c>
      <c r="F1942" s="13" t="s">
        <v>17727</v>
      </c>
      <c r="G1942" s="13" t="s">
        <v>21238</v>
      </c>
      <c r="H1942" s="13">
        <v>73215</v>
      </c>
    </row>
    <row r="1943" spans="1:8" x14ac:dyDescent="0.45">
      <c r="A1943" s="13" t="s">
        <v>21239</v>
      </c>
      <c r="B1943" s="14">
        <v>375.61</v>
      </c>
      <c r="C1943" s="17" t="s">
        <v>17730</v>
      </c>
      <c r="D1943" s="13">
        <v>919</v>
      </c>
      <c r="E1943" s="13" t="s">
        <v>17731</v>
      </c>
      <c r="F1943" s="13" t="s">
        <v>17727</v>
      </c>
      <c r="G1943" s="13" t="s">
        <v>21240</v>
      </c>
      <c r="H1943" s="13">
        <v>73216</v>
      </c>
    </row>
    <row r="1944" spans="1:8" x14ac:dyDescent="0.45">
      <c r="A1944" s="13" t="s">
        <v>21241</v>
      </c>
      <c r="B1944" s="14">
        <v>357.32</v>
      </c>
      <c r="C1944" s="17" t="s">
        <v>17730</v>
      </c>
      <c r="D1944" s="13">
        <v>900</v>
      </c>
      <c r="E1944" s="13" t="s">
        <v>17731</v>
      </c>
      <c r="F1944" s="13" t="s">
        <v>17727</v>
      </c>
      <c r="G1944" s="13" t="s">
        <v>21242</v>
      </c>
      <c r="H1944" s="13">
        <v>73217</v>
      </c>
    </row>
    <row r="1945" spans="1:8" x14ac:dyDescent="0.45">
      <c r="A1945" s="13" t="s">
        <v>21243</v>
      </c>
      <c r="B1945" s="14">
        <v>977.13</v>
      </c>
      <c r="C1945" s="17" t="s">
        <v>17730</v>
      </c>
      <c r="D1945" s="13">
        <v>2645</v>
      </c>
      <c r="E1945" s="13" t="s">
        <v>17731</v>
      </c>
      <c r="F1945" s="13" t="s">
        <v>17727</v>
      </c>
      <c r="G1945" s="13" t="s">
        <v>21244</v>
      </c>
      <c r="H1945" s="13">
        <v>74546</v>
      </c>
    </row>
    <row r="1946" spans="1:8" x14ac:dyDescent="0.45">
      <c r="A1946" s="13" t="s">
        <v>21245</v>
      </c>
      <c r="B1946" s="15">
        <v>1101.6099999999999</v>
      </c>
      <c r="C1946" s="17" t="s">
        <v>17730</v>
      </c>
      <c r="D1946" s="13">
        <v>4315.25</v>
      </c>
      <c r="E1946" s="13" t="s">
        <v>17731</v>
      </c>
      <c r="F1946" s="13" t="s">
        <v>17727</v>
      </c>
      <c r="G1946" s="13" t="s">
        <v>21246</v>
      </c>
      <c r="H1946" s="13">
        <v>74547</v>
      </c>
    </row>
    <row r="1947" spans="1:8" x14ac:dyDescent="0.45">
      <c r="A1947" s="13" t="s">
        <v>21247</v>
      </c>
      <c r="B1947" s="14">
        <v>59.52</v>
      </c>
      <c r="C1947" s="17" t="s">
        <v>17730</v>
      </c>
      <c r="D1947" s="13">
        <v>453.44</v>
      </c>
      <c r="E1947" s="13" t="s">
        <v>17731</v>
      </c>
      <c r="F1947" s="13" t="s">
        <v>17727</v>
      </c>
      <c r="G1947" s="13" t="s">
        <v>21248</v>
      </c>
      <c r="H1947" s="13">
        <v>73218</v>
      </c>
    </row>
    <row r="1948" spans="1:8" x14ac:dyDescent="0.45">
      <c r="A1948" s="13" t="s">
        <v>21249</v>
      </c>
      <c r="B1948" s="14">
        <v>10.01</v>
      </c>
      <c r="C1948" s="17" t="s">
        <v>17730</v>
      </c>
      <c r="D1948" s="13">
        <v>41.81</v>
      </c>
      <c r="E1948" s="13" t="s">
        <v>17731</v>
      </c>
      <c r="F1948" s="13" t="s">
        <v>17727</v>
      </c>
      <c r="G1948" s="13" t="s">
        <v>21250</v>
      </c>
      <c r="H1948" s="13">
        <v>73220</v>
      </c>
    </row>
    <row r="1949" spans="1:8" x14ac:dyDescent="0.45">
      <c r="A1949" s="13" t="s">
        <v>21251</v>
      </c>
      <c r="B1949" s="14">
        <v>29.85</v>
      </c>
      <c r="C1949" s="17" t="s">
        <v>17730</v>
      </c>
      <c r="D1949" s="13">
        <v>96.989130000000003</v>
      </c>
      <c r="E1949" s="13" t="s">
        <v>17731</v>
      </c>
      <c r="F1949" s="13" t="s">
        <v>17727</v>
      </c>
      <c r="G1949" s="13" t="s">
        <v>21252</v>
      </c>
      <c r="H1949" s="13">
        <v>73221</v>
      </c>
    </row>
    <row r="1950" spans="1:8" x14ac:dyDescent="0.45">
      <c r="A1950" s="13" t="s">
        <v>21253</v>
      </c>
      <c r="B1950" s="14">
        <v>112.47</v>
      </c>
      <c r="C1950" s="17" t="s">
        <v>17730</v>
      </c>
      <c r="D1950" s="13">
        <v>587.37</v>
      </c>
      <c r="E1950" s="13" t="s">
        <v>17731</v>
      </c>
      <c r="F1950" s="13" t="s">
        <v>17727</v>
      </c>
      <c r="G1950" s="13" t="s">
        <v>21254</v>
      </c>
      <c r="H1950" s="13">
        <v>73222</v>
      </c>
    </row>
    <row r="1951" spans="1:8" x14ac:dyDescent="0.45">
      <c r="A1951" s="13" t="s">
        <v>21255</v>
      </c>
      <c r="B1951" s="14">
        <v>118.15</v>
      </c>
      <c r="C1951" s="17" t="s">
        <v>17730</v>
      </c>
      <c r="D1951" s="13">
        <v>1149.03</v>
      </c>
      <c r="E1951" s="13" t="s">
        <v>17731</v>
      </c>
      <c r="F1951" s="13" t="s">
        <v>17727</v>
      </c>
      <c r="G1951" s="13" t="s">
        <v>21256</v>
      </c>
      <c r="H1951" s="13">
        <v>73223</v>
      </c>
    </row>
    <row r="1952" spans="1:8" x14ac:dyDescent="0.45">
      <c r="A1952" s="13" t="s">
        <v>21257</v>
      </c>
      <c r="B1952" s="14">
        <v>58.38</v>
      </c>
      <c r="C1952" s="17" t="s">
        <v>17730</v>
      </c>
      <c r="D1952" s="13">
        <v>393.48</v>
      </c>
      <c r="E1952" s="13" t="s">
        <v>17731</v>
      </c>
      <c r="F1952" s="13" t="s">
        <v>17727</v>
      </c>
      <c r="G1952" s="13" t="s">
        <v>21258</v>
      </c>
      <c r="H1952" s="13">
        <v>73224</v>
      </c>
    </row>
    <row r="1953" spans="1:8" x14ac:dyDescent="0.45">
      <c r="A1953" s="13" t="s">
        <v>21259</v>
      </c>
      <c r="B1953" s="14">
        <v>157.93</v>
      </c>
      <c r="C1953" s="17" t="s">
        <v>17730</v>
      </c>
      <c r="D1953" s="13">
        <v>1715.25</v>
      </c>
      <c r="E1953" s="13" t="s">
        <v>17731</v>
      </c>
      <c r="F1953" s="13" t="s">
        <v>17727</v>
      </c>
      <c r="G1953" s="13" t="s">
        <v>21260</v>
      </c>
      <c r="H1953" s="13">
        <v>74346</v>
      </c>
    </row>
    <row r="1954" spans="1:8" x14ac:dyDescent="0.45">
      <c r="A1954" s="13" t="s">
        <v>21261</v>
      </c>
      <c r="B1954" s="14">
        <v>125.44</v>
      </c>
      <c r="C1954" s="17" t="s">
        <v>17730</v>
      </c>
      <c r="D1954" s="13">
        <v>1221.6600000000001</v>
      </c>
      <c r="E1954" s="13" t="s">
        <v>17731</v>
      </c>
      <c r="F1954" s="13" t="s">
        <v>17727</v>
      </c>
      <c r="G1954" s="13" t="s">
        <v>21262</v>
      </c>
      <c r="H1954" s="13">
        <v>74347</v>
      </c>
    </row>
    <row r="1955" spans="1:8" x14ac:dyDescent="0.45">
      <c r="A1955" s="13" t="s">
        <v>21263</v>
      </c>
      <c r="B1955" s="14">
        <v>69.72</v>
      </c>
      <c r="C1955" s="17" t="s">
        <v>17730</v>
      </c>
      <c r="D1955" s="13">
        <v>245.73</v>
      </c>
      <c r="E1955" s="13" t="s">
        <v>17731</v>
      </c>
      <c r="F1955" s="13" t="s">
        <v>17727</v>
      </c>
      <c r="G1955" s="13" t="s">
        <v>21264</v>
      </c>
      <c r="H1955" s="13">
        <v>74750</v>
      </c>
    </row>
    <row r="1956" spans="1:8" x14ac:dyDescent="0.45">
      <c r="A1956" s="13" t="s">
        <v>21265</v>
      </c>
      <c r="B1956" s="14">
        <v>117.61</v>
      </c>
      <c r="C1956" s="17" t="s">
        <v>17730</v>
      </c>
      <c r="D1956" s="13">
        <v>628.5</v>
      </c>
      <c r="E1956" s="13" t="s">
        <v>17731</v>
      </c>
      <c r="F1956" s="13" t="s">
        <v>17727</v>
      </c>
      <c r="G1956" s="13" t="s">
        <v>21266</v>
      </c>
      <c r="H1956" s="13">
        <v>77486</v>
      </c>
    </row>
    <row r="1957" spans="1:8" x14ac:dyDescent="0.45">
      <c r="A1957" s="13" t="s">
        <v>21265</v>
      </c>
      <c r="B1957" s="14">
        <v>0</v>
      </c>
      <c r="C1957" s="17" t="s">
        <v>17730</v>
      </c>
      <c r="D1957" s="13">
        <v>628.5</v>
      </c>
      <c r="E1957" s="13" t="s">
        <v>17731</v>
      </c>
      <c r="F1957" s="13" t="s">
        <v>17727</v>
      </c>
      <c r="G1957" s="13" t="s">
        <v>21267</v>
      </c>
      <c r="H1957" s="13">
        <v>285921</v>
      </c>
    </row>
    <row r="1958" spans="1:8" x14ac:dyDescent="0.45">
      <c r="A1958" s="13" t="s">
        <v>21268</v>
      </c>
      <c r="B1958" s="15">
        <v>4817.6099999999997</v>
      </c>
      <c r="C1958" s="17" t="s">
        <v>17730</v>
      </c>
      <c r="D1958" s="13">
        <v>13104</v>
      </c>
      <c r="E1958" s="13" t="s">
        <v>17731</v>
      </c>
      <c r="F1958" s="13" t="s">
        <v>17727</v>
      </c>
      <c r="G1958" s="13" t="s">
        <v>21269</v>
      </c>
      <c r="H1958" s="13">
        <v>278230</v>
      </c>
    </row>
    <row r="1959" spans="1:8" x14ac:dyDescent="0.45">
      <c r="A1959" s="13" t="s">
        <v>21268</v>
      </c>
      <c r="B1959" s="15">
        <v>4817.6099999999997</v>
      </c>
      <c r="C1959" s="17" t="s">
        <v>17730</v>
      </c>
      <c r="D1959" s="13">
        <v>14414</v>
      </c>
      <c r="E1959" s="13" t="s">
        <v>17731</v>
      </c>
      <c r="F1959" s="13" t="s">
        <v>17727</v>
      </c>
      <c r="G1959" s="13" t="s">
        <v>21270</v>
      </c>
      <c r="H1959" s="13">
        <v>77487</v>
      </c>
    </row>
    <row r="1960" spans="1:8" x14ac:dyDescent="0.45">
      <c r="A1960" s="13" t="s">
        <v>21271</v>
      </c>
      <c r="B1960" s="15">
        <v>5311.68</v>
      </c>
      <c r="C1960" s="17" t="s">
        <v>17730</v>
      </c>
      <c r="D1960" s="13">
        <v>13104</v>
      </c>
      <c r="E1960" s="13" t="s">
        <v>17731</v>
      </c>
      <c r="F1960" s="13" t="s">
        <v>17727</v>
      </c>
      <c r="G1960" s="13" t="s">
        <v>21272</v>
      </c>
      <c r="H1960" s="13">
        <v>278231</v>
      </c>
    </row>
    <row r="1961" spans="1:8" x14ac:dyDescent="0.45">
      <c r="A1961" s="13" t="s">
        <v>21271</v>
      </c>
      <c r="B1961" s="15">
        <v>5311.68</v>
      </c>
      <c r="C1961" s="17" t="s">
        <v>17730</v>
      </c>
      <c r="D1961" s="13">
        <v>14414</v>
      </c>
      <c r="E1961" s="13" t="s">
        <v>17731</v>
      </c>
      <c r="F1961" s="13" t="s">
        <v>17727</v>
      </c>
      <c r="G1961" s="13" t="s">
        <v>21273</v>
      </c>
      <c r="H1961" s="13">
        <v>77488</v>
      </c>
    </row>
    <row r="1962" spans="1:8" x14ac:dyDescent="0.45">
      <c r="A1962" s="13" t="s">
        <v>21274</v>
      </c>
      <c r="B1962" s="14">
        <v>13.73</v>
      </c>
      <c r="C1962" s="17" t="s">
        <v>17730</v>
      </c>
      <c r="D1962" s="13">
        <v>64.5</v>
      </c>
      <c r="E1962" s="13" t="s">
        <v>17731</v>
      </c>
      <c r="F1962" s="13" t="s">
        <v>17727</v>
      </c>
      <c r="G1962" s="13" t="s">
        <v>21275</v>
      </c>
      <c r="H1962" s="13">
        <v>85517</v>
      </c>
    </row>
    <row r="1963" spans="1:8" x14ac:dyDescent="0.45">
      <c r="A1963" s="13" t="s">
        <v>21276</v>
      </c>
      <c r="B1963" s="14">
        <v>13.73</v>
      </c>
      <c r="C1963" s="17" t="s">
        <v>17730</v>
      </c>
      <c r="D1963" s="13">
        <v>64.5</v>
      </c>
      <c r="E1963" s="13" t="s">
        <v>17731</v>
      </c>
      <c r="F1963" s="13" t="s">
        <v>17727</v>
      </c>
      <c r="G1963" s="13" t="s">
        <v>21277</v>
      </c>
      <c r="H1963" s="13">
        <v>85518</v>
      </c>
    </row>
    <row r="1964" spans="1:8" x14ac:dyDescent="0.45">
      <c r="A1964" s="13" t="s">
        <v>21278</v>
      </c>
      <c r="B1964" s="14">
        <v>33.93</v>
      </c>
      <c r="C1964" s="17" t="s">
        <v>17730</v>
      </c>
      <c r="D1964" s="13">
        <v>215.78</v>
      </c>
      <c r="E1964" s="13" t="s">
        <v>17731</v>
      </c>
      <c r="F1964" s="13" t="s">
        <v>17727</v>
      </c>
      <c r="G1964" s="13" t="s">
        <v>21279</v>
      </c>
      <c r="H1964" s="13">
        <v>86234</v>
      </c>
    </row>
    <row r="1965" spans="1:8" x14ac:dyDescent="0.45">
      <c r="A1965" s="13" t="s">
        <v>21280</v>
      </c>
      <c r="B1965" s="14">
        <v>39.340000000000003</v>
      </c>
      <c r="C1965" s="17" t="s">
        <v>17730</v>
      </c>
      <c r="D1965" s="13">
        <v>284.45</v>
      </c>
      <c r="E1965" s="13" t="s">
        <v>17731</v>
      </c>
      <c r="F1965" s="13" t="s">
        <v>17727</v>
      </c>
      <c r="G1965" s="13" t="s">
        <v>21281</v>
      </c>
      <c r="H1965" s="13">
        <v>102359</v>
      </c>
    </row>
    <row r="1966" spans="1:8" x14ac:dyDescent="0.45">
      <c r="A1966" s="13" t="s">
        <v>21282</v>
      </c>
      <c r="B1966" s="14">
        <v>44.56</v>
      </c>
      <c r="C1966" s="17" t="s">
        <v>17730</v>
      </c>
      <c r="D1966" s="13">
        <v>1715.18</v>
      </c>
      <c r="E1966" s="13" t="s">
        <v>17731</v>
      </c>
      <c r="F1966" s="13" t="s">
        <v>17727</v>
      </c>
      <c r="G1966" s="13" t="s">
        <v>21283</v>
      </c>
      <c r="H1966" s="13">
        <v>114200</v>
      </c>
    </row>
    <row r="1967" spans="1:8" x14ac:dyDescent="0.45">
      <c r="A1967" s="13" t="s">
        <v>21284</v>
      </c>
      <c r="B1967" s="14">
        <v>132.19999999999999</v>
      </c>
      <c r="C1967" s="17" t="s">
        <v>17730</v>
      </c>
      <c r="D1967" s="13">
        <v>430</v>
      </c>
      <c r="E1967" s="13" t="s">
        <v>17731</v>
      </c>
      <c r="F1967" s="13" t="s">
        <v>17727</v>
      </c>
      <c r="G1967" s="13" t="s">
        <v>21285</v>
      </c>
      <c r="H1967" s="13">
        <v>149169</v>
      </c>
    </row>
    <row r="1968" spans="1:8" x14ac:dyDescent="0.45">
      <c r="A1968" s="13" t="s">
        <v>21286</v>
      </c>
      <c r="B1968" s="15">
        <v>1070.3499999999999</v>
      </c>
      <c r="C1968" s="17" t="s">
        <v>17730</v>
      </c>
      <c r="D1968" s="13">
        <v>4707.7700000000004</v>
      </c>
      <c r="E1968" s="13" t="s">
        <v>17731</v>
      </c>
      <c r="F1968" s="13" t="s">
        <v>17727</v>
      </c>
      <c r="G1968" s="13" t="s">
        <v>21287</v>
      </c>
      <c r="H1968" s="13">
        <v>192048</v>
      </c>
    </row>
    <row r="1969" spans="1:8" x14ac:dyDescent="0.45">
      <c r="A1969" s="13" t="s">
        <v>21288</v>
      </c>
      <c r="B1969" s="14">
        <v>698.21</v>
      </c>
      <c r="C1969" s="17" t="s">
        <v>17730</v>
      </c>
      <c r="D1969" s="13">
        <v>7059.35</v>
      </c>
      <c r="E1969" s="13" t="s">
        <v>17731</v>
      </c>
      <c r="F1969" s="13" t="s">
        <v>17727</v>
      </c>
      <c r="G1969" s="13" t="s">
        <v>21289</v>
      </c>
      <c r="H1969" s="13">
        <v>37158</v>
      </c>
    </row>
    <row r="1970" spans="1:8" x14ac:dyDescent="0.45">
      <c r="A1970" s="13" t="s">
        <v>21288</v>
      </c>
      <c r="B1970" s="14">
        <v>698.21</v>
      </c>
      <c r="C1970" s="17" t="s">
        <v>17730</v>
      </c>
      <c r="D1970" s="13">
        <v>4706.2299999999996</v>
      </c>
      <c r="E1970" s="13" t="s">
        <v>17731</v>
      </c>
      <c r="F1970" s="13" t="s">
        <v>17727</v>
      </c>
      <c r="G1970" s="13" t="s">
        <v>21289</v>
      </c>
      <c r="H1970" s="13">
        <v>37158</v>
      </c>
    </row>
    <row r="1971" spans="1:8" x14ac:dyDescent="0.45">
      <c r="A1971" s="13" t="s">
        <v>21288</v>
      </c>
      <c r="B1971" s="14">
        <v>489.19</v>
      </c>
      <c r="C1971" s="17" t="s">
        <v>17730</v>
      </c>
      <c r="D1971" s="13">
        <v>783.99</v>
      </c>
      <c r="E1971" s="13" t="s">
        <v>17731</v>
      </c>
      <c r="F1971" s="13" t="s">
        <v>17727</v>
      </c>
      <c r="G1971" s="13" t="s">
        <v>21290</v>
      </c>
      <c r="H1971" s="13">
        <v>20910</v>
      </c>
    </row>
    <row r="1972" spans="1:8" x14ac:dyDescent="0.45">
      <c r="A1972" s="13" t="s">
        <v>21291</v>
      </c>
      <c r="B1972" s="14">
        <v>40.31</v>
      </c>
      <c r="C1972" s="17" t="s">
        <v>17730</v>
      </c>
      <c r="D1972" s="13">
        <v>565.28</v>
      </c>
      <c r="E1972" s="13" t="s">
        <v>17731</v>
      </c>
      <c r="F1972" s="13" t="s">
        <v>17727</v>
      </c>
      <c r="G1972" s="13" t="s">
        <v>21292</v>
      </c>
      <c r="H1972" s="13">
        <v>20911</v>
      </c>
    </row>
    <row r="1973" spans="1:8" x14ac:dyDescent="0.45">
      <c r="A1973" s="13" t="s">
        <v>21291</v>
      </c>
      <c r="B1973" s="14">
        <v>40.31</v>
      </c>
      <c r="C1973" s="17" t="s">
        <v>17730</v>
      </c>
      <c r="D1973" s="13">
        <v>376.85</v>
      </c>
      <c r="E1973" s="13" t="s">
        <v>17731</v>
      </c>
      <c r="F1973" s="13" t="s">
        <v>17727</v>
      </c>
      <c r="G1973" s="13" t="s">
        <v>21292</v>
      </c>
      <c r="H1973" s="13">
        <v>20911</v>
      </c>
    </row>
    <row r="1974" spans="1:8" x14ac:dyDescent="0.45">
      <c r="A1974" s="13" t="s">
        <v>21293</v>
      </c>
      <c r="B1974" s="14">
        <v>81.36</v>
      </c>
      <c r="C1974" s="17" t="s">
        <v>17730</v>
      </c>
      <c r="D1974" s="13">
        <v>499.58</v>
      </c>
      <c r="E1974" s="13" t="s">
        <v>17731</v>
      </c>
      <c r="F1974" s="13" t="s">
        <v>17727</v>
      </c>
      <c r="G1974" s="13" t="s">
        <v>21294</v>
      </c>
      <c r="H1974" s="13">
        <v>20912</v>
      </c>
    </row>
    <row r="1975" spans="1:8" x14ac:dyDescent="0.45">
      <c r="A1975" s="13" t="s">
        <v>21293</v>
      </c>
      <c r="B1975" s="14">
        <v>81.36</v>
      </c>
      <c r="C1975" s="17" t="s">
        <v>17730</v>
      </c>
      <c r="D1975" s="13">
        <v>333.05</v>
      </c>
      <c r="E1975" s="13" t="s">
        <v>17731</v>
      </c>
      <c r="F1975" s="13" t="s">
        <v>17727</v>
      </c>
      <c r="G1975" s="13" t="s">
        <v>21294</v>
      </c>
      <c r="H1975" s="13">
        <v>20912</v>
      </c>
    </row>
    <row r="1976" spans="1:8" x14ac:dyDescent="0.45">
      <c r="A1976" s="13" t="s">
        <v>21295</v>
      </c>
      <c r="B1976" s="14">
        <v>96.13</v>
      </c>
      <c r="C1976" s="17" t="s">
        <v>17730</v>
      </c>
      <c r="D1976" s="13">
        <v>682.8</v>
      </c>
      <c r="E1976" s="13" t="s">
        <v>17731</v>
      </c>
      <c r="F1976" s="13" t="s">
        <v>17727</v>
      </c>
      <c r="G1976" s="13" t="s">
        <v>21296</v>
      </c>
      <c r="H1976" s="13">
        <v>20913</v>
      </c>
    </row>
    <row r="1977" spans="1:8" x14ac:dyDescent="0.45">
      <c r="A1977" s="13" t="s">
        <v>21295</v>
      </c>
      <c r="B1977" s="14">
        <v>96.13</v>
      </c>
      <c r="C1977" s="17" t="s">
        <v>17730</v>
      </c>
      <c r="D1977" s="13">
        <v>455.2</v>
      </c>
      <c r="E1977" s="13" t="s">
        <v>17731</v>
      </c>
      <c r="F1977" s="13" t="s">
        <v>17727</v>
      </c>
      <c r="G1977" s="13" t="s">
        <v>21296</v>
      </c>
      <c r="H1977" s="13">
        <v>20913</v>
      </c>
    </row>
    <row r="1978" spans="1:8" x14ac:dyDescent="0.45">
      <c r="A1978" s="13" t="s">
        <v>21297</v>
      </c>
      <c r="B1978" s="14">
        <v>186.28</v>
      </c>
      <c r="C1978" s="17" t="s">
        <v>17730</v>
      </c>
      <c r="D1978" s="13">
        <v>920.96</v>
      </c>
      <c r="E1978" s="13" t="s">
        <v>17731</v>
      </c>
      <c r="F1978" s="13" t="s">
        <v>17727</v>
      </c>
      <c r="G1978" s="13" t="s">
        <v>21298</v>
      </c>
      <c r="H1978" s="13">
        <v>20914</v>
      </c>
    </row>
    <row r="1979" spans="1:8" x14ac:dyDescent="0.45">
      <c r="A1979" s="13" t="s">
        <v>21297</v>
      </c>
      <c r="B1979" s="14">
        <v>186.28</v>
      </c>
      <c r="C1979" s="17" t="s">
        <v>17730</v>
      </c>
      <c r="D1979" s="13">
        <v>613.97</v>
      </c>
      <c r="E1979" s="13" t="s">
        <v>17731</v>
      </c>
      <c r="F1979" s="13" t="s">
        <v>17727</v>
      </c>
      <c r="G1979" s="13" t="s">
        <v>21298</v>
      </c>
      <c r="H1979" s="13">
        <v>20914</v>
      </c>
    </row>
    <row r="1980" spans="1:8" x14ac:dyDescent="0.45">
      <c r="A1980" s="13" t="s">
        <v>21299</v>
      </c>
      <c r="B1980" s="14">
        <v>186.28</v>
      </c>
      <c r="C1980" s="17" t="s">
        <v>17730</v>
      </c>
      <c r="D1980" s="13">
        <v>691.32</v>
      </c>
      <c r="E1980" s="13" t="s">
        <v>17731</v>
      </c>
      <c r="F1980" s="13" t="s">
        <v>17727</v>
      </c>
      <c r="G1980" s="13" t="s">
        <v>21300</v>
      </c>
      <c r="H1980" s="13">
        <v>47507</v>
      </c>
    </row>
    <row r="1981" spans="1:8" x14ac:dyDescent="0.45">
      <c r="A1981" s="13" t="s">
        <v>21299</v>
      </c>
      <c r="B1981" s="14">
        <v>186.28</v>
      </c>
      <c r="C1981" s="17" t="s">
        <v>17730</v>
      </c>
      <c r="D1981" s="13">
        <v>460.88</v>
      </c>
      <c r="E1981" s="13" t="s">
        <v>17731</v>
      </c>
      <c r="F1981" s="13" t="s">
        <v>17727</v>
      </c>
      <c r="G1981" s="13" t="s">
        <v>21300</v>
      </c>
      <c r="H1981" s="13">
        <v>47507</v>
      </c>
    </row>
    <row r="1982" spans="1:8" x14ac:dyDescent="0.45">
      <c r="A1982" s="13" t="s">
        <v>21299</v>
      </c>
      <c r="B1982" s="14">
        <v>194.91</v>
      </c>
      <c r="C1982" s="17" t="s">
        <v>17730</v>
      </c>
      <c r="D1982" s="13">
        <v>553.67999999999995</v>
      </c>
      <c r="E1982" s="13" t="s">
        <v>17731</v>
      </c>
      <c r="F1982" s="13" t="s">
        <v>17727</v>
      </c>
      <c r="G1982" s="13" t="s">
        <v>21301</v>
      </c>
      <c r="H1982" s="13">
        <v>20915</v>
      </c>
    </row>
    <row r="1983" spans="1:8" x14ac:dyDescent="0.45">
      <c r="A1983" s="13" t="s">
        <v>21299</v>
      </c>
      <c r="B1983" s="14">
        <v>0</v>
      </c>
      <c r="C1983" s="17" t="s">
        <v>17730</v>
      </c>
      <c r="D1983" s="13">
        <v>438.93</v>
      </c>
      <c r="E1983" s="13" t="s">
        <v>17731</v>
      </c>
      <c r="F1983" s="13" t="s">
        <v>17727</v>
      </c>
      <c r="G1983" s="13" t="s">
        <v>21302</v>
      </c>
      <c r="H1983" s="13">
        <v>204717</v>
      </c>
    </row>
    <row r="1984" spans="1:8" x14ac:dyDescent="0.45">
      <c r="A1984" s="13" t="s">
        <v>21299</v>
      </c>
      <c r="B1984" s="14">
        <v>0</v>
      </c>
      <c r="C1984" s="17" t="s">
        <v>17730</v>
      </c>
      <c r="D1984" s="13">
        <v>438.93</v>
      </c>
      <c r="E1984" s="13" t="s">
        <v>17731</v>
      </c>
      <c r="F1984" s="13" t="s">
        <v>17727</v>
      </c>
      <c r="G1984" s="13" t="s">
        <v>21303</v>
      </c>
      <c r="H1984" s="13">
        <v>208563</v>
      </c>
    </row>
    <row r="1985" spans="1:8" x14ac:dyDescent="0.45">
      <c r="A1985" s="13" t="s">
        <v>21299</v>
      </c>
      <c r="B1985" s="14">
        <v>0</v>
      </c>
      <c r="C1985" s="17" t="s">
        <v>17730</v>
      </c>
      <c r="D1985" s="13">
        <v>438.93</v>
      </c>
      <c r="E1985" s="13" t="s">
        <v>17731</v>
      </c>
      <c r="F1985" s="13" t="s">
        <v>17727</v>
      </c>
      <c r="G1985" s="13" t="s">
        <v>21304</v>
      </c>
      <c r="H1985" s="13">
        <v>204741</v>
      </c>
    </row>
    <row r="1986" spans="1:8" x14ac:dyDescent="0.45">
      <c r="A1986" s="13" t="s">
        <v>21305</v>
      </c>
      <c r="B1986" s="14">
        <v>182.87</v>
      </c>
      <c r="C1986" s="17" t="s">
        <v>17730</v>
      </c>
      <c r="D1986" s="13">
        <v>936.63</v>
      </c>
      <c r="E1986" s="13" t="s">
        <v>17731</v>
      </c>
      <c r="F1986" s="13" t="s">
        <v>17727</v>
      </c>
      <c r="G1986" s="13" t="s">
        <v>21306</v>
      </c>
      <c r="H1986" s="13">
        <v>47508</v>
      </c>
    </row>
    <row r="1987" spans="1:8" x14ac:dyDescent="0.45">
      <c r="A1987" s="13" t="s">
        <v>21305</v>
      </c>
      <c r="B1987" s="14">
        <v>182.87</v>
      </c>
      <c r="C1987" s="17" t="s">
        <v>17730</v>
      </c>
      <c r="D1987" s="13">
        <v>624.41999999999996</v>
      </c>
      <c r="E1987" s="13" t="s">
        <v>17731</v>
      </c>
      <c r="F1987" s="13" t="s">
        <v>17727</v>
      </c>
      <c r="G1987" s="13" t="s">
        <v>21306</v>
      </c>
      <c r="H1987" s="13">
        <v>47508</v>
      </c>
    </row>
    <row r="1988" spans="1:8" x14ac:dyDescent="0.45">
      <c r="A1988" s="13" t="s">
        <v>21305</v>
      </c>
      <c r="B1988" s="14">
        <v>198.23</v>
      </c>
      <c r="C1988" s="17" t="s">
        <v>17730</v>
      </c>
      <c r="D1988" s="13">
        <v>516.4</v>
      </c>
      <c r="E1988" s="13" t="s">
        <v>17731</v>
      </c>
      <c r="F1988" s="13" t="s">
        <v>17727</v>
      </c>
      <c r="G1988" s="13" t="s">
        <v>21307</v>
      </c>
      <c r="H1988" s="13">
        <v>20916</v>
      </c>
    </row>
    <row r="1989" spans="1:8" x14ac:dyDescent="0.45">
      <c r="A1989" s="13" t="s">
        <v>21305</v>
      </c>
      <c r="B1989" s="14">
        <v>0</v>
      </c>
      <c r="C1989" s="17" t="s">
        <v>17730</v>
      </c>
      <c r="D1989" s="13">
        <v>594.69000000000005</v>
      </c>
      <c r="E1989" s="13" t="s">
        <v>17731</v>
      </c>
      <c r="F1989" s="13" t="s">
        <v>17727</v>
      </c>
      <c r="G1989" s="13" t="s">
        <v>21308</v>
      </c>
      <c r="H1989" s="13">
        <v>204718</v>
      </c>
    </row>
    <row r="1990" spans="1:8" x14ac:dyDescent="0.45">
      <c r="A1990" s="13" t="s">
        <v>21305</v>
      </c>
      <c r="B1990" s="14">
        <v>0</v>
      </c>
      <c r="C1990" s="17" t="s">
        <v>17730</v>
      </c>
      <c r="D1990" s="13">
        <v>594.69000000000005</v>
      </c>
      <c r="E1990" s="13" t="s">
        <v>17731</v>
      </c>
      <c r="F1990" s="13" t="s">
        <v>17727</v>
      </c>
      <c r="G1990" s="13" t="s">
        <v>21309</v>
      </c>
      <c r="H1990" s="13">
        <v>208564</v>
      </c>
    </row>
    <row r="1991" spans="1:8" x14ac:dyDescent="0.45">
      <c r="A1991" s="13" t="s">
        <v>21305</v>
      </c>
      <c r="B1991" s="14">
        <v>0</v>
      </c>
      <c r="C1991" s="17" t="s">
        <v>17730</v>
      </c>
      <c r="D1991" s="13">
        <v>594.69000000000005</v>
      </c>
      <c r="E1991" s="13" t="s">
        <v>17731</v>
      </c>
      <c r="F1991" s="13" t="s">
        <v>17727</v>
      </c>
      <c r="G1991" s="13" t="s">
        <v>21310</v>
      </c>
      <c r="H1991" s="13">
        <v>204742</v>
      </c>
    </row>
    <row r="1992" spans="1:8" x14ac:dyDescent="0.45">
      <c r="A1992" s="13" t="s">
        <v>21311</v>
      </c>
      <c r="B1992" s="14">
        <v>35.86</v>
      </c>
      <c r="C1992" s="17" t="s">
        <v>17730</v>
      </c>
      <c r="D1992" s="13">
        <v>225.29</v>
      </c>
      <c r="E1992" s="13" t="s">
        <v>17731</v>
      </c>
      <c r="F1992" s="13" t="s">
        <v>17727</v>
      </c>
      <c r="G1992" s="13" t="s">
        <v>21312</v>
      </c>
      <c r="H1992" s="13">
        <v>30824</v>
      </c>
    </row>
    <row r="1993" spans="1:8" x14ac:dyDescent="0.45">
      <c r="A1993" s="13" t="s">
        <v>21311</v>
      </c>
      <c r="B1993" s="14">
        <v>35.86</v>
      </c>
      <c r="C1993" s="17" t="s">
        <v>17730</v>
      </c>
      <c r="D1993" s="13">
        <v>150.19</v>
      </c>
      <c r="E1993" s="13" t="s">
        <v>17731</v>
      </c>
      <c r="F1993" s="13" t="s">
        <v>17727</v>
      </c>
      <c r="G1993" s="13" t="s">
        <v>21312</v>
      </c>
      <c r="H1993" s="13">
        <v>30824</v>
      </c>
    </row>
    <row r="1994" spans="1:8" x14ac:dyDescent="0.45">
      <c r="A1994" s="13" t="s">
        <v>21311</v>
      </c>
      <c r="B1994" s="14">
        <v>46.13</v>
      </c>
      <c r="C1994" s="17" t="s">
        <v>17730</v>
      </c>
      <c r="D1994" s="13">
        <v>152.80500000000001</v>
      </c>
      <c r="E1994" s="13" t="s">
        <v>17731</v>
      </c>
      <c r="F1994" s="13" t="s">
        <v>17727</v>
      </c>
      <c r="G1994" s="13" t="s">
        <v>21313</v>
      </c>
      <c r="H1994" s="13">
        <v>18742</v>
      </c>
    </row>
    <row r="1995" spans="1:8" x14ac:dyDescent="0.45">
      <c r="A1995" s="13" t="s">
        <v>21314</v>
      </c>
      <c r="B1995" s="14">
        <v>35.770000000000003</v>
      </c>
      <c r="C1995" s="17" t="s">
        <v>17730</v>
      </c>
      <c r="D1995" s="13">
        <v>225.29</v>
      </c>
      <c r="E1995" s="13" t="s">
        <v>17731</v>
      </c>
      <c r="F1995" s="13" t="s">
        <v>17727</v>
      </c>
      <c r="G1995" s="13" t="s">
        <v>21315</v>
      </c>
      <c r="H1995" s="13">
        <v>18743</v>
      </c>
    </row>
    <row r="1996" spans="1:8" x14ac:dyDescent="0.45">
      <c r="A1996" s="13" t="s">
        <v>21314</v>
      </c>
      <c r="B1996" s="14">
        <v>35.770000000000003</v>
      </c>
      <c r="C1996" s="17" t="s">
        <v>17730</v>
      </c>
      <c r="D1996" s="13">
        <v>150.19</v>
      </c>
      <c r="E1996" s="13" t="s">
        <v>17731</v>
      </c>
      <c r="F1996" s="13" t="s">
        <v>17727</v>
      </c>
      <c r="G1996" s="13" t="s">
        <v>21315</v>
      </c>
      <c r="H1996" s="13">
        <v>18743</v>
      </c>
    </row>
    <row r="1997" spans="1:8" x14ac:dyDescent="0.45">
      <c r="A1997" s="13" t="s">
        <v>21314</v>
      </c>
      <c r="B1997" s="14">
        <v>47.68</v>
      </c>
      <c r="C1997" s="17" t="s">
        <v>17730</v>
      </c>
      <c r="D1997" s="13">
        <v>152.80500000000001</v>
      </c>
      <c r="E1997" s="13" t="s">
        <v>17731</v>
      </c>
      <c r="F1997" s="13" t="s">
        <v>17727</v>
      </c>
      <c r="G1997" s="13" t="s">
        <v>21316</v>
      </c>
      <c r="H1997" s="13">
        <v>30825</v>
      </c>
    </row>
    <row r="1998" spans="1:8" x14ac:dyDescent="0.45">
      <c r="A1998" s="13" t="s">
        <v>21317</v>
      </c>
      <c r="B1998" s="14">
        <v>33.74</v>
      </c>
      <c r="C1998" s="17" t="s">
        <v>17730</v>
      </c>
      <c r="D1998" s="13">
        <v>225.29</v>
      </c>
      <c r="E1998" s="13" t="s">
        <v>17731</v>
      </c>
      <c r="F1998" s="13" t="s">
        <v>17727</v>
      </c>
      <c r="G1998" s="13" t="s">
        <v>21318</v>
      </c>
      <c r="H1998" s="13">
        <v>18744</v>
      </c>
    </row>
    <row r="1999" spans="1:8" x14ac:dyDescent="0.45">
      <c r="A1999" s="13" t="s">
        <v>21317</v>
      </c>
      <c r="B1999" s="14">
        <v>33.74</v>
      </c>
      <c r="C1999" s="17" t="s">
        <v>17730</v>
      </c>
      <c r="D1999" s="13">
        <v>150.19</v>
      </c>
      <c r="E1999" s="13" t="s">
        <v>17731</v>
      </c>
      <c r="F1999" s="13" t="s">
        <v>17727</v>
      </c>
      <c r="G1999" s="13" t="s">
        <v>21318</v>
      </c>
      <c r="H1999" s="13">
        <v>18744</v>
      </c>
    </row>
    <row r="2000" spans="1:8" x14ac:dyDescent="0.45">
      <c r="A2000" s="13" t="s">
        <v>21317</v>
      </c>
      <c r="B2000" s="14">
        <v>47.68</v>
      </c>
      <c r="C2000" s="17" t="s">
        <v>17730</v>
      </c>
      <c r="D2000" s="13">
        <v>152.80500000000001</v>
      </c>
      <c r="E2000" s="13" t="s">
        <v>17731</v>
      </c>
      <c r="F2000" s="13" t="s">
        <v>17727</v>
      </c>
      <c r="G2000" s="13" t="s">
        <v>21319</v>
      </c>
      <c r="H2000" s="13">
        <v>30826</v>
      </c>
    </row>
    <row r="2001" spans="1:8" x14ac:dyDescent="0.45">
      <c r="A2001" s="13" t="s">
        <v>21320</v>
      </c>
      <c r="B2001" s="14">
        <v>459.98</v>
      </c>
      <c r="C2001" s="17" t="s">
        <v>17730</v>
      </c>
      <c r="D2001" s="13">
        <v>2911.08</v>
      </c>
      <c r="E2001" s="13" t="s">
        <v>17731</v>
      </c>
      <c r="F2001" s="13" t="s">
        <v>17727</v>
      </c>
      <c r="G2001" s="13" t="s">
        <v>21321</v>
      </c>
      <c r="H2001" s="13">
        <v>18745</v>
      </c>
    </row>
    <row r="2002" spans="1:8" x14ac:dyDescent="0.45">
      <c r="A2002" s="13" t="s">
        <v>21320</v>
      </c>
      <c r="B2002" s="14">
        <v>459.98</v>
      </c>
      <c r="C2002" s="17" t="s">
        <v>17730</v>
      </c>
      <c r="D2002" s="13">
        <v>1940.72</v>
      </c>
      <c r="E2002" s="13" t="s">
        <v>17731</v>
      </c>
      <c r="F2002" s="13" t="s">
        <v>17727</v>
      </c>
      <c r="G2002" s="13" t="s">
        <v>21321</v>
      </c>
      <c r="H2002" s="13">
        <v>18745</v>
      </c>
    </row>
    <row r="2003" spans="1:8" x14ac:dyDescent="0.45">
      <c r="A2003" s="13" t="s">
        <v>21322</v>
      </c>
      <c r="B2003" s="14">
        <v>42.56</v>
      </c>
      <c r="C2003" s="17" t="s">
        <v>17730</v>
      </c>
      <c r="D2003" s="13">
        <v>174.47499999999999</v>
      </c>
      <c r="E2003" s="13" t="s">
        <v>17731</v>
      </c>
      <c r="F2003" s="13" t="s">
        <v>17727</v>
      </c>
      <c r="G2003" s="13" t="s">
        <v>21323</v>
      </c>
      <c r="H2003" s="13">
        <v>18746</v>
      </c>
    </row>
    <row r="2004" spans="1:8" x14ac:dyDescent="0.45">
      <c r="A2004" s="13" t="s">
        <v>21324</v>
      </c>
      <c r="B2004" s="14">
        <v>34.82</v>
      </c>
      <c r="C2004" s="17" t="s">
        <v>17730</v>
      </c>
      <c r="D2004" s="13">
        <v>83.49</v>
      </c>
      <c r="E2004" s="13" t="s">
        <v>17731</v>
      </c>
      <c r="F2004" s="13" t="s">
        <v>17727</v>
      </c>
      <c r="G2004" s="13" t="s">
        <v>21325</v>
      </c>
      <c r="H2004" s="13">
        <v>18747</v>
      </c>
    </row>
    <row r="2005" spans="1:8" x14ac:dyDescent="0.45">
      <c r="A2005" s="13" t="s">
        <v>21324</v>
      </c>
      <c r="B2005" s="14">
        <v>34.82</v>
      </c>
      <c r="C2005" s="17" t="s">
        <v>17730</v>
      </c>
      <c r="D2005" s="13">
        <v>55.66</v>
      </c>
      <c r="E2005" s="13" t="s">
        <v>17731</v>
      </c>
      <c r="F2005" s="13" t="s">
        <v>17727</v>
      </c>
      <c r="G2005" s="13" t="s">
        <v>21325</v>
      </c>
      <c r="H2005" s="13">
        <v>18747</v>
      </c>
    </row>
    <row r="2006" spans="1:8" x14ac:dyDescent="0.45">
      <c r="A2006" s="13" t="s">
        <v>21326</v>
      </c>
      <c r="B2006" s="14">
        <v>88.25</v>
      </c>
      <c r="C2006" s="17" t="s">
        <v>17730</v>
      </c>
      <c r="D2006" s="13">
        <v>442.17</v>
      </c>
      <c r="E2006" s="13" t="s">
        <v>17731</v>
      </c>
      <c r="F2006" s="13" t="s">
        <v>17727</v>
      </c>
      <c r="G2006" s="13" t="s">
        <v>21327</v>
      </c>
      <c r="H2006" s="13">
        <v>20917</v>
      </c>
    </row>
    <row r="2007" spans="1:8" x14ac:dyDescent="0.45">
      <c r="A2007" s="13" t="s">
        <v>21326</v>
      </c>
      <c r="B2007" s="14">
        <v>88.25</v>
      </c>
      <c r="C2007" s="17" t="s">
        <v>17730</v>
      </c>
      <c r="D2007" s="13">
        <v>294.77999999999997</v>
      </c>
      <c r="E2007" s="13" t="s">
        <v>17731</v>
      </c>
      <c r="F2007" s="13" t="s">
        <v>17727</v>
      </c>
      <c r="G2007" s="13" t="s">
        <v>21327</v>
      </c>
      <c r="H2007" s="13">
        <v>20917</v>
      </c>
    </row>
    <row r="2008" spans="1:8" x14ac:dyDescent="0.45">
      <c r="A2008" s="13" t="s">
        <v>21328</v>
      </c>
      <c r="B2008" s="14">
        <v>40.369999999999997</v>
      </c>
      <c r="C2008" s="17" t="s">
        <v>17730</v>
      </c>
      <c r="D2008" s="13">
        <v>118.724</v>
      </c>
      <c r="E2008" s="13" t="s">
        <v>17731</v>
      </c>
      <c r="F2008" s="13" t="s">
        <v>17727</v>
      </c>
      <c r="G2008" s="13" t="s">
        <v>21329</v>
      </c>
      <c r="H2008" s="13">
        <v>18748</v>
      </c>
    </row>
    <row r="2009" spans="1:8" x14ac:dyDescent="0.45">
      <c r="A2009" s="13" t="s">
        <v>21330</v>
      </c>
      <c r="B2009" s="14">
        <v>134.13</v>
      </c>
      <c r="C2009" s="17" t="s">
        <v>17730</v>
      </c>
      <c r="D2009" s="13">
        <v>320.60000000000002</v>
      </c>
      <c r="E2009" s="13" t="s">
        <v>17731</v>
      </c>
      <c r="F2009" s="13" t="s">
        <v>17727</v>
      </c>
      <c r="G2009" s="13" t="s">
        <v>21331</v>
      </c>
      <c r="H2009" s="13">
        <v>18749</v>
      </c>
    </row>
    <row r="2010" spans="1:8" x14ac:dyDescent="0.45">
      <c r="A2010" s="13" t="s">
        <v>21330</v>
      </c>
      <c r="B2010" s="14">
        <v>0</v>
      </c>
      <c r="C2010" s="17" t="s">
        <v>17730</v>
      </c>
      <c r="D2010" s="13">
        <v>412.82040000000001</v>
      </c>
      <c r="E2010" s="13" t="s">
        <v>17731</v>
      </c>
      <c r="F2010" s="13" t="s">
        <v>17727</v>
      </c>
      <c r="G2010" s="13" t="s">
        <v>21332</v>
      </c>
      <c r="H2010" s="13">
        <v>37956</v>
      </c>
    </row>
    <row r="2011" spans="1:8" x14ac:dyDescent="0.45">
      <c r="A2011" s="13" t="s">
        <v>21333</v>
      </c>
      <c r="B2011" s="14">
        <v>32.61</v>
      </c>
      <c r="C2011" s="17" t="s">
        <v>17730</v>
      </c>
      <c r="D2011" s="13">
        <v>271.58999999999997</v>
      </c>
      <c r="E2011" s="13" t="s">
        <v>17731</v>
      </c>
      <c r="F2011" s="13" t="s">
        <v>17727</v>
      </c>
      <c r="G2011" s="13" t="s">
        <v>21334</v>
      </c>
      <c r="H2011" s="13">
        <v>18750</v>
      </c>
    </row>
    <row r="2012" spans="1:8" x14ac:dyDescent="0.45">
      <c r="A2012" s="13" t="s">
        <v>21333</v>
      </c>
      <c r="B2012" s="14">
        <v>32.61</v>
      </c>
      <c r="C2012" s="17" t="s">
        <v>17730</v>
      </c>
      <c r="D2012" s="13">
        <v>181.06</v>
      </c>
      <c r="E2012" s="13" t="s">
        <v>17731</v>
      </c>
      <c r="F2012" s="13" t="s">
        <v>17727</v>
      </c>
      <c r="G2012" s="13" t="s">
        <v>21334</v>
      </c>
      <c r="H2012" s="13">
        <v>18750</v>
      </c>
    </row>
    <row r="2013" spans="1:8" x14ac:dyDescent="0.45">
      <c r="A2013" s="13" t="s">
        <v>21335</v>
      </c>
      <c r="B2013" s="14">
        <v>315.14999999999998</v>
      </c>
      <c r="C2013" s="17" t="s">
        <v>17730</v>
      </c>
      <c r="D2013" s="13">
        <v>1708.25</v>
      </c>
      <c r="E2013" s="13" t="s">
        <v>17731</v>
      </c>
      <c r="F2013" s="13" t="s">
        <v>17727</v>
      </c>
      <c r="G2013" s="13" t="s">
        <v>21336</v>
      </c>
      <c r="H2013" s="13">
        <v>18751</v>
      </c>
    </row>
    <row r="2014" spans="1:8" x14ac:dyDescent="0.45">
      <c r="A2014" s="13" t="s">
        <v>21335</v>
      </c>
      <c r="B2014" s="14">
        <v>315.14999999999998</v>
      </c>
      <c r="C2014" s="17" t="s">
        <v>17730</v>
      </c>
      <c r="D2014" s="13">
        <v>1138.83</v>
      </c>
      <c r="E2014" s="13" t="s">
        <v>17731</v>
      </c>
      <c r="F2014" s="13" t="s">
        <v>17727</v>
      </c>
      <c r="G2014" s="13" t="s">
        <v>21336</v>
      </c>
      <c r="H2014" s="13">
        <v>18751</v>
      </c>
    </row>
    <row r="2015" spans="1:8" x14ac:dyDescent="0.45">
      <c r="A2015" s="13" t="s">
        <v>21337</v>
      </c>
      <c r="B2015" s="14">
        <v>214.37</v>
      </c>
      <c r="C2015" s="17" t="s">
        <v>17730</v>
      </c>
      <c r="D2015" s="13">
        <v>692.69</v>
      </c>
      <c r="E2015" s="13" t="s">
        <v>17731</v>
      </c>
      <c r="F2015" s="13" t="s">
        <v>17727</v>
      </c>
      <c r="G2015" s="13" t="s">
        <v>21338</v>
      </c>
      <c r="H2015" s="13">
        <v>37166</v>
      </c>
    </row>
    <row r="2016" spans="1:8" x14ac:dyDescent="0.45">
      <c r="A2016" s="13" t="s">
        <v>21337</v>
      </c>
      <c r="B2016" s="14">
        <v>214.37</v>
      </c>
      <c r="C2016" s="17" t="s">
        <v>17730</v>
      </c>
      <c r="D2016" s="13">
        <v>461.79</v>
      </c>
      <c r="E2016" s="13" t="s">
        <v>17731</v>
      </c>
      <c r="F2016" s="13" t="s">
        <v>17727</v>
      </c>
      <c r="G2016" s="13" t="s">
        <v>21338</v>
      </c>
      <c r="H2016" s="13">
        <v>37166</v>
      </c>
    </row>
    <row r="2017" spans="1:8" x14ac:dyDescent="0.45">
      <c r="A2017" s="13" t="s">
        <v>21339</v>
      </c>
      <c r="B2017" s="14">
        <v>0</v>
      </c>
      <c r="C2017" s="17" t="s">
        <v>17730</v>
      </c>
      <c r="D2017" s="13">
        <v>0</v>
      </c>
      <c r="E2017" s="13" t="s">
        <v>17731</v>
      </c>
      <c r="F2017" s="13" t="s">
        <v>17727</v>
      </c>
      <c r="G2017" s="13" t="s">
        <v>21340</v>
      </c>
      <c r="H2017" s="13">
        <v>18752</v>
      </c>
    </row>
    <row r="2018" spans="1:8" x14ac:dyDescent="0.45">
      <c r="A2018" s="13" t="s">
        <v>21341</v>
      </c>
      <c r="B2018" s="14">
        <v>223.25</v>
      </c>
      <c r="C2018" s="17" t="s">
        <v>17730</v>
      </c>
      <c r="D2018" s="13">
        <v>692.69</v>
      </c>
      <c r="E2018" s="13" t="s">
        <v>17731</v>
      </c>
      <c r="F2018" s="13" t="s">
        <v>17727</v>
      </c>
      <c r="G2018" s="13" t="s">
        <v>21342</v>
      </c>
      <c r="H2018" s="13">
        <v>37167</v>
      </c>
    </row>
    <row r="2019" spans="1:8" x14ac:dyDescent="0.45">
      <c r="A2019" s="13" t="s">
        <v>21341</v>
      </c>
      <c r="B2019" s="14">
        <v>223.25</v>
      </c>
      <c r="C2019" s="17" t="s">
        <v>17730</v>
      </c>
      <c r="D2019" s="13">
        <v>461.79</v>
      </c>
      <c r="E2019" s="13" t="s">
        <v>17731</v>
      </c>
      <c r="F2019" s="13" t="s">
        <v>17727</v>
      </c>
      <c r="G2019" s="13" t="s">
        <v>21342</v>
      </c>
      <c r="H2019" s="13">
        <v>37167</v>
      </c>
    </row>
    <row r="2020" spans="1:8" x14ac:dyDescent="0.45">
      <c r="A2020" s="13" t="s">
        <v>21343</v>
      </c>
      <c r="B2020" s="14">
        <v>0</v>
      </c>
      <c r="C2020" s="17" t="s">
        <v>17730</v>
      </c>
      <c r="D2020" s="13">
        <v>5.5575000000000001</v>
      </c>
      <c r="E2020" s="13" t="s">
        <v>17731</v>
      </c>
      <c r="F2020" s="13" t="s">
        <v>17727</v>
      </c>
      <c r="G2020" s="13" t="s">
        <v>21344</v>
      </c>
      <c r="H2020" s="13">
        <v>18753</v>
      </c>
    </row>
    <row r="2021" spans="1:8" x14ac:dyDescent="0.45">
      <c r="A2021" s="13" t="s">
        <v>21345</v>
      </c>
      <c r="B2021" s="14">
        <v>213.12</v>
      </c>
      <c r="C2021" s="17" t="s">
        <v>17730</v>
      </c>
      <c r="D2021" s="13">
        <v>692.69</v>
      </c>
      <c r="E2021" s="13" t="s">
        <v>17731</v>
      </c>
      <c r="F2021" s="13" t="s">
        <v>17727</v>
      </c>
      <c r="G2021" s="13" t="s">
        <v>21346</v>
      </c>
      <c r="H2021" s="13">
        <v>37168</v>
      </c>
    </row>
    <row r="2022" spans="1:8" x14ac:dyDescent="0.45">
      <c r="A2022" s="13" t="s">
        <v>21345</v>
      </c>
      <c r="B2022" s="14">
        <v>213.12</v>
      </c>
      <c r="C2022" s="17" t="s">
        <v>17730</v>
      </c>
      <c r="D2022" s="13">
        <v>461.79</v>
      </c>
      <c r="E2022" s="13" t="s">
        <v>17731</v>
      </c>
      <c r="F2022" s="13" t="s">
        <v>17727</v>
      </c>
      <c r="G2022" s="13" t="s">
        <v>21346</v>
      </c>
      <c r="H2022" s="13">
        <v>37168</v>
      </c>
    </row>
    <row r="2023" spans="1:8" x14ac:dyDescent="0.45">
      <c r="A2023" s="13" t="s">
        <v>21347</v>
      </c>
      <c r="B2023" s="14">
        <v>0</v>
      </c>
      <c r="C2023" s="17" t="s">
        <v>17730</v>
      </c>
      <c r="D2023" s="13">
        <v>0</v>
      </c>
      <c r="E2023" s="13" t="s">
        <v>17731</v>
      </c>
      <c r="F2023" s="13" t="s">
        <v>17727</v>
      </c>
      <c r="G2023" s="13" t="s">
        <v>21348</v>
      </c>
      <c r="H2023" s="13">
        <v>18754</v>
      </c>
    </row>
    <row r="2024" spans="1:8" x14ac:dyDescent="0.45">
      <c r="A2024" s="13" t="s">
        <v>21349</v>
      </c>
      <c r="B2024" s="14">
        <v>224.61</v>
      </c>
      <c r="C2024" s="17" t="s">
        <v>17730</v>
      </c>
      <c r="D2024" s="13">
        <v>692.69</v>
      </c>
      <c r="E2024" s="13" t="s">
        <v>17731</v>
      </c>
      <c r="F2024" s="13" t="s">
        <v>17727</v>
      </c>
      <c r="G2024" s="13" t="s">
        <v>21350</v>
      </c>
      <c r="H2024" s="13">
        <v>37169</v>
      </c>
    </row>
    <row r="2025" spans="1:8" x14ac:dyDescent="0.45">
      <c r="A2025" s="13" t="s">
        <v>21349</v>
      </c>
      <c r="B2025" s="14">
        <v>224.61</v>
      </c>
      <c r="C2025" s="17" t="s">
        <v>17730</v>
      </c>
      <c r="D2025" s="13">
        <v>461.79</v>
      </c>
      <c r="E2025" s="13" t="s">
        <v>17731</v>
      </c>
      <c r="F2025" s="13" t="s">
        <v>17727</v>
      </c>
      <c r="G2025" s="13" t="s">
        <v>21350</v>
      </c>
      <c r="H2025" s="13">
        <v>37169</v>
      </c>
    </row>
    <row r="2026" spans="1:8" x14ac:dyDescent="0.45">
      <c r="A2026" s="13" t="s">
        <v>21351</v>
      </c>
      <c r="B2026" s="14">
        <v>203.31</v>
      </c>
      <c r="C2026" s="17" t="s">
        <v>17730</v>
      </c>
      <c r="D2026" s="13">
        <v>0</v>
      </c>
      <c r="E2026" s="13" t="s">
        <v>17731</v>
      </c>
      <c r="F2026" s="13" t="s">
        <v>17727</v>
      </c>
      <c r="G2026" s="13" t="s">
        <v>21352</v>
      </c>
      <c r="H2026" s="13">
        <v>18755</v>
      </c>
    </row>
    <row r="2027" spans="1:8" x14ac:dyDescent="0.45">
      <c r="A2027" s="13" t="s">
        <v>21353</v>
      </c>
      <c r="B2027" s="14">
        <v>79.89</v>
      </c>
      <c r="C2027" s="17" t="s">
        <v>17730</v>
      </c>
      <c r="D2027" s="13">
        <v>433.0548</v>
      </c>
      <c r="E2027" s="13" t="s">
        <v>17731</v>
      </c>
      <c r="F2027" s="13" t="s">
        <v>17727</v>
      </c>
      <c r="G2027" s="13" t="s">
        <v>21354</v>
      </c>
      <c r="H2027" s="13">
        <v>37170</v>
      </c>
    </row>
    <row r="2028" spans="1:8" x14ac:dyDescent="0.45">
      <c r="A2028" s="13" t="s">
        <v>21355</v>
      </c>
      <c r="B2028" s="14">
        <v>139.38999999999999</v>
      </c>
      <c r="C2028" s="17" t="s">
        <v>17730</v>
      </c>
      <c r="D2028" s="13">
        <v>252.18899999999999</v>
      </c>
      <c r="E2028" s="13" t="s">
        <v>17731</v>
      </c>
      <c r="F2028" s="13" t="s">
        <v>17727</v>
      </c>
      <c r="G2028" s="13" t="s">
        <v>21356</v>
      </c>
      <c r="H2028" s="13">
        <v>18756</v>
      </c>
    </row>
    <row r="2029" spans="1:8" x14ac:dyDescent="0.45">
      <c r="A2029" s="13" t="s">
        <v>21357</v>
      </c>
      <c r="B2029" s="14">
        <v>55.11</v>
      </c>
      <c r="C2029" s="17" t="s">
        <v>17730</v>
      </c>
      <c r="D2029" s="13">
        <v>329.24</v>
      </c>
      <c r="E2029" s="13" t="s">
        <v>17731</v>
      </c>
      <c r="F2029" s="13" t="s">
        <v>17727</v>
      </c>
      <c r="G2029" s="13" t="s">
        <v>21358</v>
      </c>
      <c r="H2029" s="13">
        <v>18757</v>
      </c>
    </row>
    <row r="2030" spans="1:8" x14ac:dyDescent="0.45">
      <c r="A2030" s="13" t="s">
        <v>21357</v>
      </c>
      <c r="B2030" s="14">
        <v>55.11</v>
      </c>
      <c r="C2030" s="17" t="s">
        <v>17730</v>
      </c>
      <c r="D2030" s="13">
        <v>219.49</v>
      </c>
      <c r="E2030" s="13" t="s">
        <v>17731</v>
      </c>
      <c r="F2030" s="13" t="s">
        <v>17727</v>
      </c>
      <c r="G2030" s="13" t="s">
        <v>21358</v>
      </c>
      <c r="H2030" s="13">
        <v>18757</v>
      </c>
    </row>
    <row r="2031" spans="1:8" x14ac:dyDescent="0.45">
      <c r="A2031" s="13" t="s">
        <v>21357</v>
      </c>
      <c r="B2031" s="14">
        <v>0</v>
      </c>
      <c r="C2031" s="17" t="s">
        <v>17730</v>
      </c>
      <c r="D2031" s="13">
        <v>19.66</v>
      </c>
      <c r="E2031" s="13" t="s">
        <v>17731</v>
      </c>
      <c r="F2031" s="13" t="s">
        <v>17727</v>
      </c>
      <c r="G2031" s="13" t="s">
        <v>21359</v>
      </c>
      <c r="H2031" s="13">
        <v>30827</v>
      </c>
    </row>
    <row r="2032" spans="1:8" x14ac:dyDescent="0.45">
      <c r="A2032" s="13" t="s">
        <v>21360</v>
      </c>
      <c r="B2032" s="14">
        <v>631.03</v>
      </c>
      <c r="C2032" s="17" t="s">
        <v>17730</v>
      </c>
      <c r="D2032" s="13">
        <v>3823.23</v>
      </c>
      <c r="E2032" s="13" t="s">
        <v>17731</v>
      </c>
      <c r="F2032" s="13" t="s">
        <v>17727</v>
      </c>
      <c r="G2032" s="13" t="s">
        <v>21361</v>
      </c>
      <c r="H2032" s="13">
        <v>18758</v>
      </c>
    </row>
    <row r="2033" spans="1:8" x14ac:dyDescent="0.45">
      <c r="A2033" s="13" t="s">
        <v>21360</v>
      </c>
      <c r="B2033" s="14">
        <v>631.03</v>
      </c>
      <c r="C2033" s="17" t="s">
        <v>17730</v>
      </c>
      <c r="D2033" s="13">
        <v>2548.8200000000002</v>
      </c>
      <c r="E2033" s="13" t="s">
        <v>17731</v>
      </c>
      <c r="F2033" s="13" t="s">
        <v>17727</v>
      </c>
      <c r="G2033" s="13" t="s">
        <v>21361</v>
      </c>
      <c r="H2033" s="13">
        <v>18758</v>
      </c>
    </row>
    <row r="2034" spans="1:8" x14ac:dyDescent="0.45">
      <c r="A2034" s="13" t="s">
        <v>21360</v>
      </c>
      <c r="B2034" s="14">
        <v>0</v>
      </c>
      <c r="C2034" s="17" t="s">
        <v>17730</v>
      </c>
      <c r="D2034" s="13">
        <v>139.85</v>
      </c>
      <c r="E2034" s="13" t="s">
        <v>17731</v>
      </c>
      <c r="F2034" s="13" t="s">
        <v>17727</v>
      </c>
      <c r="G2034" s="13" t="s">
        <v>21362</v>
      </c>
      <c r="H2034" s="13">
        <v>19764</v>
      </c>
    </row>
    <row r="2035" spans="1:8" x14ac:dyDescent="0.45">
      <c r="A2035" s="13" t="s">
        <v>21363</v>
      </c>
      <c r="B2035" s="14">
        <v>0</v>
      </c>
      <c r="C2035" s="17" t="s">
        <v>17730</v>
      </c>
      <c r="D2035" s="13">
        <v>460.1155</v>
      </c>
      <c r="E2035" s="13" t="s">
        <v>17731</v>
      </c>
      <c r="F2035" s="13" t="s">
        <v>17727</v>
      </c>
      <c r="G2035" s="13" t="s">
        <v>21364</v>
      </c>
      <c r="H2035" s="13">
        <v>19765</v>
      </c>
    </row>
    <row r="2036" spans="1:8" x14ac:dyDescent="0.45">
      <c r="A2036" s="13" t="s">
        <v>21365</v>
      </c>
      <c r="B2036" s="14">
        <v>0</v>
      </c>
      <c r="C2036" s="17" t="s">
        <v>17730</v>
      </c>
      <c r="D2036" s="13">
        <v>0</v>
      </c>
      <c r="E2036" s="13" t="s">
        <v>17731</v>
      </c>
      <c r="F2036" s="13" t="s">
        <v>17727</v>
      </c>
      <c r="G2036" s="13" t="s">
        <v>21366</v>
      </c>
      <c r="H2036" s="13">
        <v>19766</v>
      </c>
    </row>
    <row r="2037" spans="1:8" x14ac:dyDescent="0.45">
      <c r="A2037" s="13" t="s">
        <v>21367</v>
      </c>
      <c r="B2037" s="14">
        <v>377.8</v>
      </c>
      <c r="C2037" s="17" t="s">
        <v>17730</v>
      </c>
      <c r="D2037" s="13">
        <v>2554.1</v>
      </c>
      <c r="E2037" s="13" t="s">
        <v>17731</v>
      </c>
      <c r="F2037" s="13" t="s">
        <v>17727</v>
      </c>
      <c r="G2037" s="13" t="s">
        <v>21368</v>
      </c>
      <c r="H2037" s="13">
        <v>79904</v>
      </c>
    </row>
    <row r="2038" spans="1:8" x14ac:dyDescent="0.45">
      <c r="A2038" s="13" t="s">
        <v>21369</v>
      </c>
      <c r="B2038" s="14">
        <v>103.9</v>
      </c>
      <c r="C2038" s="17" t="s">
        <v>17730</v>
      </c>
      <c r="D2038" s="13">
        <v>235.9</v>
      </c>
      <c r="E2038" s="13" t="s">
        <v>17731</v>
      </c>
      <c r="F2038" s="13" t="s">
        <v>17727</v>
      </c>
      <c r="G2038" s="13" t="s">
        <v>21370</v>
      </c>
      <c r="H2038" s="13">
        <v>18759</v>
      </c>
    </row>
    <row r="2039" spans="1:8" x14ac:dyDescent="0.45">
      <c r="A2039" s="13" t="s">
        <v>21367</v>
      </c>
      <c r="B2039" s="14">
        <v>0</v>
      </c>
      <c r="C2039" s="17" t="s">
        <v>17730</v>
      </c>
      <c r="D2039" s="13">
        <v>1621.65</v>
      </c>
      <c r="E2039" s="13" t="s">
        <v>17731</v>
      </c>
      <c r="F2039" s="13" t="s">
        <v>17727</v>
      </c>
      <c r="G2039" s="13" t="s">
        <v>21371</v>
      </c>
      <c r="H2039" s="13">
        <v>204719</v>
      </c>
    </row>
    <row r="2040" spans="1:8" x14ac:dyDescent="0.45">
      <c r="A2040" s="13" t="s">
        <v>21367</v>
      </c>
      <c r="B2040" s="14">
        <v>0.01</v>
      </c>
      <c r="C2040" s="17" t="s">
        <v>17730</v>
      </c>
      <c r="D2040" s="13">
        <v>1621.65</v>
      </c>
      <c r="E2040" s="13" t="s">
        <v>17731</v>
      </c>
      <c r="F2040" s="13" t="s">
        <v>17727</v>
      </c>
      <c r="G2040" s="13" t="s">
        <v>21372</v>
      </c>
      <c r="H2040" s="13">
        <v>208574</v>
      </c>
    </row>
    <row r="2041" spans="1:8" x14ac:dyDescent="0.45">
      <c r="A2041" s="13" t="s">
        <v>21367</v>
      </c>
      <c r="B2041" s="14">
        <v>0</v>
      </c>
      <c r="C2041" s="17" t="s">
        <v>17730</v>
      </c>
      <c r="D2041" s="13">
        <v>1621.65</v>
      </c>
      <c r="E2041" s="13" t="s">
        <v>17731</v>
      </c>
      <c r="F2041" s="13" t="s">
        <v>17727</v>
      </c>
      <c r="G2041" s="13" t="s">
        <v>21373</v>
      </c>
      <c r="H2041" s="13">
        <v>204743</v>
      </c>
    </row>
    <row r="2042" spans="1:8" x14ac:dyDescent="0.45">
      <c r="A2042" s="13" t="s">
        <v>21374</v>
      </c>
      <c r="B2042" s="15">
        <v>15060.62</v>
      </c>
      <c r="C2042" s="17" t="s">
        <v>17730</v>
      </c>
      <c r="D2042" s="13">
        <v>35854.11</v>
      </c>
      <c r="E2042" s="13" t="s">
        <v>17731</v>
      </c>
      <c r="F2042" s="13" t="s">
        <v>17727</v>
      </c>
      <c r="G2042" s="13" t="s">
        <v>21375</v>
      </c>
      <c r="H2042" s="13">
        <v>21089</v>
      </c>
    </row>
    <row r="2043" spans="1:8" x14ac:dyDescent="0.45">
      <c r="A2043" s="13" t="s">
        <v>21376</v>
      </c>
      <c r="B2043" s="14">
        <v>0</v>
      </c>
      <c r="C2043" s="17" t="s">
        <v>17730</v>
      </c>
      <c r="D2043" s="13">
        <v>0</v>
      </c>
      <c r="E2043" s="13" t="s">
        <v>17731</v>
      </c>
      <c r="F2043" s="13" t="s">
        <v>17727</v>
      </c>
      <c r="G2043" s="13" t="s">
        <v>21377</v>
      </c>
      <c r="H2043" s="13">
        <v>21090</v>
      </c>
    </row>
    <row r="2044" spans="1:8" x14ac:dyDescent="0.45">
      <c r="A2044" s="13" t="s">
        <v>21378</v>
      </c>
      <c r="B2044" s="14">
        <v>739.03</v>
      </c>
      <c r="C2044" s="17" t="s">
        <v>17730</v>
      </c>
      <c r="D2044" s="13">
        <v>4775.37</v>
      </c>
      <c r="E2044" s="13" t="s">
        <v>17731</v>
      </c>
      <c r="F2044" s="13" t="s">
        <v>17727</v>
      </c>
      <c r="G2044" s="13" t="s">
        <v>21379</v>
      </c>
      <c r="H2044" s="13">
        <v>34638</v>
      </c>
    </row>
    <row r="2045" spans="1:8" x14ac:dyDescent="0.45">
      <c r="A2045" s="13" t="s">
        <v>21380</v>
      </c>
      <c r="B2045" s="14">
        <v>949.83</v>
      </c>
      <c r="C2045" s="17" t="s">
        <v>17730</v>
      </c>
      <c r="D2045" s="13">
        <v>0</v>
      </c>
      <c r="E2045" s="13" t="s">
        <v>17731</v>
      </c>
      <c r="F2045" s="13" t="s">
        <v>17727</v>
      </c>
      <c r="G2045" s="13" t="s">
        <v>21381</v>
      </c>
      <c r="H2045" s="13">
        <v>18760</v>
      </c>
    </row>
    <row r="2046" spans="1:8" x14ac:dyDescent="0.45">
      <c r="A2046" s="13" t="s">
        <v>21382</v>
      </c>
      <c r="B2046" s="14">
        <v>60.39</v>
      </c>
      <c r="C2046" s="17" t="s">
        <v>17730</v>
      </c>
      <c r="D2046" s="13">
        <v>252.18</v>
      </c>
      <c r="E2046" s="13" t="s">
        <v>17731</v>
      </c>
      <c r="F2046" s="13" t="s">
        <v>17727</v>
      </c>
      <c r="G2046" s="13" t="s">
        <v>21383</v>
      </c>
      <c r="H2046" s="13">
        <v>30831</v>
      </c>
    </row>
    <row r="2047" spans="1:8" x14ac:dyDescent="0.45">
      <c r="A2047" s="13" t="s">
        <v>21382</v>
      </c>
      <c r="B2047" s="14">
        <v>60.39</v>
      </c>
      <c r="C2047" s="17" t="s">
        <v>17730</v>
      </c>
      <c r="D2047" s="13">
        <v>168.12</v>
      </c>
      <c r="E2047" s="13" t="s">
        <v>17731</v>
      </c>
      <c r="F2047" s="13" t="s">
        <v>17727</v>
      </c>
      <c r="G2047" s="13" t="s">
        <v>21383</v>
      </c>
      <c r="H2047" s="13">
        <v>30831</v>
      </c>
    </row>
    <row r="2048" spans="1:8" x14ac:dyDescent="0.45">
      <c r="A2048" s="13" t="s">
        <v>21382</v>
      </c>
      <c r="B2048" s="14">
        <v>0</v>
      </c>
      <c r="C2048" s="17" t="s">
        <v>17730</v>
      </c>
      <c r="D2048" s="13">
        <v>0</v>
      </c>
      <c r="E2048" s="13" t="s">
        <v>17731</v>
      </c>
      <c r="F2048" s="13" t="s">
        <v>17727</v>
      </c>
      <c r="G2048" s="13" t="s">
        <v>21384</v>
      </c>
      <c r="H2048" s="13">
        <v>18761</v>
      </c>
    </row>
    <row r="2049" spans="1:8" x14ac:dyDescent="0.45">
      <c r="A2049" s="13" t="s">
        <v>21382</v>
      </c>
      <c r="B2049" s="14">
        <v>0</v>
      </c>
      <c r="C2049" s="17" t="s">
        <v>17730</v>
      </c>
      <c r="D2049" s="13">
        <v>160.11000000000001</v>
      </c>
      <c r="E2049" s="13" t="s">
        <v>17731</v>
      </c>
      <c r="F2049" s="13" t="s">
        <v>17727</v>
      </c>
      <c r="G2049" s="13" t="s">
        <v>21385</v>
      </c>
      <c r="H2049" s="13">
        <v>204720</v>
      </c>
    </row>
    <row r="2050" spans="1:8" x14ac:dyDescent="0.45">
      <c r="A2050" s="13" t="s">
        <v>21382</v>
      </c>
      <c r="B2050" s="14">
        <v>0</v>
      </c>
      <c r="C2050" s="17" t="s">
        <v>17730</v>
      </c>
      <c r="D2050" s="13">
        <v>160.11000000000001</v>
      </c>
      <c r="E2050" s="13" t="s">
        <v>17731</v>
      </c>
      <c r="F2050" s="13" t="s">
        <v>17727</v>
      </c>
      <c r="G2050" s="13" t="s">
        <v>21386</v>
      </c>
      <c r="H2050" s="13">
        <v>208576</v>
      </c>
    </row>
    <row r="2051" spans="1:8" x14ac:dyDescent="0.45">
      <c r="A2051" s="13" t="s">
        <v>21382</v>
      </c>
      <c r="B2051" s="14">
        <v>0</v>
      </c>
      <c r="C2051" s="17" t="s">
        <v>17730</v>
      </c>
      <c r="D2051" s="13">
        <v>160.11000000000001</v>
      </c>
      <c r="E2051" s="13" t="s">
        <v>17731</v>
      </c>
      <c r="F2051" s="13" t="s">
        <v>17727</v>
      </c>
      <c r="G2051" s="13" t="s">
        <v>21387</v>
      </c>
      <c r="H2051" s="13">
        <v>204744</v>
      </c>
    </row>
    <row r="2052" spans="1:8" x14ac:dyDescent="0.45">
      <c r="A2052" s="13" t="s">
        <v>21388</v>
      </c>
      <c r="B2052" s="14">
        <v>86.49</v>
      </c>
      <c r="C2052" s="17" t="s">
        <v>17730</v>
      </c>
      <c r="D2052" s="13">
        <v>369.05</v>
      </c>
      <c r="E2052" s="13" t="s">
        <v>17731</v>
      </c>
      <c r="F2052" s="13" t="s">
        <v>17727</v>
      </c>
      <c r="G2052" s="13" t="s">
        <v>21389</v>
      </c>
      <c r="H2052" s="13">
        <v>20918</v>
      </c>
    </row>
    <row r="2053" spans="1:8" x14ac:dyDescent="0.45">
      <c r="A2053" s="13" t="s">
        <v>21390</v>
      </c>
      <c r="B2053" s="14">
        <v>233.01</v>
      </c>
      <c r="C2053" s="17" t="s">
        <v>17730</v>
      </c>
      <c r="D2053" s="13">
        <v>1240.79</v>
      </c>
      <c r="E2053" s="13" t="s">
        <v>17731</v>
      </c>
      <c r="F2053" s="13" t="s">
        <v>17727</v>
      </c>
      <c r="G2053" s="13" t="s">
        <v>21391</v>
      </c>
      <c r="H2053" s="13">
        <v>18763</v>
      </c>
    </row>
    <row r="2054" spans="1:8" x14ac:dyDescent="0.45">
      <c r="A2054" s="13" t="s">
        <v>21390</v>
      </c>
      <c r="B2054" s="14">
        <v>233.01</v>
      </c>
      <c r="C2054" s="17" t="s">
        <v>17730</v>
      </c>
      <c r="D2054" s="13">
        <v>827.19</v>
      </c>
      <c r="E2054" s="13" t="s">
        <v>17731</v>
      </c>
      <c r="F2054" s="13" t="s">
        <v>17727</v>
      </c>
      <c r="G2054" s="13" t="s">
        <v>21391</v>
      </c>
      <c r="H2054" s="13">
        <v>18763</v>
      </c>
    </row>
    <row r="2055" spans="1:8" x14ac:dyDescent="0.45">
      <c r="A2055" s="13" t="s">
        <v>21392</v>
      </c>
      <c r="B2055" s="14">
        <v>31.16</v>
      </c>
      <c r="C2055" s="17" t="s">
        <v>17730</v>
      </c>
      <c r="D2055" s="13">
        <v>145.66999999999999</v>
      </c>
      <c r="E2055" s="13" t="s">
        <v>17731</v>
      </c>
      <c r="F2055" s="13" t="s">
        <v>17727</v>
      </c>
      <c r="G2055" s="13" t="s">
        <v>21393</v>
      </c>
      <c r="H2055" s="13">
        <v>18764</v>
      </c>
    </row>
    <row r="2056" spans="1:8" x14ac:dyDescent="0.45">
      <c r="A2056" s="13" t="s">
        <v>21392</v>
      </c>
      <c r="B2056" s="14">
        <v>31.16</v>
      </c>
      <c r="C2056" s="17" t="s">
        <v>17730</v>
      </c>
      <c r="D2056" s="13">
        <v>97.11</v>
      </c>
      <c r="E2056" s="13" t="s">
        <v>17731</v>
      </c>
      <c r="F2056" s="13" t="s">
        <v>17727</v>
      </c>
      <c r="G2056" s="13" t="s">
        <v>21393</v>
      </c>
      <c r="H2056" s="13">
        <v>18764</v>
      </c>
    </row>
    <row r="2057" spans="1:8" x14ac:dyDescent="0.45">
      <c r="A2057" s="13" t="s">
        <v>21392</v>
      </c>
      <c r="B2057" s="14">
        <v>32.380000000000003</v>
      </c>
      <c r="C2057" s="17" t="s">
        <v>17730</v>
      </c>
      <c r="D2057" s="13">
        <v>0</v>
      </c>
      <c r="E2057" s="13" t="s">
        <v>17731</v>
      </c>
      <c r="F2057" s="13" t="s">
        <v>17727</v>
      </c>
      <c r="G2057" s="13" t="s">
        <v>21394</v>
      </c>
      <c r="H2057" s="13">
        <v>30828</v>
      </c>
    </row>
    <row r="2058" spans="1:8" x14ac:dyDescent="0.45">
      <c r="A2058" s="13" t="s">
        <v>21395</v>
      </c>
      <c r="B2058" s="14">
        <v>108.48</v>
      </c>
      <c r="C2058" s="17" t="s">
        <v>17730</v>
      </c>
      <c r="D2058" s="13">
        <v>837.63</v>
      </c>
      <c r="E2058" s="13" t="s">
        <v>17731</v>
      </c>
      <c r="F2058" s="13" t="s">
        <v>17727</v>
      </c>
      <c r="G2058" s="13" t="s">
        <v>21396</v>
      </c>
      <c r="H2058" s="13">
        <v>37177</v>
      </c>
    </row>
    <row r="2059" spans="1:8" x14ac:dyDescent="0.45">
      <c r="A2059" s="13" t="s">
        <v>21397</v>
      </c>
      <c r="B2059" s="14">
        <v>0</v>
      </c>
      <c r="C2059" s="17" t="s">
        <v>17730</v>
      </c>
      <c r="D2059" s="13">
        <v>0</v>
      </c>
      <c r="E2059" s="13" t="s">
        <v>17731</v>
      </c>
      <c r="F2059" s="13" t="s">
        <v>17727</v>
      </c>
      <c r="G2059" s="13" t="s">
        <v>21398</v>
      </c>
      <c r="H2059" s="13">
        <v>18765</v>
      </c>
    </row>
    <row r="2060" spans="1:8" x14ac:dyDescent="0.45">
      <c r="A2060" s="13" t="s">
        <v>21399</v>
      </c>
      <c r="B2060" s="14">
        <v>82.42</v>
      </c>
      <c r="C2060" s="17" t="s">
        <v>17730</v>
      </c>
      <c r="D2060" s="13">
        <v>459.01979999999998</v>
      </c>
      <c r="E2060" s="13" t="s">
        <v>17731</v>
      </c>
      <c r="F2060" s="13" t="s">
        <v>17727</v>
      </c>
      <c r="G2060" s="13" t="s">
        <v>21400</v>
      </c>
      <c r="H2060" s="13">
        <v>37178</v>
      </c>
    </row>
    <row r="2061" spans="1:8" x14ac:dyDescent="0.45">
      <c r="A2061" s="13" t="s">
        <v>21401</v>
      </c>
      <c r="B2061" s="14">
        <v>152.33000000000001</v>
      </c>
      <c r="C2061" s="17" t="s">
        <v>17730</v>
      </c>
      <c r="D2061" s="13">
        <v>0</v>
      </c>
      <c r="E2061" s="13" t="s">
        <v>17731</v>
      </c>
      <c r="F2061" s="13" t="s">
        <v>17727</v>
      </c>
      <c r="G2061" s="13" t="s">
        <v>21402</v>
      </c>
      <c r="H2061" s="13">
        <v>18766</v>
      </c>
    </row>
    <row r="2062" spans="1:8" x14ac:dyDescent="0.45">
      <c r="A2062" s="13" t="s">
        <v>21403</v>
      </c>
      <c r="B2062" s="14">
        <v>86.78</v>
      </c>
      <c r="C2062" s="17" t="s">
        <v>17730</v>
      </c>
      <c r="D2062" s="13">
        <v>440.5548</v>
      </c>
      <c r="E2062" s="13" t="s">
        <v>17731</v>
      </c>
      <c r="F2062" s="13" t="s">
        <v>17727</v>
      </c>
      <c r="G2062" s="13" t="s">
        <v>21404</v>
      </c>
      <c r="H2062" s="13">
        <v>37179</v>
      </c>
    </row>
    <row r="2063" spans="1:8" x14ac:dyDescent="0.45">
      <c r="A2063" s="13" t="s">
        <v>21405</v>
      </c>
      <c r="B2063" s="14">
        <v>0</v>
      </c>
      <c r="C2063" s="17" t="s">
        <v>17730</v>
      </c>
      <c r="D2063" s="13">
        <v>0</v>
      </c>
      <c r="E2063" s="13" t="s">
        <v>17731</v>
      </c>
      <c r="F2063" s="13" t="s">
        <v>17727</v>
      </c>
      <c r="G2063" s="13" t="s">
        <v>21406</v>
      </c>
      <c r="H2063" s="13">
        <v>20919</v>
      </c>
    </row>
    <row r="2064" spans="1:8" x14ac:dyDescent="0.45">
      <c r="A2064" s="13" t="s">
        <v>21330</v>
      </c>
      <c r="B2064" s="14">
        <v>130.46</v>
      </c>
      <c r="C2064" s="17" t="s">
        <v>17730</v>
      </c>
      <c r="D2064" s="13">
        <v>383.09519999999998</v>
      </c>
      <c r="E2064" s="13" t="s">
        <v>17731</v>
      </c>
      <c r="F2064" s="13" t="s">
        <v>17727</v>
      </c>
      <c r="G2064" s="13" t="s">
        <v>21407</v>
      </c>
      <c r="H2064" s="13">
        <v>42436</v>
      </c>
    </row>
    <row r="2065" spans="1:8" x14ac:dyDescent="0.45">
      <c r="A2065" s="13" t="s">
        <v>21408</v>
      </c>
      <c r="B2065" s="14">
        <v>34.54</v>
      </c>
      <c r="C2065" s="17" t="s">
        <v>17730</v>
      </c>
      <c r="D2065" s="13">
        <v>103.61490000000001</v>
      </c>
      <c r="E2065" s="13" t="s">
        <v>17731</v>
      </c>
      <c r="F2065" s="13" t="s">
        <v>17727</v>
      </c>
      <c r="G2065" s="13" t="s">
        <v>21409</v>
      </c>
      <c r="H2065" s="13">
        <v>37963</v>
      </c>
    </row>
    <row r="2066" spans="1:8" x14ac:dyDescent="0.45">
      <c r="A2066" s="13" t="s">
        <v>21410</v>
      </c>
      <c r="B2066" s="14">
        <v>17.02</v>
      </c>
      <c r="C2066" s="17" t="s">
        <v>17730</v>
      </c>
      <c r="D2066" s="13">
        <v>68.819999999999993</v>
      </c>
      <c r="E2066" s="13" t="s">
        <v>17731</v>
      </c>
      <c r="F2066" s="13" t="s">
        <v>17727</v>
      </c>
      <c r="G2066" s="13" t="s">
        <v>21411</v>
      </c>
      <c r="H2066" s="13">
        <v>54261</v>
      </c>
    </row>
    <row r="2067" spans="1:8" x14ac:dyDescent="0.45">
      <c r="A2067" s="13" t="s">
        <v>21412</v>
      </c>
      <c r="B2067" s="14">
        <v>73.59</v>
      </c>
      <c r="C2067" s="17" t="s">
        <v>17730</v>
      </c>
      <c r="D2067" s="13">
        <v>426.51479999999998</v>
      </c>
      <c r="E2067" s="13" t="s">
        <v>17731</v>
      </c>
      <c r="F2067" s="13" t="s">
        <v>17727</v>
      </c>
      <c r="G2067" s="13" t="s">
        <v>21413</v>
      </c>
      <c r="H2067" s="13">
        <v>54881</v>
      </c>
    </row>
    <row r="2068" spans="1:8" x14ac:dyDescent="0.45">
      <c r="A2068" s="13" t="s">
        <v>21414</v>
      </c>
      <c r="B2068" s="14">
        <v>156.05000000000001</v>
      </c>
      <c r="C2068" s="17" t="s">
        <v>17730</v>
      </c>
      <c r="D2068" s="13">
        <v>382.95479999999998</v>
      </c>
      <c r="E2068" s="13" t="s">
        <v>17731</v>
      </c>
      <c r="F2068" s="13" t="s">
        <v>17727</v>
      </c>
      <c r="G2068" s="13" t="s">
        <v>21415</v>
      </c>
      <c r="H2068" s="13">
        <v>54882</v>
      </c>
    </row>
    <row r="2069" spans="1:8" x14ac:dyDescent="0.45">
      <c r="A2069" s="13" t="s">
        <v>21416</v>
      </c>
      <c r="B2069" s="14">
        <v>88.11</v>
      </c>
      <c r="C2069" s="17" t="s">
        <v>17730</v>
      </c>
      <c r="D2069" s="13">
        <v>9300</v>
      </c>
      <c r="E2069" s="13" t="s">
        <v>17731</v>
      </c>
      <c r="F2069" s="13" t="s">
        <v>17727</v>
      </c>
      <c r="G2069" s="13" t="s">
        <v>21417</v>
      </c>
      <c r="H2069" s="13">
        <v>148533</v>
      </c>
    </row>
    <row r="2070" spans="1:8" x14ac:dyDescent="0.45">
      <c r="A2070" s="13" t="s">
        <v>21418</v>
      </c>
      <c r="B2070" s="15">
        <v>1881.71</v>
      </c>
      <c r="C2070" s="17" t="s">
        <v>17730</v>
      </c>
      <c r="D2070" s="13">
        <v>10018.00793</v>
      </c>
      <c r="E2070" s="13" t="s">
        <v>17731</v>
      </c>
      <c r="F2070" s="13" t="s">
        <v>17727</v>
      </c>
      <c r="G2070" s="13" t="s">
        <v>21419</v>
      </c>
      <c r="H2070" s="13">
        <v>70865</v>
      </c>
    </row>
    <row r="2071" spans="1:8" x14ac:dyDescent="0.45">
      <c r="A2071" s="13" t="s">
        <v>21418</v>
      </c>
      <c r="B2071" s="14">
        <v>0</v>
      </c>
      <c r="C2071" s="17" t="s">
        <v>17730</v>
      </c>
      <c r="D2071" s="13">
        <v>10018.00793</v>
      </c>
      <c r="E2071" s="13" t="s">
        <v>17731</v>
      </c>
      <c r="F2071" s="13" t="s">
        <v>17727</v>
      </c>
      <c r="G2071" s="13" t="s">
        <v>21420</v>
      </c>
      <c r="H2071" s="13">
        <v>204721</v>
      </c>
    </row>
    <row r="2072" spans="1:8" x14ac:dyDescent="0.45">
      <c r="A2072" s="13" t="s">
        <v>21418</v>
      </c>
      <c r="B2072" s="14">
        <v>0</v>
      </c>
      <c r="C2072" s="17" t="s">
        <v>17730</v>
      </c>
      <c r="D2072" s="13">
        <v>10018.00793</v>
      </c>
      <c r="E2072" s="13" t="s">
        <v>17731</v>
      </c>
      <c r="F2072" s="13" t="s">
        <v>17727</v>
      </c>
      <c r="G2072" s="13" t="s">
        <v>21421</v>
      </c>
      <c r="H2072" s="13">
        <v>208585</v>
      </c>
    </row>
    <row r="2073" spans="1:8" x14ac:dyDescent="0.45">
      <c r="A2073" s="13" t="s">
        <v>21418</v>
      </c>
      <c r="B2073" s="14">
        <v>0</v>
      </c>
      <c r="C2073" s="17" t="s">
        <v>17730</v>
      </c>
      <c r="D2073" s="13">
        <v>10018.00793</v>
      </c>
      <c r="E2073" s="13" t="s">
        <v>17731</v>
      </c>
      <c r="F2073" s="13" t="s">
        <v>17727</v>
      </c>
      <c r="G2073" s="13" t="s">
        <v>21422</v>
      </c>
      <c r="H2073" s="13">
        <v>204745</v>
      </c>
    </row>
    <row r="2074" spans="1:8" x14ac:dyDescent="0.45">
      <c r="A2074" s="13" t="s">
        <v>21423</v>
      </c>
      <c r="B2074" s="14">
        <v>606.26</v>
      </c>
      <c r="C2074" s="17" t="s">
        <v>17730</v>
      </c>
      <c r="D2074" s="13">
        <v>7098.42</v>
      </c>
      <c r="E2074" s="13" t="s">
        <v>17731</v>
      </c>
      <c r="F2074" s="13" t="s">
        <v>17727</v>
      </c>
      <c r="G2074" s="13" t="s">
        <v>21424</v>
      </c>
      <c r="H2074" s="13">
        <v>49421</v>
      </c>
    </row>
    <row r="2075" spans="1:8" x14ac:dyDescent="0.45">
      <c r="A2075" s="13" t="s">
        <v>21423</v>
      </c>
      <c r="B2075" s="14">
        <v>606.26</v>
      </c>
      <c r="C2075" s="17" t="s">
        <v>17730</v>
      </c>
      <c r="D2075" s="13">
        <v>4732.28</v>
      </c>
      <c r="E2075" s="13" t="s">
        <v>17731</v>
      </c>
      <c r="F2075" s="13" t="s">
        <v>17727</v>
      </c>
      <c r="G2075" s="13" t="s">
        <v>21424</v>
      </c>
      <c r="H2075" s="13">
        <v>49421</v>
      </c>
    </row>
    <row r="2076" spans="1:8" x14ac:dyDescent="0.45">
      <c r="A2076" s="13" t="s">
        <v>21425</v>
      </c>
      <c r="B2076" s="15">
        <v>2087.6799999999998</v>
      </c>
      <c r="C2076" s="17" t="s">
        <v>17730</v>
      </c>
      <c r="D2076" s="13">
        <v>10587.41</v>
      </c>
      <c r="E2076" s="13" t="s">
        <v>17731</v>
      </c>
      <c r="F2076" s="13" t="s">
        <v>17727</v>
      </c>
      <c r="G2076" s="13" t="s">
        <v>21426</v>
      </c>
      <c r="H2076" s="13">
        <v>49422</v>
      </c>
    </row>
    <row r="2077" spans="1:8" x14ac:dyDescent="0.45">
      <c r="A2077" s="13" t="s">
        <v>21425</v>
      </c>
      <c r="B2077" s="15">
        <v>2087.6799999999998</v>
      </c>
      <c r="C2077" s="17" t="s">
        <v>17730</v>
      </c>
      <c r="D2077" s="13">
        <v>7058.27</v>
      </c>
      <c r="E2077" s="13" t="s">
        <v>17731</v>
      </c>
      <c r="F2077" s="13" t="s">
        <v>17727</v>
      </c>
      <c r="G2077" s="13" t="s">
        <v>21426</v>
      </c>
      <c r="H2077" s="13">
        <v>49422</v>
      </c>
    </row>
    <row r="2078" spans="1:8" x14ac:dyDescent="0.45">
      <c r="A2078" s="13" t="s">
        <v>21427</v>
      </c>
      <c r="B2078" s="15">
        <v>3328.03</v>
      </c>
      <c r="C2078" s="17" t="s">
        <v>17730</v>
      </c>
      <c r="D2078" s="13">
        <v>16031.46</v>
      </c>
      <c r="E2078" s="13" t="s">
        <v>17731</v>
      </c>
      <c r="F2078" s="13" t="s">
        <v>17727</v>
      </c>
      <c r="G2078" s="13" t="s">
        <v>21428</v>
      </c>
      <c r="H2078" s="13">
        <v>49423</v>
      </c>
    </row>
    <row r="2079" spans="1:8" x14ac:dyDescent="0.45">
      <c r="A2079" s="13" t="s">
        <v>21427</v>
      </c>
      <c r="B2079" s="15">
        <v>3328.03</v>
      </c>
      <c r="C2079" s="17" t="s">
        <v>17730</v>
      </c>
      <c r="D2079" s="13">
        <v>10687.64</v>
      </c>
      <c r="E2079" s="13" t="s">
        <v>17731</v>
      </c>
      <c r="F2079" s="13" t="s">
        <v>17727</v>
      </c>
      <c r="G2079" s="13" t="s">
        <v>21428</v>
      </c>
      <c r="H2079" s="13">
        <v>49423</v>
      </c>
    </row>
    <row r="2080" spans="1:8" x14ac:dyDescent="0.45">
      <c r="A2080" s="13" t="s">
        <v>21429</v>
      </c>
      <c r="B2080" s="14">
        <v>495.21</v>
      </c>
      <c r="C2080" s="17" t="s">
        <v>17730</v>
      </c>
      <c r="D2080" s="13">
        <v>6770.12</v>
      </c>
      <c r="E2080" s="13" t="s">
        <v>17731</v>
      </c>
      <c r="F2080" s="13" t="s">
        <v>17727</v>
      </c>
      <c r="G2080" s="13" t="s">
        <v>21430</v>
      </c>
      <c r="H2080" s="13">
        <v>49424</v>
      </c>
    </row>
    <row r="2081" spans="1:8" x14ac:dyDescent="0.45">
      <c r="A2081" s="13" t="s">
        <v>21431</v>
      </c>
      <c r="B2081" s="15">
        <v>17437.830000000002</v>
      </c>
      <c r="C2081" s="17" t="s">
        <v>17730</v>
      </c>
      <c r="D2081" s="13">
        <v>85939.91</v>
      </c>
      <c r="E2081" s="13" t="s">
        <v>17731</v>
      </c>
      <c r="F2081" s="13" t="s">
        <v>17727</v>
      </c>
      <c r="G2081" s="13" t="s">
        <v>21432</v>
      </c>
      <c r="H2081" s="13">
        <v>56094</v>
      </c>
    </row>
    <row r="2082" spans="1:8" x14ac:dyDescent="0.45">
      <c r="A2082" s="13" t="s">
        <v>21431</v>
      </c>
      <c r="B2082" s="15">
        <v>17437.830000000002</v>
      </c>
      <c r="C2082" s="17" t="s">
        <v>17730</v>
      </c>
      <c r="D2082" s="13">
        <v>57293.27</v>
      </c>
      <c r="E2082" s="13" t="s">
        <v>17731</v>
      </c>
      <c r="F2082" s="13" t="s">
        <v>17727</v>
      </c>
      <c r="G2082" s="13" t="s">
        <v>21432</v>
      </c>
      <c r="H2082" s="13">
        <v>56094</v>
      </c>
    </row>
    <row r="2083" spans="1:8" x14ac:dyDescent="0.45">
      <c r="A2083" s="13" t="s">
        <v>21433</v>
      </c>
      <c r="B2083" s="14">
        <v>399.41</v>
      </c>
      <c r="C2083" s="17" t="s">
        <v>17730</v>
      </c>
      <c r="D2083" s="13">
        <v>1272.318</v>
      </c>
      <c r="E2083" s="13" t="s">
        <v>17731</v>
      </c>
      <c r="F2083" s="13" t="s">
        <v>17727</v>
      </c>
      <c r="G2083" s="13" t="s">
        <v>21434</v>
      </c>
      <c r="H2083" s="13">
        <v>56687</v>
      </c>
    </row>
    <row r="2084" spans="1:8" x14ac:dyDescent="0.45">
      <c r="A2084" s="13" t="s">
        <v>21435</v>
      </c>
      <c r="B2084" s="14">
        <v>881.93</v>
      </c>
      <c r="C2084" s="17" t="s">
        <v>17730</v>
      </c>
      <c r="D2084" s="13">
        <v>5083.3500000000004</v>
      </c>
      <c r="E2084" s="13" t="s">
        <v>17731</v>
      </c>
      <c r="F2084" s="13" t="s">
        <v>17727</v>
      </c>
      <c r="G2084" s="13" t="s">
        <v>21436</v>
      </c>
      <c r="H2084" s="13">
        <v>66069</v>
      </c>
    </row>
    <row r="2085" spans="1:8" x14ac:dyDescent="0.45">
      <c r="A2085" s="13" t="s">
        <v>21437</v>
      </c>
      <c r="B2085" s="14">
        <v>269.22000000000003</v>
      </c>
      <c r="C2085" s="17" t="s">
        <v>17730</v>
      </c>
      <c r="D2085" s="13">
        <v>2705.85</v>
      </c>
      <c r="E2085" s="13" t="s">
        <v>17731</v>
      </c>
      <c r="F2085" s="13" t="s">
        <v>17727</v>
      </c>
      <c r="G2085" s="13" t="s">
        <v>21438</v>
      </c>
      <c r="H2085" s="13">
        <v>70866</v>
      </c>
    </row>
    <row r="2086" spans="1:8" x14ac:dyDescent="0.45">
      <c r="A2086" s="13" t="s">
        <v>21437</v>
      </c>
      <c r="B2086" s="14">
        <v>0</v>
      </c>
      <c r="C2086" s="17" t="s">
        <v>17730</v>
      </c>
      <c r="D2086" s="13">
        <v>1718</v>
      </c>
      <c r="E2086" s="13" t="s">
        <v>17731</v>
      </c>
      <c r="F2086" s="13" t="s">
        <v>17727</v>
      </c>
      <c r="G2086" s="13" t="s">
        <v>21439</v>
      </c>
      <c r="H2086" s="13">
        <v>204722</v>
      </c>
    </row>
    <row r="2087" spans="1:8" x14ac:dyDescent="0.45">
      <c r="A2087" s="13" t="s">
        <v>21437</v>
      </c>
      <c r="B2087" s="14">
        <v>0.01</v>
      </c>
      <c r="C2087" s="17" t="s">
        <v>17730</v>
      </c>
      <c r="D2087" s="13">
        <v>1718</v>
      </c>
      <c r="E2087" s="13" t="s">
        <v>17731</v>
      </c>
      <c r="F2087" s="13" t="s">
        <v>17727</v>
      </c>
      <c r="G2087" s="13" t="s">
        <v>21440</v>
      </c>
      <c r="H2087" s="13">
        <v>208593</v>
      </c>
    </row>
    <row r="2088" spans="1:8" x14ac:dyDescent="0.45">
      <c r="A2088" s="13" t="s">
        <v>21437</v>
      </c>
      <c r="B2088" s="14">
        <v>0</v>
      </c>
      <c r="C2088" s="17" t="s">
        <v>17730</v>
      </c>
      <c r="D2088" s="13">
        <v>1718</v>
      </c>
      <c r="E2088" s="13" t="s">
        <v>17731</v>
      </c>
      <c r="F2088" s="13" t="s">
        <v>17727</v>
      </c>
      <c r="G2088" s="13" t="s">
        <v>21441</v>
      </c>
      <c r="H2088" s="13">
        <v>204746</v>
      </c>
    </row>
    <row r="2089" spans="1:8" x14ac:dyDescent="0.45">
      <c r="A2089" s="13" t="s">
        <v>21442</v>
      </c>
      <c r="B2089" s="14">
        <v>213.24</v>
      </c>
      <c r="C2089" s="17" t="s">
        <v>17730</v>
      </c>
      <c r="D2089" s="13">
        <v>1632</v>
      </c>
      <c r="E2089" s="13" t="s">
        <v>17731</v>
      </c>
      <c r="F2089" s="13" t="s">
        <v>17727</v>
      </c>
      <c r="G2089" s="13" t="s">
        <v>21443</v>
      </c>
      <c r="H2089" s="13">
        <v>69448</v>
      </c>
    </row>
    <row r="2090" spans="1:8" x14ac:dyDescent="0.45">
      <c r="A2090" s="13" t="s">
        <v>21444</v>
      </c>
      <c r="B2090" s="14">
        <v>916.88</v>
      </c>
      <c r="C2090" s="17" t="s">
        <v>17730</v>
      </c>
      <c r="D2090" s="13">
        <v>9617.18</v>
      </c>
      <c r="E2090" s="13" t="s">
        <v>17731</v>
      </c>
      <c r="F2090" s="13" t="s">
        <v>17727</v>
      </c>
      <c r="G2090" s="13" t="s">
        <v>21445</v>
      </c>
      <c r="H2090" s="13">
        <v>155485</v>
      </c>
    </row>
    <row r="2091" spans="1:8" x14ac:dyDescent="0.45">
      <c r="A2091" s="13" t="s">
        <v>21444</v>
      </c>
      <c r="B2091" s="14">
        <v>603.72</v>
      </c>
      <c r="C2091" s="17" t="s">
        <v>17730</v>
      </c>
      <c r="D2091" s="13">
        <v>6106.14</v>
      </c>
      <c r="E2091" s="13" t="s">
        <v>17731</v>
      </c>
      <c r="F2091" s="13" t="s">
        <v>17727</v>
      </c>
      <c r="G2091" s="13" t="s">
        <v>21446</v>
      </c>
      <c r="H2091" s="13">
        <v>204723</v>
      </c>
    </row>
    <row r="2092" spans="1:8" x14ac:dyDescent="0.45">
      <c r="A2092" s="13" t="s">
        <v>21444</v>
      </c>
      <c r="B2092" s="14">
        <v>0.01</v>
      </c>
      <c r="C2092" s="17" t="s">
        <v>17730</v>
      </c>
      <c r="D2092" s="13">
        <v>6106.14</v>
      </c>
      <c r="E2092" s="13" t="s">
        <v>17731</v>
      </c>
      <c r="F2092" s="13" t="s">
        <v>17727</v>
      </c>
      <c r="G2092" s="13" t="s">
        <v>21447</v>
      </c>
      <c r="H2092" s="13">
        <v>208594</v>
      </c>
    </row>
    <row r="2093" spans="1:8" x14ac:dyDescent="0.45">
      <c r="A2093" s="13" t="s">
        <v>21444</v>
      </c>
      <c r="B2093" s="14">
        <v>0</v>
      </c>
      <c r="C2093" s="17" t="s">
        <v>17730</v>
      </c>
      <c r="D2093" s="13">
        <v>6106.14</v>
      </c>
      <c r="E2093" s="13" t="s">
        <v>17731</v>
      </c>
      <c r="F2093" s="13" t="s">
        <v>17727</v>
      </c>
      <c r="G2093" s="13" t="s">
        <v>21448</v>
      </c>
      <c r="H2093" s="13">
        <v>204747</v>
      </c>
    </row>
    <row r="2094" spans="1:8" x14ac:dyDescent="0.45">
      <c r="A2094" s="13" t="s">
        <v>21449</v>
      </c>
      <c r="B2094" s="14">
        <v>227.6</v>
      </c>
      <c r="C2094" s="17" t="s">
        <v>17730</v>
      </c>
      <c r="D2094" s="13">
        <v>755.61</v>
      </c>
      <c r="E2094" s="13" t="s">
        <v>17731</v>
      </c>
      <c r="F2094" s="13" t="s">
        <v>17727</v>
      </c>
      <c r="G2094" s="13" t="s">
        <v>21450</v>
      </c>
      <c r="H2094" s="13">
        <v>73226</v>
      </c>
    </row>
    <row r="2095" spans="1:8" x14ac:dyDescent="0.45">
      <c r="A2095" s="13" t="s">
        <v>21451</v>
      </c>
      <c r="B2095" s="14">
        <v>222.97</v>
      </c>
      <c r="C2095" s="17" t="s">
        <v>17730</v>
      </c>
      <c r="D2095" s="13">
        <v>747.21</v>
      </c>
      <c r="E2095" s="13" t="s">
        <v>17731</v>
      </c>
      <c r="F2095" s="13" t="s">
        <v>17727</v>
      </c>
      <c r="G2095" s="13" t="s">
        <v>21452</v>
      </c>
      <c r="H2095" s="13">
        <v>73228</v>
      </c>
    </row>
    <row r="2096" spans="1:8" x14ac:dyDescent="0.45">
      <c r="A2096" s="13" t="s">
        <v>21453</v>
      </c>
      <c r="B2096" s="14">
        <v>212.86</v>
      </c>
      <c r="C2096" s="17" t="s">
        <v>17730</v>
      </c>
      <c r="D2096" s="13">
        <v>755.61</v>
      </c>
      <c r="E2096" s="13" t="s">
        <v>17731</v>
      </c>
      <c r="F2096" s="13" t="s">
        <v>17727</v>
      </c>
      <c r="G2096" s="13" t="s">
        <v>21454</v>
      </c>
      <c r="H2096" s="13">
        <v>73230</v>
      </c>
    </row>
    <row r="2097" spans="1:8" x14ac:dyDescent="0.45">
      <c r="A2097" s="13" t="s">
        <v>21455</v>
      </c>
      <c r="B2097" s="14">
        <v>211.54</v>
      </c>
      <c r="C2097" s="17" t="s">
        <v>17730</v>
      </c>
      <c r="D2097" s="13">
        <v>767.85</v>
      </c>
      <c r="E2097" s="13" t="s">
        <v>17731</v>
      </c>
      <c r="F2097" s="13" t="s">
        <v>17727</v>
      </c>
      <c r="G2097" s="13" t="s">
        <v>21456</v>
      </c>
      <c r="H2097" s="13">
        <v>73232</v>
      </c>
    </row>
    <row r="2098" spans="1:8" x14ac:dyDescent="0.45">
      <c r="A2098" s="13" t="s">
        <v>21457</v>
      </c>
      <c r="B2098" s="14">
        <v>250.45</v>
      </c>
      <c r="C2098" s="17" t="s">
        <v>17730</v>
      </c>
      <c r="D2098" s="13">
        <v>911.46</v>
      </c>
      <c r="E2098" s="13" t="s">
        <v>17731</v>
      </c>
      <c r="F2098" s="13" t="s">
        <v>17727</v>
      </c>
      <c r="G2098" s="13" t="s">
        <v>21458</v>
      </c>
      <c r="H2098" s="13">
        <v>73234</v>
      </c>
    </row>
    <row r="2099" spans="1:8" x14ac:dyDescent="0.45">
      <c r="A2099" s="13" t="s">
        <v>21459</v>
      </c>
      <c r="B2099" s="14">
        <v>42.88</v>
      </c>
      <c r="C2099" s="17" t="s">
        <v>17730</v>
      </c>
      <c r="D2099" s="13">
        <v>180.81</v>
      </c>
      <c r="E2099" s="13" t="s">
        <v>17731</v>
      </c>
      <c r="F2099" s="13" t="s">
        <v>17727</v>
      </c>
      <c r="G2099" s="13" t="s">
        <v>21460</v>
      </c>
      <c r="H2099" s="13">
        <v>73235</v>
      </c>
    </row>
    <row r="2100" spans="1:8" x14ac:dyDescent="0.45">
      <c r="A2100" s="13" t="s">
        <v>21461</v>
      </c>
      <c r="B2100" s="14">
        <v>341.7</v>
      </c>
      <c r="C2100" s="17" t="s">
        <v>17730</v>
      </c>
      <c r="D2100" s="13">
        <v>1080.8399999999999</v>
      </c>
      <c r="E2100" s="13" t="s">
        <v>17731</v>
      </c>
      <c r="F2100" s="13" t="s">
        <v>17727</v>
      </c>
      <c r="G2100" s="13" t="s">
        <v>21462</v>
      </c>
      <c r="H2100" s="13">
        <v>73237</v>
      </c>
    </row>
    <row r="2101" spans="1:8" x14ac:dyDescent="0.45">
      <c r="A2101" s="13" t="s">
        <v>21463</v>
      </c>
      <c r="B2101" s="14">
        <v>106.25</v>
      </c>
      <c r="C2101" s="17" t="s">
        <v>17730</v>
      </c>
      <c r="D2101" s="13">
        <v>369.24</v>
      </c>
      <c r="E2101" s="13" t="s">
        <v>17731</v>
      </c>
      <c r="F2101" s="13" t="s">
        <v>17727</v>
      </c>
      <c r="G2101" s="13" t="s">
        <v>21464</v>
      </c>
      <c r="H2101" s="13">
        <v>73238</v>
      </c>
    </row>
    <row r="2102" spans="1:8" x14ac:dyDescent="0.45">
      <c r="A2102" s="13" t="s">
        <v>21465</v>
      </c>
      <c r="B2102" s="14">
        <v>97.09</v>
      </c>
      <c r="C2102" s="17" t="s">
        <v>17730</v>
      </c>
      <c r="D2102" s="13">
        <v>388.98</v>
      </c>
      <c r="E2102" s="13" t="s">
        <v>17731</v>
      </c>
      <c r="F2102" s="13" t="s">
        <v>17727</v>
      </c>
      <c r="G2102" s="13" t="s">
        <v>21466</v>
      </c>
      <c r="H2102" s="13">
        <v>73239</v>
      </c>
    </row>
    <row r="2103" spans="1:8" x14ac:dyDescent="0.45">
      <c r="A2103" s="13" t="s">
        <v>21467</v>
      </c>
      <c r="B2103" s="14">
        <v>173.04</v>
      </c>
      <c r="C2103" s="17" t="s">
        <v>17730</v>
      </c>
      <c r="D2103" s="13">
        <v>3288.6</v>
      </c>
      <c r="E2103" s="13" t="s">
        <v>17731</v>
      </c>
      <c r="F2103" s="13" t="s">
        <v>17727</v>
      </c>
      <c r="G2103" s="13" t="s">
        <v>21468</v>
      </c>
      <c r="H2103" s="13">
        <v>73241</v>
      </c>
    </row>
    <row r="2104" spans="1:8" x14ac:dyDescent="0.45">
      <c r="A2104" s="13" t="s">
        <v>21467</v>
      </c>
      <c r="B2104" s="14">
        <v>0</v>
      </c>
      <c r="C2104" s="17" t="s">
        <v>17730</v>
      </c>
      <c r="D2104" s="13">
        <v>2088</v>
      </c>
      <c r="E2104" s="13" t="s">
        <v>17731</v>
      </c>
      <c r="F2104" s="13" t="s">
        <v>17727</v>
      </c>
      <c r="G2104" s="13" t="s">
        <v>21469</v>
      </c>
      <c r="H2104" s="13">
        <v>204724</v>
      </c>
    </row>
    <row r="2105" spans="1:8" x14ac:dyDescent="0.45">
      <c r="A2105" s="13" t="s">
        <v>21467</v>
      </c>
      <c r="B2105" s="14">
        <v>0</v>
      </c>
      <c r="C2105" s="17" t="s">
        <v>17730</v>
      </c>
      <c r="D2105" s="13">
        <v>2088</v>
      </c>
      <c r="E2105" s="13" t="s">
        <v>17731</v>
      </c>
      <c r="F2105" s="13" t="s">
        <v>17727</v>
      </c>
      <c r="G2105" s="13" t="s">
        <v>21470</v>
      </c>
      <c r="H2105" s="13">
        <v>208595</v>
      </c>
    </row>
    <row r="2106" spans="1:8" x14ac:dyDescent="0.45">
      <c r="A2106" s="13" t="s">
        <v>21467</v>
      </c>
      <c r="B2106" s="14">
        <v>0</v>
      </c>
      <c r="C2106" s="17" t="s">
        <v>17730</v>
      </c>
      <c r="D2106" s="13">
        <v>2088</v>
      </c>
      <c r="E2106" s="13" t="s">
        <v>17731</v>
      </c>
      <c r="F2106" s="13" t="s">
        <v>17727</v>
      </c>
      <c r="G2106" s="13" t="s">
        <v>21471</v>
      </c>
      <c r="H2106" s="13">
        <v>204748</v>
      </c>
    </row>
    <row r="2107" spans="1:8" x14ac:dyDescent="0.45">
      <c r="A2107" s="13" t="s">
        <v>21472</v>
      </c>
      <c r="B2107" s="14">
        <v>388.32</v>
      </c>
      <c r="C2107" s="17" t="s">
        <v>17730</v>
      </c>
      <c r="D2107" s="13">
        <v>1217.31</v>
      </c>
      <c r="E2107" s="13" t="s">
        <v>17731</v>
      </c>
      <c r="F2107" s="13" t="s">
        <v>17727</v>
      </c>
      <c r="G2107" s="13" t="s">
        <v>21473</v>
      </c>
      <c r="H2107" s="13">
        <v>73242</v>
      </c>
    </row>
    <row r="2108" spans="1:8" x14ac:dyDescent="0.45">
      <c r="A2108" s="13" t="s">
        <v>21474</v>
      </c>
      <c r="B2108" s="14">
        <v>340.57</v>
      </c>
      <c r="C2108" s="17" t="s">
        <v>17730</v>
      </c>
      <c r="D2108" s="13">
        <v>735.54</v>
      </c>
      <c r="E2108" s="13" t="s">
        <v>17731</v>
      </c>
      <c r="F2108" s="13" t="s">
        <v>17727</v>
      </c>
      <c r="G2108" s="13" t="s">
        <v>21475</v>
      </c>
      <c r="H2108" s="13">
        <v>73244</v>
      </c>
    </row>
    <row r="2109" spans="1:8" x14ac:dyDescent="0.45">
      <c r="A2109" s="13" t="s">
        <v>21476</v>
      </c>
      <c r="B2109" s="14">
        <v>223.16</v>
      </c>
      <c r="C2109" s="17" t="s">
        <v>17730</v>
      </c>
      <c r="D2109" s="13">
        <v>890</v>
      </c>
      <c r="E2109" s="13" t="s">
        <v>17731</v>
      </c>
      <c r="F2109" s="13" t="s">
        <v>17727</v>
      </c>
      <c r="G2109" s="13" t="s">
        <v>21477</v>
      </c>
      <c r="H2109" s="13">
        <v>279993</v>
      </c>
    </row>
    <row r="2110" spans="1:8" x14ac:dyDescent="0.45">
      <c r="A2110" s="13" t="s">
        <v>21478</v>
      </c>
      <c r="B2110" s="15">
        <v>3626.84</v>
      </c>
      <c r="C2110" s="17" t="s">
        <v>17730</v>
      </c>
      <c r="D2110" s="13">
        <v>8262.5</v>
      </c>
      <c r="E2110" s="13" t="s">
        <v>17731</v>
      </c>
      <c r="F2110" s="13" t="s">
        <v>17727</v>
      </c>
      <c r="G2110" s="13" t="s">
        <v>21479</v>
      </c>
      <c r="H2110" s="13">
        <v>18768</v>
      </c>
    </row>
    <row r="2111" spans="1:8" x14ac:dyDescent="0.45">
      <c r="A2111" s="13" t="s">
        <v>21480</v>
      </c>
      <c r="B2111" s="14">
        <v>32.93</v>
      </c>
      <c r="C2111" s="17" t="s">
        <v>17730</v>
      </c>
      <c r="D2111" s="13">
        <v>263.94</v>
      </c>
      <c r="E2111" s="13" t="s">
        <v>17731</v>
      </c>
      <c r="F2111" s="13" t="s">
        <v>17727</v>
      </c>
      <c r="G2111" s="13" t="s">
        <v>21481</v>
      </c>
      <c r="H2111" s="13">
        <v>21091</v>
      </c>
    </row>
    <row r="2112" spans="1:8" x14ac:dyDescent="0.45">
      <c r="A2112" s="13" t="s">
        <v>21480</v>
      </c>
      <c r="B2112" s="14">
        <v>32.93</v>
      </c>
      <c r="C2112" s="17" t="s">
        <v>17730</v>
      </c>
      <c r="D2112" s="13">
        <v>175.96</v>
      </c>
      <c r="E2112" s="13" t="s">
        <v>17731</v>
      </c>
      <c r="F2112" s="13" t="s">
        <v>17727</v>
      </c>
      <c r="G2112" s="13" t="s">
        <v>21481</v>
      </c>
      <c r="H2112" s="13">
        <v>21091</v>
      </c>
    </row>
    <row r="2113" spans="1:8" x14ac:dyDescent="0.45">
      <c r="A2113" s="13" t="s">
        <v>21482</v>
      </c>
      <c r="B2113" s="15">
        <v>2185.89</v>
      </c>
      <c r="C2113" s="17" t="s">
        <v>17730</v>
      </c>
      <c r="D2113" s="13">
        <v>0</v>
      </c>
      <c r="E2113" s="13" t="s">
        <v>17731</v>
      </c>
      <c r="F2113" s="13" t="s">
        <v>17727</v>
      </c>
      <c r="G2113" s="13" t="s">
        <v>21483</v>
      </c>
      <c r="H2113" s="13">
        <v>18769</v>
      </c>
    </row>
    <row r="2114" spans="1:8" x14ac:dyDescent="0.45">
      <c r="A2114" s="13" t="s">
        <v>21484</v>
      </c>
      <c r="B2114" s="14">
        <v>345.64</v>
      </c>
      <c r="C2114" s="17" t="s">
        <v>17730</v>
      </c>
      <c r="D2114" s="13">
        <v>987.65</v>
      </c>
      <c r="E2114" s="13" t="s">
        <v>17731</v>
      </c>
      <c r="F2114" s="13" t="s">
        <v>17727</v>
      </c>
      <c r="G2114" s="13" t="s">
        <v>21485</v>
      </c>
      <c r="H2114" s="13">
        <v>18770</v>
      </c>
    </row>
    <row r="2115" spans="1:8" x14ac:dyDescent="0.45">
      <c r="A2115" s="13" t="s">
        <v>21486</v>
      </c>
      <c r="B2115" s="14">
        <v>205.52</v>
      </c>
      <c r="C2115" s="17" t="s">
        <v>17730</v>
      </c>
      <c r="D2115" s="13">
        <v>582.65</v>
      </c>
      <c r="E2115" s="13" t="s">
        <v>17731</v>
      </c>
      <c r="F2115" s="13" t="s">
        <v>17727</v>
      </c>
      <c r="G2115" s="13" t="s">
        <v>21487</v>
      </c>
      <c r="H2115" s="13">
        <v>18771</v>
      </c>
    </row>
    <row r="2116" spans="1:8" x14ac:dyDescent="0.45">
      <c r="A2116" s="13" t="s">
        <v>21488</v>
      </c>
      <c r="B2116" s="14">
        <v>392.22</v>
      </c>
      <c r="C2116" s="17" t="s">
        <v>17730</v>
      </c>
      <c r="D2116" s="13">
        <v>1132.6500000000001</v>
      </c>
      <c r="E2116" s="13" t="s">
        <v>17731</v>
      </c>
      <c r="F2116" s="13" t="s">
        <v>17727</v>
      </c>
      <c r="G2116" s="13" t="s">
        <v>21489</v>
      </c>
      <c r="H2116" s="13">
        <v>18772</v>
      </c>
    </row>
    <row r="2117" spans="1:8" x14ac:dyDescent="0.45">
      <c r="A2117" s="13" t="s">
        <v>21490</v>
      </c>
      <c r="B2117" s="14">
        <v>97.6</v>
      </c>
      <c r="C2117" s="17" t="s">
        <v>17730</v>
      </c>
      <c r="D2117" s="13">
        <v>332.07499999999999</v>
      </c>
      <c r="E2117" s="13" t="s">
        <v>17731</v>
      </c>
      <c r="F2117" s="13" t="s">
        <v>17727</v>
      </c>
      <c r="G2117" s="13" t="s">
        <v>21491</v>
      </c>
      <c r="H2117" s="13">
        <v>18773</v>
      </c>
    </row>
    <row r="2118" spans="1:8" x14ac:dyDescent="0.45">
      <c r="A2118" s="13" t="s">
        <v>21492</v>
      </c>
      <c r="B2118" s="14">
        <v>12.88</v>
      </c>
      <c r="C2118" s="17" t="s">
        <v>17730</v>
      </c>
      <c r="D2118" s="13">
        <v>66.06</v>
      </c>
      <c r="E2118" s="13" t="s">
        <v>17731</v>
      </c>
      <c r="F2118" s="13" t="s">
        <v>17727</v>
      </c>
      <c r="G2118" s="13" t="s">
        <v>21493</v>
      </c>
      <c r="H2118" s="13">
        <v>37185</v>
      </c>
    </row>
    <row r="2119" spans="1:8" x14ac:dyDescent="0.45">
      <c r="A2119" s="13" t="s">
        <v>21492</v>
      </c>
      <c r="B2119" s="14">
        <v>0</v>
      </c>
      <c r="C2119" s="17" t="s">
        <v>17730</v>
      </c>
      <c r="D2119" s="13">
        <v>54.69</v>
      </c>
      <c r="E2119" s="13" t="s">
        <v>17731</v>
      </c>
      <c r="F2119" s="13" t="s">
        <v>17727</v>
      </c>
      <c r="G2119" s="13" t="s">
        <v>21494</v>
      </c>
      <c r="H2119" s="13">
        <v>20920</v>
      </c>
    </row>
    <row r="2120" spans="1:8" x14ac:dyDescent="0.45">
      <c r="A2120" s="13" t="s">
        <v>21495</v>
      </c>
      <c r="B2120" s="14">
        <v>0</v>
      </c>
      <c r="C2120" s="17" t="s">
        <v>17730</v>
      </c>
      <c r="D2120" s="13">
        <v>140.1</v>
      </c>
      <c r="E2120" s="13" t="s">
        <v>17731</v>
      </c>
      <c r="F2120" s="13" t="s">
        <v>17727</v>
      </c>
      <c r="G2120" s="13" t="s">
        <v>21496</v>
      </c>
      <c r="H2120" s="13">
        <v>20921</v>
      </c>
    </row>
    <row r="2121" spans="1:8" x14ac:dyDescent="0.45">
      <c r="A2121" s="13" t="s">
        <v>21497</v>
      </c>
      <c r="B2121" s="14">
        <v>25.62</v>
      </c>
      <c r="C2121" s="17" t="s">
        <v>17730</v>
      </c>
      <c r="D2121" s="13">
        <v>76.86</v>
      </c>
      <c r="E2121" s="13" t="s">
        <v>17731</v>
      </c>
      <c r="F2121" s="13" t="s">
        <v>17727</v>
      </c>
      <c r="G2121" s="13" t="s">
        <v>21498</v>
      </c>
      <c r="H2121" s="13">
        <v>37187</v>
      </c>
    </row>
    <row r="2122" spans="1:8" x14ac:dyDescent="0.45">
      <c r="A2122" s="13" t="s">
        <v>21497</v>
      </c>
      <c r="B2122" s="14">
        <v>22.02</v>
      </c>
      <c r="C2122" s="17" t="s">
        <v>17730</v>
      </c>
      <c r="D2122" s="13">
        <v>64.06</v>
      </c>
      <c r="E2122" s="13" t="s">
        <v>17731</v>
      </c>
      <c r="F2122" s="13" t="s">
        <v>17727</v>
      </c>
      <c r="G2122" s="13" t="s">
        <v>21499</v>
      </c>
      <c r="H2122" s="13">
        <v>18776</v>
      </c>
    </row>
    <row r="2123" spans="1:8" x14ac:dyDescent="0.45">
      <c r="A2123" s="13" t="s">
        <v>21500</v>
      </c>
      <c r="B2123" s="14">
        <v>17.75</v>
      </c>
      <c r="C2123" s="17" t="s">
        <v>17730</v>
      </c>
      <c r="D2123" s="13">
        <v>76.86</v>
      </c>
      <c r="E2123" s="13" t="s">
        <v>17731</v>
      </c>
      <c r="F2123" s="13" t="s">
        <v>17727</v>
      </c>
      <c r="G2123" s="13" t="s">
        <v>21501</v>
      </c>
      <c r="H2123" s="13">
        <v>37188</v>
      </c>
    </row>
    <row r="2124" spans="1:8" x14ac:dyDescent="0.45">
      <c r="A2124" s="13" t="s">
        <v>21500</v>
      </c>
      <c r="B2124" s="14">
        <v>0</v>
      </c>
      <c r="C2124" s="17" t="s">
        <v>17730</v>
      </c>
      <c r="D2124" s="13">
        <v>64.06</v>
      </c>
      <c r="E2124" s="13" t="s">
        <v>17731</v>
      </c>
      <c r="F2124" s="13" t="s">
        <v>17727</v>
      </c>
      <c r="G2124" s="13" t="s">
        <v>21502</v>
      </c>
      <c r="H2124" s="13">
        <v>18777</v>
      </c>
    </row>
    <row r="2125" spans="1:8" x14ac:dyDescent="0.45">
      <c r="A2125" s="13" t="s">
        <v>21503</v>
      </c>
      <c r="B2125" s="14">
        <v>878.39</v>
      </c>
      <c r="C2125" s="17" t="s">
        <v>17730</v>
      </c>
      <c r="D2125" s="13">
        <v>2833.2</v>
      </c>
      <c r="E2125" s="13" t="s">
        <v>17731</v>
      </c>
      <c r="F2125" s="13" t="s">
        <v>17727</v>
      </c>
      <c r="G2125" s="13" t="s">
        <v>21504</v>
      </c>
      <c r="H2125" s="13">
        <v>21092</v>
      </c>
    </row>
    <row r="2126" spans="1:8" x14ac:dyDescent="0.45">
      <c r="A2126" s="13" t="s">
        <v>21505</v>
      </c>
      <c r="B2126" s="14">
        <v>684.81</v>
      </c>
      <c r="C2126" s="17" t="s">
        <v>17730</v>
      </c>
      <c r="D2126" s="13">
        <v>2295.23</v>
      </c>
      <c r="E2126" s="13" t="s">
        <v>17731</v>
      </c>
      <c r="F2126" s="13" t="s">
        <v>17727</v>
      </c>
      <c r="G2126" s="13" t="s">
        <v>21506</v>
      </c>
      <c r="H2126" s="13">
        <v>21093</v>
      </c>
    </row>
    <row r="2127" spans="1:8" x14ac:dyDescent="0.45">
      <c r="A2127" s="13" t="s">
        <v>21507</v>
      </c>
      <c r="B2127" s="14">
        <v>949.09</v>
      </c>
      <c r="C2127" s="17" t="s">
        <v>17730</v>
      </c>
      <c r="D2127" s="13">
        <v>2961.33</v>
      </c>
      <c r="E2127" s="13" t="s">
        <v>17731</v>
      </c>
      <c r="F2127" s="13" t="s">
        <v>17727</v>
      </c>
      <c r="G2127" s="13" t="s">
        <v>21508</v>
      </c>
      <c r="H2127" s="13">
        <v>21094</v>
      </c>
    </row>
    <row r="2128" spans="1:8" x14ac:dyDescent="0.45">
      <c r="A2128" s="13" t="s">
        <v>21509</v>
      </c>
      <c r="B2128" s="14">
        <v>47.82</v>
      </c>
      <c r="C2128" s="17" t="s">
        <v>17730</v>
      </c>
      <c r="D2128" s="13">
        <v>215.33</v>
      </c>
      <c r="E2128" s="13" t="s">
        <v>17731</v>
      </c>
      <c r="F2128" s="13" t="s">
        <v>17727</v>
      </c>
      <c r="G2128" s="13" t="s">
        <v>21510</v>
      </c>
      <c r="H2128" s="13">
        <v>20922</v>
      </c>
    </row>
    <row r="2129" spans="1:8" x14ac:dyDescent="0.45">
      <c r="A2129" s="13" t="s">
        <v>21511</v>
      </c>
      <c r="B2129" s="14">
        <v>0</v>
      </c>
      <c r="C2129" s="17" t="s">
        <v>17730</v>
      </c>
      <c r="D2129" s="13">
        <v>50.95</v>
      </c>
      <c r="E2129" s="13" t="s">
        <v>17731</v>
      </c>
      <c r="F2129" s="13" t="s">
        <v>17727</v>
      </c>
      <c r="G2129" s="13" t="s">
        <v>21512</v>
      </c>
      <c r="H2129" s="13">
        <v>18778</v>
      </c>
    </row>
    <row r="2130" spans="1:8" x14ac:dyDescent="0.45">
      <c r="A2130" s="13" t="s">
        <v>21511</v>
      </c>
      <c r="B2130" s="14">
        <v>0</v>
      </c>
      <c r="C2130" s="17" t="s">
        <v>17730</v>
      </c>
      <c r="D2130" s="13">
        <v>126.2</v>
      </c>
      <c r="E2130" s="13" t="s">
        <v>17731</v>
      </c>
      <c r="F2130" s="13" t="s">
        <v>17727</v>
      </c>
      <c r="G2130" s="13" t="s">
        <v>21513</v>
      </c>
      <c r="H2130" s="13">
        <v>19783</v>
      </c>
    </row>
    <row r="2131" spans="1:8" x14ac:dyDescent="0.45">
      <c r="A2131" s="13" t="s">
        <v>21514</v>
      </c>
      <c r="B2131" s="14">
        <v>237.51</v>
      </c>
      <c r="C2131" s="17" t="s">
        <v>17730</v>
      </c>
      <c r="D2131" s="13">
        <v>600.15</v>
      </c>
      <c r="E2131" s="13" t="s">
        <v>17731</v>
      </c>
      <c r="F2131" s="13" t="s">
        <v>17727</v>
      </c>
      <c r="G2131" s="13" t="s">
        <v>21515</v>
      </c>
      <c r="H2131" s="13">
        <v>18779</v>
      </c>
    </row>
    <row r="2132" spans="1:8" x14ac:dyDescent="0.45">
      <c r="A2132" s="13" t="s">
        <v>21516</v>
      </c>
      <c r="B2132" s="14">
        <v>69.28</v>
      </c>
      <c r="C2132" s="17" t="s">
        <v>17730</v>
      </c>
      <c r="D2132" s="13">
        <v>199.47499999999999</v>
      </c>
      <c r="E2132" s="13" t="s">
        <v>17731</v>
      </c>
      <c r="F2132" s="13" t="s">
        <v>17727</v>
      </c>
      <c r="G2132" s="13" t="s">
        <v>21517</v>
      </c>
      <c r="H2132" s="13">
        <v>18780</v>
      </c>
    </row>
    <row r="2133" spans="1:8" x14ac:dyDescent="0.45">
      <c r="A2133" s="13" t="s">
        <v>21518</v>
      </c>
      <c r="B2133" s="14">
        <v>548.63</v>
      </c>
      <c r="C2133" s="17" t="s">
        <v>17730</v>
      </c>
      <c r="D2133" s="13">
        <v>1913.15</v>
      </c>
      <c r="E2133" s="13" t="s">
        <v>17731</v>
      </c>
      <c r="F2133" s="13" t="s">
        <v>17727</v>
      </c>
      <c r="G2133" s="13" t="s">
        <v>21519</v>
      </c>
      <c r="H2133" s="13">
        <v>20923</v>
      </c>
    </row>
    <row r="2134" spans="1:8" x14ac:dyDescent="0.45">
      <c r="A2134" s="13" t="s">
        <v>21520</v>
      </c>
      <c r="B2134" s="14">
        <v>472.37</v>
      </c>
      <c r="C2134" s="17" t="s">
        <v>17730</v>
      </c>
      <c r="D2134" s="13">
        <v>1900.08</v>
      </c>
      <c r="E2134" s="13" t="s">
        <v>17731</v>
      </c>
      <c r="F2134" s="13" t="s">
        <v>17727</v>
      </c>
      <c r="G2134" s="13" t="s">
        <v>21521</v>
      </c>
      <c r="H2134" s="13">
        <v>20924</v>
      </c>
    </row>
    <row r="2135" spans="1:8" x14ac:dyDescent="0.45">
      <c r="A2135" s="13" t="s">
        <v>21522</v>
      </c>
      <c r="B2135" s="14">
        <v>553.30999999999995</v>
      </c>
      <c r="C2135" s="17" t="s">
        <v>17730</v>
      </c>
      <c r="D2135" s="13">
        <v>1912.25</v>
      </c>
      <c r="E2135" s="13" t="s">
        <v>17731</v>
      </c>
      <c r="F2135" s="13" t="s">
        <v>17727</v>
      </c>
      <c r="G2135" s="13" t="s">
        <v>21523</v>
      </c>
      <c r="H2135" s="13">
        <v>20925</v>
      </c>
    </row>
    <row r="2136" spans="1:8" x14ac:dyDescent="0.45">
      <c r="A2136" s="13" t="s">
        <v>21524</v>
      </c>
      <c r="B2136" s="14">
        <v>12.39</v>
      </c>
      <c r="C2136" s="17" t="s">
        <v>17730</v>
      </c>
      <c r="D2136" s="13">
        <v>232.8</v>
      </c>
      <c r="E2136" s="13" t="s">
        <v>17731</v>
      </c>
      <c r="F2136" s="13" t="s">
        <v>17727</v>
      </c>
      <c r="G2136" s="13" t="s">
        <v>21525</v>
      </c>
      <c r="H2136" s="13">
        <v>20926</v>
      </c>
    </row>
    <row r="2137" spans="1:8" x14ac:dyDescent="0.45">
      <c r="A2137" s="13" t="s">
        <v>21526</v>
      </c>
      <c r="B2137" s="15">
        <v>1983.06</v>
      </c>
      <c r="C2137" s="17" t="s">
        <v>17730</v>
      </c>
      <c r="D2137" s="13">
        <v>8154.93</v>
      </c>
      <c r="E2137" s="13" t="s">
        <v>17731</v>
      </c>
      <c r="F2137" s="13" t="s">
        <v>17727</v>
      </c>
      <c r="G2137" s="13" t="s">
        <v>21527</v>
      </c>
      <c r="H2137" s="13">
        <v>21095</v>
      </c>
    </row>
    <row r="2138" spans="1:8" x14ac:dyDescent="0.45">
      <c r="A2138" s="13" t="s">
        <v>21526</v>
      </c>
      <c r="B2138" s="15">
        <v>1983.06</v>
      </c>
      <c r="C2138" s="17" t="s">
        <v>17730</v>
      </c>
      <c r="D2138" s="13">
        <v>5436.62</v>
      </c>
      <c r="E2138" s="13" t="s">
        <v>17731</v>
      </c>
      <c r="F2138" s="13" t="s">
        <v>17727</v>
      </c>
      <c r="G2138" s="13" t="s">
        <v>21527</v>
      </c>
      <c r="H2138" s="13">
        <v>21095</v>
      </c>
    </row>
    <row r="2139" spans="1:8" x14ac:dyDescent="0.45">
      <c r="A2139" s="13" t="s">
        <v>21528</v>
      </c>
      <c r="B2139" s="15">
        <v>1515.62</v>
      </c>
      <c r="C2139" s="17" t="s">
        <v>17730</v>
      </c>
      <c r="D2139" s="13">
        <v>6131.73</v>
      </c>
      <c r="E2139" s="13" t="s">
        <v>17731</v>
      </c>
      <c r="F2139" s="13" t="s">
        <v>17727</v>
      </c>
      <c r="G2139" s="13" t="s">
        <v>21529</v>
      </c>
      <c r="H2139" s="13">
        <v>21096</v>
      </c>
    </row>
    <row r="2140" spans="1:8" x14ac:dyDescent="0.45">
      <c r="A2140" s="13" t="s">
        <v>21528</v>
      </c>
      <c r="B2140" s="15">
        <v>1515.62</v>
      </c>
      <c r="C2140" s="17" t="s">
        <v>17730</v>
      </c>
      <c r="D2140" s="13">
        <v>4087.82</v>
      </c>
      <c r="E2140" s="13" t="s">
        <v>17731</v>
      </c>
      <c r="F2140" s="13" t="s">
        <v>17727</v>
      </c>
      <c r="G2140" s="13" t="s">
        <v>21529</v>
      </c>
      <c r="H2140" s="13">
        <v>21096</v>
      </c>
    </row>
    <row r="2141" spans="1:8" x14ac:dyDescent="0.45">
      <c r="A2141" s="13" t="s">
        <v>21530</v>
      </c>
      <c r="B2141" s="15">
        <v>2105.96</v>
      </c>
      <c r="C2141" s="17" t="s">
        <v>17730</v>
      </c>
      <c r="D2141" s="13">
        <v>4904.3999999999996</v>
      </c>
      <c r="E2141" s="13" t="s">
        <v>17731</v>
      </c>
      <c r="F2141" s="13" t="s">
        <v>17727</v>
      </c>
      <c r="G2141" s="13" t="s">
        <v>21531</v>
      </c>
      <c r="H2141" s="13">
        <v>21097</v>
      </c>
    </row>
    <row r="2142" spans="1:8" x14ac:dyDescent="0.45">
      <c r="A2142" s="13" t="s">
        <v>21532</v>
      </c>
      <c r="B2142" s="14">
        <v>536.5</v>
      </c>
      <c r="C2142" s="17" t="s">
        <v>17730</v>
      </c>
      <c r="D2142" s="13">
        <v>1310</v>
      </c>
      <c r="E2142" s="13" t="s">
        <v>17731</v>
      </c>
      <c r="F2142" s="13" t="s">
        <v>17727</v>
      </c>
      <c r="G2142" s="13" t="s">
        <v>21533</v>
      </c>
      <c r="H2142" s="13">
        <v>20927</v>
      </c>
    </row>
    <row r="2143" spans="1:8" x14ac:dyDescent="0.45">
      <c r="A2143" s="13" t="s">
        <v>21534</v>
      </c>
      <c r="B2143" s="15">
        <v>1126.3900000000001</v>
      </c>
      <c r="C2143" s="17" t="s">
        <v>17730</v>
      </c>
      <c r="D2143" s="13">
        <v>6678.36</v>
      </c>
      <c r="E2143" s="13" t="s">
        <v>17731</v>
      </c>
      <c r="F2143" s="13" t="s">
        <v>17727</v>
      </c>
      <c r="G2143" s="13" t="s">
        <v>21535</v>
      </c>
      <c r="H2143" s="13">
        <v>21098</v>
      </c>
    </row>
    <row r="2144" spans="1:8" x14ac:dyDescent="0.45">
      <c r="A2144" s="13" t="s">
        <v>21534</v>
      </c>
      <c r="B2144" s="15">
        <v>1126.3900000000001</v>
      </c>
      <c r="C2144" s="17" t="s">
        <v>17730</v>
      </c>
      <c r="D2144" s="13">
        <v>4452.24</v>
      </c>
      <c r="E2144" s="13" t="s">
        <v>17731</v>
      </c>
      <c r="F2144" s="13" t="s">
        <v>17727</v>
      </c>
      <c r="G2144" s="13" t="s">
        <v>21535</v>
      </c>
      <c r="H2144" s="13">
        <v>21098</v>
      </c>
    </row>
    <row r="2145" spans="1:8" x14ac:dyDescent="0.45">
      <c r="A2145" s="13" t="s">
        <v>21536</v>
      </c>
      <c r="B2145" s="14">
        <v>224.85</v>
      </c>
      <c r="C2145" s="17" t="s">
        <v>17730</v>
      </c>
      <c r="D2145" s="13">
        <v>727.65</v>
      </c>
      <c r="E2145" s="13" t="s">
        <v>17731</v>
      </c>
      <c r="F2145" s="13" t="s">
        <v>17727</v>
      </c>
      <c r="G2145" s="13" t="s">
        <v>21537</v>
      </c>
      <c r="H2145" s="13">
        <v>18781</v>
      </c>
    </row>
    <row r="2146" spans="1:8" x14ac:dyDescent="0.45">
      <c r="A2146" s="13" t="s">
        <v>21538</v>
      </c>
      <c r="B2146" s="14">
        <v>0</v>
      </c>
      <c r="C2146" s="17" t="s">
        <v>17730</v>
      </c>
      <c r="D2146" s="13">
        <v>2576.9499999999998</v>
      </c>
      <c r="E2146" s="13" t="s">
        <v>17731</v>
      </c>
      <c r="F2146" s="13" t="s">
        <v>17727</v>
      </c>
      <c r="G2146" s="13" t="s">
        <v>21539</v>
      </c>
      <c r="H2146" s="13">
        <v>21099</v>
      </c>
    </row>
    <row r="2147" spans="1:8" x14ac:dyDescent="0.45">
      <c r="A2147" s="13" t="s">
        <v>21540</v>
      </c>
      <c r="B2147" s="15">
        <v>7022.04</v>
      </c>
      <c r="C2147" s="17" t="s">
        <v>17730</v>
      </c>
      <c r="D2147" s="13">
        <v>19603.349999999999</v>
      </c>
      <c r="E2147" s="13" t="s">
        <v>17731</v>
      </c>
      <c r="F2147" s="13" t="s">
        <v>17727</v>
      </c>
      <c r="G2147" s="13" t="s">
        <v>21541</v>
      </c>
      <c r="H2147" s="13">
        <v>20928</v>
      </c>
    </row>
    <row r="2148" spans="1:8" x14ac:dyDescent="0.45">
      <c r="A2148" s="13" t="s">
        <v>21542</v>
      </c>
      <c r="B2148" s="15">
        <v>2740.67</v>
      </c>
      <c r="C2148" s="17" t="s">
        <v>17730</v>
      </c>
      <c r="D2148" s="13">
        <v>8830.44</v>
      </c>
      <c r="E2148" s="13" t="s">
        <v>17731</v>
      </c>
      <c r="F2148" s="13" t="s">
        <v>17727</v>
      </c>
      <c r="G2148" s="13" t="s">
        <v>21543</v>
      </c>
      <c r="H2148" s="13">
        <v>21100</v>
      </c>
    </row>
    <row r="2149" spans="1:8" x14ac:dyDescent="0.45">
      <c r="A2149" s="13" t="s">
        <v>21544</v>
      </c>
      <c r="B2149" s="14">
        <v>179.61</v>
      </c>
      <c r="C2149" s="17" t="s">
        <v>17730</v>
      </c>
      <c r="D2149" s="13">
        <v>439.80498</v>
      </c>
      <c r="E2149" s="13" t="s">
        <v>17731</v>
      </c>
      <c r="F2149" s="13" t="s">
        <v>17727</v>
      </c>
      <c r="G2149" s="13" t="s">
        <v>21545</v>
      </c>
      <c r="H2149" s="13">
        <v>34344</v>
      </c>
    </row>
    <row r="2150" spans="1:8" x14ac:dyDescent="0.45">
      <c r="A2150" s="13" t="s">
        <v>21546</v>
      </c>
      <c r="B2150" s="14">
        <v>0</v>
      </c>
      <c r="C2150" s="17" t="s">
        <v>17730</v>
      </c>
      <c r="D2150" s="13">
        <v>0</v>
      </c>
      <c r="E2150" s="13" t="s">
        <v>17731</v>
      </c>
      <c r="F2150" s="13" t="s">
        <v>17727</v>
      </c>
      <c r="G2150" s="13" t="s">
        <v>21547</v>
      </c>
      <c r="H2150" s="13">
        <v>18782</v>
      </c>
    </row>
    <row r="2151" spans="1:8" x14ac:dyDescent="0.45">
      <c r="A2151" s="13" t="s">
        <v>21548</v>
      </c>
      <c r="B2151" s="14">
        <v>21.23</v>
      </c>
      <c r="C2151" s="17" t="s">
        <v>17730</v>
      </c>
      <c r="D2151" s="13">
        <v>0</v>
      </c>
      <c r="E2151" s="13" t="s">
        <v>17731</v>
      </c>
      <c r="F2151" s="13" t="s">
        <v>17727</v>
      </c>
      <c r="G2151" s="13" t="s">
        <v>21549</v>
      </c>
      <c r="H2151" s="13">
        <v>18783</v>
      </c>
    </row>
    <row r="2152" spans="1:8" x14ac:dyDescent="0.45">
      <c r="A2152" s="13" t="s">
        <v>21550</v>
      </c>
      <c r="B2152" s="14">
        <v>421.69</v>
      </c>
      <c r="C2152" s="17" t="s">
        <v>17730</v>
      </c>
      <c r="D2152" s="13">
        <v>0</v>
      </c>
      <c r="E2152" s="13" t="s">
        <v>17731</v>
      </c>
      <c r="F2152" s="13" t="s">
        <v>17727</v>
      </c>
      <c r="G2152" s="13" t="s">
        <v>21551</v>
      </c>
      <c r="H2152" s="13">
        <v>18784</v>
      </c>
    </row>
    <row r="2153" spans="1:8" x14ac:dyDescent="0.45">
      <c r="A2153" s="13" t="s">
        <v>21552</v>
      </c>
      <c r="B2153" s="14">
        <v>104.94</v>
      </c>
      <c r="C2153" s="17" t="s">
        <v>17730</v>
      </c>
      <c r="D2153" s="13">
        <v>0</v>
      </c>
      <c r="E2153" s="13" t="s">
        <v>17731</v>
      </c>
      <c r="F2153" s="13" t="s">
        <v>17727</v>
      </c>
      <c r="G2153" s="13" t="s">
        <v>21553</v>
      </c>
      <c r="H2153" s="13">
        <v>18785</v>
      </c>
    </row>
    <row r="2154" spans="1:8" x14ac:dyDescent="0.45">
      <c r="A2154" s="13" t="s">
        <v>21554</v>
      </c>
      <c r="B2154" s="14">
        <v>680.44</v>
      </c>
      <c r="C2154" s="17" t="s">
        <v>17730</v>
      </c>
      <c r="D2154" s="13">
        <v>0</v>
      </c>
      <c r="E2154" s="13" t="s">
        <v>17731</v>
      </c>
      <c r="F2154" s="13" t="s">
        <v>17727</v>
      </c>
      <c r="G2154" s="13" t="s">
        <v>21555</v>
      </c>
      <c r="H2154" s="13">
        <v>21101</v>
      </c>
    </row>
    <row r="2155" spans="1:8" x14ac:dyDescent="0.45">
      <c r="A2155" s="13" t="s">
        <v>21556</v>
      </c>
      <c r="B2155" s="15">
        <v>1625.83</v>
      </c>
      <c r="C2155" s="17" t="s">
        <v>17730</v>
      </c>
      <c r="D2155" s="13">
        <v>8831.5499999999993</v>
      </c>
      <c r="E2155" s="13" t="s">
        <v>17731</v>
      </c>
      <c r="F2155" s="13" t="s">
        <v>17727</v>
      </c>
      <c r="G2155" s="13" t="s">
        <v>21557</v>
      </c>
      <c r="H2155" s="13">
        <v>30690</v>
      </c>
    </row>
    <row r="2156" spans="1:8" x14ac:dyDescent="0.45">
      <c r="A2156" s="13" t="s">
        <v>21556</v>
      </c>
      <c r="B2156" s="15">
        <v>1625.83</v>
      </c>
      <c r="C2156" s="17" t="s">
        <v>17730</v>
      </c>
      <c r="D2156" s="13">
        <v>5887.7</v>
      </c>
      <c r="E2156" s="13" t="s">
        <v>17731</v>
      </c>
      <c r="F2156" s="13" t="s">
        <v>17727</v>
      </c>
      <c r="G2156" s="13" t="s">
        <v>21557</v>
      </c>
      <c r="H2156" s="13">
        <v>30690</v>
      </c>
    </row>
    <row r="2157" spans="1:8" x14ac:dyDescent="0.45">
      <c r="A2157" s="13" t="s">
        <v>21556</v>
      </c>
      <c r="B2157" s="15">
        <v>1617.62</v>
      </c>
      <c r="C2157" s="17" t="s">
        <v>17730</v>
      </c>
      <c r="D2157" s="13">
        <v>0</v>
      </c>
      <c r="E2157" s="13" t="s">
        <v>17731</v>
      </c>
      <c r="F2157" s="13" t="s">
        <v>17727</v>
      </c>
      <c r="G2157" s="13" t="s">
        <v>21558</v>
      </c>
      <c r="H2157" s="13">
        <v>21102</v>
      </c>
    </row>
    <row r="2158" spans="1:8" x14ac:dyDescent="0.45">
      <c r="A2158" s="13" t="s">
        <v>21559</v>
      </c>
      <c r="B2158" s="15">
        <v>1545.03</v>
      </c>
      <c r="C2158" s="17" t="s">
        <v>17730</v>
      </c>
      <c r="D2158" s="13">
        <v>25706.51</v>
      </c>
      <c r="E2158" s="13" t="s">
        <v>17731</v>
      </c>
      <c r="F2158" s="13" t="s">
        <v>17727</v>
      </c>
      <c r="G2158" s="13" t="s">
        <v>21560</v>
      </c>
      <c r="H2158" s="13">
        <v>37194</v>
      </c>
    </row>
    <row r="2159" spans="1:8" x14ac:dyDescent="0.45">
      <c r="A2159" s="13" t="s">
        <v>21559</v>
      </c>
      <c r="B2159" s="15">
        <v>1545.03</v>
      </c>
      <c r="C2159" s="17" t="s">
        <v>17730</v>
      </c>
      <c r="D2159" s="13">
        <v>17137.669999999998</v>
      </c>
      <c r="E2159" s="13" t="s">
        <v>17731</v>
      </c>
      <c r="F2159" s="13" t="s">
        <v>17727</v>
      </c>
      <c r="G2159" s="13" t="s">
        <v>21560</v>
      </c>
      <c r="H2159" s="13">
        <v>37194</v>
      </c>
    </row>
    <row r="2160" spans="1:8" x14ac:dyDescent="0.45">
      <c r="A2160" s="13" t="s">
        <v>21561</v>
      </c>
      <c r="B2160" s="15">
        <v>1691.83</v>
      </c>
      <c r="C2160" s="17" t="s">
        <v>17730</v>
      </c>
      <c r="D2160" s="13">
        <v>0</v>
      </c>
      <c r="E2160" s="13" t="s">
        <v>17731</v>
      </c>
      <c r="F2160" s="13" t="s">
        <v>17727</v>
      </c>
      <c r="G2160" s="13" t="s">
        <v>21562</v>
      </c>
      <c r="H2160" s="13">
        <v>21103</v>
      </c>
    </row>
    <row r="2161" spans="1:8" x14ac:dyDescent="0.45">
      <c r="A2161" s="13" t="s">
        <v>21561</v>
      </c>
      <c r="B2161" s="15">
        <v>1716.08</v>
      </c>
      <c r="C2161" s="17" t="s">
        <v>17730</v>
      </c>
      <c r="D2161" s="13">
        <v>0</v>
      </c>
      <c r="E2161" s="13" t="s">
        <v>17731</v>
      </c>
      <c r="F2161" s="13" t="s">
        <v>17727</v>
      </c>
      <c r="G2161" s="13" t="s">
        <v>21563</v>
      </c>
      <c r="H2161" s="13">
        <v>30692</v>
      </c>
    </row>
    <row r="2162" spans="1:8" x14ac:dyDescent="0.45">
      <c r="A2162" s="13" t="s">
        <v>21564</v>
      </c>
      <c r="B2162" s="15">
        <v>1131.3900000000001</v>
      </c>
      <c r="C2162" s="17" t="s">
        <v>17730</v>
      </c>
      <c r="D2162" s="13">
        <v>16196.07</v>
      </c>
      <c r="E2162" s="13" t="s">
        <v>17731</v>
      </c>
      <c r="F2162" s="13" t="s">
        <v>17727</v>
      </c>
      <c r="G2162" s="13" t="s">
        <v>21565</v>
      </c>
      <c r="H2162" s="13">
        <v>30693</v>
      </c>
    </row>
    <row r="2163" spans="1:8" x14ac:dyDescent="0.45">
      <c r="A2163" s="13" t="s">
        <v>21564</v>
      </c>
      <c r="B2163" s="15">
        <v>1131.3900000000001</v>
      </c>
      <c r="C2163" s="17" t="s">
        <v>17730</v>
      </c>
      <c r="D2163" s="13">
        <v>10797.38</v>
      </c>
      <c r="E2163" s="13" t="s">
        <v>17731</v>
      </c>
      <c r="F2163" s="13" t="s">
        <v>17727</v>
      </c>
      <c r="G2163" s="13" t="s">
        <v>21565</v>
      </c>
      <c r="H2163" s="13">
        <v>30693</v>
      </c>
    </row>
    <row r="2164" spans="1:8" x14ac:dyDescent="0.45">
      <c r="A2164" s="13" t="s">
        <v>21566</v>
      </c>
      <c r="B2164" s="15">
        <v>1320.83</v>
      </c>
      <c r="C2164" s="17" t="s">
        <v>17730</v>
      </c>
      <c r="D2164" s="13">
        <v>0</v>
      </c>
      <c r="E2164" s="13" t="s">
        <v>17731</v>
      </c>
      <c r="F2164" s="13" t="s">
        <v>17727</v>
      </c>
      <c r="G2164" s="13" t="s">
        <v>21567</v>
      </c>
      <c r="H2164" s="13">
        <v>21104</v>
      </c>
    </row>
    <row r="2165" spans="1:8" x14ac:dyDescent="0.45">
      <c r="A2165" s="13" t="s">
        <v>21568</v>
      </c>
      <c r="B2165" s="15">
        <v>1731.93</v>
      </c>
      <c r="C2165" s="17" t="s">
        <v>17730</v>
      </c>
      <c r="D2165" s="13">
        <v>22576.799999999999</v>
      </c>
      <c r="E2165" s="13" t="s">
        <v>17731</v>
      </c>
      <c r="F2165" s="13" t="s">
        <v>17727</v>
      </c>
      <c r="G2165" s="13" t="s">
        <v>21569</v>
      </c>
      <c r="H2165" s="13">
        <v>30694</v>
      </c>
    </row>
    <row r="2166" spans="1:8" x14ac:dyDescent="0.45">
      <c r="A2166" s="13" t="s">
        <v>21568</v>
      </c>
      <c r="B2166" s="15">
        <v>1731.93</v>
      </c>
      <c r="C2166" s="17" t="s">
        <v>17730</v>
      </c>
      <c r="D2166" s="13">
        <v>15051.2</v>
      </c>
      <c r="E2166" s="13" t="s">
        <v>17731</v>
      </c>
      <c r="F2166" s="13" t="s">
        <v>17727</v>
      </c>
      <c r="G2166" s="13" t="s">
        <v>21569</v>
      </c>
      <c r="H2166" s="13">
        <v>30694</v>
      </c>
    </row>
    <row r="2167" spans="1:8" x14ac:dyDescent="0.45">
      <c r="A2167" s="13" t="s">
        <v>21570</v>
      </c>
      <c r="B2167" s="15">
        <v>1655.75</v>
      </c>
      <c r="C2167" s="17" t="s">
        <v>17730</v>
      </c>
      <c r="D2167" s="13">
        <v>0</v>
      </c>
      <c r="E2167" s="13" t="s">
        <v>17731</v>
      </c>
      <c r="F2167" s="13" t="s">
        <v>17727</v>
      </c>
      <c r="G2167" s="13" t="s">
        <v>21571</v>
      </c>
      <c r="H2167" s="13">
        <v>21105</v>
      </c>
    </row>
    <row r="2168" spans="1:8" x14ac:dyDescent="0.45">
      <c r="A2168" s="13" t="s">
        <v>21572</v>
      </c>
      <c r="B2168" s="15">
        <v>1862.92</v>
      </c>
      <c r="C2168" s="17" t="s">
        <v>17730</v>
      </c>
      <c r="D2168" s="13">
        <v>14334.48</v>
      </c>
      <c r="E2168" s="13" t="s">
        <v>17731</v>
      </c>
      <c r="F2168" s="13" t="s">
        <v>17727</v>
      </c>
      <c r="G2168" s="13" t="s">
        <v>21573</v>
      </c>
      <c r="H2168" s="13">
        <v>61052</v>
      </c>
    </row>
    <row r="2169" spans="1:8" x14ac:dyDescent="0.45">
      <c r="A2169" s="13" t="s">
        <v>21574</v>
      </c>
      <c r="B2169" s="15">
        <v>1217.8499999999999</v>
      </c>
      <c r="C2169" s="17" t="s">
        <v>17730</v>
      </c>
      <c r="D2169" s="13">
        <v>13920.42</v>
      </c>
      <c r="E2169" s="13" t="s">
        <v>17731</v>
      </c>
      <c r="F2169" s="13" t="s">
        <v>17727</v>
      </c>
      <c r="G2169" s="13" t="s">
        <v>21575</v>
      </c>
      <c r="H2169" s="13">
        <v>37197</v>
      </c>
    </row>
    <row r="2170" spans="1:8" x14ac:dyDescent="0.45">
      <c r="A2170" s="13" t="s">
        <v>21574</v>
      </c>
      <c r="B2170" s="15">
        <v>1217.8499999999999</v>
      </c>
      <c r="C2170" s="17" t="s">
        <v>17730</v>
      </c>
      <c r="D2170" s="13">
        <v>9280.2800000000007</v>
      </c>
      <c r="E2170" s="13" t="s">
        <v>17731</v>
      </c>
      <c r="F2170" s="13" t="s">
        <v>17727</v>
      </c>
      <c r="G2170" s="13" t="s">
        <v>21575</v>
      </c>
      <c r="H2170" s="13">
        <v>37197</v>
      </c>
    </row>
    <row r="2171" spans="1:8" x14ac:dyDescent="0.45">
      <c r="A2171" s="13" t="s">
        <v>21576</v>
      </c>
      <c r="B2171" s="15">
        <v>1315.58</v>
      </c>
      <c r="C2171" s="17" t="s">
        <v>17730</v>
      </c>
      <c r="D2171" s="13">
        <v>3291.06</v>
      </c>
      <c r="E2171" s="13" t="s">
        <v>17731</v>
      </c>
      <c r="F2171" s="13" t="s">
        <v>17727</v>
      </c>
      <c r="G2171" s="13" t="s">
        <v>21577</v>
      </c>
      <c r="H2171" s="13">
        <v>21106</v>
      </c>
    </row>
    <row r="2172" spans="1:8" x14ac:dyDescent="0.45">
      <c r="A2172" s="13" t="s">
        <v>21576</v>
      </c>
      <c r="B2172" s="15">
        <v>1417.98</v>
      </c>
      <c r="C2172" s="17" t="s">
        <v>17730</v>
      </c>
      <c r="D2172" s="13">
        <v>3291.06</v>
      </c>
      <c r="E2172" s="13" t="s">
        <v>17731</v>
      </c>
      <c r="F2172" s="13" t="s">
        <v>17727</v>
      </c>
      <c r="G2172" s="13" t="s">
        <v>21578</v>
      </c>
      <c r="H2172" s="13">
        <v>31811</v>
      </c>
    </row>
    <row r="2173" spans="1:8" x14ac:dyDescent="0.45">
      <c r="A2173" s="13" t="s">
        <v>21579</v>
      </c>
      <c r="B2173" s="15">
        <v>1753.07</v>
      </c>
      <c r="C2173" s="17" t="s">
        <v>17730</v>
      </c>
      <c r="D2173" s="13">
        <v>12705</v>
      </c>
      <c r="E2173" s="13" t="s">
        <v>17731</v>
      </c>
      <c r="F2173" s="13" t="s">
        <v>17727</v>
      </c>
      <c r="G2173" s="13" t="s">
        <v>21580</v>
      </c>
      <c r="H2173" s="13">
        <v>75385</v>
      </c>
    </row>
    <row r="2174" spans="1:8" x14ac:dyDescent="0.45">
      <c r="A2174" s="13" t="s">
        <v>21579</v>
      </c>
      <c r="B2174" s="15">
        <v>1227.1500000000001</v>
      </c>
      <c r="C2174" s="17" t="s">
        <v>17730</v>
      </c>
      <c r="D2174" s="13">
        <v>10000</v>
      </c>
      <c r="E2174" s="13" t="s">
        <v>17731</v>
      </c>
      <c r="F2174" s="13" t="s">
        <v>17727</v>
      </c>
      <c r="G2174" s="13" t="s">
        <v>21581</v>
      </c>
      <c r="H2174" s="13">
        <v>204725</v>
      </c>
    </row>
    <row r="2175" spans="1:8" x14ac:dyDescent="0.45">
      <c r="A2175" s="13" t="s">
        <v>21579</v>
      </c>
      <c r="B2175" s="14">
        <v>0.01</v>
      </c>
      <c r="C2175" s="17" t="s">
        <v>17730</v>
      </c>
      <c r="D2175" s="13">
        <v>10000</v>
      </c>
      <c r="E2175" s="13" t="s">
        <v>17731</v>
      </c>
      <c r="F2175" s="13" t="s">
        <v>17727</v>
      </c>
      <c r="G2175" s="13" t="s">
        <v>21582</v>
      </c>
      <c r="H2175" s="13">
        <v>208608</v>
      </c>
    </row>
    <row r="2176" spans="1:8" x14ac:dyDescent="0.45">
      <c r="A2176" s="13" t="s">
        <v>21579</v>
      </c>
      <c r="B2176" s="14">
        <v>0</v>
      </c>
      <c r="C2176" s="17" t="s">
        <v>17730</v>
      </c>
      <c r="D2176" s="13">
        <v>10000</v>
      </c>
      <c r="E2176" s="13" t="s">
        <v>17731</v>
      </c>
      <c r="F2176" s="13" t="s">
        <v>17727</v>
      </c>
      <c r="G2176" s="13" t="s">
        <v>21583</v>
      </c>
      <c r="H2176" s="13">
        <v>204749</v>
      </c>
    </row>
    <row r="2177" spans="1:8" x14ac:dyDescent="0.45">
      <c r="A2177" s="13" t="s">
        <v>21584</v>
      </c>
      <c r="B2177" s="14">
        <v>697.88</v>
      </c>
      <c r="C2177" s="17" t="s">
        <v>17730</v>
      </c>
      <c r="D2177" s="13">
        <v>2225.0284799999999</v>
      </c>
      <c r="E2177" s="13" t="s">
        <v>17731</v>
      </c>
      <c r="F2177" s="13" t="s">
        <v>17727</v>
      </c>
      <c r="G2177" s="13" t="s">
        <v>21585</v>
      </c>
      <c r="H2177" s="13">
        <v>44510</v>
      </c>
    </row>
    <row r="2178" spans="1:8" x14ac:dyDescent="0.45">
      <c r="A2178" s="13" t="s">
        <v>21586</v>
      </c>
      <c r="B2178" s="14">
        <v>816.03</v>
      </c>
      <c r="C2178" s="17" t="s">
        <v>17730</v>
      </c>
      <c r="D2178" s="13">
        <v>2499.4984800000002</v>
      </c>
      <c r="E2178" s="13" t="s">
        <v>17731</v>
      </c>
      <c r="F2178" s="13" t="s">
        <v>17727</v>
      </c>
      <c r="G2178" s="13" t="s">
        <v>21587</v>
      </c>
      <c r="H2178" s="13">
        <v>34662</v>
      </c>
    </row>
    <row r="2179" spans="1:8" x14ac:dyDescent="0.45">
      <c r="A2179" s="13" t="s">
        <v>21588</v>
      </c>
      <c r="B2179" s="14">
        <v>28.31</v>
      </c>
      <c r="C2179" s="17" t="s">
        <v>17730</v>
      </c>
      <c r="D2179" s="13">
        <v>272.64479999999998</v>
      </c>
      <c r="E2179" s="13" t="s">
        <v>17731</v>
      </c>
      <c r="F2179" s="13" t="s">
        <v>17727</v>
      </c>
      <c r="G2179" s="13" t="s">
        <v>21589</v>
      </c>
      <c r="H2179" s="13">
        <v>32625</v>
      </c>
    </row>
    <row r="2180" spans="1:8" x14ac:dyDescent="0.45">
      <c r="A2180" s="13" t="s">
        <v>21590</v>
      </c>
      <c r="B2180" s="14">
        <v>0</v>
      </c>
      <c r="C2180" s="17" t="s">
        <v>17730</v>
      </c>
      <c r="D2180" s="13">
        <v>439.80498</v>
      </c>
      <c r="E2180" s="13" t="s">
        <v>17731</v>
      </c>
      <c r="F2180" s="13" t="s">
        <v>17727</v>
      </c>
      <c r="G2180" s="13" t="s">
        <v>21591</v>
      </c>
      <c r="H2180" s="13">
        <v>32728</v>
      </c>
    </row>
    <row r="2181" spans="1:8" x14ac:dyDescent="0.45">
      <c r="A2181" s="13" t="s">
        <v>21592</v>
      </c>
      <c r="B2181" s="14">
        <v>9.6999999999999993</v>
      </c>
      <c r="C2181" s="17" t="s">
        <v>17730</v>
      </c>
      <c r="D2181" s="13">
        <v>9.6611999999999991</v>
      </c>
      <c r="E2181" s="13" t="s">
        <v>17731</v>
      </c>
      <c r="F2181" s="13" t="s">
        <v>17727</v>
      </c>
      <c r="G2181" s="13" t="s">
        <v>21593</v>
      </c>
      <c r="H2181" s="13">
        <v>31758</v>
      </c>
    </row>
    <row r="2182" spans="1:8" x14ac:dyDescent="0.45">
      <c r="A2182" s="13" t="s">
        <v>21594</v>
      </c>
      <c r="B2182" s="14">
        <v>47.22</v>
      </c>
      <c r="C2182" s="17" t="s">
        <v>17730</v>
      </c>
      <c r="D2182" s="13">
        <v>264.45479999999998</v>
      </c>
      <c r="E2182" s="13" t="s">
        <v>17731</v>
      </c>
      <c r="F2182" s="13" t="s">
        <v>17727</v>
      </c>
      <c r="G2182" s="13" t="s">
        <v>21595</v>
      </c>
      <c r="H2182" s="13">
        <v>32833</v>
      </c>
    </row>
    <row r="2183" spans="1:8" x14ac:dyDescent="0.45">
      <c r="A2183" s="13" t="s">
        <v>21596</v>
      </c>
      <c r="B2183" s="14">
        <v>737.68</v>
      </c>
      <c r="C2183" s="17" t="s">
        <v>17730</v>
      </c>
      <c r="D2183" s="13">
        <v>2326.69848</v>
      </c>
      <c r="E2183" s="13" t="s">
        <v>17731</v>
      </c>
      <c r="F2183" s="13" t="s">
        <v>17727</v>
      </c>
      <c r="G2183" s="13" t="s">
        <v>21597</v>
      </c>
      <c r="H2183" s="13">
        <v>45317</v>
      </c>
    </row>
    <row r="2184" spans="1:8" x14ac:dyDescent="0.45">
      <c r="A2184" s="13" t="s">
        <v>21598</v>
      </c>
      <c r="B2184" s="14">
        <v>23.73</v>
      </c>
      <c r="C2184" s="17" t="s">
        <v>17730</v>
      </c>
      <c r="D2184" s="13">
        <v>68.73</v>
      </c>
      <c r="E2184" s="13" t="s">
        <v>17731</v>
      </c>
      <c r="F2184" s="13" t="s">
        <v>17727</v>
      </c>
      <c r="G2184" s="13" t="s">
        <v>21599</v>
      </c>
      <c r="H2184" s="13">
        <v>31254</v>
      </c>
    </row>
    <row r="2185" spans="1:8" x14ac:dyDescent="0.45">
      <c r="A2185" s="13" t="s">
        <v>21600</v>
      </c>
      <c r="B2185" s="14">
        <v>536.78</v>
      </c>
      <c r="C2185" s="17" t="s">
        <v>17730</v>
      </c>
      <c r="D2185" s="13">
        <v>1468.5996</v>
      </c>
      <c r="E2185" s="13" t="s">
        <v>17731</v>
      </c>
      <c r="F2185" s="13" t="s">
        <v>17727</v>
      </c>
      <c r="G2185" s="13" t="s">
        <v>21601</v>
      </c>
      <c r="H2185" s="13">
        <v>34665</v>
      </c>
    </row>
    <row r="2186" spans="1:8" x14ac:dyDescent="0.45">
      <c r="A2186" s="13" t="s">
        <v>21602</v>
      </c>
      <c r="B2186" s="14">
        <v>365.95</v>
      </c>
      <c r="C2186" s="17" t="s">
        <v>17730</v>
      </c>
      <c r="D2186" s="13">
        <v>1359.3396</v>
      </c>
      <c r="E2186" s="13" t="s">
        <v>17731</v>
      </c>
      <c r="F2186" s="13" t="s">
        <v>17727</v>
      </c>
      <c r="G2186" s="13" t="s">
        <v>21603</v>
      </c>
      <c r="H2186" s="13">
        <v>34661</v>
      </c>
    </row>
    <row r="2187" spans="1:8" x14ac:dyDescent="0.45">
      <c r="A2187" s="13" t="s">
        <v>21604</v>
      </c>
      <c r="B2187" s="14">
        <v>319</v>
      </c>
      <c r="C2187" s="17" t="s">
        <v>17730</v>
      </c>
      <c r="D2187" s="13">
        <v>1059</v>
      </c>
      <c r="E2187" s="13" t="s">
        <v>17731</v>
      </c>
      <c r="F2187" s="13" t="s">
        <v>17727</v>
      </c>
      <c r="G2187" s="13" t="s">
        <v>21605</v>
      </c>
      <c r="H2187" s="13">
        <v>37207</v>
      </c>
    </row>
    <row r="2188" spans="1:8" x14ac:dyDescent="0.45">
      <c r="A2188" s="13" t="s">
        <v>21606</v>
      </c>
      <c r="B2188" s="14">
        <v>182</v>
      </c>
      <c r="C2188" s="17" t="s">
        <v>17730</v>
      </c>
      <c r="D2188" s="13">
        <v>606</v>
      </c>
      <c r="E2188" s="13" t="s">
        <v>17731</v>
      </c>
      <c r="F2188" s="13" t="s">
        <v>17727</v>
      </c>
      <c r="G2188" s="13" t="s">
        <v>21607</v>
      </c>
      <c r="H2188" s="13">
        <v>37208</v>
      </c>
    </row>
    <row r="2189" spans="1:8" x14ac:dyDescent="0.45">
      <c r="A2189" s="13" t="s">
        <v>21608</v>
      </c>
      <c r="B2189" s="14">
        <v>368.7</v>
      </c>
      <c r="C2189" s="17" t="s">
        <v>17730</v>
      </c>
      <c r="D2189" s="13">
        <v>795</v>
      </c>
      <c r="E2189" s="13" t="s">
        <v>17731</v>
      </c>
      <c r="F2189" s="13" t="s">
        <v>17727</v>
      </c>
      <c r="G2189" s="13" t="s">
        <v>21609</v>
      </c>
      <c r="H2189" s="13">
        <v>37209</v>
      </c>
    </row>
    <row r="2190" spans="1:8" x14ac:dyDescent="0.45">
      <c r="A2190" s="13" t="s">
        <v>21610</v>
      </c>
      <c r="B2190" s="14">
        <v>201.33</v>
      </c>
      <c r="C2190" s="17" t="s">
        <v>17730</v>
      </c>
      <c r="D2190" s="13">
        <v>624</v>
      </c>
      <c r="E2190" s="13" t="s">
        <v>17731</v>
      </c>
      <c r="F2190" s="13" t="s">
        <v>17727</v>
      </c>
      <c r="G2190" s="13" t="s">
        <v>21611</v>
      </c>
      <c r="H2190" s="13">
        <v>51387</v>
      </c>
    </row>
    <row r="2191" spans="1:8" x14ac:dyDescent="0.45">
      <c r="A2191" s="13" t="s">
        <v>21612</v>
      </c>
      <c r="B2191" s="14">
        <v>398.16</v>
      </c>
      <c r="C2191" s="17" t="s">
        <v>17730</v>
      </c>
      <c r="D2191" s="13">
        <v>489</v>
      </c>
      <c r="E2191" s="13" t="s">
        <v>17731</v>
      </c>
      <c r="F2191" s="13" t="s">
        <v>17727</v>
      </c>
      <c r="G2191" s="13" t="s">
        <v>21613</v>
      </c>
      <c r="H2191" s="13">
        <v>37210</v>
      </c>
    </row>
    <row r="2192" spans="1:8" x14ac:dyDescent="0.45">
      <c r="A2192" s="13" t="s">
        <v>21614</v>
      </c>
      <c r="B2192" s="14">
        <v>0</v>
      </c>
      <c r="C2192" s="17" t="s">
        <v>17730</v>
      </c>
      <c r="D2192" s="13">
        <v>3770.79</v>
      </c>
      <c r="E2192" s="13" t="s">
        <v>17731</v>
      </c>
      <c r="F2192" s="13" t="s">
        <v>17727</v>
      </c>
      <c r="G2192" s="13" t="s">
        <v>21615</v>
      </c>
      <c r="H2192" s="13">
        <v>37211</v>
      </c>
    </row>
    <row r="2193" spans="1:8" x14ac:dyDescent="0.45">
      <c r="A2193" s="13" t="s">
        <v>21616</v>
      </c>
      <c r="B2193" s="14">
        <v>0</v>
      </c>
      <c r="C2193" s="17" t="s">
        <v>17730</v>
      </c>
      <c r="D2193" s="13">
        <v>1797.63</v>
      </c>
      <c r="E2193" s="13" t="s">
        <v>17731</v>
      </c>
      <c r="F2193" s="13" t="s">
        <v>17727</v>
      </c>
      <c r="G2193" s="13" t="s">
        <v>21617</v>
      </c>
      <c r="H2193" s="13">
        <v>37212</v>
      </c>
    </row>
    <row r="2194" spans="1:8" x14ac:dyDescent="0.45">
      <c r="A2194" s="13" t="s">
        <v>21618</v>
      </c>
      <c r="B2194" s="14">
        <v>0</v>
      </c>
      <c r="C2194" s="17" t="s">
        <v>17730</v>
      </c>
      <c r="D2194" s="13">
        <v>2678.37</v>
      </c>
      <c r="E2194" s="13" t="s">
        <v>17731</v>
      </c>
      <c r="F2194" s="13" t="s">
        <v>17727</v>
      </c>
      <c r="G2194" s="13" t="s">
        <v>21619</v>
      </c>
      <c r="H2194" s="13">
        <v>37213</v>
      </c>
    </row>
    <row r="2195" spans="1:8" x14ac:dyDescent="0.45">
      <c r="A2195" s="13" t="s">
        <v>21620</v>
      </c>
      <c r="B2195" s="14">
        <v>0</v>
      </c>
      <c r="C2195" s="17" t="s">
        <v>17730</v>
      </c>
      <c r="D2195" s="13">
        <v>1345.35</v>
      </c>
      <c r="E2195" s="13" t="s">
        <v>17731</v>
      </c>
      <c r="F2195" s="13" t="s">
        <v>17727</v>
      </c>
      <c r="G2195" s="13" t="s">
        <v>21621</v>
      </c>
      <c r="H2195" s="13">
        <v>37214</v>
      </c>
    </row>
    <row r="2196" spans="1:8" x14ac:dyDescent="0.45">
      <c r="A2196" s="13" t="s">
        <v>21622</v>
      </c>
      <c r="B2196" s="14">
        <v>0</v>
      </c>
      <c r="C2196" s="17" t="s">
        <v>17730</v>
      </c>
      <c r="D2196" s="13">
        <v>3568.98</v>
      </c>
      <c r="E2196" s="13" t="s">
        <v>17731</v>
      </c>
      <c r="F2196" s="13" t="s">
        <v>17727</v>
      </c>
      <c r="G2196" s="13" t="s">
        <v>21623</v>
      </c>
      <c r="H2196" s="13">
        <v>37215</v>
      </c>
    </row>
    <row r="2197" spans="1:8" x14ac:dyDescent="0.45">
      <c r="A2197" s="13" t="s">
        <v>21624</v>
      </c>
      <c r="B2197" s="14">
        <v>161.94999999999999</v>
      </c>
      <c r="C2197" s="17" t="s">
        <v>17730</v>
      </c>
      <c r="D2197" s="13">
        <v>363.88</v>
      </c>
      <c r="E2197" s="13" t="s">
        <v>17731</v>
      </c>
      <c r="F2197" s="13" t="s">
        <v>17727</v>
      </c>
      <c r="G2197" s="13" t="s">
        <v>21625</v>
      </c>
      <c r="H2197" s="13">
        <v>20929</v>
      </c>
    </row>
    <row r="2198" spans="1:8" x14ac:dyDescent="0.45">
      <c r="A2198" s="13" t="s">
        <v>21626</v>
      </c>
      <c r="B2198" s="14">
        <v>4.2300000000000004</v>
      </c>
      <c r="C2198" s="17" t="s">
        <v>17730</v>
      </c>
      <c r="D2198" s="13">
        <v>0</v>
      </c>
      <c r="E2198" s="13" t="s">
        <v>17731</v>
      </c>
      <c r="F2198" s="13" t="s">
        <v>17727</v>
      </c>
      <c r="G2198" s="13" t="s">
        <v>21627</v>
      </c>
      <c r="H2198" s="13">
        <v>20930</v>
      </c>
    </row>
    <row r="2199" spans="1:8" x14ac:dyDescent="0.45">
      <c r="A2199" s="13" t="s">
        <v>21628</v>
      </c>
      <c r="B2199" s="15">
        <v>1669.32</v>
      </c>
      <c r="C2199" s="17" t="s">
        <v>17730</v>
      </c>
      <c r="D2199" s="13">
        <v>9092.36</v>
      </c>
      <c r="E2199" s="13" t="s">
        <v>17731</v>
      </c>
      <c r="F2199" s="13" t="s">
        <v>17727</v>
      </c>
      <c r="G2199" s="13" t="s">
        <v>21629</v>
      </c>
      <c r="H2199" s="13">
        <v>57307</v>
      </c>
    </row>
    <row r="2200" spans="1:8" x14ac:dyDescent="0.45">
      <c r="A2200" s="13" t="s">
        <v>21630</v>
      </c>
      <c r="B2200" s="15">
        <v>1581.28</v>
      </c>
      <c r="C2200" s="17" t="s">
        <v>17730</v>
      </c>
      <c r="D2200" s="13">
        <v>10092.870000000001</v>
      </c>
      <c r="E2200" s="13" t="s">
        <v>17731</v>
      </c>
      <c r="F2200" s="13" t="s">
        <v>17727</v>
      </c>
      <c r="G2200" s="13" t="s">
        <v>21631</v>
      </c>
      <c r="H2200" s="13">
        <v>57308</v>
      </c>
    </row>
    <row r="2201" spans="1:8" x14ac:dyDescent="0.45">
      <c r="A2201" s="13" t="s">
        <v>21632</v>
      </c>
      <c r="B2201" s="15">
        <v>1238.28</v>
      </c>
      <c r="C2201" s="17" t="s">
        <v>17730</v>
      </c>
      <c r="D2201" s="13">
        <v>6557.12</v>
      </c>
      <c r="E2201" s="13" t="s">
        <v>17731</v>
      </c>
      <c r="F2201" s="13" t="s">
        <v>17727</v>
      </c>
      <c r="G2201" s="13" t="s">
        <v>21633</v>
      </c>
      <c r="H2201" s="13">
        <v>57309</v>
      </c>
    </row>
    <row r="2202" spans="1:8" x14ac:dyDescent="0.45">
      <c r="A2202" s="13" t="s">
        <v>21634</v>
      </c>
      <c r="B2202" s="15">
        <v>1254.0999999999999</v>
      </c>
      <c r="C2202" s="17" t="s">
        <v>17730</v>
      </c>
      <c r="D2202" s="13">
        <v>5844.77</v>
      </c>
      <c r="E2202" s="13" t="s">
        <v>17731</v>
      </c>
      <c r="F2202" s="13" t="s">
        <v>17727</v>
      </c>
      <c r="G2202" s="13" t="s">
        <v>21635</v>
      </c>
      <c r="H2202" s="13">
        <v>57310</v>
      </c>
    </row>
    <row r="2203" spans="1:8" x14ac:dyDescent="0.45">
      <c r="A2203" s="13" t="s">
        <v>21636</v>
      </c>
      <c r="B2203" s="15">
        <v>1662.08</v>
      </c>
      <c r="C2203" s="17" t="s">
        <v>17730</v>
      </c>
      <c r="D2203" s="13">
        <v>11016.24</v>
      </c>
      <c r="E2203" s="13" t="s">
        <v>17731</v>
      </c>
      <c r="F2203" s="13" t="s">
        <v>17727</v>
      </c>
      <c r="G2203" s="13" t="s">
        <v>21637</v>
      </c>
      <c r="H2203" s="13">
        <v>57311</v>
      </c>
    </row>
    <row r="2204" spans="1:8" x14ac:dyDescent="0.45">
      <c r="A2204" s="13" t="s">
        <v>21638</v>
      </c>
      <c r="B2204" s="14">
        <v>0</v>
      </c>
      <c r="C2204" s="17" t="s">
        <v>17730</v>
      </c>
      <c r="D2204" s="13">
        <v>347.13</v>
      </c>
      <c r="E2204" s="13" t="s">
        <v>17731</v>
      </c>
      <c r="F2204" s="13" t="s">
        <v>17727</v>
      </c>
      <c r="G2204" s="13" t="s">
        <v>21639</v>
      </c>
      <c r="H2204" s="13">
        <v>58971</v>
      </c>
    </row>
    <row r="2205" spans="1:8" x14ac:dyDescent="0.45">
      <c r="A2205" s="13" t="s">
        <v>21640</v>
      </c>
      <c r="B2205" s="15">
        <v>5200.72</v>
      </c>
      <c r="C2205" s="17" t="s">
        <v>17730</v>
      </c>
      <c r="D2205" s="13">
        <v>110565</v>
      </c>
      <c r="E2205" s="13" t="s">
        <v>17731</v>
      </c>
      <c r="F2205" s="13" t="s">
        <v>17727</v>
      </c>
      <c r="G2205" s="13" t="s">
        <v>21641</v>
      </c>
      <c r="H2205" s="13">
        <v>278238</v>
      </c>
    </row>
    <row r="2206" spans="1:8" x14ac:dyDescent="0.45">
      <c r="A2206" s="13" t="s">
        <v>21640</v>
      </c>
      <c r="B2206" s="15">
        <v>5212.83</v>
      </c>
      <c r="C2206" s="17" t="s">
        <v>17730</v>
      </c>
      <c r="D2206" s="13">
        <v>121622</v>
      </c>
      <c r="E2206" s="13" t="s">
        <v>17731</v>
      </c>
      <c r="F2206" s="13" t="s">
        <v>17727</v>
      </c>
      <c r="G2206" s="13" t="s">
        <v>21642</v>
      </c>
      <c r="H2206" s="13">
        <v>211668</v>
      </c>
    </row>
    <row r="2207" spans="1:8" x14ac:dyDescent="0.45">
      <c r="A2207" s="13" t="s">
        <v>21643</v>
      </c>
      <c r="B2207" s="14">
        <v>65.37</v>
      </c>
      <c r="C2207" s="17" t="s">
        <v>17730</v>
      </c>
      <c r="D2207" s="13">
        <v>360.29</v>
      </c>
      <c r="E2207" s="13" t="s">
        <v>17731</v>
      </c>
      <c r="F2207" s="13" t="s">
        <v>17727</v>
      </c>
      <c r="G2207" s="13" t="s">
        <v>21644</v>
      </c>
      <c r="H2207" s="13">
        <v>75846</v>
      </c>
    </row>
    <row r="2208" spans="1:8" x14ac:dyDescent="0.45">
      <c r="A2208" s="13" t="s">
        <v>21645</v>
      </c>
      <c r="B2208" s="14">
        <v>65.38</v>
      </c>
      <c r="C2208" s="17" t="s">
        <v>17730</v>
      </c>
      <c r="D2208" s="13">
        <v>363.92</v>
      </c>
      <c r="E2208" s="13" t="s">
        <v>17731</v>
      </c>
      <c r="F2208" s="13" t="s">
        <v>17727</v>
      </c>
      <c r="G2208" s="13" t="s">
        <v>21646</v>
      </c>
      <c r="H2208" s="13">
        <v>75847</v>
      </c>
    </row>
    <row r="2209" spans="1:8" x14ac:dyDescent="0.45">
      <c r="A2209" s="13" t="s">
        <v>21647</v>
      </c>
      <c r="B2209" s="14">
        <v>30.95</v>
      </c>
      <c r="C2209" s="17" t="s">
        <v>17730</v>
      </c>
      <c r="D2209" s="13">
        <v>470.15</v>
      </c>
      <c r="E2209" s="13" t="s">
        <v>17731</v>
      </c>
      <c r="F2209" s="13" t="s">
        <v>17727</v>
      </c>
      <c r="G2209" s="13" t="s">
        <v>21648</v>
      </c>
      <c r="H2209" s="13">
        <v>75848</v>
      </c>
    </row>
    <row r="2210" spans="1:8" x14ac:dyDescent="0.45">
      <c r="A2210" s="13" t="s">
        <v>21649</v>
      </c>
      <c r="B2210" s="14">
        <v>233.14</v>
      </c>
      <c r="C2210" s="17" t="s">
        <v>17730</v>
      </c>
      <c r="D2210" s="13">
        <v>1186.58</v>
      </c>
      <c r="E2210" s="13" t="s">
        <v>17731</v>
      </c>
      <c r="F2210" s="13" t="s">
        <v>17727</v>
      </c>
      <c r="G2210" s="13" t="s">
        <v>21650</v>
      </c>
      <c r="H2210" s="13">
        <v>75857</v>
      </c>
    </row>
    <row r="2211" spans="1:8" x14ac:dyDescent="0.45">
      <c r="A2211" s="13" t="s">
        <v>21649</v>
      </c>
      <c r="B2211" s="14">
        <v>0</v>
      </c>
      <c r="C2211" s="17" t="s">
        <v>17730</v>
      </c>
      <c r="D2211" s="13">
        <v>753.38400000000001</v>
      </c>
      <c r="E2211" s="13" t="s">
        <v>17731</v>
      </c>
      <c r="F2211" s="13" t="s">
        <v>17727</v>
      </c>
      <c r="G2211" s="13" t="s">
        <v>21651</v>
      </c>
      <c r="H2211" s="13">
        <v>204726</v>
      </c>
    </row>
    <row r="2212" spans="1:8" x14ac:dyDescent="0.45">
      <c r="A2212" s="13" t="s">
        <v>21649</v>
      </c>
      <c r="B2212" s="14">
        <v>0</v>
      </c>
      <c r="C2212" s="17" t="s">
        <v>17730</v>
      </c>
      <c r="D2212" s="13">
        <v>753.38400000000001</v>
      </c>
      <c r="E2212" s="13" t="s">
        <v>17731</v>
      </c>
      <c r="F2212" s="13" t="s">
        <v>17727</v>
      </c>
      <c r="G2212" s="13" t="s">
        <v>21652</v>
      </c>
      <c r="H2212" s="13">
        <v>208615</v>
      </c>
    </row>
    <row r="2213" spans="1:8" x14ac:dyDescent="0.45">
      <c r="A2213" s="13" t="s">
        <v>21649</v>
      </c>
      <c r="B2213" s="14">
        <v>0</v>
      </c>
      <c r="C2213" s="17" t="s">
        <v>17730</v>
      </c>
      <c r="D2213" s="13">
        <v>753.38400000000001</v>
      </c>
      <c r="E2213" s="13" t="s">
        <v>17731</v>
      </c>
      <c r="F2213" s="13" t="s">
        <v>17727</v>
      </c>
      <c r="G2213" s="13" t="s">
        <v>21653</v>
      </c>
      <c r="H2213" s="13">
        <v>204750</v>
      </c>
    </row>
    <row r="2214" spans="1:8" x14ac:dyDescent="0.45">
      <c r="A2214" s="13" t="s">
        <v>21654</v>
      </c>
      <c r="B2214" s="14">
        <v>58.64</v>
      </c>
      <c r="C2214" s="17" t="s">
        <v>17730</v>
      </c>
      <c r="D2214" s="13">
        <v>104.99</v>
      </c>
      <c r="E2214" s="13" t="s">
        <v>17731</v>
      </c>
      <c r="F2214" s="13" t="s">
        <v>17727</v>
      </c>
      <c r="G2214" s="13" t="s">
        <v>21655</v>
      </c>
      <c r="H2214" s="13">
        <v>20931</v>
      </c>
    </row>
    <row r="2215" spans="1:8" x14ac:dyDescent="0.45">
      <c r="A2215" s="13" t="s">
        <v>21654</v>
      </c>
      <c r="B2215" s="14">
        <v>0</v>
      </c>
      <c r="C2215" s="17" t="s">
        <v>17730</v>
      </c>
      <c r="D2215" s="13">
        <v>104.99</v>
      </c>
      <c r="E2215" s="13" t="s">
        <v>17731</v>
      </c>
      <c r="F2215" s="13" t="s">
        <v>17727</v>
      </c>
      <c r="G2215" s="13" t="s">
        <v>21656</v>
      </c>
      <c r="H2215" s="13">
        <v>30817</v>
      </c>
    </row>
    <row r="2216" spans="1:8" x14ac:dyDescent="0.45">
      <c r="A2216" s="13" t="s">
        <v>21657</v>
      </c>
      <c r="B2216" s="14">
        <v>131.6</v>
      </c>
      <c r="C2216" s="17" t="s">
        <v>17730</v>
      </c>
      <c r="D2216" s="13">
        <v>203.45</v>
      </c>
      <c r="E2216" s="13" t="s">
        <v>17731</v>
      </c>
      <c r="F2216" s="13" t="s">
        <v>17727</v>
      </c>
      <c r="G2216" s="13" t="s">
        <v>21658</v>
      </c>
      <c r="H2216" s="13">
        <v>20932</v>
      </c>
    </row>
    <row r="2217" spans="1:8" x14ac:dyDescent="0.45">
      <c r="A2217" s="13" t="s">
        <v>21659</v>
      </c>
      <c r="B2217" s="14">
        <v>407.23</v>
      </c>
      <c r="C2217" s="17" t="s">
        <v>17730</v>
      </c>
      <c r="D2217" s="13">
        <v>692.5</v>
      </c>
      <c r="E2217" s="13" t="s">
        <v>17731</v>
      </c>
      <c r="F2217" s="13" t="s">
        <v>17727</v>
      </c>
      <c r="G2217" s="13" t="s">
        <v>21660</v>
      </c>
      <c r="H2217" s="13">
        <v>20933</v>
      </c>
    </row>
    <row r="2218" spans="1:8" x14ac:dyDescent="0.45">
      <c r="A2218" s="13" t="s">
        <v>21659</v>
      </c>
      <c r="B2218" s="14">
        <v>0</v>
      </c>
      <c r="C2218" s="17" t="s">
        <v>17730</v>
      </c>
      <c r="D2218" s="13">
        <v>1221.69</v>
      </c>
      <c r="E2218" s="13" t="s">
        <v>17731</v>
      </c>
      <c r="F2218" s="13" t="s">
        <v>17727</v>
      </c>
      <c r="G2218" s="13" t="s">
        <v>21661</v>
      </c>
      <c r="H2218" s="13">
        <v>37975</v>
      </c>
    </row>
    <row r="2219" spans="1:8" x14ac:dyDescent="0.45">
      <c r="A2219" s="13" t="s">
        <v>21659</v>
      </c>
      <c r="B2219" s="14">
        <v>306.8</v>
      </c>
      <c r="C2219" s="17" t="s">
        <v>17730</v>
      </c>
      <c r="D2219" s="13">
        <v>1221.69</v>
      </c>
      <c r="E2219" s="13" t="s">
        <v>17731</v>
      </c>
      <c r="F2219" s="13" t="s">
        <v>17727</v>
      </c>
      <c r="G2219" s="13" t="s">
        <v>21662</v>
      </c>
      <c r="H2219" s="13">
        <v>45319</v>
      </c>
    </row>
    <row r="2220" spans="1:8" x14ac:dyDescent="0.45">
      <c r="A2220" s="13" t="s">
        <v>21663</v>
      </c>
      <c r="B2220" s="14">
        <v>0</v>
      </c>
      <c r="C2220" s="17" t="s">
        <v>17730</v>
      </c>
      <c r="D2220" s="13">
        <v>257.84519999999998</v>
      </c>
      <c r="E2220" s="13" t="s">
        <v>17731</v>
      </c>
      <c r="F2220" s="13" t="s">
        <v>17727</v>
      </c>
      <c r="G2220" s="13" t="s">
        <v>21664</v>
      </c>
      <c r="H2220" s="13">
        <v>44512</v>
      </c>
    </row>
    <row r="2221" spans="1:8" x14ac:dyDescent="0.45">
      <c r="A2221" s="13" t="s">
        <v>21665</v>
      </c>
      <c r="B2221" s="14">
        <v>0</v>
      </c>
      <c r="C2221" s="17" t="s">
        <v>17730</v>
      </c>
      <c r="D2221" s="13">
        <v>889.96799999999996</v>
      </c>
      <c r="E2221" s="13" t="s">
        <v>17731</v>
      </c>
      <c r="F2221" s="13" t="s">
        <v>17727</v>
      </c>
      <c r="G2221" s="13" t="s">
        <v>21666</v>
      </c>
      <c r="H2221" s="13">
        <v>44513</v>
      </c>
    </row>
    <row r="2222" spans="1:8" x14ac:dyDescent="0.45">
      <c r="A2222" s="13" t="s">
        <v>21667</v>
      </c>
      <c r="B2222" s="14">
        <v>0</v>
      </c>
      <c r="C2222" s="17" t="s">
        <v>17730</v>
      </c>
      <c r="D2222" s="13">
        <v>334.05119999999999</v>
      </c>
      <c r="E2222" s="13" t="s">
        <v>17731</v>
      </c>
      <c r="F2222" s="13" t="s">
        <v>17727</v>
      </c>
      <c r="G2222" s="13" t="s">
        <v>21668</v>
      </c>
      <c r="H2222" s="13">
        <v>44514</v>
      </c>
    </row>
    <row r="2223" spans="1:8" x14ac:dyDescent="0.45">
      <c r="A2223" s="13" t="s">
        <v>21669</v>
      </c>
      <c r="B2223" s="14">
        <v>0</v>
      </c>
      <c r="C2223" s="17" t="s">
        <v>17730</v>
      </c>
      <c r="D2223" s="13">
        <v>183.17519999999999</v>
      </c>
      <c r="E2223" s="13" t="s">
        <v>17731</v>
      </c>
      <c r="F2223" s="13" t="s">
        <v>17727</v>
      </c>
      <c r="G2223" s="13" t="s">
        <v>21670</v>
      </c>
      <c r="H2223" s="13">
        <v>54883</v>
      </c>
    </row>
    <row r="2224" spans="1:8" x14ac:dyDescent="0.45">
      <c r="A2224" s="13" t="s">
        <v>21671</v>
      </c>
      <c r="B2224" s="14">
        <v>0</v>
      </c>
      <c r="C2224" s="17" t="s">
        <v>17730</v>
      </c>
      <c r="D2224" s="13">
        <v>875.01</v>
      </c>
      <c r="E2224" s="13" t="s">
        <v>17731</v>
      </c>
      <c r="F2224" s="13" t="s">
        <v>17727</v>
      </c>
      <c r="G2224" s="13" t="s">
        <v>21672</v>
      </c>
      <c r="H2224" s="13">
        <v>54884</v>
      </c>
    </row>
    <row r="2225" spans="1:8" x14ac:dyDescent="0.45">
      <c r="A2225" s="13" t="s">
        <v>21673</v>
      </c>
      <c r="B2225" s="14">
        <v>0</v>
      </c>
      <c r="C2225" s="17" t="s">
        <v>17730</v>
      </c>
      <c r="D2225" s="13">
        <v>265.44119999999998</v>
      </c>
      <c r="E2225" s="13" t="s">
        <v>17731</v>
      </c>
      <c r="F2225" s="13" t="s">
        <v>17727</v>
      </c>
      <c r="G2225" s="13" t="s">
        <v>21674</v>
      </c>
      <c r="H2225" s="13">
        <v>54885</v>
      </c>
    </row>
    <row r="2226" spans="1:8" x14ac:dyDescent="0.45">
      <c r="A2226" s="13" t="s">
        <v>21675</v>
      </c>
      <c r="B2226" s="14">
        <v>16.850000000000001</v>
      </c>
      <c r="C2226" s="17" t="s">
        <v>17730</v>
      </c>
      <c r="D2226" s="13">
        <v>113.652</v>
      </c>
      <c r="E2226" s="13" t="s">
        <v>17731</v>
      </c>
      <c r="F2226" s="13" t="s">
        <v>17727</v>
      </c>
      <c r="G2226" s="13" t="s">
        <v>21676</v>
      </c>
      <c r="H2226" s="13">
        <v>73255</v>
      </c>
    </row>
    <row r="2227" spans="1:8" x14ac:dyDescent="0.45">
      <c r="A2227" s="13" t="s">
        <v>21677</v>
      </c>
      <c r="B2227" s="14">
        <v>27.01</v>
      </c>
      <c r="C2227" s="17" t="s">
        <v>17730</v>
      </c>
      <c r="D2227" s="13">
        <v>90.03</v>
      </c>
      <c r="E2227" s="13" t="s">
        <v>17731</v>
      </c>
      <c r="F2227" s="13" t="s">
        <v>17727</v>
      </c>
      <c r="G2227" s="13" t="s">
        <v>21678</v>
      </c>
      <c r="H2227" s="13">
        <v>73269</v>
      </c>
    </row>
    <row r="2228" spans="1:8" x14ac:dyDescent="0.45">
      <c r="A2228" s="13" t="s">
        <v>21679</v>
      </c>
      <c r="B2228" s="14">
        <v>10.29</v>
      </c>
      <c r="C2228" s="17" t="s">
        <v>17730</v>
      </c>
      <c r="D2228" s="13">
        <v>33.36</v>
      </c>
      <c r="E2228" s="13" t="s">
        <v>17731</v>
      </c>
      <c r="F2228" s="13" t="s">
        <v>17727</v>
      </c>
      <c r="G2228" s="13" t="s">
        <v>21680</v>
      </c>
      <c r="H2228" s="13">
        <v>73270</v>
      </c>
    </row>
    <row r="2229" spans="1:8" x14ac:dyDescent="0.45">
      <c r="A2229" s="13" t="s">
        <v>21681</v>
      </c>
      <c r="B2229" s="14">
        <v>134.53</v>
      </c>
      <c r="C2229" s="17" t="s">
        <v>17730</v>
      </c>
      <c r="D2229" s="13">
        <v>848.42</v>
      </c>
      <c r="E2229" s="13" t="s">
        <v>17731</v>
      </c>
      <c r="F2229" s="13" t="s">
        <v>17727</v>
      </c>
      <c r="G2229" s="13" t="s">
        <v>21682</v>
      </c>
      <c r="H2229" s="13">
        <v>73272</v>
      </c>
    </row>
    <row r="2230" spans="1:8" x14ac:dyDescent="0.45">
      <c r="A2230" s="13" t="s">
        <v>21683</v>
      </c>
      <c r="B2230" s="14">
        <v>6.73</v>
      </c>
      <c r="C2230" s="17" t="s">
        <v>17730</v>
      </c>
      <c r="D2230" s="13">
        <v>21.39</v>
      </c>
      <c r="E2230" s="13" t="s">
        <v>17731</v>
      </c>
      <c r="F2230" s="13" t="s">
        <v>17727</v>
      </c>
      <c r="G2230" s="13" t="s">
        <v>21684</v>
      </c>
      <c r="H2230" s="13">
        <v>73274</v>
      </c>
    </row>
    <row r="2231" spans="1:8" x14ac:dyDescent="0.45">
      <c r="A2231" s="13" t="s">
        <v>21685</v>
      </c>
      <c r="B2231" s="14">
        <v>0.68</v>
      </c>
      <c r="C2231" s="17" t="s">
        <v>17730</v>
      </c>
      <c r="D2231" s="13">
        <v>2.16</v>
      </c>
      <c r="E2231" s="13" t="s">
        <v>17731</v>
      </c>
      <c r="F2231" s="13" t="s">
        <v>17727</v>
      </c>
      <c r="G2231" s="13" t="s">
        <v>21686</v>
      </c>
      <c r="H2231" s="13">
        <v>73275</v>
      </c>
    </row>
    <row r="2232" spans="1:8" x14ac:dyDescent="0.45">
      <c r="A2232" s="13" t="s">
        <v>21687</v>
      </c>
      <c r="B2232" s="14">
        <v>9.75</v>
      </c>
      <c r="C2232" s="17" t="s">
        <v>17730</v>
      </c>
      <c r="D2232" s="13">
        <v>50.61</v>
      </c>
      <c r="E2232" s="13" t="s">
        <v>17731</v>
      </c>
      <c r="F2232" s="13" t="s">
        <v>17727</v>
      </c>
      <c r="G2232" s="13" t="s">
        <v>21688</v>
      </c>
      <c r="H2232" s="13">
        <v>73276</v>
      </c>
    </row>
    <row r="2233" spans="1:8" x14ac:dyDescent="0.45">
      <c r="A2233" s="13" t="s">
        <v>21689</v>
      </c>
      <c r="B2233" s="14">
        <v>14.37</v>
      </c>
      <c r="C2233" s="17" t="s">
        <v>17730</v>
      </c>
      <c r="D2233" s="13">
        <v>22.866</v>
      </c>
      <c r="E2233" s="13" t="s">
        <v>17731</v>
      </c>
      <c r="F2233" s="13" t="s">
        <v>17727</v>
      </c>
      <c r="G2233" s="13" t="s">
        <v>21690</v>
      </c>
      <c r="H2233" s="13">
        <v>73277</v>
      </c>
    </row>
    <row r="2234" spans="1:8" x14ac:dyDescent="0.45">
      <c r="A2234" s="13" t="s">
        <v>21691</v>
      </c>
      <c r="B2234" s="14">
        <v>9.99</v>
      </c>
      <c r="C2234" s="17" t="s">
        <v>17730</v>
      </c>
      <c r="D2234" s="13">
        <v>29.63</v>
      </c>
      <c r="E2234" s="13" t="s">
        <v>17731</v>
      </c>
      <c r="F2234" s="13" t="s">
        <v>17727</v>
      </c>
      <c r="G2234" s="13" t="s">
        <v>21692</v>
      </c>
      <c r="H2234" s="13">
        <v>73279</v>
      </c>
    </row>
    <row r="2235" spans="1:8" x14ac:dyDescent="0.45">
      <c r="A2235" s="13" t="s">
        <v>21693</v>
      </c>
      <c r="B2235" s="14">
        <v>44.33</v>
      </c>
      <c r="C2235" s="17" t="s">
        <v>17730</v>
      </c>
      <c r="D2235" s="13">
        <v>102.15</v>
      </c>
      <c r="E2235" s="13" t="s">
        <v>17731</v>
      </c>
      <c r="F2235" s="13" t="s">
        <v>17727</v>
      </c>
      <c r="G2235" s="13" t="s">
        <v>21694</v>
      </c>
      <c r="H2235" s="13">
        <v>73281</v>
      </c>
    </row>
    <row r="2236" spans="1:8" x14ac:dyDescent="0.45">
      <c r="A2236" s="13" t="s">
        <v>21695</v>
      </c>
      <c r="B2236" s="14">
        <v>242.89</v>
      </c>
      <c r="C2236" s="17" t="s">
        <v>17730</v>
      </c>
      <c r="D2236" s="13">
        <v>4881.3599999999997</v>
      </c>
      <c r="E2236" s="13" t="s">
        <v>17731</v>
      </c>
      <c r="F2236" s="13" t="s">
        <v>17727</v>
      </c>
      <c r="G2236" s="13" t="s">
        <v>21696</v>
      </c>
      <c r="H2236" s="13">
        <v>73284</v>
      </c>
    </row>
    <row r="2237" spans="1:8" x14ac:dyDescent="0.45">
      <c r="A2237" s="13" t="s">
        <v>21697</v>
      </c>
      <c r="B2237" s="14">
        <v>25.87</v>
      </c>
      <c r="C2237" s="17" t="s">
        <v>17730</v>
      </c>
      <c r="D2237" s="13">
        <v>133.44</v>
      </c>
      <c r="E2237" s="13" t="s">
        <v>17731</v>
      </c>
      <c r="F2237" s="13" t="s">
        <v>17727</v>
      </c>
      <c r="G2237" s="13" t="s">
        <v>21698</v>
      </c>
      <c r="H2237" s="13">
        <v>77186</v>
      </c>
    </row>
    <row r="2238" spans="1:8" x14ac:dyDescent="0.45">
      <c r="A2238" s="13" t="s">
        <v>21699</v>
      </c>
      <c r="B2238" s="15">
        <v>1095.53</v>
      </c>
      <c r="C2238" s="17" t="s">
        <v>17730</v>
      </c>
      <c r="D2238" s="13">
        <v>5087.88</v>
      </c>
      <c r="E2238" s="13" t="s">
        <v>17731</v>
      </c>
      <c r="F2238" s="13" t="s">
        <v>17727</v>
      </c>
      <c r="G2238" s="13" t="s">
        <v>21700</v>
      </c>
      <c r="H2238" s="13">
        <v>77187</v>
      </c>
    </row>
    <row r="2239" spans="1:8" x14ac:dyDescent="0.45">
      <c r="A2239" s="13" t="s">
        <v>21699</v>
      </c>
      <c r="B2239" s="14">
        <v>725.25</v>
      </c>
      <c r="C2239" s="17" t="s">
        <v>17730</v>
      </c>
      <c r="D2239" s="13">
        <v>3230.4</v>
      </c>
      <c r="E2239" s="13" t="s">
        <v>17731</v>
      </c>
      <c r="F2239" s="13" t="s">
        <v>17727</v>
      </c>
      <c r="G2239" s="13" t="s">
        <v>21701</v>
      </c>
      <c r="H2239" s="13">
        <v>204728</v>
      </c>
    </row>
    <row r="2240" spans="1:8" x14ac:dyDescent="0.45">
      <c r="A2240" s="13" t="s">
        <v>21699</v>
      </c>
      <c r="B2240" s="14">
        <v>0</v>
      </c>
      <c r="C2240" s="17" t="s">
        <v>17730</v>
      </c>
      <c r="D2240" s="13">
        <v>3230.4</v>
      </c>
      <c r="E2240" s="13" t="s">
        <v>17731</v>
      </c>
      <c r="F2240" s="13" t="s">
        <v>17727</v>
      </c>
      <c r="G2240" s="13" t="s">
        <v>21702</v>
      </c>
      <c r="H2240" s="13">
        <v>208617</v>
      </c>
    </row>
    <row r="2241" spans="1:8" x14ac:dyDescent="0.45">
      <c r="A2241" s="13" t="s">
        <v>21699</v>
      </c>
      <c r="B2241" s="14">
        <v>0</v>
      </c>
      <c r="C2241" s="17" t="s">
        <v>17730</v>
      </c>
      <c r="D2241" s="13">
        <v>3230.4</v>
      </c>
      <c r="E2241" s="13" t="s">
        <v>17731</v>
      </c>
      <c r="F2241" s="13" t="s">
        <v>17727</v>
      </c>
      <c r="G2241" s="13" t="s">
        <v>21703</v>
      </c>
      <c r="H2241" s="13">
        <v>204752</v>
      </c>
    </row>
    <row r="2242" spans="1:8" x14ac:dyDescent="0.45">
      <c r="A2242" s="13" t="s">
        <v>21704</v>
      </c>
      <c r="B2242" s="14">
        <v>31.81</v>
      </c>
      <c r="C2242" s="17" t="s">
        <v>17730</v>
      </c>
      <c r="D2242" s="13">
        <v>133.5</v>
      </c>
      <c r="E2242" s="13" t="s">
        <v>17731</v>
      </c>
      <c r="F2242" s="13" t="s">
        <v>17727</v>
      </c>
      <c r="G2242" s="13" t="s">
        <v>21705</v>
      </c>
      <c r="H2242" s="13">
        <v>215494</v>
      </c>
    </row>
    <row r="2243" spans="1:8" x14ac:dyDescent="0.45">
      <c r="A2243" s="13" t="s">
        <v>21706</v>
      </c>
      <c r="B2243" s="14">
        <v>0</v>
      </c>
      <c r="C2243" s="17" t="s">
        <v>17730</v>
      </c>
      <c r="D2243" s="13">
        <v>96.168000000000006</v>
      </c>
      <c r="E2243" s="13" t="s">
        <v>17731</v>
      </c>
      <c r="F2243" s="13" t="s">
        <v>17727</v>
      </c>
      <c r="G2243" s="13" t="s">
        <v>21707</v>
      </c>
      <c r="H2243" s="13">
        <v>58763</v>
      </c>
    </row>
    <row r="2244" spans="1:8" x14ac:dyDescent="0.45">
      <c r="A2244" s="13" t="s">
        <v>21708</v>
      </c>
      <c r="B2244" s="14">
        <v>161.25</v>
      </c>
      <c r="C2244" s="17" t="s">
        <v>17730</v>
      </c>
      <c r="D2244" s="13">
        <v>835.5</v>
      </c>
      <c r="E2244" s="13" t="s">
        <v>17731</v>
      </c>
      <c r="F2244" s="13" t="s">
        <v>17727</v>
      </c>
      <c r="G2244" s="13" t="s">
        <v>21709</v>
      </c>
      <c r="H2244" s="13">
        <v>75152</v>
      </c>
    </row>
    <row r="2245" spans="1:8" x14ac:dyDescent="0.45">
      <c r="A2245" s="13" t="s">
        <v>21708</v>
      </c>
      <c r="B2245" s="14">
        <v>0</v>
      </c>
      <c r="C2245" s="17" t="s">
        <v>17730</v>
      </c>
      <c r="D2245" s="13">
        <v>990.18</v>
      </c>
      <c r="E2245" s="13" t="s">
        <v>17731</v>
      </c>
      <c r="F2245" s="13" t="s">
        <v>17727</v>
      </c>
      <c r="G2245" s="13" t="s">
        <v>21710</v>
      </c>
      <c r="H2245" s="13">
        <v>204729</v>
      </c>
    </row>
    <row r="2246" spans="1:8" x14ac:dyDescent="0.45">
      <c r="A2246" s="13" t="s">
        <v>21708</v>
      </c>
      <c r="B2246" s="14">
        <v>0</v>
      </c>
      <c r="C2246" s="17" t="s">
        <v>17730</v>
      </c>
      <c r="D2246" s="13">
        <v>990.18</v>
      </c>
      <c r="E2246" s="13" t="s">
        <v>17731</v>
      </c>
      <c r="F2246" s="13" t="s">
        <v>17727</v>
      </c>
      <c r="G2246" s="13" t="s">
        <v>21711</v>
      </c>
      <c r="H2246" s="13">
        <v>208618</v>
      </c>
    </row>
    <row r="2247" spans="1:8" x14ac:dyDescent="0.45">
      <c r="A2247" s="13" t="s">
        <v>21708</v>
      </c>
      <c r="B2247" s="14">
        <v>0</v>
      </c>
      <c r="C2247" s="17" t="s">
        <v>17730</v>
      </c>
      <c r="D2247" s="13">
        <v>990.18</v>
      </c>
      <c r="E2247" s="13" t="s">
        <v>17731</v>
      </c>
      <c r="F2247" s="13" t="s">
        <v>17727</v>
      </c>
      <c r="G2247" s="13" t="s">
        <v>21712</v>
      </c>
      <c r="H2247" s="13">
        <v>204753</v>
      </c>
    </row>
    <row r="2248" spans="1:8" x14ac:dyDescent="0.45">
      <c r="A2248" s="13" t="s">
        <v>21713</v>
      </c>
      <c r="B2248" s="14">
        <v>159.84</v>
      </c>
      <c r="C2248" s="17" t="s">
        <v>17730</v>
      </c>
      <c r="D2248" s="13">
        <v>835.5</v>
      </c>
      <c r="E2248" s="13" t="s">
        <v>17731</v>
      </c>
      <c r="F2248" s="13" t="s">
        <v>17727</v>
      </c>
      <c r="G2248" s="13" t="s">
        <v>21714</v>
      </c>
      <c r="H2248" s="13">
        <v>75153</v>
      </c>
    </row>
    <row r="2249" spans="1:8" x14ac:dyDescent="0.45">
      <c r="A2249" s="13" t="s">
        <v>21715</v>
      </c>
      <c r="B2249" s="14">
        <v>161.25</v>
      </c>
      <c r="C2249" s="17" t="s">
        <v>17730</v>
      </c>
      <c r="D2249" s="13">
        <v>835.5</v>
      </c>
      <c r="E2249" s="13" t="s">
        <v>17731</v>
      </c>
      <c r="F2249" s="13" t="s">
        <v>17727</v>
      </c>
      <c r="G2249" s="13" t="s">
        <v>21716</v>
      </c>
      <c r="H2249" s="13">
        <v>75154</v>
      </c>
    </row>
    <row r="2250" spans="1:8" x14ac:dyDescent="0.45">
      <c r="A2250" s="13" t="s">
        <v>21715</v>
      </c>
      <c r="B2250" s="14">
        <v>0</v>
      </c>
      <c r="C2250" s="17" t="s">
        <v>17730</v>
      </c>
      <c r="D2250" s="13">
        <v>990.18</v>
      </c>
      <c r="E2250" s="13" t="s">
        <v>17731</v>
      </c>
      <c r="F2250" s="13" t="s">
        <v>17727</v>
      </c>
      <c r="G2250" s="13" t="s">
        <v>21717</v>
      </c>
      <c r="H2250" s="13">
        <v>204730</v>
      </c>
    </row>
    <row r="2251" spans="1:8" x14ac:dyDescent="0.45">
      <c r="A2251" s="13" t="s">
        <v>21715</v>
      </c>
      <c r="B2251" s="14">
        <v>0.01</v>
      </c>
      <c r="C2251" s="17" t="s">
        <v>17730</v>
      </c>
      <c r="D2251" s="13">
        <v>990.18</v>
      </c>
      <c r="E2251" s="13" t="s">
        <v>17731</v>
      </c>
      <c r="F2251" s="13" t="s">
        <v>17727</v>
      </c>
      <c r="G2251" s="13" t="s">
        <v>21718</v>
      </c>
      <c r="H2251" s="13">
        <v>208619</v>
      </c>
    </row>
    <row r="2252" spans="1:8" x14ac:dyDescent="0.45">
      <c r="A2252" s="13" t="s">
        <v>21715</v>
      </c>
      <c r="B2252" s="14">
        <v>0</v>
      </c>
      <c r="C2252" s="17" t="s">
        <v>17730</v>
      </c>
      <c r="D2252" s="13">
        <v>990.18</v>
      </c>
      <c r="E2252" s="13" t="s">
        <v>17731</v>
      </c>
      <c r="F2252" s="13" t="s">
        <v>17727</v>
      </c>
      <c r="G2252" s="13" t="s">
        <v>21719</v>
      </c>
      <c r="H2252" s="13">
        <v>204754</v>
      </c>
    </row>
    <row r="2253" spans="1:8" x14ac:dyDescent="0.45">
      <c r="A2253" s="13" t="s">
        <v>21720</v>
      </c>
      <c r="B2253" s="14">
        <v>159.84</v>
      </c>
      <c r="C2253" s="17" t="s">
        <v>17730</v>
      </c>
      <c r="D2253" s="13">
        <v>1559.54</v>
      </c>
      <c r="E2253" s="13" t="s">
        <v>17731</v>
      </c>
      <c r="F2253" s="13" t="s">
        <v>17727</v>
      </c>
      <c r="G2253" s="13" t="s">
        <v>21721</v>
      </c>
      <c r="H2253" s="13">
        <v>75155</v>
      </c>
    </row>
    <row r="2254" spans="1:8" x14ac:dyDescent="0.45">
      <c r="A2254" s="13" t="s">
        <v>21720</v>
      </c>
      <c r="B2254" s="14">
        <v>0</v>
      </c>
      <c r="C2254" s="17" t="s">
        <v>17730</v>
      </c>
      <c r="D2254" s="13">
        <v>990.18</v>
      </c>
      <c r="E2254" s="13" t="s">
        <v>17731</v>
      </c>
      <c r="F2254" s="13" t="s">
        <v>17727</v>
      </c>
      <c r="G2254" s="13" t="s">
        <v>21722</v>
      </c>
      <c r="H2254" s="13">
        <v>204731</v>
      </c>
    </row>
    <row r="2255" spans="1:8" x14ac:dyDescent="0.45">
      <c r="A2255" s="13" t="s">
        <v>21720</v>
      </c>
      <c r="B2255" s="14">
        <v>0</v>
      </c>
      <c r="C2255" s="17" t="s">
        <v>17730</v>
      </c>
      <c r="D2255" s="13">
        <v>990.18</v>
      </c>
      <c r="E2255" s="13" t="s">
        <v>17731</v>
      </c>
      <c r="F2255" s="13" t="s">
        <v>17727</v>
      </c>
      <c r="G2255" s="13" t="s">
        <v>21723</v>
      </c>
      <c r="H2255" s="13">
        <v>208620</v>
      </c>
    </row>
    <row r="2256" spans="1:8" x14ac:dyDescent="0.45">
      <c r="A2256" s="13" t="s">
        <v>21720</v>
      </c>
      <c r="B2256" s="14">
        <v>0</v>
      </c>
      <c r="C2256" s="17" t="s">
        <v>17730</v>
      </c>
      <c r="D2256" s="13">
        <v>990.18</v>
      </c>
      <c r="E2256" s="13" t="s">
        <v>17731</v>
      </c>
      <c r="F2256" s="13" t="s">
        <v>17727</v>
      </c>
      <c r="G2256" s="13" t="s">
        <v>21724</v>
      </c>
      <c r="H2256" s="13">
        <v>204755</v>
      </c>
    </row>
    <row r="2257" spans="1:8" x14ac:dyDescent="0.45">
      <c r="A2257" s="13" t="s">
        <v>21725</v>
      </c>
      <c r="B2257" s="14">
        <v>258.47000000000003</v>
      </c>
      <c r="C2257" s="17" t="s">
        <v>17730</v>
      </c>
      <c r="D2257" s="13">
        <v>969.45</v>
      </c>
      <c r="E2257" s="13" t="s">
        <v>17731</v>
      </c>
      <c r="F2257" s="13" t="s">
        <v>17727</v>
      </c>
      <c r="G2257" s="13" t="s">
        <v>21726</v>
      </c>
      <c r="H2257" s="13">
        <v>73286</v>
      </c>
    </row>
    <row r="2258" spans="1:8" x14ac:dyDescent="0.45">
      <c r="A2258" s="13" t="s">
        <v>21727</v>
      </c>
      <c r="B2258" s="15">
        <v>1126.74</v>
      </c>
      <c r="C2258" s="17" t="s">
        <v>17730</v>
      </c>
      <c r="D2258" s="13">
        <v>4099.53</v>
      </c>
      <c r="E2258" s="13" t="s">
        <v>17731</v>
      </c>
      <c r="F2258" s="13" t="s">
        <v>17727</v>
      </c>
      <c r="G2258" s="13" t="s">
        <v>21728</v>
      </c>
      <c r="H2258" s="13">
        <v>73287</v>
      </c>
    </row>
    <row r="2259" spans="1:8" x14ac:dyDescent="0.45">
      <c r="A2259" s="13" t="s">
        <v>21729</v>
      </c>
      <c r="B2259" s="14">
        <v>560.47</v>
      </c>
      <c r="C2259" s="17" t="s">
        <v>17730</v>
      </c>
      <c r="D2259" s="13">
        <v>5823.24</v>
      </c>
      <c r="E2259" s="13" t="s">
        <v>17731</v>
      </c>
      <c r="F2259" s="13" t="s">
        <v>17727</v>
      </c>
      <c r="G2259" s="13" t="s">
        <v>21730</v>
      </c>
      <c r="H2259" s="13">
        <v>73288</v>
      </c>
    </row>
    <row r="2260" spans="1:8" x14ac:dyDescent="0.45">
      <c r="A2260" s="13" t="s">
        <v>21731</v>
      </c>
      <c r="B2260" s="14">
        <v>22.56</v>
      </c>
      <c r="C2260" s="17" t="s">
        <v>17730</v>
      </c>
      <c r="D2260" s="13">
        <v>73.11</v>
      </c>
      <c r="E2260" s="13" t="s">
        <v>17731</v>
      </c>
      <c r="F2260" s="13" t="s">
        <v>17727</v>
      </c>
      <c r="G2260" s="13" t="s">
        <v>21732</v>
      </c>
      <c r="H2260" s="13">
        <v>73290</v>
      </c>
    </row>
    <row r="2261" spans="1:8" x14ac:dyDescent="0.45">
      <c r="A2261" s="13" t="s">
        <v>21733</v>
      </c>
      <c r="B2261" s="14">
        <v>29.32</v>
      </c>
      <c r="C2261" s="17" t="s">
        <v>17730</v>
      </c>
      <c r="D2261" s="13">
        <v>138.6</v>
      </c>
      <c r="E2261" s="13" t="s">
        <v>17731</v>
      </c>
      <c r="F2261" s="13" t="s">
        <v>17727</v>
      </c>
      <c r="G2261" s="13" t="s">
        <v>21734</v>
      </c>
      <c r="H2261" s="13">
        <v>86237</v>
      </c>
    </row>
    <row r="2262" spans="1:8" x14ac:dyDescent="0.45">
      <c r="A2262" s="13" t="s">
        <v>21735</v>
      </c>
      <c r="B2262" s="14">
        <v>62.7</v>
      </c>
      <c r="C2262" s="17" t="s">
        <v>17730</v>
      </c>
      <c r="D2262" s="13">
        <v>268.37</v>
      </c>
      <c r="E2262" s="13" t="s">
        <v>17731</v>
      </c>
      <c r="F2262" s="13" t="s">
        <v>17727</v>
      </c>
      <c r="G2262" s="13" t="s">
        <v>21736</v>
      </c>
      <c r="H2262" s="13">
        <v>20934</v>
      </c>
    </row>
    <row r="2263" spans="1:8" x14ac:dyDescent="0.45">
      <c r="A2263" s="13" t="s">
        <v>21735</v>
      </c>
      <c r="B2263" s="14">
        <v>62.7</v>
      </c>
      <c r="C2263" s="17" t="s">
        <v>17730</v>
      </c>
      <c r="D2263" s="13">
        <v>178.91</v>
      </c>
      <c r="E2263" s="13" t="s">
        <v>17731</v>
      </c>
      <c r="F2263" s="13" t="s">
        <v>17727</v>
      </c>
      <c r="G2263" s="13" t="s">
        <v>21736</v>
      </c>
      <c r="H2263" s="13">
        <v>20934</v>
      </c>
    </row>
    <row r="2264" spans="1:8" x14ac:dyDescent="0.45">
      <c r="A2264" s="13" t="s">
        <v>21735</v>
      </c>
      <c r="B2264" s="14">
        <v>0</v>
      </c>
      <c r="C2264" s="17" t="s">
        <v>17730</v>
      </c>
      <c r="D2264" s="13">
        <v>170.39</v>
      </c>
      <c r="E2264" s="13" t="s">
        <v>17731</v>
      </c>
      <c r="F2264" s="13" t="s">
        <v>17727</v>
      </c>
      <c r="G2264" s="13" t="s">
        <v>21737</v>
      </c>
      <c r="H2264" s="13">
        <v>204732</v>
      </c>
    </row>
    <row r="2265" spans="1:8" x14ac:dyDescent="0.45">
      <c r="A2265" s="13" t="s">
        <v>21735</v>
      </c>
      <c r="B2265" s="14">
        <v>0</v>
      </c>
      <c r="C2265" s="17" t="s">
        <v>17730</v>
      </c>
      <c r="D2265" s="13">
        <v>170.39</v>
      </c>
      <c r="E2265" s="13" t="s">
        <v>17731</v>
      </c>
      <c r="F2265" s="13" t="s">
        <v>17727</v>
      </c>
      <c r="G2265" s="13" t="s">
        <v>21738</v>
      </c>
      <c r="H2265" s="13">
        <v>208621</v>
      </c>
    </row>
    <row r="2266" spans="1:8" x14ac:dyDescent="0.45">
      <c r="A2266" s="13" t="s">
        <v>21735</v>
      </c>
      <c r="B2266" s="14">
        <v>0</v>
      </c>
      <c r="C2266" s="17" t="s">
        <v>17730</v>
      </c>
      <c r="D2266" s="13">
        <v>170.39</v>
      </c>
      <c r="E2266" s="13" t="s">
        <v>17731</v>
      </c>
      <c r="F2266" s="13" t="s">
        <v>17727</v>
      </c>
      <c r="G2266" s="13" t="s">
        <v>21739</v>
      </c>
      <c r="H2266" s="13">
        <v>204756</v>
      </c>
    </row>
    <row r="2267" spans="1:8" x14ac:dyDescent="0.45">
      <c r="A2267" s="13" t="s">
        <v>21740</v>
      </c>
      <c r="B2267" s="14">
        <v>163.71</v>
      </c>
      <c r="C2267" s="17" t="s">
        <v>17730</v>
      </c>
      <c r="D2267" s="13">
        <v>877.29</v>
      </c>
      <c r="E2267" s="13" t="s">
        <v>17731</v>
      </c>
      <c r="F2267" s="13" t="s">
        <v>17727</v>
      </c>
      <c r="G2267" s="13" t="s">
        <v>21741</v>
      </c>
      <c r="H2267" s="13">
        <v>18788</v>
      </c>
    </row>
    <row r="2268" spans="1:8" x14ac:dyDescent="0.45">
      <c r="A2268" s="13" t="s">
        <v>21740</v>
      </c>
      <c r="B2268" s="14">
        <v>163.71</v>
      </c>
      <c r="C2268" s="17" t="s">
        <v>17730</v>
      </c>
      <c r="D2268" s="13">
        <v>584.86</v>
      </c>
      <c r="E2268" s="13" t="s">
        <v>17731</v>
      </c>
      <c r="F2268" s="13" t="s">
        <v>17727</v>
      </c>
      <c r="G2268" s="13" t="s">
        <v>21741</v>
      </c>
      <c r="H2268" s="13">
        <v>18788</v>
      </c>
    </row>
    <row r="2269" spans="1:8" x14ac:dyDescent="0.45">
      <c r="A2269" s="13" t="s">
        <v>21742</v>
      </c>
      <c r="B2269" s="14">
        <v>245.6</v>
      </c>
      <c r="C2269" s="17" t="s">
        <v>17730</v>
      </c>
      <c r="D2269" s="13">
        <v>1106.31</v>
      </c>
      <c r="E2269" s="13" t="s">
        <v>17731</v>
      </c>
      <c r="F2269" s="13" t="s">
        <v>17727</v>
      </c>
      <c r="G2269" s="13" t="s">
        <v>21743</v>
      </c>
      <c r="H2269" s="13">
        <v>18789</v>
      </c>
    </row>
    <row r="2270" spans="1:8" x14ac:dyDescent="0.45">
      <c r="A2270" s="13" t="s">
        <v>21742</v>
      </c>
      <c r="B2270" s="14">
        <v>245.6</v>
      </c>
      <c r="C2270" s="17" t="s">
        <v>17730</v>
      </c>
      <c r="D2270" s="13">
        <v>737.54</v>
      </c>
      <c r="E2270" s="13" t="s">
        <v>17731</v>
      </c>
      <c r="F2270" s="13" t="s">
        <v>17727</v>
      </c>
      <c r="G2270" s="13" t="s">
        <v>21743</v>
      </c>
      <c r="H2270" s="13">
        <v>18789</v>
      </c>
    </row>
    <row r="2271" spans="1:8" x14ac:dyDescent="0.45">
      <c r="A2271" s="13" t="s">
        <v>21744</v>
      </c>
      <c r="B2271" s="14">
        <v>50.66</v>
      </c>
      <c r="C2271" s="17" t="s">
        <v>17730</v>
      </c>
      <c r="D2271" s="13">
        <v>329.76</v>
      </c>
      <c r="E2271" s="13" t="s">
        <v>17731</v>
      </c>
      <c r="F2271" s="13" t="s">
        <v>17727</v>
      </c>
      <c r="G2271" s="13" t="s">
        <v>21745</v>
      </c>
      <c r="H2271" s="13">
        <v>18790</v>
      </c>
    </row>
    <row r="2272" spans="1:8" x14ac:dyDescent="0.45">
      <c r="A2272" s="13" t="s">
        <v>21744</v>
      </c>
      <c r="B2272" s="14">
        <v>50.66</v>
      </c>
      <c r="C2272" s="17" t="s">
        <v>17730</v>
      </c>
      <c r="D2272" s="13">
        <v>219.84</v>
      </c>
      <c r="E2272" s="13" t="s">
        <v>17731</v>
      </c>
      <c r="F2272" s="13" t="s">
        <v>17727</v>
      </c>
      <c r="G2272" s="13" t="s">
        <v>21745</v>
      </c>
      <c r="H2272" s="13">
        <v>18790</v>
      </c>
    </row>
    <row r="2273" spans="1:8" x14ac:dyDescent="0.45">
      <c r="A2273" s="13" t="s">
        <v>21746</v>
      </c>
      <c r="B2273" s="14">
        <v>19.78</v>
      </c>
      <c r="C2273" s="17" t="s">
        <v>17730</v>
      </c>
      <c r="D2273" s="13">
        <v>267.57</v>
      </c>
      <c r="E2273" s="13" t="s">
        <v>17731</v>
      </c>
      <c r="F2273" s="13" t="s">
        <v>17727</v>
      </c>
      <c r="G2273" s="13" t="s">
        <v>21747</v>
      </c>
      <c r="H2273" s="13">
        <v>18791</v>
      </c>
    </row>
    <row r="2274" spans="1:8" x14ac:dyDescent="0.45">
      <c r="A2274" s="13" t="s">
        <v>21746</v>
      </c>
      <c r="B2274" s="14">
        <v>19.78</v>
      </c>
      <c r="C2274" s="17" t="s">
        <v>17730</v>
      </c>
      <c r="D2274" s="13">
        <v>178.38</v>
      </c>
      <c r="E2274" s="13" t="s">
        <v>17731</v>
      </c>
      <c r="F2274" s="13" t="s">
        <v>17727</v>
      </c>
      <c r="G2274" s="13" t="s">
        <v>21747</v>
      </c>
      <c r="H2274" s="13">
        <v>18791</v>
      </c>
    </row>
    <row r="2275" spans="1:8" x14ac:dyDescent="0.45">
      <c r="A2275" s="13" t="s">
        <v>21748</v>
      </c>
      <c r="B2275" s="14">
        <v>4.13</v>
      </c>
      <c r="C2275" s="17" t="s">
        <v>17730</v>
      </c>
      <c r="D2275" s="13">
        <v>738</v>
      </c>
      <c r="E2275" s="13" t="s">
        <v>17731</v>
      </c>
      <c r="F2275" s="13" t="s">
        <v>17727</v>
      </c>
      <c r="G2275" s="13" t="s">
        <v>21749</v>
      </c>
      <c r="H2275" s="13">
        <v>18792</v>
      </c>
    </row>
    <row r="2276" spans="1:8" x14ac:dyDescent="0.45">
      <c r="A2276" s="13" t="s">
        <v>21748</v>
      </c>
      <c r="B2276" s="14">
        <v>4.13</v>
      </c>
      <c r="C2276" s="17" t="s">
        <v>17730</v>
      </c>
      <c r="D2276" s="13">
        <v>492</v>
      </c>
      <c r="E2276" s="13" t="s">
        <v>17731</v>
      </c>
      <c r="F2276" s="13" t="s">
        <v>17727</v>
      </c>
      <c r="G2276" s="13" t="s">
        <v>21749</v>
      </c>
      <c r="H2276" s="13">
        <v>18792</v>
      </c>
    </row>
    <row r="2277" spans="1:8" x14ac:dyDescent="0.45">
      <c r="A2277" s="13" t="s">
        <v>21750</v>
      </c>
      <c r="B2277" s="14">
        <v>36.68</v>
      </c>
      <c r="C2277" s="17" t="s">
        <v>17730</v>
      </c>
      <c r="D2277" s="13">
        <v>335.67</v>
      </c>
      <c r="E2277" s="13" t="s">
        <v>17731</v>
      </c>
      <c r="F2277" s="13" t="s">
        <v>17727</v>
      </c>
      <c r="G2277" s="13" t="s">
        <v>21751</v>
      </c>
      <c r="H2277" s="13">
        <v>18793</v>
      </c>
    </row>
    <row r="2278" spans="1:8" x14ac:dyDescent="0.45">
      <c r="A2278" s="13" t="s">
        <v>21750</v>
      </c>
      <c r="B2278" s="14">
        <v>36.68</v>
      </c>
      <c r="C2278" s="17" t="s">
        <v>17730</v>
      </c>
      <c r="D2278" s="13">
        <v>223.78</v>
      </c>
      <c r="E2278" s="13" t="s">
        <v>17731</v>
      </c>
      <c r="F2278" s="13" t="s">
        <v>17727</v>
      </c>
      <c r="G2278" s="13" t="s">
        <v>21751</v>
      </c>
      <c r="H2278" s="13">
        <v>18793</v>
      </c>
    </row>
    <row r="2279" spans="1:8" x14ac:dyDescent="0.45">
      <c r="A2279" s="13" t="s">
        <v>21752</v>
      </c>
      <c r="B2279" s="14">
        <v>0</v>
      </c>
      <c r="C2279" s="17" t="s">
        <v>17730</v>
      </c>
      <c r="D2279" s="13">
        <v>102.386</v>
      </c>
      <c r="E2279" s="13" t="s">
        <v>17731</v>
      </c>
      <c r="F2279" s="13" t="s">
        <v>17727</v>
      </c>
      <c r="G2279" s="13" t="s">
        <v>21753</v>
      </c>
      <c r="H2279" s="13">
        <v>18794</v>
      </c>
    </row>
    <row r="2280" spans="1:8" x14ac:dyDescent="0.45">
      <c r="A2280" s="13" t="s">
        <v>21754</v>
      </c>
      <c r="B2280" s="14">
        <v>34.32</v>
      </c>
      <c r="C2280" s="17" t="s">
        <v>17730</v>
      </c>
      <c r="D2280" s="13">
        <v>161.24</v>
      </c>
      <c r="E2280" s="13" t="s">
        <v>17731</v>
      </c>
      <c r="F2280" s="13" t="s">
        <v>17727</v>
      </c>
      <c r="G2280" s="13" t="s">
        <v>21755</v>
      </c>
      <c r="H2280" s="13">
        <v>18795</v>
      </c>
    </row>
    <row r="2281" spans="1:8" x14ac:dyDescent="0.45">
      <c r="A2281" s="13" t="s">
        <v>21754</v>
      </c>
      <c r="B2281" s="14">
        <v>34.32</v>
      </c>
      <c r="C2281" s="17" t="s">
        <v>17730</v>
      </c>
      <c r="D2281" s="13">
        <v>107.49</v>
      </c>
      <c r="E2281" s="13" t="s">
        <v>17731</v>
      </c>
      <c r="F2281" s="13" t="s">
        <v>17727</v>
      </c>
      <c r="G2281" s="13" t="s">
        <v>21755</v>
      </c>
      <c r="H2281" s="13">
        <v>18795</v>
      </c>
    </row>
    <row r="2282" spans="1:8" x14ac:dyDescent="0.45">
      <c r="A2282" s="13" t="s">
        <v>21756</v>
      </c>
      <c r="B2282" s="14">
        <v>3.85</v>
      </c>
      <c r="C2282" s="17" t="s">
        <v>17730</v>
      </c>
      <c r="D2282" s="13">
        <v>5.63</v>
      </c>
      <c r="E2282" s="13" t="s">
        <v>17731</v>
      </c>
      <c r="F2282" s="13" t="s">
        <v>17727</v>
      </c>
      <c r="G2282" s="13" t="s">
        <v>21757</v>
      </c>
      <c r="H2282" s="13">
        <v>18796</v>
      </c>
    </row>
    <row r="2283" spans="1:8" x14ac:dyDescent="0.45">
      <c r="A2283" s="13" t="s">
        <v>21756</v>
      </c>
      <c r="B2283" s="14">
        <v>3.85</v>
      </c>
      <c r="C2283" s="17" t="s">
        <v>17730</v>
      </c>
      <c r="D2283" s="13">
        <v>3.75</v>
      </c>
      <c r="E2283" s="13" t="s">
        <v>17731</v>
      </c>
      <c r="F2283" s="13" t="s">
        <v>17727</v>
      </c>
      <c r="G2283" s="13" t="s">
        <v>21757</v>
      </c>
      <c r="H2283" s="13">
        <v>18796</v>
      </c>
    </row>
    <row r="2284" spans="1:8" x14ac:dyDescent="0.45">
      <c r="A2284" s="13" t="s">
        <v>21758</v>
      </c>
      <c r="B2284" s="14">
        <v>1.1499999999999999</v>
      </c>
      <c r="C2284" s="17" t="s">
        <v>17730</v>
      </c>
      <c r="D2284" s="13">
        <v>41.25</v>
      </c>
      <c r="E2284" s="13" t="s">
        <v>17731</v>
      </c>
      <c r="F2284" s="13" t="s">
        <v>17727</v>
      </c>
      <c r="G2284" s="13" t="s">
        <v>21759</v>
      </c>
      <c r="H2284" s="13">
        <v>44518</v>
      </c>
    </row>
    <row r="2285" spans="1:8" x14ac:dyDescent="0.45">
      <c r="A2285" s="13" t="s">
        <v>21758</v>
      </c>
      <c r="B2285" s="14">
        <v>0</v>
      </c>
      <c r="C2285" s="17" t="s">
        <v>17730</v>
      </c>
      <c r="D2285" s="13">
        <v>2.3774999999999999</v>
      </c>
      <c r="E2285" s="13" t="s">
        <v>17731</v>
      </c>
      <c r="F2285" s="13" t="s">
        <v>17727</v>
      </c>
      <c r="G2285" s="13" t="s">
        <v>21760</v>
      </c>
      <c r="H2285" s="13">
        <v>18797</v>
      </c>
    </row>
    <row r="2286" spans="1:8" x14ac:dyDescent="0.45">
      <c r="A2286" s="13" t="s">
        <v>21761</v>
      </c>
      <c r="B2286" s="14">
        <v>0.35</v>
      </c>
      <c r="C2286" s="17" t="s">
        <v>17730</v>
      </c>
      <c r="D2286" s="13">
        <v>4.8600000000000003</v>
      </c>
      <c r="E2286" s="13" t="s">
        <v>17731</v>
      </c>
      <c r="F2286" s="13" t="s">
        <v>17727</v>
      </c>
      <c r="G2286" s="13" t="s">
        <v>21762</v>
      </c>
      <c r="H2286" s="13">
        <v>18798</v>
      </c>
    </row>
    <row r="2287" spans="1:8" x14ac:dyDescent="0.45">
      <c r="A2287" s="13" t="s">
        <v>21761</v>
      </c>
      <c r="B2287" s="14">
        <v>0.35</v>
      </c>
      <c r="C2287" s="17" t="s">
        <v>17730</v>
      </c>
      <c r="D2287" s="13">
        <v>3.24</v>
      </c>
      <c r="E2287" s="13" t="s">
        <v>17731</v>
      </c>
      <c r="F2287" s="13" t="s">
        <v>17727</v>
      </c>
      <c r="G2287" s="13" t="s">
        <v>21762</v>
      </c>
      <c r="H2287" s="13">
        <v>18798</v>
      </c>
    </row>
    <row r="2288" spans="1:8" x14ac:dyDescent="0.45">
      <c r="A2288" s="13" t="s">
        <v>21763</v>
      </c>
      <c r="B2288" s="14">
        <v>35.69</v>
      </c>
      <c r="C2288" s="17" t="s">
        <v>17730</v>
      </c>
      <c r="D2288" s="13">
        <v>147.09</v>
      </c>
      <c r="E2288" s="13" t="s">
        <v>17731</v>
      </c>
      <c r="F2288" s="13" t="s">
        <v>17727</v>
      </c>
      <c r="G2288" s="13" t="s">
        <v>21764</v>
      </c>
      <c r="H2288" s="13">
        <v>18799</v>
      </c>
    </row>
    <row r="2289" spans="1:8" x14ac:dyDescent="0.45">
      <c r="A2289" s="13" t="s">
        <v>21763</v>
      </c>
      <c r="B2289" s="14">
        <v>35.69</v>
      </c>
      <c r="C2289" s="17" t="s">
        <v>17730</v>
      </c>
      <c r="D2289" s="13">
        <v>98.06</v>
      </c>
      <c r="E2289" s="13" t="s">
        <v>17731</v>
      </c>
      <c r="F2289" s="13" t="s">
        <v>17727</v>
      </c>
      <c r="G2289" s="13" t="s">
        <v>21764</v>
      </c>
      <c r="H2289" s="13">
        <v>18799</v>
      </c>
    </row>
    <row r="2290" spans="1:8" x14ac:dyDescent="0.45">
      <c r="A2290" s="13" t="s">
        <v>21765</v>
      </c>
      <c r="B2290" s="14">
        <v>113.34</v>
      </c>
      <c r="C2290" s="17" t="s">
        <v>17730</v>
      </c>
      <c r="D2290" s="13">
        <v>606</v>
      </c>
      <c r="E2290" s="13" t="s">
        <v>17731</v>
      </c>
      <c r="F2290" s="13" t="s">
        <v>17727</v>
      </c>
      <c r="G2290" s="13" t="s">
        <v>21766</v>
      </c>
      <c r="H2290" s="13">
        <v>19803</v>
      </c>
    </row>
    <row r="2291" spans="1:8" x14ac:dyDescent="0.45">
      <c r="A2291" s="13" t="s">
        <v>21765</v>
      </c>
      <c r="B2291" s="14">
        <v>113.34</v>
      </c>
      <c r="C2291" s="17" t="s">
        <v>17730</v>
      </c>
      <c r="D2291" s="13">
        <v>388</v>
      </c>
      <c r="E2291" s="13" t="s">
        <v>17731</v>
      </c>
      <c r="F2291" s="13" t="s">
        <v>17727</v>
      </c>
      <c r="G2291" s="13" t="s">
        <v>21766</v>
      </c>
      <c r="H2291" s="13">
        <v>19803</v>
      </c>
    </row>
    <row r="2292" spans="1:8" x14ac:dyDescent="0.45">
      <c r="A2292" s="13" t="s">
        <v>21767</v>
      </c>
      <c r="B2292" s="14">
        <v>64.150000000000006</v>
      </c>
      <c r="C2292" s="17" t="s">
        <v>17730</v>
      </c>
      <c r="D2292" s="13">
        <v>259.5</v>
      </c>
      <c r="E2292" s="13" t="s">
        <v>17731</v>
      </c>
      <c r="F2292" s="13" t="s">
        <v>17727</v>
      </c>
      <c r="G2292" s="13" t="s">
        <v>21768</v>
      </c>
      <c r="H2292" s="13">
        <v>19804</v>
      </c>
    </row>
    <row r="2293" spans="1:8" x14ac:dyDescent="0.45">
      <c r="A2293" s="13" t="s">
        <v>21767</v>
      </c>
      <c r="B2293" s="14">
        <v>64.150000000000006</v>
      </c>
      <c r="C2293" s="17" t="s">
        <v>17730</v>
      </c>
      <c r="D2293" s="13">
        <v>166</v>
      </c>
      <c r="E2293" s="13" t="s">
        <v>17731</v>
      </c>
      <c r="F2293" s="13" t="s">
        <v>17727</v>
      </c>
      <c r="G2293" s="13" t="s">
        <v>21768</v>
      </c>
      <c r="H2293" s="13">
        <v>19804</v>
      </c>
    </row>
    <row r="2294" spans="1:8" x14ac:dyDescent="0.45">
      <c r="A2294" s="13" t="s">
        <v>21769</v>
      </c>
      <c r="B2294" s="14">
        <v>145.11000000000001</v>
      </c>
      <c r="C2294" s="17" t="s">
        <v>17730</v>
      </c>
      <c r="D2294" s="13">
        <v>614.97</v>
      </c>
      <c r="E2294" s="13" t="s">
        <v>17731</v>
      </c>
      <c r="F2294" s="13" t="s">
        <v>17727</v>
      </c>
      <c r="G2294" s="13" t="s">
        <v>21770</v>
      </c>
      <c r="H2294" s="13">
        <v>18800</v>
      </c>
    </row>
    <row r="2295" spans="1:8" x14ac:dyDescent="0.45">
      <c r="A2295" s="13" t="s">
        <v>21771</v>
      </c>
      <c r="B2295" s="14">
        <v>730.85</v>
      </c>
      <c r="C2295" s="17" t="s">
        <v>17730</v>
      </c>
      <c r="D2295" s="13">
        <v>1485.175</v>
      </c>
      <c r="E2295" s="13" t="s">
        <v>17731</v>
      </c>
      <c r="F2295" s="13" t="s">
        <v>17727</v>
      </c>
      <c r="G2295" s="13" t="s">
        <v>21772</v>
      </c>
      <c r="H2295" s="13">
        <v>18801</v>
      </c>
    </row>
    <row r="2296" spans="1:8" x14ac:dyDescent="0.45">
      <c r="A2296" s="13" t="s">
        <v>21773</v>
      </c>
      <c r="B2296" s="14">
        <v>39</v>
      </c>
      <c r="C2296" s="17" t="s">
        <v>17730</v>
      </c>
      <c r="D2296" s="13">
        <v>231.87</v>
      </c>
      <c r="E2296" s="13" t="s">
        <v>17731</v>
      </c>
      <c r="F2296" s="13" t="s">
        <v>17727</v>
      </c>
      <c r="G2296" s="13" t="s">
        <v>21774</v>
      </c>
      <c r="H2296" s="13">
        <v>45214</v>
      </c>
    </row>
    <row r="2297" spans="1:8" x14ac:dyDescent="0.45">
      <c r="A2297" s="13" t="s">
        <v>21773</v>
      </c>
      <c r="B2297" s="14">
        <v>0</v>
      </c>
      <c r="C2297" s="17" t="s">
        <v>17730</v>
      </c>
      <c r="D2297" s="13">
        <v>257.94</v>
      </c>
      <c r="E2297" s="13" t="s">
        <v>17731</v>
      </c>
      <c r="F2297" s="13" t="s">
        <v>17727</v>
      </c>
      <c r="G2297" s="13" t="s">
        <v>21775</v>
      </c>
      <c r="H2297" s="13">
        <v>34627</v>
      </c>
    </row>
    <row r="2298" spans="1:8" x14ac:dyDescent="0.45">
      <c r="A2298" s="13" t="s">
        <v>21776</v>
      </c>
      <c r="B2298" s="14">
        <v>58.38</v>
      </c>
      <c r="C2298" s="17" t="s">
        <v>17730</v>
      </c>
      <c r="D2298" s="13">
        <v>209.56800000000001</v>
      </c>
      <c r="E2298" s="13" t="s">
        <v>17731</v>
      </c>
      <c r="F2298" s="13" t="s">
        <v>17727</v>
      </c>
      <c r="G2298" s="13" t="s">
        <v>21777</v>
      </c>
      <c r="H2298" s="13">
        <v>49308</v>
      </c>
    </row>
    <row r="2299" spans="1:8" x14ac:dyDescent="0.45">
      <c r="A2299" s="13" t="s">
        <v>21778</v>
      </c>
      <c r="B2299" s="14">
        <v>0</v>
      </c>
      <c r="C2299" s="17" t="s">
        <v>17730</v>
      </c>
      <c r="D2299" s="13">
        <v>323.94</v>
      </c>
      <c r="E2299" s="13" t="s">
        <v>17731</v>
      </c>
      <c r="F2299" s="13" t="s">
        <v>17727</v>
      </c>
      <c r="G2299" s="13" t="s">
        <v>21779</v>
      </c>
      <c r="H2299" s="13">
        <v>52449</v>
      </c>
    </row>
    <row r="2300" spans="1:8" x14ac:dyDescent="0.45">
      <c r="A2300" s="13" t="s">
        <v>21780</v>
      </c>
      <c r="B2300" s="14">
        <v>72.349999999999994</v>
      </c>
      <c r="C2300" s="17" t="s">
        <v>17730</v>
      </c>
      <c r="D2300" s="13">
        <v>177.18</v>
      </c>
      <c r="E2300" s="13" t="s">
        <v>17731</v>
      </c>
      <c r="F2300" s="13" t="s">
        <v>17727</v>
      </c>
      <c r="G2300" s="13" t="s">
        <v>21781</v>
      </c>
      <c r="H2300" s="13">
        <v>54142</v>
      </c>
    </row>
    <row r="2301" spans="1:8" x14ac:dyDescent="0.45">
      <c r="A2301" s="13" t="s">
        <v>21782</v>
      </c>
      <c r="B2301" s="14">
        <v>30.71</v>
      </c>
      <c r="C2301" s="17" t="s">
        <v>17730</v>
      </c>
      <c r="D2301" s="13">
        <v>159.41999999999999</v>
      </c>
      <c r="E2301" s="13" t="s">
        <v>17731</v>
      </c>
      <c r="F2301" s="13" t="s">
        <v>17727</v>
      </c>
      <c r="G2301" s="13" t="s">
        <v>21783</v>
      </c>
      <c r="H2301" s="13">
        <v>73291</v>
      </c>
    </row>
    <row r="2302" spans="1:8" x14ac:dyDescent="0.45">
      <c r="A2302" s="13" t="s">
        <v>21784</v>
      </c>
      <c r="B2302" s="14">
        <v>37.119999999999997</v>
      </c>
      <c r="C2302" s="17" t="s">
        <v>17730</v>
      </c>
      <c r="D2302" s="13">
        <v>169.29</v>
      </c>
      <c r="E2302" s="13" t="s">
        <v>17731</v>
      </c>
      <c r="F2302" s="13" t="s">
        <v>17727</v>
      </c>
      <c r="G2302" s="13" t="s">
        <v>21785</v>
      </c>
      <c r="H2302" s="13">
        <v>73292</v>
      </c>
    </row>
    <row r="2303" spans="1:8" x14ac:dyDescent="0.45">
      <c r="A2303" s="13" t="s">
        <v>21786</v>
      </c>
      <c r="B2303" s="14">
        <v>52.96</v>
      </c>
      <c r="C2303" s="17" t="s">
        <v>17730</v>
      </c>
      <c r="D2303" s="13">
        <v>269.89999999999998</v>
      </c>
      <c r="E2303" s="13" t="s">
        <v>17731</v>
      </c>
      <c r="F2303" s="13" t="s">
        <v>17727</v>
      </c>
      <c r="G2303" s="13" t="s">
        <v>21787</v>
      </c>
      <c r="H2303" s="13">
        <v>73293</v>
      </c>
    </row>
    <row r="2304" spans="1:8" x14ac:dyDescent="0.45">
      <c r="A2304" s="13" t="s">
        <v>21788</v>
      </c>
      <c r="B2304" s="14">
        <v>12.19</v>
      </c>
      <c r="C2304" s="17" t="s">
        <v>17730</v>
      </c>
      <c r="D2304" s="13">
        <v>23.07</v>
      </c>
      <c r="E2304" s="13" t="s">
        <v>17731</v>
      </c>
      <c r="F2304" s="13" t="s">
        <v>17727</v>
      </c>
      <c r="G2304" s="13" t="s">
        <v>21789</v>
      </c>
      <c r="H2304" s="13">
        <v>73294</v>
      </c>
    </row>
    <row r="2305" spans="1:8" x14ac:dyDescent="0.45">
      <c r="A2305" s="13" t="s">
        <v>21790</v>
      </c>
      <c r="B2305" s="14">
        <v>38.979999999999997</v>
      </c>
      <c r="C2305" s="17" t="s">
        <v>17730</v>
      </c>
      <c r="D2305" s="13">
        <v>202.65</v>
      </c>
      <c r="E2305" s="13" t="s">
        <v>17731</v>
      </c>
      <c r="F2305" s="13" t="s">
        <v>17727</v>
      </c>
      <c r="G2305" s="13" t="s">
        <v>21791</v>
      </c>
      <c r="H2305" s="13">
        <v>73453</v>
      </c>
    </row>
    <row r="2306" spans="1:8" x14ac:dyDescent="0.45">
      <c r="A2306" s="13" t="s">
        <v>21792</v>
      </c>
      <c r="B2306" s="14">
        <v>1.88</v>
      </c>
      <c r="C2306" s="17" t="s">
        <v>17730</v>
      </c>
      <c r="D2306" s="13">
        <v>8.01</v>
      </c>
      <c r="E2306" s="13" t="s">
        <v>17731</v>
      </c>
      <c r="F2306" s="13" t="s">
        <v>17727</v>
      </c>
      <c r="G2306" s="13" t="s">
        <v>21793</v>
      </c>
      <c r="H2306" s="13">
        <v>155305</v>
      </c>
    </row>
    <row r="2307" spans="1:8" x14ac:dyDescent="0.45">
      <c r="A2307" s="13" t="s">
        <v>21794</v>
      </c>
      <c r="B2307" s="14">
        <v>4.25</v>
      </c>
      <c r="C2307" s="17" t="s">
        <v>17730</v>
      </c>
      <c r="D2307" s="13">
        <v>19.170000000000002</v>
      </c>
      <c r="E2307" s="13" t="s">
        <v>17731</v>
      </c>
      <c r="F2307" s="13" t="s">
        <v>17727</v>
      </c>
      <c r="G2307" s="13" t="s">
        <v>21795</v>
      </c>
      <c r="H2307" s="13">
        <v>155384</v>
      </c>
    </row>
    <row r="2308" spans="1:8" x14ac:dyDescent="0.45">
      <c r="A2308" s="13" t="s">
        <v>21796</v>
      </c>
      <c r="B2308" s="14">
        <v>4.3</v>
      </c>
      <c r="C2308" s="17" t="s">
        <v>17730</v>
      </c>
      <c r="D2308" s="13">
        <v>19.399999999999999</v>
      </c>
      <c r="E2308" s="13" t="s">
        <v>17731</v>
      </c>
      <c r="F2308" s="13" t="s">
        <v>17727</v>
      </c>
      <c r="G2308" s="13" t="s">
        <v>21797</v>
      </c>
      <c r="H2308" s="13">
        <v>155385</v>
      </c>
    </row>
    <row r="2309" spans="1:8" x14ac:dyDescent="0.45">
      <c r="A2309" s="13" t="s">
        <v>21798</v>
      </c>
      <c r="B2309" s="14">
        <v>1.55</v>
      </c>
      <c r="C2309" s="17" t="s">
        <v>17730</v>
      </c>
      <c r="D2309" s="13">
        <v>7.25</v>
      </c>
      <c r="E2309" s="13" t="s">
        <v>17731</v>
      </c>
      <c r="F2309" s="13" t="s">
        <v>17727</v>
      </c>
      <c r="G2309" s="13" t="s">
        <v>21799</v>
      </c>
      <c r="H2309" s="13">
        <v>155386</v>
      </c>
    </row>
    <row r="2310" spans="1:8" x14ac:dyDescent="0.45">
      <c r="A2310" s="13" t="s">
        <v>21800</v>
      </c>
      <c r="B2310" s="14">
        <v>0.83</v>
      </c>
      <c r="C2310" s="17" t="s">
        <v>17730</v>
      </c>
      <c r="D2310" s="13">
        <v>3.74</v>
      </c>
      <c r="E2310" s="13" t="s">
        <v>17731</v>
      </c>
      <c r="F2310" s="13" t="s">
        <v>17727</v>
      </c>
      <c r="G2310" s="13" t="s">
        <v>21801</v>
      </c>
      <c r="H2310" s="13">
        <v>155387</v>
      </c>
    </row>
    <row r="2311" spans="1:8" x14ac:dyDescent="0.45">
      <c r="A2311" s="13" t="s">
        <v>21802</v>
      </c>
      <c r="B2311" s="14">
        <v>9.0399999999999991</v>
      </c>
      <c r="C2311" s="17" t="s">
        <v>17730</v>
      </c>
      <c r="D2311" s="13">
        <v>6.62</v>
      </c>
      <c r="E2311" s="13" t="s">
        <v>17731</v>
      </c>
      <c r="F2311" s="13" t="s">
        <v>17727</v>
      </c>
      <c r="G2311" s="13" t="s">
        <v>21803</v>
      </c>
      <c r="H2311" s="13">
        <v>155307</v>
      </c>
    </row>
    <row r="2312" spans="1:8" x14ac:dyDescent="0.45">
      <c r="A2312" s="13" t="s">
        <v>21804</v>
      </c>
      <c r="B2312" s="14">
        <v>1.1299999999999999</v>
      </c>
      <c r="C2312" s="17" t="s">
        <v>17730</v>
      </c>
      <c r="D2312" s="13">
        <v>6.62</v>
      </c>
      <c r="E2312" s="13" t="s">
        <v>17731</v>
      </c>
      <c r="F2312" s="13" t="s">
        <v>17727</v>
      </c>
      <c r="G2312" s="13" t="s">
        <v>21805</v>
      </c>
      <c r="H2312" s="13">
        <v>155308</v>
      </c>
    </row>
    <row r="2313" spans="1:8" x14ac:dyDescent="0.45">
      <c r="A2313" s="13" t="s">
        <v>21806</v>
      </c>
      <c r="B2313" s="14">
        <v>0.99</v>
      </c>
      <c r="C2313" s="17" t="s">
        <v>17730</v>
      </c>
      <c r="D2313" s="13">
        <v>6.03</v>
      </c>
      <c r="E2313" s="13" t="s">
        <v>17731</v>
      </c>
      <c r="F2313" s="13" t="s">
        <v>17727</v>
      </c>
      <c r="G2313" s="13" t="s">
        <v>21807</v>
      </c>
      <c r="H2313" s="13">
        <v>155309</v>
      </c>
    </row>
    <row r="2314" spans="1:8" x14ac:dyDescent="0.45">
      <c r="A2314" s="13" t="s">
        <v>21808</v>
      </c>
      <c r="B2314" s="14">
        <v>1.88</v>
      </c>
      <c r="C2314" s="17" t="s">
        <v>17730</v>
      </c>
      <c r="D2314" s="13">
        <v>11.07</v>
      </c>
      <c r="E2314" s="13" t="s">
        <v>17731</v>
      </c>
      <c r="F2314" s="13" t="s">
        <v>17727</v>
      </c>
      <c r="G2314" s="13" t="s">
        <v>21809</v>
      </c>
      <c r="H2314" s="13">
        <v>155310</v>
      </c>
    </row>
    <row r="2315" spans="1:8" x14ac:dyDescent="0.45">
      <c r="A2315" s="13" t="s">
        <v>21810</v>
      </c>
      <c r="B2315" s="14">
        <v>1.91</v>
      </c>
      <c r="C2315" s="17" t="s">
        <v>17730</v>
      </c>
      <c r="D2315" s="13">
        <v>11.25</v>
      </c>
      <c r="E2315" s="13" t="s">
        <v>17731</v>
      </c>
      <c r="F2315" s="13" t="s">
        <v>17727</v>
      </c>
      <c r="G2315" s="13" t="s">
        <v>21811</v>
      </c>
      <c r="H2315" s="13">
        <v>155311</v>
      </c>
    </row>
    <row r="2316" spans="1:8" x14ac:dyDescent="0.45">
      <c r="A2316" s="13" t="s">
        <v>21812</v>
      </c>
      <c r="B2316" s="14">
        <v>15.93</v>
      </c>
      <c r="C2316" s="17" t="s">
        <v>17730</v>
      </c>
      <c r="D2316" s="13">
        <v>75.56</v>
      </c>
      <c r="E2316" s="13" t="s">
        <v>17731</v>
      </c>
      <c r="F2316" s="13" t="s">
        <v>17727</v>
      </c>
      <c r="G2316" s="13" t="s">
        <v>21813</v>
      </c>
      <c r="H2316" s="13">
        <v>155312</v>
      </c>
    </row>
    <row r="2317" spans="1:8" x14ac:dyDescent="0.45">
      <c r="A2317" s="13" t="s">
        <v>21814</v>
      </c>
      <c r="B2317" s="14">
        <v>13.19</v>
      </c>
      <c r="C2317" s="17" t="s">
        <v>17730</v>
      </c>
      <c r="D2317" s="13">
        <v>62.1</v>
      </c>
      <c r="E2317" s="13" t="s">
        <v>17731</v>
      </c>
      <c r="F2317" s="13" t="s">
        <v>17727</v>
      </c>
      <c r="G2317" s="13" t="s">
        <v>21815</v>
      </c>
      <c r="H2317" s="13">
        <v>155313</v>
      </c>
    </row>
    <row r="2318" spans="1:8" x14ac:dyDescent="0.45">
      <c r="A2318" s="13" t="s">
        <v>21816</v>
      </c>
      <c r="B2318" s="14">
        <v>0.83</v>
      </c>
      <c r="C2318" s="17" t="s">
        <v>17730</v>
      </c>
      <c r="D2318" s="13">
        <v>3.51</v>
      </c>
      <c r="E2318" s="13" t="s">
        <v>17731</v>
      </c>
      <c r="F2318" s="13" t="s">
        <v>17727</v>
      </c>
      <c r="G2318" s="13" t="s">
        <v>21817</v>
      </c>
      <c r="H2318" s="13">
        <v>155314</v>
      </c>
    </row>
    <row r="2319" spans="1:8" x14ac:dyDescent="0.45">
      <c r="A2319" s="13" t="s">
        <v>21818</v>
      </c>
      <c r="B2319" s="14">
        <v>1.21</v>
      </c>
      <c r="C2319" s="17" t="s">
        <v>17730</v>
      </c>
      <c r="D2319" s="13">
        <v>7.02</v>
      </c>
      <c r="E2319" s="13" t="s">
        <v>17731</v>
      </c>
      <c r="F2319" s="13" t="s">
        <v>17727</v>
      </c>
      <c r="G2319" s="13" t="s">
        <v>21819</v>
      </c>
      <c r="H2319" s="13">
        <v>155315</v>
      </c>
    </row>
    <row r="2320" spans="1:8" x14ac:dyDescent="0.45">
      <c r="A2320" s="13" t="s">
        <v>21820</v>
      </c>
      <c r="B2320" s="14">
        <v>0.82</v>
      </c>
      <c r="C2320" s="17" t="s">
        <v>17730</v>
      </c>
      <c r="D2320" s="13">
        <v>3.69</v>
      </c>
      <c r="E2320" s="13" t="s">
        <v>17731</v>
      </c>
      <c r="F2320" s="13" t="s">
        <v>17727</v>
      </c>
      <c r="G2320" s="13" t="s">
        <v>21821</v>
      </c>
      <c r="H2320" s="13">
        <v>155316</v>
      </c>
    </row>
    <row r="2321" spans="1:8" x14ac:dyDescent="0.45">
      <c r="A2321" s="13" t="s">
        <v>21822</v>
      </c>
      <c r="B2321" s="14">
        <v>0</v>
      </c>
      <c r="C2321" s="17" t="s">
        <v>17730</v>
      </c>
      <c r="D2321" s="13">
        <v>12.6</v>
      </c>
      <c r="E2321" s="13" t="s">
        <v>17731</v>
      </c>
      <c r="F2321" s="13" t="s">
        <v>17727</v>
      </c>
      <c r="G2321" s="13" t="s">
        <v>21823</v>
      </c>
      <c r="H2321" s="13">
        <v>187418</v>
      </c>
    </row>
    <row r="2322" spans="1:8" x14ac:dyDescent="0.45">
      <c r="A2322" s="13" t="s">
        <v>21824</v>
      </c>
      <c r="B2322" s="14">
        <v>0.86</v>
      </c>
      <c r="C2322" s="17" t="s">
        <v>17730</v>
      </c>
      <c r="D2322" s="13">
        <v>1.4846900000000001</v>
      </c>
      <c r="E2322" s="13" t="s">
        <v>17731</v>
      </c>
      <c r="F2322" s="13" t="s">
        <v>17727</v>
      </c>
      <c r="G2322" s="13" t="s">
        <v>21825</v>
      </c>
      <c r="H2322" s="13">
        <v>51510</v>
      </c>
    </row>
    <row r="2323" spans="1:8" x14ac:dyDescent="0.45">
      <c r="A2323" s="13" t="s">
        <v>21826</v>
      </c>
      <c r="B2323" s="14">
        <v>437.26</v>
      </c>
      <c r="C2323" s="17" t="s">
        <v>17730</v>
      </c>
      <c r="D2323" s="13">
        <v>334.92500000000001</v>
      </c>
      <c r="E2323" s="13" t="s">
        <v>17731</v>
      </c>
      <c r="F2323" s="13" t="s">
        <v>17727</v>
      </c>
      <c r="G2323" s="13" t="s">
        <v>21827</v>
      </c>
      <c r="H2323" s="13">
        <v>18802</v>
      </c>
    </row>
    <row r="2324" spans="1:8" x14ac:dyDescent="0.45">
      <c r="A2324" s="13" t="s">
        <v>21828</v>
      </c>
      <c r="B2324" s="14">
        <v>885.15</v>
      </c>
      <c r="C2324" s="17" t="s">
        <v>17730</v>
      </c>
      <c r="D2324" s="13">
        <v>1863.83</v>
      </c>
      <c r="E2324" s="13" t="s">
        <v>17731</v>
      </c>
      <c r="F2324" s="13" t="s">
        <v>17727</v>
      </c>
      <c r="G2324" s="13" t="s">
        <v>21829</v>
      </c>
      <c r="H2324" s="13">
        <v>38919</v>
      </c>
    </row>
    <row r="2325" spans="1:8" x14ac:dyDescent="0.45">
      <c r="A2325" s="13" t="s">
        <v>21828</v>
      </c>
      <c r="B2325" s="14">
        <v>885.15</v>
      </c>
      <c r="C2325" s="17" t="s">
        <v>17730</v>
      </c>
      <c r="D2325" s="13">
        <v>1242.55</v>
      </c>
      <c r="E2325" s="13" t="s">
        <v>17731</v>
      </c>
      <c r="F2325" s="13" t="s">
        <v>17727</v>
      </c>
      <c r="G2325" s="13" t="s">
        <v>21829</v>
      </c>
      <c r="H2325" s="13">
        <v>38919</v>
      </c>
    </row>
    <row r="2326" spans="1:8" x14ac:dyDescent="0.45">
      <c r="A2326" s="13" t="s">
        <v>21830</v>
      </c>
      <c r="B2326" s="14">
        <v>460.31</v>
      </c>
      <c r="C2326" s="17" t="s">
        <v>17730</v>
      </c>
      <c r="D2326" s="13">
        <v>1183.3800000000001</v>
      </c>
      <c r="E2326" s="13" t="s">
        <v>17731</v>
      </c>
      <c r="F2326" s="13" t="s">
        <v>17727</v>
      </c>
      <c r="G2326" s="13" t="s">
        <v>21831</v>
      </c>
      <c r="H2326" s="13">
        <v>22029</v>
      </c>
    </row>
    <row r="2327" spans="1:8" x14ac:dyDescent="0.45">
      <c r="A2327" s="13" t="s">
        <v>21832</v>
      </c>
      <c r="B2327" s="15">
        <v>1123.6400000000001</v>
      </c>
      <c r="C2327" s="17" t="s">
        <v>17730</v>
      </c>
      <c r="D2327" s="13">
        <v>3052.4113299999999</v>
      </c>
      <c r="E2327" s="13" t="s">
        <v>17731</v>
      </c>
      <c r="F2327" s="13" t="s">
        <v>17727</v>
      </c>
      <c r="G2327" s="13" t="s">
        <v>21833</v>
      </c>
      <c r="H2327" s="13">
        <v>51745</v>
      </c>
    </row>
    <row r="2328" spans="1:8" x14ac:dyDescent="0.45">
      <c r="A2328" s="13" t="s">
        <v>21832</v>
      </c>
      <c r="B2328" s="15">
        <v>1013.99</v>
      </c>
      <c r="C2328" s="17" t="s">
        <v>17730</v>
      </c>
      <c r="D2328" s="13">
        <v>2547.2399999999998</v>
      </c>
      <c r="E2328" s="13" t="s">
        <v>17731</v>
      </c>
      <c r="F2328" s="13" t="s">
        <v>17727</v>
      </c>
      <c r="G2328" s="13" t="s">
        <v>21834</v>
      </c>
      <c r="H2328" s="13">
        <v>22030</v>
      </c>
    </row>
    <row r="2329" spans="1:8" x14ac:dyDescent="0.45">
      <c r="A2329" s="13" t="s">
        <v>21835</v>
      </c>
      <c r="B2329" s="15">
        <v>6029.28</v>
      </c>
      <c r="C2329" s="17" t="s">
        <v>17730</v>
      </c>
      <c r="D2329" s="13">
        <v>11539.92613</v>
      </c>
      <c r="E2329" s="13" t="s">
        <v>17731</v>
      </c>
      <c r="F2329" s="13" t="s">
        <v>17727</v>
      </c>
      <c r="G2329" s="13" t="s">
        <v>21836</v>
      </c>
      <c r="H2329" s="13">
        <v>51746</v>
      </c>
    </row>
    <row r="2330" spans="1:8" x14ac:dyDescent="0.45">
      <c r="A2330" s="13" t="s">
        <v>21835</v>
      </c>
      <c r="B2330" s="15">
        <v>3513.31</v>
      </c>
      <c r="C2330" s="17" t="s">
        <v>17730</v>
      </c>
      <c r="D2330" s="13">
        <v>9753.2999999999993</v>
      </c>
      <c r="E2330" s="13" t="s">
        <v>17731</v>
      </c>
      <c r="F2330" s="13" t="s">
        <v>17727</v>
      </c>
      <c r="G2330" s="13" t="s">
        <v>21837</v>
      </c>
      <c r="H2330" s="13">
        <v>22031</v>
      </c>
    </row>
    <row r="2331" spans="1:8" x14ac:dyDescent="0.45">
      <c r="A2331" s="13" t="s">
        <v>21838</v>
      </c>
      <c r="B2331" s="14">
        <v>91.27</v>
      </c>
      <c r="C2331" s="17" t="s">
        <v>17730</v>
      </c>
      <c r="D2331" s="13">
        <v>446.21</v>
      </c>
      <c r="E2331" s="13" t="s">
        <v>17731</v>
      </c>
      <c r="F2331" s="13" t="s">
        <v>17727</v>
      </c>
      <c r="G2331" s="13" t="s">
        <v>21839</v>
      </c>
      <c r="H2331" s="13">
        <v>18803</v>
      </c>
    </row>
    <row r="2332" spans="1:8" x14ac:dyDescent="0.45">
      <c r="A2332" s="13" t="s">
        <v>21838</v>
      </c>
      <c r="B2332" s="14">
        <v>91.27</v>
      </c>
      <c r="C2332" s="17" t="s">
        <v>17730</v>
      </c>
      <c r="D2332" s="13">
        <v>297.47000000000003</v>
      </c>
      <c r="E2332" s="13" t="s">
        <v>17731</v>
      </c>
      <c r="F2332" s="13" t="s">
        <v>17727</v>
      </c>
      <c r="G2332" s="13" t="s">
        <v>21839</v>
      </c>
      <c r="H2332" s="13">
        <v>18803</v>
      </c>
    </row>
    <row r="2333" spans="1:8" x14ac:dyDescent="0.45">
      <c r="A2333" s="13" t="s">
        <v>21840</v>
      </c>
      <c r="B2333" s="14">
        <v>0</v>
      </c>
      <c r="C2333" s="17" t="s">
        <v>17730</v>
      </c>
      <c r="D2333" s="13">
        <v>4364.6000000000004</v>
      </c>
      <c r="E2333" s="13" t="s">
        <v>17731</v>
      </c>
      <c r="F2333" s="13" t="s">
        <v>17727</v>
      </c>
      <c r="G2333" s="13" t="s">
        <v>21841</v>
      </c>
      <c r="H2333" s="13">
        <v>22032</v>
      </c>
    </row>
    <row r="2334" spans="1:8" x14ac:dyDescent="0.45">
      <c r="A2334" s="13" t="s">
        <v>21842</v>
      </c>
      <c r="B2334" s="14">
        <v>169.07</v>
      </c>
      <c r="C2334" s="17" t="s">
        <v>17730</v>
      </c>
      <c r="D2334" s="13">
        <v>418.82499999999999</v>
      </c>
      <c r="E2334" s="13" t="s">
        <v>17731</v>
      </c>
      <c r="F2334" s="13" t="s">
        <v>17727</v>
      </c>
      <c r="G2334" s="13" t="s">
        <v>21843</v>
      </c>
      <c r="H2334" s="13">
        <v>19809</v>
      </c>
    </row>
    <row r="2335" spans="1:8" x14ac:dyDescent="0.45">
      <c r="A2335" s="13" t="s">
        <v>21844</v>
      </c>
      <c r="B2335" s="14">
        <v>0</v>
      </c>
      <c r="C2335" s="17" t="s">
        <v>17730</v>
      </c>
      <c r="D2335" s="13">
        <v>8085.5023300000003</v>
      </c>
      <c r="E2335" s="13" t="s">
        <v>17731</v>
      </c>
      <c r="F2335" s="13" t="s">
        <v>17727</v>
      </c>
      <c r="G2335" s="13" t="s">
        <v>21845</v>
      </c>
      <c r="H2335" s="13">
        <v>51845</v>
      </c>
    </row>
    <row r="2336" spans="1:8" x14ac:dyDescent="0.45">
      <c r="A2336" s="13" t="s">
        <v>21844</v>
      </c>
      <c r="B2336" s="14">
        <v>0</v>
      </c>
      <c r="C2336" s="17" t="s">
        <v>17730</v>
      </c>
      <c r="D2336" s="13">
        <v>8680.85</v>
      </c>
      <c r="E2336" s="13" t="s">
        <v>17731</v>
      </c>
      <c r="F2336" s="13" t="s">
        <v>17727</v>
      </c>
      <c r="G2336" s="13" t="s">
        <v>21846</v>
      </c>
      <c r="H2336" s="13">
        <v>22033</v>
      </c>
    </row>
    <row r="2337" spans="1:8" x14ac:dyDescent="0.45">
      <c r="A2337" s="13" t="s">
        <v>21847</v>
      </c>
      <c r="B2337" s="15">
        <v>4149.74</v>
      </c>
      <c r="C2337" s="17" t="s">
        <v>17730</v>
      </c>
      <c r="D2337" s="13">
        <v>11004.963669999999</v>
      </c>
      <c r="E2337" s="13" t="s">
        <v>17731</v>
      </c>
      <c r="F2337" s="13" t="s">
        <v>17727</v>
      </c>
      <c r="G2337" s="13" t="s">
        <v>21848</v>
      </c>
      <c r="H2337" s="13">
        <v>54262</v>
      </c>
    </row>
    <row r="2338" spans="1:8" x14ac:dyDescent="0.45">
      <c r="A2338" s="13" t="s">
        <v>21849</v>
      </c>
      <c r="B2338" s="14">
        <v>0</v>
      </c>
      <c r="C2338" s="17" t="s">
        <v>17730</v>
      </c>
      <c r="D2338" s="13">
        <v>84000</v>
      </c>
      <c r="E2338" s="13" t="s">
        <v>17731</v>
      </c>
      <c r="F2338" s="13" t="s">
        <v>17727</v>
      </c>
      <c r="G2338" s="13" t="s">
        <v>21850</v>
      </c>
      <c r="H2338" s="13">
        <v>20692</v>
      </c>
    </row>
    <row r="2339" spans="1:8" x14ac:dyDescent="0.45">
      <c r="A2339" s="13" t="s">
        <v>21851</v>
      </c>
      <c r="B2339" s="15">
        <v>1420.64</v>
      </c>
      <c r="C2339" s="17" t="s">
        <v>17730</v>
      </c>
      <c r="D2339" s="13">
        <v>6362.03</v>
      </c>
      <c r="E2339" s="13" t="s">
        <v>17731</v>
      </c>
      <c r="F2339" s="13" t="s">
        <v>17727</v>
      </c>
      <c r="G2339" s="13" t="s">
        <v>21852</v>
      </c>
      <c r="H2339" s="13">
        <v>21112</v>
      </c>
    </row>
    <row r="2340" spans="1:8" x14ac:dyDescent="0.45">
      <c r="A2340" s="13" t="s">
        <v>21851</v>
      </c>
      <c r="B2340" s="15">
        <v>1420.64</v>
      </c>
      <c r="C2340" s="17" t="s">
        <v>17730</v>
      </c>
      <c r="D2340" s="13">
        <v>4241.3500000000004</v>
      </c>
      <c r="E2340" s="13" t="s">
        <v>17731</v>
      </c>
      <c r="F2340" s="13" t="s">
        <v>17727</v>
      </c>
      <c r="G2340" s="13" t="s">
        <v>21852</v>
      </c>
      <c r="H2340" s="13">
        <v>21112</v>
      </c>
    </row>
    <row r="2341" spans="1:8" x14ac:dyDescent="0.45">
      <c r="A2341" s="13" t="s">
        <v>21853</v>
      </c>
      <c r="B2341" s="15">
        <v>3084.84</v>
      </c>
      <c r="C2341" s="17" t="s">
        <v>17730</v>
      </c>
      <c r="D2341" s="13">
        <v>11655.44</v>
      </c>
      <c r="E2341" s="13" t="s">
        <v>17731</v>
      </c>
      <c r="F2341" s="13" t="s">
        <v>17727</v>
      </c>
      <c r="G2341" s="13" t="s">
        <v>21854</v>
      </c>
      <c r="H2341" s="13">
        <v>49425</v>
      </c>
    </row>
    <row r="2342" spans="1:8" x14ac:dyDescent="0.45">
      <c r="A2342" s="13" t="s">
        <v>21853</v>
      </c>
      <c r="B2342" s="15">
        <v>3084.84</v>
      </c>
      <c r="C2342" s="17" t="s">
        <v>17730</v>
      </c>
      <c r="D2342" s="13">
        <v>7770.29</v>
      </c>
      <c r="E2342" s="13" t="s">
        <v>17731</v>
      </c>
      <c r="F2342" s="13" t="s">
        <v>17727</v>
      </c>
      <c r="G2342" s="13" t="s">
        <v>21854</v>
      </c>
      <c r="H2342" s="13">
        <v>49425</v>
      </c>
    </row>
    <row r="2343" spans="1:8" x14ac:dyDescent="0.45">
      <c r="A2343" s="13" t="s">
        <v>21855</v>
      </c>
      <c r="B2343" s="15">
        <v>3335.9</v>
      </c>
      <c r="C2343" s="17" t="s">
        <v>17730</v>
      </c>
      <c r="D2343" s="13">
        <v>9743.99</v>
      </c>
      <c r="E2343" s="13" t="s">
        <v>17731</v>
      </c>
      <c r="F2343" s="13" t="s">
        <v>17727</v>
      </c>
      <c r="G2343" s="13" t="s">
        <v>21856</v>
      </c>
      <c r="H2343" s="13">
        <v>49426</v>
      </c>
    </row>
    <row r="2344" spans="1:8" x14ac:dyDescent="0.45">
      <c r="A2344" s="13" t="s">
        <v>21855</v>
      </c>
      <c r="B2344" s="15">
        <v>3335.9</v>
      </c>
      <c r="C2344" s="17" t="s">
        <v>17730</v>
      </c>
      <c r="D2344" s="13">
        <v>6495.99</v>
      </c>
      <c r="E2344" s="13" t="s">
        <v>17731</v>
      </c>
      <c r="F2344" s="13" t="s">
        <v>17727</v>
      </c>
      <c r="G2344" s="13" t="s">
        <v>21856</v>
      </c>
      <c r="H2344" s="13">
        <v>49426</v>
      </c>
    </row>
    <row r="2345" spans="1:8" x14ac:dyDescent="0.45">
      <c r="A2345" s="13" t="s">
        <v>21857</v>
      </c>
      <c r="B2345" s="14">
        <v>181.19</v>
      </c>
      <c r="C2345" s="17" t="s">
        <v>17730</v>
      </c>
      <c r="D2345" s="13">
        <v>1429.31</v>
      </c>
      <c r="E2345" s="13" t="s">
        <v>17731</v>
      </c>
      <c r="F2345" s="13" t="s">
        <v>17727</v>
      </c>
      <c r="G2345" s="13" t="s">
        <v>21858</v>
      </c>
      <c r="H2345" s="13">
        <v>53201</v>
      </c>
    </row>
    <row r="2346" spans="1:8" x14ac:dyDescent="0.45">
      <c r="A2346" s="13" t="s">
        <v>21859</v>
      </c>
      <c r="B2346" s="14">
        <v>457</v>
      </c>
      <c r="C2346" s="17" t="s">
        <v>17730</v>
      </c>
      <c r="D2346" s="13">
        <v>1356.8994</v>
      </c>
      <c r="E2346" s="13" t="s">
        <v>17731</v>
      </c>
      <c r="F2346" s="13" t="s">
        <v>17727</v>
      </c>
      <c r="G2346" s="13" t="s">
        <v>21860</v>
      </c>
      <c r="H2346" s="13">
        <v>54143</v>
      </c>
    </row>
    <row r="2347" spans="1:8" x14ac:dyDescent="0.45">
      <c r="A2347" s="13" t="s">
        <v>21861</v>
      </c>
      <c r="B2347" s="14">
        <v>350.14</v>
      </c>
      <c r="C2347" s="17" t="s">
        <v>17730</v>
      </c>
      <c r="D2347" s="13">
        <v>1680.96</v>
      </c>
      <c r="E2347" s="13" t="s">
        <v>17731</v>
      </c>
      <c r="F2347" s="13" t="s">
        <v>17727</v>
      </c>
      <c r="G2347" s="13" t="s">
        <v>21862</v>
      </c>
      <c r="H2347" s="13">
        <v>47039</v>
      </c>
    </row>
    <row r="2348" spans="1:8" x14ac:dyDescent="0.45">
      <c r="A2348" s="13" t="s">
        <v>21861</v>
      </c>
      <c r="B2348" s="14">
        <v>350.14</v>
      </c>
      <c r="C2348" s="17" t="s">
        <v>17730</v>
      </c>
      <c r="D2348" s="13">
        <v>1120.6400000000001</v>
      </c>
      <c r="E2348" s="13" t="s">
        <v>17731</v>
      </c>
      <c r="F2348" s="13" t="s">
        <v>17727</v>
      </c>
      <c r="G2348" s="13" t="s">
        <v>21862</v>
      </c>
      <c r="H2348" s="13">
        <v>47039</v>
      </c>
    </row>
    <row r="2349" spans="1:8" x14ac:dyDescent="0.45">
      <c r="A2349" s="13" t="s">
        <v>21861</v>
      </c>
      <c r="B2349" s="14">
        <v>0</v>
      </c>
      <c r="C2349" s="17" t="s">
        <v>17730</v>
      </c>
      <c r="D2349" s="13">
        <v>1067.28</v>
      </c>
      <c r="E2349" s="13" t="s">
        <v>17731</v>
      </c>
      <c r="F2349" s="13" t="s">
        <v>17727</v>
      </c>
      <c r="G2349" s="13" t="s">
        <v>21863</v>
      </c>
      <c r="H2349" s="13">
        <v>204733</v>
      </c>
    </row>
    <row r="2350" spans="1:8" x14ac:dyDescent="0.45">
      <c r="A2350" s="13" t="s">
        <v>21861</v>
      </c>
      <c r="B2350" s="14">
        <v>0</v>
      </c>
      <c r="C2350" s="17" t="s">
        <v>17730</v>
      </c>
      <c r="D2350" s="13">
        <v>1067.28</v>
      </c>
      <c r="E2350" s="13" t="s">
        <v>17731</v>
      </c>
      <c r="F2350" s="13" t="s">
        <v>17727</v>
      </c>
      <c r="G2350" s="13" t="s">
        <v>21864</v>
      </c>
      <c r="H2350" s="13">
        <v>208630</v>
      </c>
    </row>
    <row r="2351" spans="1:8" x14ac:dyDescent="0.45">
      <c r="A2351" s="13" t="s">
        <v>21861</v>
      </c>
      <c r="B2351" s="14">
        <v>0</v>
      </c>
      <c r="C2351" s="17" t="s">
        <v>17730</v>
      </c>
      <c r="D2351" s="13">
        <v>1067.28</v>
      </c>
      <c r="E2351" s="13" t="s">
        <v>17731</v>
      </c>
      <c r="F2351" s="13" t="s">
        <v>17727</v>
      </c>
      <c r="G2351" s="13" t="s">
        <v>21865</v>
      </c>
      <c r="H2351" s="13">
        <v>204757</v>
      </c>
    </row>
    <row r="2352" spans="1:8" x14ac:dyDescent="0.45">
      <c r="A2352" s="13" t="s">
        <v>21866</v>
      </c>
      <c r="B2352" s="14">
        <v>46.02</v>
      </c>
      <c r="C2352" s="17" t="s">
        <v>17730</v>
      </c>
      <c r="D2352" s="13">
        <v>317.57</v>
      </c>
      <c r="E2352" s="13" t="s">
        <v>17731</v>
      </c>
      <c r="F2352" s="13" t="s">
        <v>17727</v>
      </c>
      <c r="G2352" s="13" t="s">
        <v>21867</v>
      </c>
      <c r="H2352" s="13">
        <v>55605</v>
      </c>
    </row>
    <row r="2353" spans="1:8" x14ac:dyDescent="0.45">
      <c r="A2353" s="13" t="s">
        <v>21868</v>
      </c>
      <c r="B2353" s="14">
        <v>495.65</v>
      </c>
      <c r="C2353" s="17" t="s">
        <v>17730</v>
      </c>
      <c r="D2353" s="13">
        <v>1183.3800000000001</v>
      </c>
      <c r="E2353" s="13" t="s">
        <v>17731</v>
      </c>
      <c r="F2353" s="13" t="s">
        <v>17727</v>
      </c>
      <c r="G2353" s="13" t="s">
        <v>21869</v>
      </c>
      <c r="H2353" s="13">
        <v>37235</v>
      </c>
    </row>
    <row r="2354" spans="1:8" x14ac:dyDescent="0.45">
      <c r="A2354" s="13" t="s">
        <v>21870</v>
      </c>
      <c r="B2354" s="14">
        <v>0</v>
      </c>
      <c r="C2354" s="17" t="s">
        <v>17730</v>
      </c>
      <c r="D2354" s="13">
        <v>1183.3800000000001</v>
      </c>
      <c r="E2354" s="13" t="s">
        <v>17731</v>
      </c>
      <c r="F2354" s="13" t="s">
        <v>17727</v>
      </c>
      <c r="G2354" s="13" t="s">
        <v>21871</v>
      </c>
      <c r="H2354" s="13">
        <v>31760</v>
      </c>
    </row>
    <row r="2355" spans="1:8" x14ac:dyDescent="0.45">
      <c r="A2355" s="13" t="s">
        <v>21872</v>
      </c>
      <c r="B2355" s="14">
        <v>849.8</v>
      </c>
      <c r="C2355" s="17" t="s">
        <v>17730</v>
      </c>
      <c r="D2355" s="13">
        <v>1477.6320000000001</v>
      </c>
      <c r="E2355" s="13" t="s">
        <v>17731</v>
      </c>
      <c r="F2355" s="13" t="s">
        <v>17727</v>
      </c>
      <c r="G2355" s="13" t="s">
        <v>21873</v>
      </c>
      <c r="H2355" s="13">
        <v>44519</v>
      </c>
    </row>
    <row r="2356" spans="1:8" x14ac:dyDescent="0.45">
      <c r="A2356" s="13" t="s">
        <v>21874</v>
      </c>
      <c r="B2356" s="14">
        <v>824.45</v>
      </c>
      <c r="C2356" s="17" t="s">
        <v>17730</v>
      </c>
      <c r="D2356" s="13">
        <v>1004.5449</v>
      </c>
      <c r="E2356" s="13" t="s">
        <v>17731</v>
      </c>
      <c r="F2356" s="13" t="s">
        <v>17727</v>
      </c>
      <c r="G2356" s="13" t="s">
        <v>21875</v>
      </c>
      <c r="H2356" s="13">
        <v>59163</v>
      </c>
    </row>
    <row r="2357" spans="1:8" x14ac:dyDescent="0.45">
      <c r="A2357" s="13" t="s">
        <v>21876</v>
      </c>
      <c r="B2357" s="14">
        <v>363.25</v>
      </c>
      <c r="C2357" s="17" t="s">
        <v>17730</v>
      </c>
      <c r="D2357" s="13">
        <v>1787.63</v>
      </c>
      <c r="E2357" s="13" t="s">
        <v>17731</v>
      </c>
      <c r="F2357" s="13" t="s">
        <v>17727</v>
      </c>
      <c r="G2357" s="13" t="s">
        <v>21877</v>
      </c>
      <c r="H2357" s="13">
        <v>59883</v>
      </c>
    </row>
    <row r="2358" spans="1:8" x14ac:dyDescent="0.45">
      <c r="A2358" s="13" t="s">
        <v>21878</v>
      </c>
      <c r="B2358" s="14">
        <v>108.73</v>
      </c>
      <c r="C2358" s="17" t="s">
        <v>17730</v>
      </c>
      <c r="D2358" s="13">
        <v>366</v>
      </c>
      <c r="E2358" s="13" t="s">
        <v>17731</v>
      </c>
      <c r="F2358" s="13" t="s">
        <v>17727</v>
      </c>
      <c r="G2358" s="13" t="s">
        <v>21879</v>
      </c>
      <c r="H2358" s="13">
        <v>76655</v>
      </c>
    </row>
    <row r="2359" spans="1:8" x14ac:dyDescent="0.45">
      <c r="A2359" s="13" t="s">
        <v>21880</v>
      </c>
      <c r="B2359" s="15">
        <v>1364.83</v>
      </c>
      <c r="C2359" s="17" t="s">
        <v>17730</v>
      </c>
      <c r="D2359" s="13">
        <v>3232.91</v>
      </c>
      <c r="E2359" s="13" t="s">
        <v>17731</v>
      </c>
      <c r="F2359" s="13" t="s">
        <v>17727</v>
      </c>
      <c r="G2359" s="13" t="s">
        <v>21881</v>
      </c>
      <c r="H2359" s="13">
        <v>90692</v>
      </c>
    </row>
    <row r="2360" spans="1:8" x14ac:dyDescent="0.45">
      <c r="A2360" s="13" t="s">
        <v>21880</v>
      </c>
      <c r="B2360" s="14">
        <v>957.18</v>
      </c>
      <c r="C2360" s="17" t="s">
        <v>17730</v>
      </c>
      <c r="D2360" s="13">
        <v>2052.64</v>
      </c>
      <c r="E2360" s="13" t="s">
        <v>17731</v>
      </c>
      <c r="F2360" s="13" t="s">
        <v>17727</v>
      </c>
      <c r="G2360" s="13" t="s">
        <v>21882</v>
      </c>
      <c r="H2360" s="13">
        <v>204734</v>
      </c>
    </row>
    <row r="2361" spans="1:8" x14ac:dyDescent="0.45">
      <c r="A2361" s="13" t="s">
        <v>21880</v>
      </c>
      <c r="B2361" s="14">
        <v>0</v>
      </c>
      <c r="C2361" s="17" t="s">
        <v>17730</v>
      </c>
      <c r="D2361" s="13">
        <v>2052.64</v>
      </c>
      <c r="E2361" s="13" t="s">
        <v>17731</v>
      </c>
      <c r="F2361" s="13" t="s">
        <v>17727</v>
      </c>
      <c r="G2361" s="13" t="s">
        <v>21883</v>
      </c>
      <c r="H2361" s="13">
        <v>208631</v>
      </c>
    </row>
    <row r="2362" spans="1:8" x14ac:dyDescent="0.45">
      <c r="A2362" s="13" t="s">
        <v>21880</v>
      </c>
      <c r="B2362" s="14">
        <v>0</v>
      </c>
      <c r="C2362" s="17" t="s">
        <v>17730</v>
      </c>
      <c r="D2362" s="13">
        <v>2052.64</v>
      </c>
      <c r="E2362" s="13" t="s">
        <v>17731</v>
      </c>
      <c r="F2362" s="13" t="s">
        <v>17727</v>
      </c>
      <c r="G2362" s="13" t="s">
        <v>21884</v>
      </c>
      <c r="H2362" s="13">
        <v>204758</v>
      </c>
    </row>
    <row r="2363" spans="1:8" x14ac:dyDescent="0.45">
      <c r="A2363" s="13" t="s">
        <v>21885</v>
      </c>
      <c r="B2363" s="14">
        <v>255.4</v>
      </c>
      <c r="C2363" s="17" t="s">
        <v>17730</v>
      </c>
      <c r="D2363" s="13">
        <v>1049</v>
      </c>
      <c r="E2363" s="13" t="s">
        <v>17731</v>
      </c>
      <c r="F2363" s="13" t="s">
        <v>17727</v>
      </c>
      <c r="G2363" s="13" t="s">
        <v>21886</v>
      </c>
      <c r="H2363" s="13">
        <v>88851</v>
      </c>
    </row>
    <row r="2364" spans="1:8" x14ac:dyDescent="0.45">
      <c r="A2364" s="13" t="s">
        <v>21887</v>
      </c>
      <c r="B2364" s="14">
        <v>47.92</v>
      </c>
      <c r="C2364" s="17" t="s">
        <v>17730</v>
      </c>
      <c r="D2364" s="13">
        <v>317.57</v>
      </c>
      <c r="E2364" s="13" t="s">
        <v>17731</v>
      </c>
      <c r="F2364" s="13" t="s">
        <v>17727</v>
      </c>
      <c r="G2364" s="13" t="s">
        <v>21888</v>
      </c>
      <c r="H2364" s="13">
        <v>85519</v>
      </c>
    </row>
    <row r="2365" spans="1:8" x14ac:dyDescent="0.45">
      <c r="A2365" s="13" t="s">
        <v>21889</v>
      </c>
      <c r="B2365" s="14">
        <v>119.96</v>
      </c>
      <c r="C2365" s="17" t="s">
        <v>17730</v>
      </c>
      <c r="D2365" s="13">
        <v>769.23</v>
      </c>
      <c r="E2365" s="13" t="s">
        <v>17731</v>
      </c>
      <c r="F2365" s="13" t="s">
        <v>17727</v>
      </c>
      <c r="G2365" s="13" t="s">
        <v>21890</v>
      </c>
      <c r="H2365" s="13">
        <v>86235</v>
      </c>
    </row>
    <row r="2366" spans="1:8" x14ac:dyDescent="0.45">
      <c r="A2366" s="13" t="s">
        <v>21891</v>
      </c>
      <c r="B2366" s="14">
        <v>98.98</v>
      </c>
      <c r="C2366" s="17" t="s">
        <v>17730</v>
      </c>
      <c r="D2366" s="13">
        <v>1280.8499999999999</v>
      </c>
      <c r="E2366" s="13" t="s">
        <v>17731</v>
      </c>
      <c r="F2366" s="13" t="s">
        <v>17727</v>
      </c>
      <c r="G2366" s="13" t="s">
        <v>21892</v>
      </c>
      <c r="H2366" s="13">
        <v>111241</v>
      </c>
    </row>
    <row r="2367" spans="1:8" x14ac:dyDescent="0.45">
      <c r="A2367" s="13" t="s">
        <v>21893</v>
      </c>
      <c r="B2367" s="15">
        <v>3064.41</v>
      </c>
      <c r="C2367" s="17" t="s">
        <v>17730</v>
      </c>
      <c r="D2367" s="13">
        <v>33075</v>
      </c>
      <c r="E2367" s="13" t="s">
        <v>17731</v>
      </c>
      <c r="F2367" s="13" t="s">
        <v>17727</v>
      </c>
      <c r="G2367" s="13" t="s">
        <v>21894</v>
      </c>
      <c r="H2367" s="13">
        <v>107936</v>
      </c>
    </row>
    <row r="2368" spans="1:8" x14ac:dyDescent="0.45">
      <c r="A2368" s="13" t="s">
        <v>21895</v>
      </c>
      <c r="B2368" s="14">
        <v>136.9</v>
      </c>
      <c r="C2368" s="17" t="s">
        <v>17730</v>
      </c>
      <c r="D2368" s="13">
        <v>1417.5</v>
      </c>
      <c r="E2368" s="13" t="s">
        <v>17731</v>
      </c>
      <c r="F2368" s="13" t="s">
        <v>17727</v>
      </c>
      <c r="G2368" s="13" t="s">
        <v>21896</v>
      </c>
      <c r="H2368" s="13">
        <v>114944</v>
      </c>
    </row>
    <row r="2369" spans="1:8" x14ac:dyDescent="0.45">
      <c r="A2369" s="13" t="s">
        <v>21897</v>
      </c>
      <c r="B2369" s="14">
        <v>170.71</v>
      </c>
      <c r="C2369" s="17" t="s">
        <v>17730</v>
      </c>
      <c r="D2369" s="13">
        <v>1327.91</v>
      </c>
      <c r="E2369" s="13" t="s">
        <v>17731</v>
      </c>
      <c r="F2369" s="13" t="s">
        <v>17727</v>
      </c>
      <c r="G2369" s="13" t="s">
        <v>21898</v>
      </c>
      <c r="H2369" s="13">
        <v>119071</v>
      </c>
    </row>
    <row r="2370" spans="1:8" x14ac:dyDescent="0.45">
      <c r="A2370" s="13" t="s">
        <v>21899</v>
      </c>
      <c r="B2370" s="14">
        <v>140.18</v>
      </c>
      <c r="C2370" s="17" t="s">
        <v>17730</v>
      </c>
      <c r="D2370" s="13">
        <v>2255.7199999999998</v>
      </c>
      <c r="E2370" s="13" t="s">
        <v>17731</v>
      </c>
      <c r="F2370" s="13" t="s">
        <v>17727</v>
      </c>
      <c r="G2370" s="13" t="s">
        <v>21900</v>
      </c>
      <c r="H2370" s="13">
        <v>136550</v>
      </c>
    </row>
    <row r="2371" spans="1:8" x14ac:dyDescent="0.45">
      <c r="A2371" s="13" t="s">
        <v>21901</v>
      </c>
      <c r="B2371" s="14">
        <v>294.06</v>
      </c>
      <c r="C2371" s="17" t="s">
        <v>17730</v>
      </c>
      <c r="D2371" s="13">
        <v>2112.69</v>
      </c>
      <c r="E2371" s="13" t="s">
        <v>17731</v>
      </c>
      <c r="F2371" s="13" t="s">
        <v>17727</v>
      </c>
      <c r="G2371" s="13" t="s">
        <v>21902</v>
      </c>
      <c r="H2371" s="13">
        <v>141928</v>
      </c>
    </row>
    <row r="2372" spans="1:8" x14ac:dyDescent="0.45">
      <c r="A2372" s="13" t="s">
        <v>21903</v>
      </c>
      <c r="B2372" s="15">
        <v>3831.11</v>
      </c>
      <c r="C2372" s="17" t="s">
        <v>17730</v>
      </c>
      <c r="D2372" s="13">
        <v>17589.96</v>
      </c>
      <c r="E2372" s="13" t="s">
        <v>17731</v>
      </c>
      <c r="F2372" s="13" t="s">
        <v>17727</v>
      </c>
      <c r="G2372" s="13" t="s">
        <v>21904</v>
      </c>
      <c r="H2372" s="13">
        <v>189734</v>
      </c>
    </row>
    <row r="2373" spans="1:8" x14ac:dyDescent="0.45">
      <c r="A2373" s="13" t="s">
        <v>21905</v>
      </c>
      <c r="B2373" s="14">
        <v>142.75</v>
      </c>
      <c r="C2373" s="17" t="s">
        <v>17730</v>
      </c>
      <c r="D2373" s="13">
        <v>426</v>
      </c>
      <c r="E2373" s="13" t="s">
        <v>17731</v>
      </c>
      <c r="F2373" s="13" t="s">
        <v>17727</v>
      </c>
      <c r="G2373" s="13" t="s">
        <v>21906</v>
      </c>
      <c r="H2373" s="13">
        <v>189035</v>
      </c>
    </row>
    <row r="2374" spans="1:8" x14ac:dyDescent="0.45">
      <c r="A2374" s="13" t="s">
        <v>21907</v>
      </c>
      <c r="B2374" s="15">
        <v>2813.4</v>
      </c>
      <c r="C2374" s="17" t="s">
        <v>17730</v>
      </c>
      <c r="D2374" s="13">
        <v>10430.1</v>
      </c>
      <c r="E2374" s="13" t="s">
        <v>17731</v>
      </c>
      <c r="F2374" s="13" t="s">
        <v>17727</v>
      </c>
      <c r="G2374" s="13" t="s">
        <v>21908</v>
      </c>
      <c r="H2374" s="13">
        <v>210663</v>
      </c>
    </row>
    <row r="2375" spans="1:8" x14ac:dyDescent="0.45">
      <c r="A2375" s="13" t="s">
        <v>21909</v>
      </c>
      <c r="B2375" s="14">
        <v>611.64</v>
      </c>
      <c r="C2375" s="17" t="s">
        <v>17730</v>
      </c>
      <c r="D2375" s="13">
        <v>2348.2399999999998</v>
      </c>
      <c r="E2375" s="13" t="s">
        <v>17731</v>
      </c>
      <c r="F2375" s="13" t="s">
        <v>17727</v>
      </c>
      <c r="G2375" s="13" t="s">
        <v>21910</v>
      </c>
      <c r="H2375" s="13">
        <v>192047</v>
      </c>
    </row>
    <row r="2376" spans="1:8" x14ac:dyDescent="0.45">
      <c r="A2376" s="13" t="s">
        <v>21911</v>
      </c>
      <c r="B2376" s="14">
        <v>0.96</v>
      </c>
      <c r="C2376" s="17" t="s">
        <v>17730</v>
      </c>
      <c r="D2376" s="13">
        <v>15</v>
      </c>
      <c r="E2376" s="13" t="s">
        <v>17731</v>
      </c>
      <c r="F2376" s="13" t="s">
        <v>17727</v>
      </c>
      <c r="G2376" s="13" t="s">
        <v>21912</v>
      </c>
      <c r="H2376" s="13">
        <v>223342</v>
      </c>
    </row>
    <row r="2377" spans="1:8" x14ac:dyDescent="0.45">
      <c r="A2377" s="13" t="s">
        <v>21913</v>
      </c>
      <c r="B2377" s="14">
        <v>11.28</v>
      </c>
      <c r="C2377" s="17" t="s">
        <v>17730</v>
      </c>
      <c r="D2377" s="13">
        <v>97.5</v>
      </c>
      <c r="E2377" s="13" t="s">
        <v>17731</v>
      </c>
      <c r="F2377" s="13" t="s">
        <v>17727</v>
      </c>
      <c r="G2377" s="13" t="s">
        <v>21914</v>
      </c>
      <c r="H2377" s="13">
        <v>223344</v>
      </c>
    </row>
    <row r="2378" spans="1:8" x14ac:dyDescent="0.45">
      <c r="A2378" s="13" t="s">
        <v>21915</v>
      </c>
      <c r="B2378" s="14">
        <v>8.1300000000000008</v>
      </c>
      <c r="C2378" s="17" t="s">
        <v>17730</v>
      </c>
      <c r="D2378" s="13">
        <v>60</v>
      </c>
      <c r="E2378" s="13" t="s">
        <v>17731</v>
      </c>
      <c r="F2378" s="13" t="s">
        <v>17727</v>
      </c>
      <c r="G2378" s="13" t="s">
        <v>21916</v>
      </c>
      <c r="H2378" s="13">
        <v>223141</v>
      </c>
    </row>
    <row r="2379" spans="1:8" x14ac:dyDescent="0.45">
      <c r="A2379" s="13" t="s">
        <v>21917</v>
      </c>
      <c r="B2379" s="14">
        <v>0.25</v>
      </c>
      <c r="C2379" s="17" t="s">
        <v>17730</v>
      </c>
      <c r="D2379" s="13">
        <v>15</v>
      </c>
      <c r="E2379" s="13" t="s">
        <v>17731</v>
      </c>
      <c r="F2379" s="13" t="s">
        <v>17727</v>
      </c>
      <c r="G2379" s="13" t="s">
        <v>21918</v>
      </c>
      <c r="H2379" s="13">
        <v>223236</v>
      </c>
    </row>
    <row r="2380" spans="1:8" x14ac:dyDescent="0.45">
      <c r="A2380" s="13" t="s">
        <v>21919</v>
      </c>
      <c r="B2380" s="14">
        <v>0.66</v>
      </c>
      <c r="C2380" s="17" t="s">
        <v>17730</v>
      </c>
      <c r="D2380" s="13">
        <v>15</v>
      </c>
      <c r="E2380" s="13" t="s">
        <v>17731</v>
      </c>
      <c r="F2380" s="13" t="s">
        <v>17727</v>
      </c>
      <c r="G2380" s="13" t="s">
        <v>21920</v>
      </c>
      <c r="H2380" s="13">
        <v>223336</v>
      </c>
    </row>
    <row r="2381" spans="1:8" x14ac:dyDescent="0.45">
      <c r="A2381" s="13" t="s">
        <v>21921</v>
      </c>
      <c r="B2381" s="14">
        <v>11.95</v>
      </c>
      <c r="C2381" s="17" t="s">
        <v>17730</v>
      </c>
      <c r="D2381" s="13">
        <v>150</v>
      </c>
      <c r="E2381" s="13" t="s">
        <v>17731</v>
      </c>
      <c r="F2381" s="13" t="s">
        <v>17727</v>
      </c>
      <c r="G2381" s="13" t="s">
        <v>21922</v>
      </c>
      <c r="H2381" s="13">
        <v>223346</v>
      </c>
    </row>
    <row r="2382" spans="1:8" x14ac:dyDescent="0.45">
      <c r="A2382" s="13" t="s">
        <v>21923</v>
      </c>
      <c r="B2382" s="14">
        <v>13.27</v>
      </c>
      <c r="C2382" s="17" t="s">
        <v>17730</v>
      </c>
      <c r="D2382" s="13">
        <v>150</v>
      </c>
      <c r="E2382" s="13" t="s">
        <v>17731</v>
      </c>
      <c r="F2382" s="13" t="s">
        <v>17727</v>
      </c>
      <c r="G2382" s="13" t="s">
        <v>21924</v>
      </c>
      <c r="H2382" s="13">
        <v>223347</v>
      </c>
    </row>
    <row r="2383" spans="1:8" x14ac:dyDescent="0.45">
      <c r="A2383" s="13" t="s">
        <v>21925</v>
      </c>
      <c r="B2383" s="15">
        <v>6560.6</v>
      </c>
      <c r="C2383" s="17" t="s">
        <v>17730</v>
      </c>
      <c r="D2383" s="13">
        <v>20400</v>
      </c>
      <c r="E2383" s="13" t="s">
        <v>17731</v>
      </c>
      <c r="F2383" s="13" t="s">
        <v>17727</v>
      </c>
      <c r="G2383" s="13" t="s">
        <v>21926</v>
      </c>
      <c r="H2383" s="13">
        <v>278366</v>
      </c>
    </row>
    <row r="2384" spans="1:8" x14ac:dyDescent="0.45">
      <c r="A2384" s="13" t="s">
        <v>21927</v>
      </c>
      <c r="B2384" s="14">
        <v>377.54</v>
      </c>
      <c r="C2384" s="17" t="s">
        <v>17730</v>
      </c>
      <c r="D2384" s="13">
        <v>1428</v>
      </c>
      <c r="E2384" s="13" t="s">
        <v>17731</v>
      </c>
      <c r="F2384" s="13" t="s">
        <v>17727</v>
      </c>
      <c r="G2384" s="13" t="s">
        <v>21928</v>
      </c>
      <c r="H2384" s="13">
        <v>278266</v>
      </c>
    </row>
    <row r="2385" spans="1:8" x14ac:dyDescent="0.45">
      <c r="A2385" s="13" t="s">
        <v>21929</v>
      </c>
      <c r="B2385" s="14">
        <v>39.950000000000003</v>
      </c>
      <c r="C2385" s="17" t="s">
        <v>17730</v>
      </c>
      <c r="D2385" s="13">
        <v>307.13</v>
      </c>
      <c r="E2385" s="13" t="s">
        <v>17731</v>
      </c>
      <c r="F2385" s="13" t="s">
        <v>17727</v>
      </c>
      <c r="G2385" s="13" t="s">
        <v>21930</v>
      </c>
      <c r="H2385" s="13">
        <v>20935</v>
      </c>
    </row>
    <row r="2386" spans="1:8" x14ac:dyDescent="0.45">
      <c r="A2386" s="13" t="s">
        <v>21931</v>
      </c>
      <c r="B2386" s="14">
        <v>16.75</v>
      </c>
      <c r="C2386" s="17" t="s">
        <v>17730</v>
      </c>
      <c r="D2386" s="13">
        <v>60.81</v>
      </c>
      <c r="E2386" s="13" t="s">
        <v>17731</v>
      </c>
      <c r="F2386" s="13" t="s">
        <v>17727</v>
      </c>
      <c r="G2386" s="13" t="s">
        <v>21932</v>
      </c>
      <c r="H2386" s="13">
        <v>53557</v>
      </c>
    </row>
    <row r="2387" spans="1:8" x14ac:dyDescent="0.45">
      <c r="A2387" s="13" t="s">
        <v>21933</v>
      </c>
      <c r="B2387" s="14">
        <v>14.64</v>
      </c>
      <c r="C2387" s="17" t="s">
        <v>17730</v>
      </c>
      <c r="D2387" s="13">
        <v>70.41</v>
      </c>
      <c r="E2387" s="13" t="s">
        <v>17731</v>
      </c>
      <c r="F2387" s="13" t="s">
        <v>17727</v>
      </c>
      <c r="G2387" s="13" t="s">
        <v>21934</v>
      </c>
      <c r="H2387" s="13">
        <v>53558</v>
      </c>
    </row>
    <row r="2388" spans="1:8" x14ac:dyDescent="0.45">
      <c r="A2388" s="13" t="s">
        <v>21935</v>
      </c>
      <c r="B2388" s="14">
        <v>68.77</v>
      </c>
      <c r="C2388" s="17" t="s">
        <v>17730</v>
      </c>
      <c r="D2388" s="13">
        <v>329.85</v>
      </c>
      <c r="E2388" s="13" t="s">
        <v>17731</v>
      </c>
      <c r="F2388" s="13" t="s">
        <v>17727</v>
      </c>
      <c r="G2388" s="13" t="s">
        <v>21936</v>
      </c>
      <c r="H2388" s="13">
        <v>118316</v>
      </c>
    </row>
    <row r="2389" spans="1:8" x14ac:dyDescent="0.45">
      <c r="A2389" s="13" t="s">
        <v>21937</v>
      </c>
      <c r="B2389" s="14">
        <v>69.81</v>
      </c>
      <c r="C2389" s="17" t="s">
        <v>17730</v>
      </c>
      <c r="D2389" s="13">
        <v>209.43</v>
      </c>
      <c r="E2389" s="13" t="s">
        <v>17731</v>
      </c>
      <c r="F2389" s="13" t="s">
        <v>17727</v>
      </c>
      <c r="G2389" s="13" t="s">
        <v>21938</v>
      </c>
      <c r="H2389" s="13">
        <v>33902</v>
      </c>
    </row>
    <row r="2390" spans="1:8" x14ac:dyDescent="0.45">
      <c r="A2390" s="13" t="s">
        <v>21939</v>
      </c>
      <c r="B2390" s="15">
        <v>17450.599999999999</v>
      </c>
      <c r="C2390" s="17" t="s">
        <v>17730</v>
      </c>
      <c r="D2390" s="13">
        <v>119183.88</v>
      </c>
      <c r="E2390" s="13" t="s">
        <v>17731</v>
      </c>
      <c r="F2390" s="13" t="s">
        <v>17727</v>
      </c>
      <c r="G2390" s="13" t="s">
        <v>21940</v>
      </c>
      <c r="H2390" s="13">
        <v>123070</v>
      </c>
    </row>
    <row r="2391" spans="1:8" x14ac:dyDescent="0.45">
      <c r="A2391" s="13" t="s">
        <v>21941</v>
      </c>
      <c r="B2391" s="14">
        <v>363.41</v>
      </c>
      <c r="C2391" s="17" t="s">
        <v>17730</v>
      </c>
      <c r="D2391" s="13">
        <v>2122.61</v>
      </c>
      <c r="E2391" s="13" t="s">
        <v>17731</v>
      </c>
      <c r="F2391" s="13" t="s">
        <v>17727</v>
      </c>
      <c r="G2391" s="13" t="s">
        <v>21942</v>
      </c>
      <c r="H2391" s="13">
        <v>112053</v>
      </c>
    </row>
    <row r="2392" spans="1:8" x14ac:dyDescent="0.45">
      <c r="A2392" s="13" t="s">
        <v>21941</v>
      </c>
      <c r="B2392" s="14">
        <v>0</v>
      </c>
      <c r="C2392" s="17" t="s">
        <v>17730</v>
      </c>
      <c r="D2392" s="13">
        <v>1347.69</v>
      </c>
      <c r="E2392" s="13" t="s">
        <v>17731</v>
      </c>
      <c r="F2392" s="13" t="s">
        <v>17727</v>
      </c>
      <c r="G2392" s="13" t="s">
        <v>21943</v>
      </c>
      <c r="H2392" s="13">
        <v>204811</v>
      </c>
    </row>
    <row r="2393" spans="1:8" x14ac:dyDescent="0.45">
      <c r="A2393" s="13" t="s">
        <v>21941</v>
      </c>
      <c r="B2393" s="14">
        <v>0</v>
      </c>
      <c r="C2393" s="17" t="s">
        <v>17730</v>
      </c>
      <c r="D2393" s="13">
        <v>1347.69</v>
      </c>
      <c r="E2393" s="13" t="s">
        <v>17731</v>
      </c>
      <c r="F2393" s="13" t="s">
        <v>17727</v>
      </c>
      <c r="G2393" s="13" t="s">
        <v>21944</v>
      </c>
      <c r="H2393" s="13">
        <v>208633</v>
      </c>
    </row>
    <row r="2394" spans="1:8" x14ac:dyDescent="0.45">
      <c r="A2394" s="13" t="s">
        <v>21941</v>
      </c>
      <c r="B2394" s="14">
        <v>0</v>
      </c>
      <c r="C2394" s="17" t="s">
        <v>17730</v>
      </c>
      <c r="D2394" s="13">
        <v>1347.69</v>
      </c>
      <c r="E2394" s="13" t="s">
        <v>17731</v>
      </c>
      <c r="F2394" s="13" t="s">
        <v>17727</v>
      </c>
      <c r="G2394" s="13" t="s">
        <v>21945</v>
      </c>
      <c r="H2394" s="13">
        <v>204812</v>
      </c>
    </row>
    <row r="2395" spans="1:8" x14ac:dyDescent="0.45">
      <c r="A2395" s="13" t="s">
        <v>21946</v>
      </c>
      <c r="B2395" s="14">
        <v>253.68</v>
      </c>
      <c r="C2395" s="17" t="s">
        <v>17730</v>
      </c>
      <c r="D2395" s="13">
        <v>831.02499999999998</v>
      </c>
      <c r="E2395" s="13" t="s">
        <v>17731</v>
      </c>
      <c r="F2395" s="13" t="s">
        <v>17727</v>
      </c>
      <c r="G2395" s="13" t="s">
        <v>21947</v>
      </c>
      <c r="H2395" s="13">
        <v>19710</v>
      </c>
    </row>
    <row r="2396" spans="1:8" x14ac:dyDescent="0.45">
      <c r="A2396" s="13" t="s">
        <v>21948</v>
      </c>
      <c r="B2396" s="14">
        <v>569.75</v>
      </c>
      <c r="C2396" s="17" t="s">
        <v>17730</v>
      </c>
      <c r="D2396" s="13">
        <v>1648.7</v>
      </c>
      <c r="E2396" s="13" t="s">
        <v>17731</v>
      </c>
      <c r="F2396" s="13" t="s">
        <v>17727</v>
      </c>
      <c r="G2396" s="13" t="s">
        <v>21949</v>
      </c>
      <c r="H2396" s="13">
        <v>18696</v>
      </c>
    </row>
    <row r="2397" spans="1:8" x14ac:dyDescent="0.45">
      <c r="A2397" s="13" t="s">
        <v>21948</v>
      </c>
      <c r="B2397" s="14">
        <v>569.75</v>
      </c>
      <c r="C2397" s="17" t="s">
        <v>17730</v>
      </c>
      <c r="D2397" s="13">
        <v>1099.1300000000001</v>
      </c>
      <c r="E2397" s="13" t="s">
        <v>17731</v>
      </c>
      <c r="F2397" s="13" t="s">
        <v>17727</v>
      </c>
      <c r="G2397" s="13" t="s">
        <v>21949</v>
      </c>
      <c r="H2397" s="13">
        <v>18696</v>
      </c>
    </row>
    <row r="2398" spans="1:8" x14ac:dyDescent="0.45">
      <c r="A2398" s="13" t="s">
        <v>21950</v>
      </c>
      <c r="B2398" s="14">
        <v>848.42</v>
      </c>
      <c r="C2398" s="17" t="s">
        <v>17730</v>
      </c>
      <c r="D2398" s="13">
        <v>3816</v>
      </c>
      <c r="E2398" s="13" t="s">
        <v>17731</v>
      </c>
      <c r="F2398" s="13" t="s">
        <v>17727</v>
      </c>
      <c r="G2398" s="13" t="s">
        <v>21951</v>
      </c>
      <c r="H2398" s="13">
        <v>140336</v>
      </c>
    </row>
    <row r="2399" spans="1:8" x14ac:dyDescent="0.45">
      <c r="A2399" s="13" t="s">
        <v>21952</v>
      </c>
      <c r="B2399" s="15">
        <v>6107.14</v>
      </c>
      <c r="C2399" s="17" t="s">
        <v>17730</v>
      </c>
      <c r="D2399" s="13">
        <v>34423</v>
      </c>
      <c r="E2399" s="13" t="s">
        <v>17731</v>
      </c>
      <c r="F2399" s="13" t="s">
        <v>17727</v>
      </c>
      <c r="G2399" s="13" t="s">
        <v>21953</v>
      </c>
      <c r="H2399" s="13">
        <v>143079</v>
      </c>
    </row>
    <row r="2400" spans="1:8" x14ac:dyDescent="0.45">
      <c r="A2400" s="13" t="s">
        <v>21954</v>
      </c>
      <c r="B2400" s="14">
        <v>206.7</v>
      </c>
      <c r="C2400" s="17" t="s">
        <v>17730</v>
      </c>
      <c r="D2400" s="13">
        <v>732.56</v>
      </c>
      <c r="E2400" s="13" t="s">
        <v>17731</v>
      </c>
      <c r="F2400" s="13" t="s">
        <v>17727</v>
      </c>
      <c r="G2400" s="13" t="s">
        <v>21955</v>
      </c>
      <c r="H2400" s="13">
        <v>237273</v>
      </c>
    </row>
    <row r="2401" spans="1:8" x14ac:dyDescent="0.45">
      <c r="A2401" s="13" t="s">
        <v>21956</v>
      </c>
      <c r="B2401" s="14">
        <v>32.880000000000003</v>
      </c>
      <c r="C2401" s="17" t="s">
        <v>17730</v>
      </c>
      <c r="D2401" s="13">
        <v>1328</v>
      </c>
      <c r="E2401" s="13" t="s">
        <v>17731</v>
      </c>
      <c r="F2401" s="13" t="s">
        <v>17727</v>
      </c>
      <c r="G2401" s="13" t="s">
        <v>21957</v>
      </c>
      <c r="H2401" s="13">
        <v>38736</v>
      </c>
    </row>
    <row r="2402" spans="1:8" x14ac:dyDescent="0.45">
      <c r="A2402" s="13" t="s">
        <v>21958</v>
      </c>
      <c r="B2402" s="14">
        <v>13.59</v>
      </c>
      <c r="C2402" s="17" t="s">
        <v>17730</v>
      </c>
      <c r="D2402" s="13">
        <v>18.66</v>
      </c>
      <c r="E2402" s="13" t="s">
        <v>17731</v>
      </c>
      <c r="F2402" s="13" t="s">
        <v>17727</v>
      </c>
      <c r="G2402" s="13" t="s">
        <v>21959</v>
      </c>
      <c r="H2402" s="13">
        <v>17870</v>
      </c>
    </row>
    <row r="2403" spans="1:8" x14ac:dyDescent="0.45">
      <c r="A2403" s="13" t="s">
        <v>21960</v>
      </c>
      <c r="B2403" s="14">
        <v>223.24</v>
      </c>
      <c r="C2403" s="17" t="s">
        <v>17730</v>
      </c>
      <c r="D2403" s="13">
        <v>1181.25</v>
      </c>
      <c r="E2403" s="13" t="s">
        <v>17731</v>
      </c>
      <c r="F2403" s="13" t="s">
        <v>17727</v>
      </c>
      <c r="G2403" s="13" t="s">
        <v>21961</v>
      </c>
      <c r="H2403" s="13">
        <v>17872</v>
      </c>
    </row>
    <row r="2404" spans="1:8" x14ac:dyDescent="0.45">
      <c r="A2404" s="13" t="s">
        <v>21962</v>
      </c>
      <c r="B2404" s="14">
        <v>0</v>
      </c>
      <c r="C2404" s="17" t="s">
        <v>17730</v>
      </c>
      <c r="D2404" s="13">
        <v>71.875</v>
      </c>
      <c r="E2404" s="13" t="s">
        <v>17731</v>
      </c>
      <c r="F2404" s="13" t="s">
        <v>17727</v>
      </c>
      <c r="G2404" s="13" t="s">
        <v>21963</v>
      </c>
      <c r="H2404" s="13">
        <v>18804</v>
      </c>
    </row>
    <row r="2405" spans="1:8" x14ac:dyDescent="0.45">
      <c r="A2405" s="13" t="s">
        <v>21964</v>
      </c>
      <c r="B2405" s="14">
        <v>968</v>
      </c>
      <c r="C2405" s="17" t="s">
        <v>17730</v>
      </c>
      <c r="D2405" s="13">
        <v>2915.06</v>
      </c>
      <c r="E2405" s="13" t="s">
        <v>17731</v>
      </c>
      <c r="F2405" s="13" t="s">
        <v>17727</v>
      </c>
      <c r="G2405" s="13" t="s">
        <v>21965</v>
      </c>
      <c r="H2405" s="13">
        <v>12069</v>
      </c>
    </row>
    <row r="2406" spans="1:8" x14ac:dyDescent="0.45">
      <c r="A2406" s="13" t="s">
        <v>21964</v>
      </c>
      <c r="B2406" s="14">
        <v>968</v>
      </c>
      <c r="C2406" s="17" t="s">
        <v>17730</v>
      </c>
      <c r="D2406" s="13">
        <v>1943.37</v>
      </c>
      <c r="E2406" s="13" t="s">
        <v>17731</v>
      </c>
      <c r="F2406" s="13" t="s">
        <v>17727</v>
      </c>
      <c r="G2406" s="13" t="s">
        <v>21965</v>
      </c>
      <c r="H2406" s="13">
        <v>12069</v>
      </c>
    </row>
    <row r="2407" spans="1:8" x14ac:dyDescent="0.45">
      <c r="A2407" s="13" t="s">
        <v>21966</v>
      </c>
      <c r="B2407" s="14">
        <v>322.26</v>
      </c>
      <c r="C2407" s="17" t="s">
        <v>17730</v>
      </c>
      <c r="D2407" s="13">
        <v>551.24</v>
      </c>
      <c r="E2407" s="13" t="s">
        <v>17731</v>
      </c>
      <c r="F2407" s="13" t="s">
        <v>17727</v>
      </c>
      <c r="G2407" s="13" t="s">
        <v>21967</v>
      </c>
      <c r="H2407" s="13">
        <v>12333</v>
      </c>
    </row>
    <row r="2408" spans="1:8" x14ac:dyDescent="0.45">
      <c r="A2408" s="13" t="s">
        <v>21968</v>
      </c>
      <c r="B2408" s="15">
        <v>1362.97</v>
      </c>
      <c r="C2408" s="17" t="s">
        <v>17730</v>
      </c>
      <c r="D2408" s="13">
        <v>4698</v>
      </c>
      <c r="E2408" s="13" t="s">
        <v>17731</v>
      </c>
      <c r="F2408" s="13" t="s">
        <v>17727</v>
      </c>
      <c r="G2408" s="13" t="s">
        <v>21969</v>
      </c>
      <c r="H2408" s="13">
        <v>30634</v>
      </c>
    </row>
    <row r="2409" spans="1:8" x14ac:dyDescent="0.45">
      <c r="A2409" s="13" t="s">
        <v>21968</v>
      </c>
      <c r="B2409" s="15">
        <v>1362.97</v>
      </c>
      <c r="C2409" s="17" t="s">
        <v>17730</v>
      </c>
      <c r="D2409" s="13">
        <v>3012</v>
      </c>
      <c r="E2409" s="13" t="s">
        <v>17731</v>
      </c>
      <c r="F2409" s="13" t="s">
        <v>17727</v>
      </c>
      <c r="G2409" s="13" t="s">
        <v>21969</v>
      </c>
      <c r="H2409" s="13">
        <v>30634</v>
      </c>
    </row>
    <row r="2410" spans="1:8" x14ac:dyDescent="0.45">
      <c r="A2410" s="13" t="s">
        <v>21970</v>
      </c>
      <c r="B2410" s="14">
        <v>309.99</v>
      </c>
      <c r="C2410" s="17" t="s">
        <v>17730</v>
      </c>
      <c r="D2410" s="13">
        <v>842.3</v>
      </c>
      <c r="E2410" s="13" t="s">
        <v>17731</v>
      </c>
      <c r="F2410" s="13" t="s">
        <v>17727</v>
      </c>
      <c r="G2410" s="13" t="s">
        <v>21971</v>
      </c>
      <c r="H2410" s="13">
        <v>37075</v>
      </c>
    </row>
    <row r="2411" spans="1:8" x14ac:dyDescent="0.45">
      <c r="A2411" s="13" t="s">
        <v>21972</v>
      </c>
      <c r="B2411" s="14">
        <v>13.59</v>
      </c>
      <c r="C2411" s="17" t="s">
        <v>17730</v>
      </c>
      <c r="D2411" s="13">
        <v>18.66</v>
      </c>
      <c r="E2411" s="13" t="s">
        <v>17731</v>
      </c>
      <c r="F2411" s="13" t="s">
        <v>17727</v>
      </c>
      <c r="G2411" s="13" t="s">
        <v>21973</v>
      </c>
      <c r="H2411" s="13">
        <v>50549</v>
      </c>
    </row>
    <row r="2412" spans="1:8" x14ac:dyDescent="0.45">
      <c r="A2412" s="13" t="s">
        <v>21974</v>
      </c>
      <c r="B2412" s="14">
        <v>958.26</v>
      </c>
      <c r="C2412" s="17" t="s">
        <v>17730</v>
      </c>
      <c r="D2412" s="13">
        <v>2112.96</v>
      </c>
      <c r="E2412" s="13" t="s">
        <v>17731</v>
      </c>
      <c r="F2412" s="13" t="s">
        <v>17727</v>
      </c>
      <c r="G2412" s="13" t="s">
        <v>21975</v>
      </c>
      <c r="H2412" s="13">
        <v>53097</v>
      </c>
    </row>
    <row r="2413" spans="1:8" x14ac:dyDescent="0.45">
      <c r="A2413" s="13" t="s">
        <v>21976</v>
      </c>
      <c r="B2413" s="14">
        <v>0</v>
      </c>
      <c r="C2413" s="17" t="s">
        <v>17730</v>
      </c>
      <c r="D2413" s="13">
        <v>18.66</v>
      </c>
      <c r="E2413" s="13" t="s">
        <v>17731</v>
      </c>
      <c r="F2413" s="13" t="s">
        <v>17727</v>
      </c>
      <c r="G2413" s="13" t="s">
        <v>21977</v>
      </c>
      <c r="H2413" s="13">
        <v>58030</v>
      </c>
    </row>
    <row r="2414" spans="1:8" x14ac:dyDescent="0.45">
      <c r="A2414" s="13" t="s">
        <v>21978</v>
      </c>
      <c r="B2414" s="14">
        <v>0</v>
      </c>
      <c r="C2414" s="17" t="s">
        <v>17730</v>
      </c>
      <c r="D2414" s="13">
        <v>18.66</v>
      </c>
      <c r="E2414" s="13" t="s">
        <v>17731</v>
      </c>
      <c r="F2414" s="13" t="s">
        <v>17727</v>
      </c>
      <c r="G2414" s="13" t="s">
        <v>21979</v>
      </c>
      <c r="H2414" s="13">
        <v>58031</v>
      </c>
    </row>
    <row r="2415" spans="1:8" x14ac:dyDescent="0.45">
      <c r="A2415" s="13" t="s">
        <v>21980</v>
      </c>
      <c r="B2415" s="15">
        <v>1157.24</v>
      </c>
      <c r="C2415" s="17" t="s">
        <v>17730</v>
      </c>
      <c r="D2415" s="13">
        <v>1636.8240000000001</v>
      </c>
      <c r="E2415" s="13" t="s">
        <v>17731</v>
      </c>
      <c r="F2415" s="13" t="s">
        <v>17727</v>
      </c>
      <c r="G2415" s="13" t="s">
        <v>21981</v>
      </c>
      <c r="H2415" s="13">
        <v>58864</v>
      </c>
    </row>
    <row r="2416" spans="1:8" x14ac:dyDescent="0.45">
      <c r="A2416" s="13" t="s">
        <v>21982</v>
      </c>
      <c r="B2416" s="14">
        <v>0</v>
      </c>
      <c r="C2416" s="17" t="s">
        <v>17730</v>
      </c>
      <c r="D2416" s="13">
        <v>218.876</v>
      </c>
      <c r="E2416" s="13" t="s">
        <v>17731</v>
      </c>
      <c r="F2416" s="13" t="s">
        <v>17727</v>
      </c>
      <c r="G2416" s="13" t="s">
        <v>21983</v>
      </c>
      <c r="H2416" s="13">
        <v>58865</v>
      </c>
    </row>
    <row r="2417" spans="1:8" x14ac:dyDescent="0.45">
      <c r="A2417" s="13" t="s">
        <v>21984</v>
      </c>
      <c r="B2417" s="14">
        <v>6.78</v>
      </c>
      <c r="C2417" s="17" t="s">
        <v>17730</v>
      </c>
      <c r="D2417" s="13">
        <v>18.66</v>
      </c>
      <c r="E2417" s="13" t="s">
        <v>17731</v>
      </c>
      <c r="F2417" s="13" t="s">
        <v>17727</v>
      </c>
      <c r="G2417" s="13" t="s">
        <v>21985</v>
      </c>
      <c r="H2417" s="13">
        <v>58972</v>
      </c>
    </row>
    <row r="2418" spans="1:8" x14ac:dyDescent="0.45">
      <c r="A2418" s="13" t="s">
        <v>21986</v>
      </c>
      <c r="B2418" s="15">
        <v>5988</v>
      </c>
      <c r="C2418" s="17" t="s">
        <v>17730</v>
      </c>
      <c r="D2418" s="13">
        <v>17108.57</v>
      </c>
      <c r="E2418" s="13" t="s">
        <v>17731</v>
      </c>
      <c r="F2418" s="13" t="s">
        <v>17727</v>
      </c>
      <c r="G2418" s="13" t="s">
        <v>21987</v>
      </c>
      <c r="H2418" s="13">
        <v>221864</v>
      </c>
    </row>
    <row r="2419" spans="1:8" x14ac:dyDescent="0.45">
      <c r="A2419" s="13" t="s">
        <v>21988</v>
      </c>
      <c r="B2419" s="14">
        <v>0</v>
      </c>
      <c r="C2419" s="17" t="s">
        <v>17730</v>
      </c>
      <c r="D2419" s="13">
        <v>153</v>
      </c>
      <c r="E2419" s="13" t="s">
        <v>17731</v>
      </c>
      <c r="F2419" s="13" t="s">
        <v>17727</v>
      </c>
      <c r="G2419" s="13" t="s">
        <v>21989</v>
      </c>
      <c r="H2419" s="13">
        <v>281947</v>
      </c>
    </row>
    <row r="2420" spans="1:8" x14ac:dyDescent="0.45">
      <c r="A2420" s="13" t="s">
        <v>21990</v>
      </c>
      <c r="B2420" s="14">
        <v>0.92</v>
      </c>
      <c r="C2420" s="17" t="s">
        <v>17730</v>
      </c>
      <c r="D2420" s="13">
        <v>3.08</v>
      </c>
      <c r="E2420" s="13" t="s">
        <v>17731</v>
      </c>
      <c r="F2420" s="13" t="s">
        <v>17727</v>
      </c>
      <c r="G2420" s="13" t="s">
        <v>21991</v>
      </c>
      <c r="H2420" s="13">
        <v>16452</v>
      </c>
    </row>
    <row r="2421" spans="1:8" x14ac:dyDescent="0.45">
      <c r="A2421" s="13" t="s">
        <v>21992</v>
      </c>
      <c r="B2421" s="14">
        <v>8.99</v>
      </c>
      <c r="C2421" s="17" t="s">
        <v>17730</v>
      </c>
      <c r="D2421" s="13">
        <v>36.33</v>
      </c>
      <c r="E2421" s="13" t="s">
        <v>17731</v>
      </c>
      <c r="F2421" s="13" t="s">
        <v>17727</v>
      </c>
      <c r="G2421" s="13" t="s">
        <v>21993</v>
      </c>
      <c r="H2421" s="13">
        <v>12461</v>
      </c>
    </row>
    <row r="2422" spans="1:8" x14ac:dyDescent="0.45">
      <c r="A2422" s="13" t="s">
        <v>21994</v>
      </c>
      <c r="B2422" s="14">
        <v>0.64</v>
      </c>
      <c r="C2422" s="17" t="s">
        <v>17730</v>
      </c>
      <c r="D2422" s="13">
        <v>5.2172999999999998</v>
      </c>
      <c r="E2422" s="13" t="s">
        <v>17731</v>
      </c>
      <c r="F2422" s="13" t="s">
        <v>17727</v>
      </c>
      <c r="G2422" s="13" t="s">
        <v>21995</v>
      </c>
      <c r="H2422" s="13">
        <v>14873</v>
      </c>
    </row>
    <row r="2423" spans="1:8" x14ac:dyDescent="0.45">
      <c r="A2423" s="13" t="s">
        <v>21996</v>
      </c>
      <c r="B2423" s="14">
        <v>0.88</v>
      </c>
      <c r="C2423" s="17" t="s">
        <v>17730</v>
      </c>
      <c r="D2423" s="13">
        <v>5.21</v>
      </c>
      <c r="E2423" s="13" t="s">
        <v>17731</v>
      </c>
      <c r="F2423" s="13" t="s">
        <v>17727</v>
      </c>
      <c r="G2423" s="13" t="s">
        <v>21997</v>
      </c>
      <c r="H2423" s="13">
        <v>17873</v>
      </c>
    </row>
    <row r="2424" spans="1:8" x14ac:dyDescent="0.45">
      <c r="A2424" s="13" t="s">
        <v>21998</v>
      </c>
      <c r="B2424" s="14">
        <v>0.13</v>
      </c>
      <c r="C2424" s="17" t="s">
        <v>17730</v>
      </c>
      <c r="D2424" s="13">
        <v>1.85</v>
      </c>
      <c r="E2424" s="13" t="s">
        <v>17731</v>
      </c>
      <c r="F2424" s="13" t="s">
        <v>17727</v>
      </c>
      <c r="G2424" s="13" t="s">
        <v>21999</v>
      </c>
      <c r="H2424" s="13">
        <v>17874</v>
      </c>
    </row>
    <row r="2425" spans="1:8" x14ac:dyDescent="0.45">
      <c r="A2425" s="13" t="s">
        <v>22000</v>
      </c>
      <c r="B2425" s="14">
        <v>0.13</v>
      </c>
      <c r="C2425" s="17" t="s">
        <v>17730</v>
      </c>
      <c r="D2425" s="13">
        <v>1.85</v>
      </c>
      <c r="E2425" s="13" t="s">
        <v>17731</v>
      </c>
      <c r="F2425" s="13" t="s">
        <v>17727</v>
      </c>
      <c r="G2425" s="13" t="s">
        <v>22001</v>
      </c>
      <c r="H2425" s="13">
        <v>17875</v>
      </c>
    </row>
    <row r="2426" spans="1:8" x14ac:dyDescent="0.45">
      <c r="A2426" s="13" t="s">
        <v>22002</v>
      </c>
      <c r="B2426" s="14">
        <v>0.13</v>
      </c>
      <c r="C2426" s="17" t="s">
        <v>17730</v>
      </c>
      <c r="D2426" s="13">
        <v>5.34</v>
      </c>
      <c r="E2426" s="13" t="s">
        <v>17731</v>
      </c>
      <c r="F2426" s="13" t="s">
        <v>17727</v>
      </c>
      <c r="G2426" s="13" t="s">
        <v>22003</v>
      </c>
      <c r="H2426" s="13">
        <v>17876</v>
      </c>
    </row>
    <row r="2427" spans="1:8" x14ac:dyDescent="0.45">
      <c r="A2427" s="13" t="s">
        <v>22004</v>
      </c>
      <c r="B2427" s="14">
        <v>0.14000000000000001</v>
      </c>
      <c r="C2427" s="17" t="s">
        <v>17730</v>
      </c>
      <c r="D2427" s="13">
        <v>2.46</v>
      </c>
      <c r="E2427" s="13" t="s">
        <v>17731</v>
      </c>
      <c r="F2427" s="13" t="s">
        <v>17727</v>
      </c>
      <c r="G2427" s="13" t="s">
        <v>22005</v>
      </c>
      <c r="H2427" s="13">
        <v>17877</v>
      </c>
    </row>
    <row r="2428" spans="1:8" x14ac:dyDescent="0.45">
      <c r="A2428" s="13" t="s">
        <v>22006</v>
      </c>
      <c r="B2428" s="14">
        <v>0.97</v>
      </c>
      <c r="C2428" s="17" t="s">
        <v>17730</v>
      </c>
      <c r="D2428" s="13">
        <v>5.67</v>
      </c>
      <c r="E2428" s="13" t="s">
        <v>17731</v>
      </c>
      <c r="F2428" s="13" t="s">
        <v>17727</v>
      </c>
      <c r="G2428" s="13" t="s">
        <v>22007</v>
      </c>
      <c r="H2428" s="13">
        <v>17878</v>
      </c>
    </row>
    <row r="2429" spans="1:8" x14ac:dyDescent="0.45">
      <c r="A2429" s="13" t="s">
        <v>22008</v>
      </c>
      <c r="B2429" s="14">
        <v>0.47</v>
      </c>
      <c r="C2429" s="17" t="s">
        <v>17730</v>
      </c>
      <c r="D2429" s="13">
        <v>4.59</v>
      </c>
      <c r="E2429" s="13" t="s">
        <v>17731</v>
      </c>
      <c r="F2429" s="13" t="s">
        <v>17727</v>
      </c>
      <c r="G2429" s="13" t="s">
        <v>22009</v>
      </c>
      <c r="H2429" s="13">
        <v>17879</v>
      </c>
    </row>
    <row r="2430" spans="1:8" x14ac:dyDescent="0.45">
      <c r="A2430" s="13" t="s">
        <v>22010</v>
      </c>
      <c r="B2430" s="14">
        <v>0.97</v>
      </c>
      <c r="C2430" s="17" t="s">
        <v>17730</v>
      </c>
      <c r="D2430" s="13">
        <v>4.59</v>
      </c>
      <c r="E2430" s="13" t="s">
        <v>17731</v>
      </c>
      <c r="F2430" s="13" t="s">
        <v>17727</v>
      </c>
      <c r="G2430" s="13" t="s">
        <v>22011</v>
      </c>
      <c r="H2430" s="13">
        <v>17880</v>
      </c>
    </row>
    <row r="2431" spans="1:8" x14ac:dyDescent="0.45">
      <c r="A2431" s="13" t="s">
        <v>22012</v>
      </c>
      <c r="B2431" s="14">
        <v>36.14</v>
      </c>
      <c r="C2431" s="17" t="s">
        <v>17730</v>
      </c>
      <c r="D2431" s="13">
        <v>1.65</v>
      </c>
      <c r="E2431" s="13" t="s">
        <v>17731</v>
      </c>
      <c r="F2431" s="13" t="s">
        <v>17727</v>
      </c>
      <c r="G2431" s="13" t="s">
        <v>22013</v>
      </c>
      <c r="H2431" s="13">
        <v>17881</v>
      </c>
    </row>
    <row r="2432" spans="1:8" x14ac:dyDescent="0.45">
      <c r="A2432" s="13" t="s">
        <v>22014</v>
      </c>
      <c r="B2432" s="14">
        <v>0.33</v>
      </c>
      <c r="C2432" s="17" t="s">
        <v>17730</v>
      </c>
      <c r="D2432" s="13">
        <v>1.371</v>
      </c>
      <c r="E2432" s="13" t="s">
        <v>17731</v>
      </c>
      <c r="F2432" s="13" t="s">
        <v>17727</v>
      </c>
      <c r="G2432" s="13" t="s">
        <v>22015</v>
      </c>
      <c r="H2432" s="13">
        <v>17882</v>
      </c>
    </row>
    <row r="2433" spans="1:8" x14ac:dyDescent="0.45">
      <c r="A2433" s="13" t="s">
        <v>22016</v>
      </c>
      <c r="B2433" s="14">
        <v>0.33</v>
      </c>
      <c r="C2433" s="17" t="s">
        <v>17730</v>
      </c>
      <c r="D2433" s="13">
        <v>1.371</v>
      </c>
      <c r="E2433" s="13" t="s">
        <v>17731</v>
      </c>
      <c r="F2433" s="13" t="s">
        <v>17727</v>
      </c>
      <c r="G2433" s="13" t="s">
        <v>22017</v>
      </c>
      <c r="H2433" s="13">
        <v>17883</v>
      </c>
    </row>
    <row r="2434" spans="1:8" x14ac:dyDescent="0.45">
      <c r="A2434" s="13" t="s">
        <v>22018</v>
      </c>
      <c r="B2434" s="14">
        <v>0.23</v>
      </c>
      <c r="C2434" s="17" t="s">
        <v>17730</v>
      </c>
      <c r="D2434" s="13">
        <v>2.1</v>
      </c>
      <c r="E2434" s="13" t="s">
        <v>17731</v>
      </c>
      <c r="F2434" s="13" t="s">
        <v>17727</v>
      </c>
      <c r="G2434" s="13" t="s">
        <v>22019</v>
      </c>
      <c r="H2434" s="13">
        <v>17884</v>
      </c>
    </row>
    <row r="2435" spans="1:8" x14ac:dyDescent="0.45">
      <c r="A2435" s="13" t="s">
        <v>22020</v>
      </c>
      <c r="B2435" s="14">
        <v>0.25</v>
      </c>
      <c r="C2435" s="17" t="s">
        <v>17730</v>
      </c>
      <c r="D2435" s="13">
        <v>14.66</v>
      </c>
      <c r="E2435" s="13" t="s">
        <v>17731</v>
      </c>
      <c r="F2435" s="13" t="s">
        <v>17727</v>
      </c>
      <c r="G2435" s="13" t="s">
        <v>22021</v>
      </c>
      <c r="H2435" s="13">
        <v>17885</v>
      </c>
    </row>
    <row r="2436" spans="1:8" x14ac:dyDescent="0.45">
      <c r="A2436" s="13" t="s">
        <v>22022</v>
      </c>
      <c r="B2436" s="14">
        <v>0.75</v>
      </c>
      <c r="C2436" s="17" t="s">
        <v>17730</v>
      </c>
      <c r="D2436" s="13">
        <v>1.17</v>
      </c>
      <c r="E2436" s="13" t="s">
        <v>17731</v>
      </c>
      <c r="F2436" s="13" t="s">
        <v>17727</v>
      </c>
      <c r="G2436" s="13" t="s">
        <v>22023</v>
      </c>
      <c r="H2436" s="13">
        <v>58568</v>
      </c>
    </row>
    <row r="2437" spans="1:8" x14ac:dyDescent="0.45">
      <c r="A2437" s="13" t="s">
        <v>22024</v>
      </c>
      <c r="B2437" s="14">
        <v>0.37</v>
      </c>
      <c r="C2437" s="17" t="s">
        <v>17730</v>
      </c>
      <c r="D2437" s="13">
        <v>1.17</v>
      </c>
      <c r="E2437" s="13" t="s">
        <v>17731</v>
      </c>
      <c r="F2437" s="13" t="s">
        <v>17727</v>
      </c>
      <c r="G2437" s="13" t="s">
        <v>22025</v>
      </c>
      <c r="H2437" s="13">
        <v>58569</v>
      </c>
    </row>
    <row r="2438" spans="1:8" x14ac:dyDescent="0.45">
      <c r="A2438" s="13" t="s">
        <v>22026</v>
      </c>
      <c r="B2438" s="14">
        <v>0.72</v>
      </c>
      <c r="C2438" s="17" t="s">
        <v>17730</v>
      </c>
      <c r="D2438" s="13">
        <v>6.93</v>
      </c>
      <c r="E2438" s="13" t="s">
        <v>17731</v>
      </c>
      <c r="F2438" s="13" t="s">
        <v>17727</v>
      </c>
      <c r="G2438" s="13" t="s">
        <v>22027</v>
      </c>
      <c r="H2438" s="13">
        <v>57155</v>
      </c>
    </row>
    <row r="2439" spans="1:8" x14ac:dyDescent="0.45">
      <c r="A2439" s="13" t="s">
        <v>22028</v>
      </c>
      <c r="B2439" s="14">
        <v>0.49</v>
      </c>
      <c r="C2439" s="17" t="s">
        <v>17730</v>
      </c>
      <c r="D2439" s="13">
        <v>1.56</v>
      </c>
      <c r="E2439" s="13" t="s">
        <v>17731</v>
      </c>
      <c r="F2439" s="13" t="s">
        <v>17727</v>
      </c>
      <c r="G2439" s="13" t="s">
        <v>22029</v>
      </c>
      <c r="H2439" s="13">
        <v>58570</v>
      </c>
    </row>
    <row r="2440" spans="1:8" x14ac:dyDescent="0.45">
      <c r="A2440" s="13" t="s">
        <v>22030</v>
      </c>
      <c r="B2440" s="14">
        <v>0.35</v>
      </c>
      <c r="C2440" s="17" t="s">
        <v>17730</v>
      </c>
      <c r="D2440" s="13">
        <v>3.6</v>
      </c>
      <c r="E2440" s="13" t="s">
        <v>17731</v>
      </c>
      <c r="F2440" s="13" t="s">
        <v>17727</v>
      </c>
      <c r="G2440" s="13" t="s">
        <v>22031</v>
      </c>
      <c r="H2440" s="13">
        <v>58571</v>
      </c>
    </row>
    <row r="2441" spans="1:8" x14ac:dyDescent="0.45">
      <c r="A2441" s="13" t="s">
        <v>22032</v>
      </c>
      <c r="B2441" s="14">
        <v>2.5299999999999998</v>
      </c>
      <c r="C2441" s="17" t="s">
        <v>17730</v>
      </c>
      <c r="D2441" s="13">
        <v>8.2200000000000006</v>
      </c>
      <c r="E2441" s="13" t="s">
        <v>17731</v>
      </c>
      <c r="F2441" s="13" t="s">
        <v>17727</v>
      </c>
      <c r="G2441" s="13" t="s">
        <v>22033</v>
      </c>
      <c r="H2441" s="13">
        <v>30832</v>
      </c>
    </row>
    <row r="2442" spans="1:8" x14ac:dyDescent="0.45">
      <c r="A2442" s="13" t="s">
        <v>22034</v>
      </c>
      <c r="B2442" s="14">
        <v>0.73</v>
      </c>
      <c r="C2442" s="17" t="s">
        <v>17730</v>
      </c>
      <c r="D2442" s="13">
        <v>2.2229999999999999</v>
      </c>
      <c r="E2442" s="13" t="s">
        <v>17731</v>
      </c>
      <c r="F2442" s="13" t="s">
        <v>17727</v>
      </c>
      <c r="G2442" s="13" t="s">
        <v>22035</v>
      </c>
      <c r="H2442" s="13">
        <v>44307</v>
      </c>
    </row>
    <row r="2443" spans="1:8" x14ac:dyDescent="0.45">
      <c r="A2443" s="13" t="s">
        <v>22036</v>
      </c>
      <c r="B2443" s="14">
        <v>15.98</v>
      </c>
      <c r="C2443" s="17" t="s">
        <v>17730</v>
      </c>
      <c r="D2443" s="13">
        <v>48.927</v>
      </c>
      <c r="E2443" s="13" t="s">
        <v>17731</v>
      </c>
      <c r="F2443" s="13" t="s">
        <v>17727</v>
      </c>
      <c r="G2443" s="13" t="s">
        <v>22037</v>
      </c>
      <c r="H2443" s="13">
        <v>44308</v>
      </c>
    </row>
    <row r="2444" spans="1:8" x14ac:dyDescent="0.45">
      <c r="A2444" s="13" t="s">
        <v>22038</v>
      </c>
      <c r="B2444" s="14">
        <v>0.57999999999999996</v>
      </c>
      <c r="C2444" s="17" t="s">
        <v>17730</v>
      </c>
      <c r="D2444" s="13">
        <v>1.335</v>
      </c>
      <c r="E2444" s="13" t="s">
        <v>17731</v>
      </c>
      <c r="F2444" s="13" t="s">
        <v>17727</v>
      </c>
      <c r="G2444" s="13" t="s">
        <v>22039</v>
      </c>
      <c r="H2444" s="13">
        <v>44309</v>
      </c>
    </row>
    <row r="2445" spans="1:8" x14ac:dyDescent="0.45">
      <c r="A2445" s="13" t="s">
        <v>22040</v>
      </c>
      <c r="B2445" s="14">
        <v>0.51</v>
      </c>
      <c r="C2445" s="17" t="s">
        <v>17730</v>
      </c>
      <c r="D2445" s="13">
        <v>1.335</v>
      </c>
      <c r="E2445" s="13" t="s">
        <v>17731</v>
      </c>
      <c r="F2445" s="13" t="s">
        <v>17727</v>
      </c>
      <c r="G2445" s="13" t="s">
        <v>22041</v>
      </c>
      <c r="H2445" s="13">
        <v>44310</v>
      </c>
    </row>
    <row r="2446" spans="1:8" x14ac:dyDescent="0.45">
      <c r="A2446" s="13" t="s">
        <v>22042</v>
      </c>
      <c r="B2446" s="14">
        <v>0.75</v>
      </c>
      <c r="C2446" s="17" t="s">
        <v>17730</v>
      </c>
      <c r="D2446" s="13">
        <v>1.7789999999999999</v>
      </c>
      <c r="E2446" s="13" t="s">
        <v>17731</v>
      </c>
      <c r="F2446" s="13" t="s">
        <v>17727</v>
      </c>
      <c r="G2446" s="13" t="s">
        <v>22043</v>
      </c>
      <c r="H2446" s="13">
        <v>44311</v>
      </c>
    </row>
    <row r="2447" spans="1:8" x14ac:dyDescent="0.45">
      <c r="A2447" s="13" t="s">
        <v>22044</v>
      </c>
      <c r="B2447" s="14">
        <v>0.77</v>
      </c>
      <c r="C2447" s="17" t="s">
        <v>17730</v>
      </c>
      <c r="D2447" s="13">
        <v>2.4449999999999998</v>
      </c>
      <c r="E2447" s="13" t="s">
        <v>17731</v>
      </c>
      <c r="F2447" s="13" t="s">
        <v>17727</v>
      </c>
      <c r="G2447" s="13" t="s">
        <v>22045</v>
      </c>
      <c r="H2447" s="13">
        <v>44312</v>
      </c>
    </row>
    <row r="2448" spans="1:8" x14ac:dyDescent="0.45">
      <c r="A2448" s="13" t="s">
        <v>22046</v>
      </c>
      <c r="B2448" s="14">
        <v>0.77</v>
      </c>
      <c r="C2448" s="17" t="s">
        <v>17730</v>
      </c>
      <c r="D2448" s="13">
        <v>2.4449999999999998</v>
      </c>
      <c r="E2448" s="13" t="s">
        <v>17731</v>
      </c>
      <c r="F2448" s="13" t="s">
        <v>17727</v>
      </c>
      <c r="G2448" s="13" t="s">
        <v>22047</v>
      </c>
      <c r="H2448" s="13">
        <v>44313</v>
      </c>
    </row>
    <row r="2449" spans="1:8" x14ac:dyDescent="0.45">
      <c r="A2449" s="13" t="s">
        <v>22048</v>
      </c>
      <c r="B2449" s="14">
        <v>0.57999999999999996</v>
      </c>
      <c r="C2449" s="17" t="s">
        <v>17730</v>
      </c>
      <c r="D2449" s="13">
        <v>2.0009999999999999</v>
      </c>
      <c r="E2449" s="13" t="s">
        <v>17731</v>
      </c>
      <c r="F2449" s="13" t="s">
        <v>17727</v>
      </c>
      <c r="G2449" s="13" t="s">
        <v>22049</v>
      </c>
      <c r="H2449" s="13">
        <v>44314</v>
      </c>
    </row>
    <row r="2450" spans="1:8" x14ac:dyDescent="0.45">
      <c r="A2450" s="13" t="s">
        <v>22050</v>
      </c>
      <c r="B2450" s="14">
        <v>0.77</v>
      </c>
      <c r="C2450" s="17" t="s">
        <v>17730</v>
      </c>
      <c r="D2450" s="13">
        <v>0.98399999999999999</v>
      </c>
      <c r="E2450" s="13" t="s">
        <v>17731</v>
      </c>
      <c r="F2450" s="13" t="s">
        <v>17727</v>
      </c>
      <c r="G2450" s="13" t="s">
        <v>22051</v>
      </c>
      <c r="H2450" s="13">
        <v>44315</v>
      </c>
    </row>
    <row r="2451" spans="1:8" x14ac:dyDescent="0.45">
      <c r="A2451" s="13" t="s">
        <v>22052</v>
      </c>
      <c r="B2451" s="14">
        <v>0.64</v>
      </c>
      <c r="C2451" s="17" t="s">
        <v>17730</v>
      </c>
      <c r="D2451" s="13">
        <v>2.2229999999999999</v>
      </c>
      <c r="E2451" s="13" t="s">
        <v>17731</v>
      </c>
      <c r="F2451" s="13" t="s">
        <v>17727</v>
      </c>
      <c r="G2451" s="13" t="s">
        <v>22053</v>
      </c>
      <c r="H2451" s="13">
        <v>44316</v>
      </c>
    </row>
    <row r="2452" spans="1:8" x14ac:dyDescent="0.45">
      <c r="A2452" s="13" t="s">
        <v>22054</v>
      </c>
      <c r="B2452" s="14">
        <v>0.49</v>
      </c>
      <c r="C2452" s="17" t="s">
        <v>17730</v>
      </c>
      <c r="D2452" s="13">
        <v>1.4970000000000001</v>
      </c>
      <c r="E2452" s="13" t="s">
        <v>17731</v>
      </c>
      <c r="F2452" s="13" t="s">
        <v>17727</v>
      </c>
      <c r="G2452" s="13" t="s">
        <v>22055</v>
      </c>
      <c r="H2452" s="13">
        <v>44317</v>
      </c>
    </row>
    <row r="2453" spans="1:8" x14ac:dyDescent="0.45">
      <c r="A2453" s="13" t="s">
        <v>22056</v>
      </c>
      <c r="B2453" s="14">
        <v>0.06</v>
      </c>
      <c r="C2453" s="17" t="s">
        <v>17730</v>
      </c>
      <c r="D2453" s="13">
        <v>0.19800000000000001</v>
      </c>
      <c r="E2453" s="13" t="s">
        <v>17731</v>
      </c>
      <c r="F2453" s="13" t="s">
        <v>17727</v>
      </c>
      <c r="G2453" s="13" t="s">
        <v>22057</v>
      </c>
      <c r="H2453" s="13">
        <v>48387</v>
      </c>
    </row>
    <row r="2454" spans="1:8" x14ac:dyDescent="0.45">
      <c r="A2454" s="13" t="s">
        <v>22058</v>
      </c>
      <c r="B2454" s="14">
        <v>0.06</v>
      </c>
      <c r="C2454" s="17" t="s">
        <v>17730</v>
      </c>
      <c r="D2454" s="13">
        <v>0.19800000000000001</v>
      </c>
      <c r="E2454" s="13" t="s">
        <v>17731</v>
      </c>
      <c r="F2454" s="13" t="s">
        <v>17727</v>
      </c>
      <c r="G2454" s="13" t="s">
        <v>22059</v>
      </c>
      <c r="H2454" s="13">
        <v>48388</v>
      </c>
    </row>
    <row r="2455" spans="1:8" x14ac:dyDescent="0.45">
      <c r="A2455" s="13" t="s">
        <v>22060</v>
      </c>
      <c r="B2455" s="14">
        <v>0.03</v>
      </c>
      <c r="C2455" s="17" t="s">
        <v>17730</v>
      </c>
      <c r="D2455" s="13">
        <v>7.8E-2</v>
      </c>
      <c r="E2455" s="13" t="s">
        <v>17731</v>
      </c>
      <c r="F2455" s="13" t="s">
        <v>17727</v>
      </c>
      <c r="G2455" s="13" t="s">
        <v>22061</v>
      </c>
      <c r="H2455" s="13">
        <v>48389</v>
      </c>
    </row>
    <row r="2456" spans="1:8" x14ac:dyDescent="0.45">
      <c r="A2456" s="13" t="s">
        <v>22062</v>
      </c>
      <c r="B2456" s="14">
        <v>0.36</v>
      </c>
      <c r="C2456" s="17" t="s">
        <v>17730</v>
      </c>
      <c r="D2456" s="13">
        <v>7.05</v>
      </c>
      <c r="E2456" s="13" t="s">
        <v>17731</v>
      </c>
      <c r="F2456" s="13" t="s">
        <v>17727</v>
      </c>
      <c r="G2456" s="13" t="s">
        <v>22063</v>
      </c>
      <c r="H2456" s="13">
        <v>56950</v>
      </c>
    </row>
    <row r="2457" spans="1:8" x14ac:dyDescent="0.45">
      <c r="A2457" s="13" t="s">
        <v>22064</v>
      </c>
      <c r="B2457" s="14">
        <v>0.66</v>
      </c>
      <c r="C2457" s="17" t="s">
        <v>17730</v>
      </c>
      <c r="D2457" s="13">
        <v>6.2</v>
      </c>
      <c r="E2457" s="13" t="s">
        <v>17731</v>
      </c>
      <c r="F2457" s="13" t="s">
        <v>17727</v>
      </c>
      <c r="G2457" s="13" t="s">
        <v>22065</v>
      </c>
      <c r="H2457" s="13">
        <v>54045</v>
      </c>
    </row>
    <row r="2458" spans="1:8" x14ac:dyDescent="0.45">
      <c r="A2458" s="13" t="s">
        <v>22066</v>
      </c>
      <c r="B2458" s="14">
        <v>0.71</v>
      </c>
      <c r="C2458" s="17" t="s">
        <v>17730</v>
      </c>
      <c r="D2458" s="13">
        <v>2.1659999999999999</v>
      </c>
      <c r="E2458" s="13" t="s">
        <v>17731</v>
      </c>
      <c r="F2458" s="13" t="s">
        <v>17727</v>
      </c>
      <c r="G2458" s="13" t="s">
        <v>22067</v>
      </c>
      <c r="H2458" s="13">
        <v>55188</v>
      </c>
    </row>
    <row r="2459" spans="1:8" x14ac:dyDescent="0.45">
      <c r="A2459" s="13" t="s">
        <v>22068</v>
      </c>
      <c r="B2459" s="14">
        <v>0.71</v>
      </c>
      <c r="C2459" s="17" t="s">
        <v>17730</v>
      </c>
      <c r="D2459" s="13">
        <v>2.1659999999999999</v>
      </c>
      <c r="E2459" s="13" t="s">
        <v>17731</v>
      </c>
      <c r="F2459" s="13" t="s">
        <v>17727</v>
      </c>
      <c r="G2459" s="13" t="s">
        <v>22069</v>
      </c>
      <c r="H2459" s="13">
        <v>55189</v>
      </c>
    </row>
    <row r="2460" spans="1:8" x14ac:dyDescent="0.45">
      <c r="A2460" s="13" t="s">
        <v>22070</v>
      </c>
      <c r="B2460" s="14">
        <v>1.03</v>
      </c>
      <c r="C2460" s="17" t="s">
        <v>17730</v>
      </c>
      <c r="D2460" s="13">
        <v>0.63</v>
      </c>
      <c r="E2460" s="13" t="s">
        <v>17731</v>
      </c>
      <c r="F2460" s="13" t="s">
        <v>17727</v>
      </c>
      <c r="G2460" s="13" t="s">
        <v>22071</v>
      </c>
      <c r="H2460" s="13">
        <v>58572</v>
      </c>
    </row>
    <row r="2461" spans="1:8" x14ac:dyDescent="0.45">
      <c r="A2461" s="13" t="s">
        <v>22072</v>
      </c>
      <c r="B2461" s="14">
        <v>0.65</v>
      </c>
      <c r="C2461" s="17" t="s">
        <v>17730</v>
      </c>
      <c r="D2461" s="13">
        <v>7.26</v>
      </c>
      <c r="E2461" s="13" t="s">
        <v>17731</v>
      </c>
      <c r="F2461" s="13" t="s">
        <v>17727</v>
      </c>
      <c r="G2461" s="13" t="s">
        <v>22073</v>
      </c>
      <c r="H2461" s="13">
        <v>57150</v>
      </c>
    </row>
    <row r="2462" spans="1:8" x14ac:dyDescent="0.45">
      <c r="A2462" s="13" t="s">
        <v>22074</v>
      </c>
      <c r="B2462" s="14">
        <v>0.22</v>
      </c>
      <c r="C2462" s="17" t="s">
        <v>17730</v>
      </c>
      <c r="D2462" s="13">
        <v>6.9</v>
      </c>
      <c r="E2462" s="13" t="s">
        <v>17731</v>
      </c>
      <c r="F2462" s="13" t="s">
        <v>17727</v>
      </c>
      <c r="G2462" s="13" t="s">
        <v>22075</v>
      </c>
      <c r="H2462" s="13">
        <v>57151</v>
      </c>
    </row>
    <row r="2463" spans="1:8" x14ac:dyDescent="0.45">
      <c r="A2463" s="13" t="s">
        <v>22076</v>
      </c>
      <c r="B2463" s="14">
        <v>0.22</v>
      </c>
      <c r="C2463" s="17" t="s">
        <v>17730</v>
      </c>
      <c r="D2463" s="13">
        <v>6.9</v>
      </c>
      <c r="E2463" s="13" t="s">
        <v>17731</v>
      </c>
      <c r="F2463" s="13" t="s">
        <v>17727</v>
      </c>
      <c r="G2463" s="13" t="s">
        <v>22077</v>
      </c>
      <c r="H2463" s="13">
        <v>57152</v>
      </c>
    </row>
    <row r="2464" spans="1:8" x14ac:dyDescent="0.45">
      <c r="A2464" s="13" t="s">
        <v>22078</v>
      </c>
      <c r="B2464" s="14">
        <v>0.68</v>
      </c>
      <c r="C2464" s="17" t="s">
        <v>17730</v>
      </c>
      <c r="D2464" s="13">
        <v>6.87</v>
      </c>
      <c r="E2464" s="13" t="s">
        <v>17731</v>
      </c>
      <c r="F2464" s="13" t="s">
        <v>17727</v>
      </c>
      <c r="G2464" s="13" t="s">
        <v>22079</v>
      </c>
      <c r="H2464" s="13">
        <v>57153</v>
      </c>
    </row>
    <row r="2465" spans="1:8" x14ac:dyDescent="0.45">
      <c r="A2465" s="13" t="s">
        <v>22080</v>
      </c>
      <c r="B2465" s="14">
        <v>0.38</v>
      </c>
      <c r="C2465" s="17" t="s">
        <v>17730</v>
      </c>
      <c r="D2465" s="13">
        <v>8.07</v>
      </c>
      <c r="E2465" s="13" t="s">
        <v>17731</v>
      </c>
      <c r="F2465" s="13" t="s">
        <v>17727</v>
      </c>
      <c r="G2465" s="13" t="s">
        <v>22081</v>
      </c>
      <c r="H2465" s="13">
        <v>57154</v>
      </c>
    </row>
    <row r="2466" spans="1:8" x14ac:dyDescent="0.45">
      <c r="A2466" s="13" t="s">
        <v>22082</v>
      </c>
      <c r="B2466" s="14">
        <v>0.35</v>
      </c>
      <c r="C2466" s="17" t="s">
        <v>17730</v>
      </c>
      <c r="D2466" s="13">
        <v>7.59</v>
      </c>
      <c r="E2466" s="13" t="s">
        <v>17731</v>
      </c>
      <c r="F2466" s="13" t="s">
        <v>17727</v>
      </c>
      <c r="G2466" s="13" t="s">
        <v>22083</v>
      </c>
      <c r="H2466" s="13">
        <v>56951</v>
      </c>
    </row>
    <row r="2467" spans="1:8" x14ac:dyDescent="0.45">
      <c r="A2467" s="13" t="s">
        <v>22084</v>
      </c>
      <c r="B2467" s="14">
        <v>0.75</v>
      </c>
      <c r="C2467" s="17" t="s">
        <v>17730</v>
      </c>
      <c r="D2467" s="13">
        <v>7.05</v>
      </c>
      <c r="E2467" s="13" t="s">
        <v>17731</v>
      </c>
      <c r="F2467" s="13" t="s">
        <v>17727</v>
      </c>
      <c r="G2467" s="13" t="s">
        <v>22085</v>
      </c>
      <c r="H2467" s="13">
        <v>56952</v>
      </c>
    </row>
    <row r="2468" spans="1:8" x14ac:dyDescent="0.45">
      <c r="A2468" s="13" t="s">
        <v>22086</v>
      </c>
      <c r="B2468" s="14">
        <v>0.32</v>
      </c>
      <c r="C2468" s="17" t="s">
        <v>17730</v>
      </c>
      <c r="D2468" s="13">
        <v>7.05</v>
      </c>
      <c r="E2468" s="13" t="s">
        <v>17731</v>
      </c>
      <c r="F2468" s="13" t="s">
        <v>17727</v>
      </c>
      <c r="G2468" s="13" t="s">
        <v>22087</v>
      </c>
      <c r="H2468" s="13">
        <v>56953</v>
      </c>
    </row>
    <row r="2469" spans="1:8" x14ac:dyDescent="0.45">
      <c r="A2469" s="13" t="s">
        <v>22058</v>
      </c>
      <c r="B2469" s="14">
        <v>0.21</v>
      </c>
      <c r="C2469" s="17" t="s">
        <v>17730</v>
      </c>
      <c r="D2469" s="13">
        <v>0.63</v>
      </c>
      <c r="E2469" s="13" t="s">
        <v>17731</v>
      </c>
      <c r="F2469" s="13" t="s">
        <v>17727</v>
      </c>
      <c r="G2469" s="13" t="s">
        <v>22088</v>
      </c>
      <c r="H2469" s="13">
        <v>58573</v>
      </c>
    </row>
    <row r="2470" spans="1:8" x14ac:dyDescent="0.45">
      <c r="A2470" s="13" t="s">
        <v>22060</v>
      </c>
      <c r="B2470" s="14">
        <v>0.19</v>
      </c>
      <c r="C2470" s="17" t="s">
        <v>17730</v>
      </c>
      <c r="D2470" s="13">
        <v>0.69</v>
      </c>
      <c r="E2470" s="13" t="s">
        <v>17731</v>
      </c>
      <c r="F2470" s="13" t="s">
        <v>17727</v>
      </c>
      <c r="G2470" s="13" t="s">
        <v>22089</v>
      </c>
      <c r="H2470" s="13">
        <v>58574</v>
      </c>
    </row>
    <row r="2471" spans="1:8" x14ac:dyDescent="0.45">
      <c r="A2471" s="13" t="s">
        <v>22090</v>
      </c>
      <c r="B2471" s="14">
        <v>0.34</v>
      </c>
      <c r="C2471" s="17" t="s">
        <v>17730</v>
      </c>
      <c r="D2471" s="13">
        <v>7.29</v>
      </c>
      <c r="E2471" s="13" t="s">
        <v>17731</v>
      </c>
      <c r="F2471" s="13" t="s">
        <v>17727</v>
      </c>
      <c r="G2471" s="13" t="s">
        <v>22091</v>
      </c>
      <c r="H2471" s="13">
        <v>57156</v>
      </c>
    </row>
    <row r="2472" spans="1:8" x14ac:dyDescent="0.45">
      <c r="A2472" s="13" t="s">
        <v>22092</v>
      </c>
      <c r="B2472" s="14">
        <v>0.69</v>
      </c>
      <c r="C2472" s="17" t="s">
        <v>17730</v>
      </c>
      <c r="D2472" s="13">
        <v>7.32</v>
      </c>
      <c r="E2472" s="13" t="s">
        <v>17731</v>
      </c>
      <c r="F2472" s="13" t="s">
        <v>17727</v>
      </c>
      <c r="G2472" s="13" t="s">
        <v>22093</v>
      </c>
      <c r="H2472" s="13">
        <v>57157</v>
      </c>
    </row>
    <row r="2473" spans="1:8" x14ac:dyDescent="0.45">
      <c r="A2473" s="13" t="s">
        <v>22094</v>
      </c>
      <c r="B2473" s="14">
        <v>0.39</v>
      </c>
      <c r="C2473" s="17" t="s">
        <v>17730</v>
      </c>
      <c r="D2473" s="13">
        <v>1.05</v>
      </c>
      <c r="E2473" s="13" t="s">
        <v>17731</v>
      </c>
      <c r="F2473" s="13" t="s">
        <v>17727</v>
      </c>
      <c r="G2473" s="13" t="s">
        <v>22095</v>
      </c>
      <c r="H2473" s="13">
        <v>58575</v>
      </c>
    </row>
    <row r="2474" spans="1:8" x14ac:dyDescent="0.45">
      <c r="A2474" s="13" t="s">
        <v>22096</v>
      </c>
      <c r="B2474" s="14">
        <v>0.39</v>
      </c>
      <c r="C2474" s="17" t="s">
        <v>17730</v>
      </c>
      <c r="D2474" s="13">
        <v>3.78</v>
      </c>
      <c r="E2474" s="13" t="s">
        <v>17731</v>
      </c>
      <c r="F2474" s="13" t="s">
        <v>17727</v>
      </c>
      <c r="G2474" s="13" t="s">
        <v>22097</v>
      </c>
      <c r="H2474" s="13">
        <v>58663</v>
      </c>
    </row>
    <row r="2475" spans="1:8" x14ac:dyDescent="0.45">
      <c r="A2475" s="13" t="s">
        <v>22056</v>
      </c>
      <c r="B2475" s="14">
        <v>0.44</v>
      </c>
      <c r="C2475" s="17" t="s">
        <v>17730</v>
      </c>
      <c r="D2475" s="13">
        <v>1.29</v>
      </c>
      <c r="E2475" s="13" t="s">
        <v>17731</v>
      </c>
      <c r="F2475" s="13" t="s">
        <v>17727</v>
      </c>
      <c r="G2475" s="13" t="s">
        <v>22098</v>
      </c>
      <c r="H2475" s="13">
        <v>58577</v>
      </c>
    </row>
    <row r="2476" spans="1:8" x14ac:dyDescent="0.45">
      <c r="A2476" s="13" t="s">
        <v>22099</v>
      </c>
      <c r="B2476" s="14">
        <v>0.45</v>
      </c>
      <c r="C2476" s="17" t="s">
        <v>17730</v>
      </c>
      <c r="D2476" s="13">
        <v>1.98</v>
      </c>
      <c r="E2476" s="13" t="s">
        <v>17731</v>
      </c>
      <c r="F2476" s="13" t="s">
        <v>17727</v>
      </c>
      <c r="G2476" s="13" t="s">
        <v>22100</v>
      </c>
      <c r="H2476" s="13">
        <v>16297</v>
      </c>
    </row>
    <row r="2477" spans="1:8" x14ac:dyDescent="0.45">
      <c r="A2477" s="13" t="s">
        <v>22101</v>
      </c>
      <c r="B2477" s="14">
        <v>0.49</v>
      </c>
      <c r="C2477" s="17" t="s">
        <v>17730</v>
      </c>
      <c r="D2477" s="13">
        <v>1.61</v>
      </c>
      <c r="E2477" s="13" t="s">
        <v>17731</v>
      </c>
      <c r="F2477" s="13" t="s">
        <v>17727</v>
      </c>
      <c r="G2477" s="13" t="s">
        <v>22102</v>
      </c>
      <c r="H2477" s="13">
        <v>16299</v>
      </c>
    </row>
    <row r="2478" spans="1:8" x14ac:dyDescent="0.45">
      <c r="A2478" s="13" t="s">
        <v>22103</v>
      </c>
      <c r="B2478" s="14">
        <v>0</v>
      </c>
      <c r="C2478" s="17" t="s">
        <v>17730</v>
      </c>
      <c r="D2478" s="13">
        <v>5516</v>
      </c>
      <c r="E2478" s="13" t="s">
        <v>17731</v>
      </c>
      <c r="F2478" s="13" t="s">
        <v>17727</v>
      </c>
      <c r="G2478" s="13" t="s">
        <v>22104</v>
      </c>
      <c r="H2478" s="13">
        <v>68300</v>
      </c>
    </row>
    <row r="2479" spans="1:8" x14ac:dyDescent="0.45">
      <c r="A2479" s="13" t="s">
        <v>22105</v>
      </c>
      <c r="B2479" s="14">
        <v>0</v>
      </c>
      <c r="C2479" s="17" t="s">
        <v>22106</v>
      </c>
      <c r="D2479" s="13">
        <v>22678</v>
      </c>
      <c r="E2479" s="13" t="s">
        <v>17731</v>
      </c>
      <c r="F2479" s="13" t="s">
        <v>17727</v>
      </c>
      <c r="G2479" s="13" t="s">
        <v>22107</v>
      </c>
      <c r="H2479" s="13">
        <v>109487</v>
      </c>
    </row>
    <row r="2480" spans="1:8" x14ac:dyDescent="0.45">
      <c r="A2480" s="13" t="s">
        <v>22105</v>
      </c>
      <c r="B2480" s="14">
        <v>0</v>
      </c>
      <c r="C2480" s="17" t="s">
        <v>22106</v>
      </c>
      <c r="D2480" s="13">
        <v>19440</v>
      </c>
      <c r="E2480" s="13" t="s">
        <v>17731</v>
      </c>
      <c r="F2480" s="13" t="s">
        <v>17727</v>
      </c>
      <c r="G2480" s="13" t="s">
        <v>22108</v>
      </c>
      <c r="H2480" s="13">
        <v>21809</v>
      </c>
    </row>
    <row r="2481" spans="1:8" x14ac:dyDescent="0.45">
      <c r="A2481" s="13" t="s">
        <v>22109</v>
      </c>
      <c r="B2481" s="14">
        <v>0</v>
      </c>
      <c r="C2481" s="17" t="s">
        <v>22106</v>
      </c>
      <c r="D2481" s="13">
        <v>17008</v>
      </c>
      <c r="E2481" s="13" t="s">
        <v>17731</v>
      </c>
      <c r="F2481" s="13" t="s">
        <v>17727</v>
      </c>
      <c r="G2481" s="13" t="s">
        <v>22110</v>
      </c>
      <c r="H2481" s="13">
        <v>109488</v>
      </c>
    </row>
    <row r="2482" spans="1:8" x14ac:dyDescent="0.45">
      <c r="A2482" s="13" t="s">
        <v>22109</v>
      </c>
      <c r="B2482" s="14">
        <v>0</v>
      </c>
      <c r="C2482" s="17" t="s">
        <v>22106</v>
      </c>
      <c r="D2482" s="13">
        <v>14580</v>
      </c>
      <c r="E2482" s="13" t="s">
        <v>17731</v>
      </c>
      <c r="F2482" s="13" t="s">
        <v>17727</v>
      </c>
      <c r="G2482" s="13" t="s">
        <v>22111</v>
      </c>
      <c r="H2482" s="13">
        <v>21810</v>
      </c>
    </row>
    <row r="2483" spans="1:8" x14ac:dyDescent="0.45">
      <c r="A2483" s="13" t="s">
        <v>22112</v>
      </c>
      <c r="B2483" s="14">
        <v>0</v>
      </c>
      <c r="C2483" s="17" t="s">
        <v>22106</v>
      </c>
      <c r="D2483" s="13">
        <v>9915</v>
      </c>
      <c r="E2483" s="13" t="s">
        <v>17731</v>
      </c>
      <c r="F2483" s="13" t="s">
        <v>17727</v>
      </c>
      <c r="G2483" s="13" t="s">
        <v>22113</v>
      </c>
      <c r="H2483" s="13">
        <v>109489</v>
      </c>
    </row>
    <row r="2484" spans="1:8" x14ac:dyDescent="0.45">
      <c r="A2484" s="13" t="s">
        <v>22112</v>
      </c>
      <c r="B2484" s="14">
        <v>0</v>
      </c>
      <c r="C2484" s="17" t="s">
        <v>22106</v>
      </c>
      <c r="D2484" s="13">
        <v>8500</v>
      </c>
      <c r="E2484" s="13" t="s">
        <v>17731</v>
      </c>
      <c r="F2484" s="13" t="s">
        <v>17727</v>
      </c>
      <c r="G2484" s="13" t="s">
        <v>22114</v>
      </c>
      <c r="H2484" s="13">
        <v>21811</v>
      </c>
    </row>
    <row r="2485" spans="1:8" x14ac:dyDescent="0.45">
      <c r="A2485" s="13" t="s">
        <v>22115</v>
      </c>
      <c r="B2485" s="14">
        <v>0</v>
      </c>
      <c r="C2485" s="17" t="s">
        <v>17730</v>
      </c>
      <c r="D2485" s="13">
        <v>5833</v>
      </c>
      <c r="E2485" s="13" t="s">
        <v>17731</v>
      </c>
      <c r="F2485" s="13" t="s">
        <v>17727</v>
      </c>
      <c r="G2485" s="13" t="s">
        <v>22116</v>
      </c>
      <c r="H2485" s="13">
        <v>30270</v>
      </c>
    </row>
    <row r="2486" spans="1:8" x14ac:dyDescent="0.45">
      <c r="A2486" s="13" t="s">
        <v>22117</v>
      </c>
      <c r="B2486" s="14">
        <v>0</v>
      </c>
      <c r="C2486" s="17" t="s">
        <v>22106</v>
      </c>
      <c r="D2486" s="13">
        <v>29304</v>
      </c>
      <c r="E2486" s="13" t="s">
        <v>17731</v>
      </c>
      <c r="F2486" s="13" t="s">
        <v>17727</v>
      </c>
      <c r="G2486" s="13" t="s">
        <v>22118</v>
      </c>
      <c r="H2486" s="13">
        <v>109490</v>
      </c>
    </row>
    <row r="2487" spans="1:8" x14ac:dyDescent="0.45">
      <c r="A2487" s="13" t="s">
        <v>22117</v>
      </c>
      <c r="B2487" s="14">
        <v>0</v>
      </c>
      <c r="C2487" s="17" t="s">
        <v>22106</v>
      </c>
      <c r="D2487" s="13">
        <v>25120</v>
      </c>
      <c r="E2487" s="13" t="s">
        <v>17731</v>
      </c>
      <c r="F2487" s="13" t="s">
        <v>17727</v>
      </c>
      <c r="G2487" s="13" t="s">
        <v>22119</v>
      </c>
      <c r="H2487" s="13">
        <v>21813</v>
      </c>
    </row>
    <row r="2488" spans="1:8" x14ac:dyDescent="0.45">
      <c r="A2488" s="13" t="s">
        <v>22120</v>
      </c>
      <c r="B2488" s="14">
        <v>0</v>
      </c>
      <c r="C2488" s="17" t="s">
        <v>22106</v>
      </c>
      <c r="D2488" s="13">
        <v>21978</v>
      </c>
      <c r="E2488" s="13" t="s">
        <v>17731</v>
      </c>
      <c r="F2488" s="13" t="s">
        <v>17727</v>
      </c>
      <c r="G2488" s="13" t="s">
        <v>22121</v>
      </c>
      <c r="H2488" s="13">
        <v>109491</v>
      </c>
    </row>
    <row r="2489" spans="1:8" x14ac:dyDescent="0.45">
      <c r="A2489" s="13" t="s">
        <v>22120</v>
      </c>
      <c r="B2489" s="14">
        <v>0</v>
      </c>
      <c r="C2489" s="17" t="s">
        <v>22106</v>
      </c>
      <c r="D2489" s="13">
        <v>18840</v>
      </c>
      <c r="E2489" s="13" t="s">
        <v>17731</v>
      </c>
      <c r="F2489" s="13" t="s">
        <v>17727</v>
      </c>
      <c r="G2489" s="13" t="s">
        <v>22122</v>
      </c>
      <c r="H2489" s="13">
        <v>21814</v>
      </c>
    </row>
    <row r="2490" spans="1:8" x14ac:dyDescent="0.45">
      <c r="A2490" s="13" t="s">
        <v>22123</v>
      </c>
      <c r="B2490" s="14">
        <v>0</v>
      </c>
      <c r="C2490" s="17" t="s">
        <v>22106</v>
      </c>
      <c r="D2490" s="13">
        <v>41460</v>
      </c>
      <c r="E2490" s="13" t="s">
        <v>17731</v>
      </c>
      <c r="F2490" s="13" t="s">
        <v>17727</v>
      </c>
      <c r="G2490" s="13" t="s">
        <v>22124</v>
      </c>
      <c r="H2490" s="13">
        <v>109492</v>
      </c>
    </row>
    <row r="2491" spans="1:8" x14ac:dyDescent="0.45">
      <c r="A2491" s="13" t="s">
        <v>22123</v>
      </c>
      <c r="B2491" s="14">
        <v>0</v>
      </c>
      <c r="C2491" s="17" t="s">
        <v>22106</v>
      </c>
      <c r="D2491" s="13">
        <v>29326.5</v>
      </c>
      <c r="E2491" s="13" t="s">
        <v>17731</v>
      </c>
      <c r="F2491" s="13" t="s">
        <v>17727</v>
      </c>
      <c r="G2491" s="13" t="s">
        <v>22125</v>
      </c>
      <c r="H2491" s="13">
        <v>21815</v>
      </c>
    </row>
    <row r="2492" spans="1:8" x14ac:dyDescent="0.45">
      <c r="A2492" s="13" t="s">
        <v>22126</v>
      </c>
      <c r="B2492" s="14">
        <v>0</v>
      </c>
      <c r="C2492" s="17" t="s">
        <v>22106</v>
      </c>
      <c r="D2492" s="13">
        <v>31095</v>
      </c>
      <c r="E2492" s="13" t="s">
        <v>17731</v>
      </c>
      <c r="F2492" s="13" t="s">
        <v>17727</v>
      </c>
      <c r="G2492" s="13" t="s">
        <v>22127</v>
      </c>
      <c r="H2492" s="13">
        <v>109493</v>
      </c>
    </row>
    <row r="2493" spans="1:8" x14ac:dyDescent="0.45">
      <c r="A2493" s="13" t="s">
        <v>22126</v>
      </c>
      <c r="B2493" s="14">
        <v>0</v>
      </c>
      <c r="C2493" s="17" t="s">
        <v>22106</v>
      </c>
      <c r="D2493" s="13">
        <v>25137</v>
      </c>
      <c r="E2493" s="13" t="s">
        <v>17731</v>
      </c>
      <c r="F2493" s="13" t="s">
        <v>17727</v>
      </c>
      <c r="G2493" s="13" t="s">
        <v>22128</v>
      </c>
      <c r="H2493" s="13">
        <v>21816</v>
      </c>
    </row>
    <row r="2494" spans="1:8" x14ac:dyDescent="0.45">
      <c r="A2494" s="13" t="s">
        <v>22129</v>
      </c>
      <c r="B2494" s="14">
        <v>0</v>
      </c>
      <c r="C2494" s="17" t="s">
        <v>22106</v>
      </c>
      <c r="D2494" s="13">
        <v>7999</v>
      </c>
      <c r="E2494" s="13" t="s">
        <v>17731</v>
      </c>
      <c r="F2494" s="13" t="s">
        <v>17727</v>
      </c>
      <c r="G2494" s="13" t="s">
        <v>22130</v>
      </c>
      <c r="H2494" s="13">
        <v>109494</v>
      </c>
    </row>
    <row r="2495" spans="1:8" x14ac:dyDescent="0.45">
      <c r="A2495" s="13" t="s">
        <v>22129</v>
      </c>
      <c r="B2495" s="14">
        <v>0</v>
      </c>
      <c r="C2495" s="17" t="s">
        <v>22106</v>
      </c>
      <c r="D2495" s="13">
        <v>6857.12</v>
      </c>
      <c r="E2495" s="13" t="s">
        <v>17731</v>
      </c>
      <c r="F2495" s="13" t="s">
        <v>17727</v>
      </c>
      <c r="G2495" s="13" t="s">
        <v>22131</v>
      </c>
      <c r="H2495" s="13">
        <v>21817</v>
      </c>
    </row>
    <row r="2496" spans="1:8" x14ac:dyDescent="0.45">
      <c r="A2496" s="13" t="s">
        <v>22132</v>
      </c>
      <c r="B2496" s="14">
        <v>0</v>
      </c>
      <c r="C2496" s="17" t="s">
        <v>22106</v>
      </c>
      <c r="D2496" s="13">
        <v>5999</v>
      </c>
      <c r="E2496" s="13" t="s">
        <v>17731</v>
      </c>
      <c r="F2496" s="13" t="s">
        <v>17727</v>
      </c>
      <c r="G2496" s="13" t="s">
        <v>22133</v>
      </c>
      <c r="H2496" s="13">
        <v>109495</v>
      </c>
    </row>
    <row r="2497" spans="1:8" x14ac:dyDescent="0.45">
      <c r="A2497" s="13" t="s">
        <v>22132</v>
      </c>
      <c r="B2497" s="14">
        <v>0</v>
      </c>
      <c r="C2497" s="17" t="s">
        <v>22106</v>
      </c>
      <c r="D2497" s="13">
        <v>5142.84</v>
      </c>
      <c r="E2497" s="13" t="s">
        <v>17731</v>
      </c>
      <c r="F2497" s="13" t="s">
        <v>17727</v>
      </c>
      <c r="G2497" s="13" t="s">
        <v>22134</v>
      </c>
      <c r="H2497" s="13">
        <v>21818</v>
      </c>
    </row>
    <row r="2498" spans="1:8" x14ac:dyDescent="0.45">
      <c r="A2498" s="13" t="s">
        <v>22135</v>
      </c>
      <c r="B2498" s="14">
        <v>0</v>
      </c>
      <c r="C2498" s="17" t="s">
        <v>22106</v>
      </c>
      <c r="D2498" s="13">
        <v>11999</v>
      </c>
      <c r="E2498" s="13" t="s">
        <v>17731</v>
      </c>
      <c r="F2498" s="13" t="s">
        <v>17727</v>
      </c>
      <c r="G2498" s="13" t="s">
        <v>22136</v>
      </c>
      <c r="H2498" s="13">
        <v>109496</v>
      </c>
    </row>
    <row r="2499" spans="1:8" x14ac:dyDescent="0.45">
      <c r="A2499" s="13" t="s">
        <v>22135</v>
      </c>
      <c r="B2499" s="14">
        <v>0</v>
      </c>
      <c r="C2499" s="17" t="s">
        <v>22106</v>
      </c>
      <c r="D2499" s="13">
        <v>10285.68</v>
      </c>
      <c r="E2499" s="13" t="s">
        <v>17731</v>
      </c>
      <c r="F2499" s="13" t="s">
        <v>17727</v>
      </c>
      <c r="G2499" s="13" t="s">
        <v>22137</v>
      </c>
      <c r="H2499" s="13">
        <v>21819</v>
      </c>
    </row>
    <row r="2500" spans="1:8" x14ac:dyDescent="0.45">
      <c r="A2500" s="13" t="s">
        <v>22138</v>
      </c>
      <c r="B2500" s="14">
        <v>0</v>
      </c>
      <c r="C2500" s="17" t="s">
        <v>22106</v>
      </c>
      <c r="D2500" s="13">
        <v>8999</v>
      </c>
      <c r="E2500" s="13" t="s">
        <v>17731</v>
      </c>
      <c r="F2500" s="13" t="s">
        <v>17727</v>
      </c>
      <c r="G2500" s="13" t="s">
        <v>22139</v>
      </c>
      <c r="H2500" s="13">
        <v>109497</v>
      </c>
    </row>
    <row r="2501" spans="1:8" x14ac:dyDescent="0.45">
      <c r="A2501" s="13" t="s">
        <v>22138</v>
      </c>
      <c r="B2501" s="14">
        <v>0</v>
      </c>
      <c r="C2501" s="17" t="s">
        <v>22106</v>
      </c>
      <c r="D2501" s="13">
        <v>7714.26</v>
      </c>
      <c r="E2501" s="13" t="s">
        <v>17731</v>
      </c>
      <c r="F2501" s="13" t="s">
        <v>17727</v>
      </c>
      <c r="G2501" s="13" t="s">
        <v>22140</v>
      </c>
      <c r="H2501" s="13">
        <v>21820</v>
      </c>
    </row>
    <row r="2502" spans="1:8" x14ac:dyDescent="0.45">
      <c r="A2502" s="13" t="s">
        <v>22141</v>
      </c>
      <c r="B2502" s="14">
        <v>0</v>
      </c>
      <c r="C2502" s="17" t="s">
        <v>22106</v>
      </c>
      <c r="D2502" s="13">
        <v>2780</v>
      </c>
      <c r="E2502" s="13" t="s">
        <v>17731</v>
      </c>
      <c r="F2502" s="13" t="s">
        <v>17727</v>
      </c>
      <c r="G2502" s="13" t="s">
        <v>22142</v>
      </c>
      <c r="H2502" s="13">
        <v>109498</v>
      </c>
    </row>
    <row r="2503" spans="1:8" x14ac:dyDescent="0.45">
      <c r="A2503" s="13" t="s">
        <v>22141</v>
      </c>
      <c r="B2503" s="14">
        <v>0</v>
      </c>
      <c r="C2503" s="17" t="s">
        <v>22106</v>
      </c>
      <c r="D2503" s="13">
        <v>2360</v>
      </c>
      <c r="E2503" s="13" t="s">
        <v>17731</v>
      </c>
      <c r="F2503" s="13" t="s">
        <v>17727</v>
      </c>
      <c r="G2503" s="13" t="s">
        <v>22143</v>
      </c>
      <c r="H2503" s="13">
        <v>21821</v>
      </c>
    </row>
    <row r="2504" spans="1:8" x14ac:dyDescent="0.45">
      <c r="A2504" s="13" t="s">
        <v>22144</v>
      </c>
      <c r="B2504" s="14">
        <v>0</v>
      </c>
      <c r="C2504" s="17" t="s">
        <v>22106</v>
      </c>
      <c r="D2504" s="13">
        <v>956</v>
      </c>
      <c r="E2504" s="13" t="s">
        <v>17731</v>
      </c>
      <c r="F2504" s="13" t="s">
        <v>17727</v>
      </c>
      <c r="G2504" s="13" t="s">
        <v>22145</v>
      </c>
      <c r="H2504" s="13">
        <v>109380</v>
      </c>
    </row>
    <row r="2505" spans="1:8" x14ac:dyDescent="0.45">
      <c r="A2505" s="13" t="s">
        <v>22144</v>
      </c>
      <c r="B2505" s="14">
        <v>0</v>
      </c>
      <c r="C2505" s="17" t="s">
        <v>22106</v>
      </c>
      <c r="D2505" s="13">
        <v>956</v>
      </c>
      <c r="E2505" s="13" t="s">
        <v>17731</v>
      </c>
      <c r="F2505" s="13" t="s">
        <v>17727</v>
      </c>
      <c r="G2505" s="13" t="s">
        <v>22146</v>
      </c>
      <c r="H2505" s="13">
        <v>21822</v>
      </c>
    </row>
    <row r="2506" spans="1:8" x14ac:dyDescent="0.45">
      <c r="A2506" s="13" t="s">
        <v>22147</v>
      </c>
      <c r="B2506" s="14">
        <v>0</v>
      </c>
      <c r="C2506" s="17" t="s">
        <v>17730</v>
      </c>
      <c r="D2506" s="13">
        <v>545</v>
      </c>
      <c r="E2506" s="13" t="s">
        <v>17731</v>
      </c>
      <c r="F2506" s="13" t="s">
        <v>17727</v>
      </c>
      <c r="G2506" s="13" t="s">
        <v>22148</v>
      </c>
      <c r="H2506" s="13">
        <v>30271</v>
      </c>
    </row>
    <row r="2507" spans="1:8" x14ac:dyDescent="0.45">
      <c r="A2507" s="13" t="s">
        <v>22149</v>
      </c>
      <c r="B2507" s="14">
        <v>0</v>
      </c>
      <c r="C2507" s="17" t="s">
        <v>22106</v>
      </c>
      <c r="D2507" s="13">
        <v>1803</v>
      </c>
      <c r="E2507" s="13" t="s">
        <v>17731</v>
      </c>
      <c r="F2507" s="13" t="s">
        <v>17727</v>
      </c>
      <c r="G2507" s="13" t="s">
        <v>22150</v>
      </c>
      <c r="H2507" s="13">
        <v>109499</v>
      </c>
    </row>
    <row r="2508" spans="1:8" x14ac:dyDescent="0.45">
      <c r="A2508" s="13" t="s">
        <v>22149</v>
      </c>
      <c r="B2508" s="14">
        <v>0</v>
      </c>
      <c r="C2508" s="17" t="s">
        <v>22106</v>
      </c>
      <c r="D2508" s="13">
        <v>1803</v>
      </c>
      <c r="E2508" s="13" t="s">
        <v>17731</v>
      </c>
      <c r="F2508" s="13" t="s">
        <v>17727</v>
      </c>
      <c r="G2508" s="13" t="s">
        <v>22151</v>
      </c>
      <c r="H2508" s="13">
        <v>47141</v>
      </c>
    </row>
    <row r="2509" spans="1:8" x14ac:dyDescent="0.45">
      <c r="A2509" s="13" t="s">
        <v>22152</v>
      </c>
      <c r="B2509" s="14">
        <v>0</v>
      </c>
      <c r="C2509" s="17" t="s">
        <v>22106</v>
      </c>
      <c r="D2509" s="13">
        <v>8500</v>
      </c>
      <c r="E2509" s="13" t="s">
        <v>17731</v>
      </c>
      <c r="F2509" s="13" t="s">
        <v>17727</v>
      </c>
      <c r="G2509" s="13" t="s">
        <v>22153</v>
      </c>
      <c r="H2509" s="13">
        <v>109500</v>
      </c>
    </row>
    <row r="2510" spans="1:8" x14ac:dyDescent="0.45">
      <c r="A2510" s="13" t="s">
        <v>22152</v>
      </c>
      <c r="B2510" s="14">
        <v>0</v>
      </c>
      <c r="C2510" s="17" t="s">
        <v>22106</v>
      </c>
      <c r="D2510" s="13">
        <v>8500</v>
      </c>
      <c r="E2510" s="13" t="s">
        <v>17731</v>
      </c>
      <c r="F2510" s="13" t="s">
        <v>17727</v>
      </c>
      <c r="G2510" s="13" t="s">
        <v>22154</v>
      </c>
      <c r="H2510" s="13">
        <v>47142</v>
      </c>
    </row>
    <row r="2511" spans="1:8" x14ac:dyDescent="0.45">
      <c r="A2511" s="13" t="s">
        <v>22155</v>
      </c>
      <c r="B2511" s="14">
        <v>0</v>
      </c>
      <c r="C2511" s="17" t="s">
        <v>22106</v>
      </c>
      <c r="D2511" s="13">
        <v>5249</v>
      </c>
      <c r="E2511" s="13" t="s">
        <v>17731</v>
      </c>
      <c r="F2511" s="13" t="s">
        <v>17727</v>
      </c>
      <c r="G2511" s="13" t="s">
        <v>22156</v>
      </c>
      <c r="H2511" s="13">
        <v>109501</v>
      </c>
    </row>
    <row r="2512" spans="1:8" x14ac:dyDescent="0.45">
      <c r="A2512" s="13" t="s">
        <v>22155</v>
      </c>
      <c r="B2512" s="14">
        <v>0</v>
      </c>
      <c r="C2512" s="17" t="s">
        <v>22106</v>
      </c>
      <c r="D2512" s="13">
        <v>4500</v>
      </c>
      <c r="E2512" s="13" t="s">
        <v>17731</v>
      </c>
      <c r="F2512" s="13" t="s">
        <v>17727</v>
      </c>
      <c r="G2512" s="13" t="s">
        <v>22157</v>
      </c>
      <c r="H2512" s="13">
        <v>47144</v>
      </c>
    </row>
    <row r="2513" spans="1:8" x14ac:dyDescent="0.45">
      <c r="A2513" s="13" t="s">
        <v>22158</v>
      </c>
      <c r="B2513" s="14">
        <v>0</v>
      </c>
      <c r="C2513" s="17" t="s">
        <v>22106</v>
      </c>
      <c r="D2513" s="13">
        <v>8500</v>
      </c>
      <c r="E2513" s="13" t="s">
        <v>17731</v>
      </c>
      <c r="F2513" s="13" t="s">
        <v>17727</v>
      </c>
      <c r="G2513" s="13" t="s">
        <v>22159</v>
      </c>
      <c r="H2513" s="13">
        <v>109502</v>
      </c>
    </row>
    <row r="2514" spans="1:8" x14ac:dyDescent="0.45">
      <c r="A2514" s="13" t="s">
        <v>22158</v>
      </c>
      <c r="B2514" s="14">
        <v>0</v>
      </c>
      <c r="C2514" s="17" t="s">
        <v>22106</v>
      </c>
      <c r="D2514" s="13">
        <v>8500</v>
      </c>
      <c r="E2514" s="13" t="s">
        <v>17731</v>
      </c>
      <c r="F2514" s="13" t="s">
        <v>17727</v>
      </c>
      <c r="G2514" s="13" t="s">
        <v>22160</v>
      </c>
      <c r="H2514" s="13">
        <v>47145</v>
      </c>
    </row>
    <row r="2515" spans="1:8" x14ac:dyDescent="0.45">
      <c r="A2515" s="13" t="s">
        <v>22161</v>
      </c>
      <c r="B2515" s="14">
        <v>0</v>
      </c>
      <c r="C2515" s="17" t="s">
        <v>22106</v>
      </c>
      <c r="D2515" s="13">
        <v>5249</v>
      </c>
      <c r="E2515" s="13" t="s">
        <v>17731</v>
      </c>
      <c r="F2515" s="13" t="s">
        <v>17727</v>
      </c>
      <c r="G2515" s="13" t="s">
        <v>22162</v>
      </c>
      <c r="H2515" s="13">
        <v>109503</v>
      </c>
    </row>
    <row r="2516" spans="1:8" x14ac:dyDescent="0.45">
      <c r="A2516" s="13" t="s">
        <v>22161</v>
      </c>
      <c r="B2516" s="14">
        <v>0</v>
      </c>
      <c r="C2516" s="17" t="s">
        <v>22106</v>
      </c>
      <c r="D2516" s="13">
        <v>4500</v>
      </c>
      <c r="E2516" s="13" t="s">
        <v>17731</v>
      </c>
      <c r="F2516" s="13" t="s">
        <v>17727</v>
      </c>
      <c r="G2516" s="13" t="s">
        <v>22163</v>
      </c>
      <c r="H2516" s="13">
        <v>47146</v>
      </c>
    </row>
    <row r="2517" spans="1:8" x14ac:dyDescent="0.45">
      <c r="A2517" s="13" t="s">
        <v>22164</v>
      </c>
      <c r="B2517" s="14">
        <v>0</v>
      </c>
      <c r="C2517" s="17" t="s">
        <v>22106</v>
      </c>
      <c r="D2517" s="13">
        <v>9915</v>
      </c>
      <c r="E2517" s="13" t="s">
        <v>17731</v>
      </c>
      <c r="F2517" s="13" t="s">
        <v>17727</v>
      </c>
      <c r="G2517" s="13" t="s">
        <v>22165</v>
      </c>
      <c r="H2517" s="13">
        <v>109504</v>
      </c>
    </row>
    <row r="2518" spans="1:8" x14ac:dyDescent="0.45">
      <c r="A2518" s="13" t="s">
        <v>22164</v>
      </c>
      <c r="B2518" s="14">
        <v>0</v>
      </c>
      <c r="C2518" s="17" t="s">
        <v>22106</v>
      </c>
      <c r="D2518" s="13">
        <v>8500</v>
      </c>
      <c r="E2518" s="13" t="s">
        <v>17731</v>
      </c>
      <c r="F2518" s="13" t="s">
        <v>17727</v>
      </c>
      <c r="G2518" s="13" t="s">
        <v>22166</v>
      </c>
      <c r="H2518" s="13">
        <v>47147</v>
      </c>
    </row>
    <row r="2519" spans="1:8" x14ac:dyDescent="0.45">
      <c r="A2519" s="13" t="s">
        <v>22167</v>
      </c>
      <c r="B2519" s="14">
        <v>0</v>
      </c>
      <c r="C2519" s="17" t="s">
        <v>22106</v>
      </c>
      <c r="D2519" s="13">
        <v>5833</v>
      </c>
      <c r="E2519" s="13" t="s">
        <v>17731</v>
      </c>
      <c r="F2519" s="13" t="s">
        <v>17727</v>
      </c>
      <c r="G2519" s="13" t="s">
        <v>22168</v>
      </c>
      <c r="H2519" s="13">
        <v>109505</v>
      </c>
    </row>
    <row r="2520" spans="1:8" x14ac:dyDescent="0.45">
      <c r="A2520" s="13" t="s">
        <v>22167</v>
      </c>
      <c r="B2520" s="14">
        <v>0</v>
      </c>
      <c r="C2520" s="17" t="s">
        <v>22106</v>
      </c>
      <c r="D2520" s="13">
        <v>5000</v>
      </c>
      <c r="E2520" s="13" t="s">
        <v>17731</v>
      </c>
      <c r="F2520" s="13" t="s">
        <v>17727</v>
      </c>
      <c r="G2520" s="13" t="s">
        <v>22169</v>
      </c>
      <c r="H2520" s="13">
        <v>47148</v>
      </c>
    </row>
    <row r="2521" spans="1:8" x14ac:dyDescent="0.45">
      <c r="A2521" s="13" t="s">
        <v>22170</v>
      </c>
      <c r="B2521" s="14">
        <v>0</v>
      </c>
      <c r="C2521" s="17" t="s">
        <v>22106</v>
      </c>
      <c r="D2521" s="13">
        <v>10014</v>
      </c>
      <c r="E2521" s="13" t="s">
        <v>17731</v>
      </c>
      <c r="F2521" s="13" t="s">
        <v>17727</v>
      </c>
      <c r="G2521" s="13" t="s">
        <v>22171</v>
      </c>
      <c r="H2521" s="13">
        <v>109506</v>
      </c>
    </row>
    <row r="2522" spans="1:8" x14ac:dyDescent="0.45">
      <c r="A2522" s="13" t="s">
        <v>22170</v>
      </c>
      <c r="B2522" s="14">
        <v>0</v>
      </c>
      <c r="C2522" s="17" t="s">
        <v>22106</v>
      </c>
      <c r="D2522" s="13">
        <v>8500</v>
      </c>
      <c r="E2522" s="13" t="s">
        <v>17731</v>
      </c>
      <c r="F2522" s="13" t="s">
        <v>17727</v>
      </c>
      <c r="G2522" s="13" t="s">
        <v>22172</v>
      </c>
      <c r="H2522" s="13">
        <v>47149</v>
      </c>
    </row>
    <row r="2523" spans="1:8" x14ac:dyDescent="0.45">
      <c r="A2523" s="13" t="s">
        <v>22173</v>
      </c>
      <c r="B2523" s="14">
        <v>0</v>
      </c>
      <c r="C2523" s="17" t="s">
        <v>22106</v>
      </c>
      <c r="D2523" s="13">
        <v>5891</v>
      </c>
      <c r="E2523" s="13" t="s">
        <v>17731</v>
      </c>
      <c r="F2523" s="13" t="s">
        <v>17727</v>
      </c>
      <c r="G2523" s="13" t="s">
        <v>22174</v>
      </c>
      <c r="H2523" s="13">
        <v>109507</v>
      </c>
    </row>
    <row r="2524" spans="1:8" x14ac:dyDescent="0.45">
      <c r="A2524" s="13" t="s">
        <v>22173</v>
      </c>
      <c r="B2524" s="14">
        <v>0</v>
      </c>
      <c r="C2524" s="17" t="s">
        <v>22106</v>
      </c>
      <c r="D2524" s="13">
        <v>5000</v>
      </c>
      <c r="E2524" s="13" t="s">
        <v>17731</v>
      </c>
      <c r="F2524" s="13" t="s">
        <v>17727</v>
      </c>
      <c r="G2524" s="13" t="s">
        <v>22175</v>
      </c>
      <c r="H2524" s="13">
        <v>47150</v>
      </c>
    </row>
    <row r="2525" spans="1:8" x14ac:dyDescent="0.45">
      <c r="A2525" s="13" t="s">
        <v>22176</v>
      </c>
      <c r="B2525" s="14">
        <v>0</v>
      </c>
      <c r="C2525" s="17" t="s">
        <v>22106</v>
      </c>
      <c r="D2525" s="13">
        <v>33835</v>
      </c>
      <c r="E2525" s="13" t="s">
        <v>17731</v>
      </c>
      <c r="F2525" s="13" t="s">
        <v>17727</v>
      </c>
      <c r="G2525" s="13" t="s">
        <v>22177</v>
      </c>
      <c r="H2525" s="13">
        <v>109508</v>
      </c>
    </row>
    <row r="2526" spans="1:8" x14ac:dyDescent="0.45">
      <c r="A2526" s="13" t="s">
        <v>22176</v>
      </c>
      <c r="B2526" s="14">
        <v>0</v>
      </c>
      <c r="C2526" s="17" t="s">
        <v>22106</v>
      </c>
      <c r="D2526" s="13">
        <v>28720</v>
      </c>
      <c r="E2526" s="13" t="s">
        <v>17731</v>
      </c>
      <c r="F2526" s="13" t="s">
        <v>17727</v>
      </c>
      <c r="G2526" s="13" t="s">
        <v>22178</v>
      </c>
      <c r="H2526" s="13">
        <v>47151</v>
      </c>
    </row>
    <row r="2527" spans="1:8" x14ac:dyDescent="0.45">
      <c r="A2527" s="13" t="s">
        <v>22179</v>
      </c>
      <c r="B2527" s="14">
        <v>0</v>
      </c>
      <c r="C2527" s="17" t="s">
        <v>22106</v>
      </c>
      <c r="D2527" s="13">
        <v>25376</v>
      </c>
      <c r="E2527" s="13" t="s">
        <v>17731</v>
      </c>
      <c r="F2527" s="13" t="s">
        <v>17727</v>
      </c>
      <c r="G2527" s="13" t="s">
        <v>22180</v>
      </c>
      <c r="H2527" s="13">
        <v>109509</v>
      </c>
    </row>
    <row r="2528" spans="1:8" x14ac:dyDescent="0.45">
      <c r="A2528" s="13" t="s">
        <v>22179</v>
      </c>
      <c r="B2528" s="14">
        <v>0</v>
      </c>
      <c r="C2528" s="17" t="s">
        <v>22106</v>
      </c>
      <c r="D2528" s="13">
        <v>21540</v>
      </c>
      <c r="E2528" s="13" t="s">
        <v>17731</v>
      </c>
      <c r="F2528" s="13" t="s">
        <v>17727</v>
      </c>
      <c r="G2528" s="13" t="s">
        <v>22181</v>
      </c>
      <c r="H2528" s="13">
        <v>47152</v>
      </c>
    </row>
    <row r="2529" spans="1:8" x14ac:dyDescent="0.45">
      <c r="A2529" s="13" t="s">
        <v>22182</v>
      </c>
      <c r="B2529" s="14">
        <v>0</v>
      </c>
      <c r="C2529" s="17" t="s">
        <v>22106</v>
      </c>
      <c r="D2529" s="13">
        <v>10014</v>
      </c>
      <c r="E2529" s="13" t="s">
        <v>17731</v>
      </c>
      <c r="F2529" s="13" t="s">
        <v>17727</v>
      </c>
      <c r="G2529" s="13" t="s">
        <v>22183</v>
      </c>
      <c r="H2529" s="13">
        <v>109510</v>
      </c>
    </row>
    <row r="2530" spans="1:8" x14ac:dyDescent="0.45">
      <c r="A2530" s="13" t="s">
        <v>22182</v>
      </c>
      <c r="B2530" s="14">
        <v>0</v>
      </c>
      <c r="C2530" s="17" t="s">
        <v>22106</v>
      </c>
      <c r="D2530" s="13">
        <v>8500</v>
      </c>
      <c r="E2530" s="13" t="s">
        <v>17731</v>
      </c>
      <c r="F2530" s="13" t="s">
        <v>17727</v>
      </c>
      <c r="G2530" s="13" t="s">
        <v>22184</v>
      </c>
      <c r="H2530" s="13">
        <v>47153</v>
      </c>
    </row>
    <row r="2531" spans="1:8" x14ac:dyDescent="0.45">
      <c r="A2531" s="13" t="s">
        <v>22185</v>
      </c>
      <c r="B2531" s="14">
        <v>0</v>
      </c>
      <c r="C2531" s="17" t="s">
        <v>22106</v>
      </c>
      <c r="D2531" s="13">
        <v>5891</v>
      </c>
      <c r="E2531" s="13" t="s">
        <v>17731</v>
      </c>
      <c r="F2531" s="13" t="s">
        <v>17727</v>
      </c>
      <c r="G2531" s="13" t="s">
        <v>22186</v>
      </c>
      <c r="H2531" s="13">
        <v>109511</v>
      </c>
    </row>
    <row r="2532" spans="1:8" x14ac:dyDescent="0.45">
      <c r="A2532" s="13" t="s">
        <v>22185</v>
      </c>
      <c r="B2532" s="14">
        <v>0</v>
      </c>
      <c r="C2532" s="17" t="s">
        <v>22106</v>
      </c>
      <c r="D2532" s="13">
        <v>5000</v>
      </c>
      <c r="E2532" s="13" t="s">
        <v>17731</v>
      </c>
      <c r="F2532" s="13" t="s">
        <v>17727</v>
      </c>
      <c r="G2532" s="13" t="s">
        <v>22187</v>
      </c>
      <c r="H2532" s="13">
        <v>47154</v>
      </c>
    </row>
    <row r="2533" spans="1:8" x14ac:dyDescent="0.45">
      <c r="A2533" s="13" t="s">
        <v>22188</v>
      </c>
      <c r="B2533" s="14">
        <v>0</v>
      </c>
      <c r="C2533" s="17" t="s">
        <v>22189</v>
      </c>
      <c r="D2533" s="13">
        <v>15198</v>
      </c>
      <c r="E2533" s="13" t="s">
        <v>17731</v>
      </c>
      <c r="F2533" s="13" t="s">
        <v>17727</v>
      </c>
      <c r="G2533" s="13" t="s">
        <v>22190</v>
      </c>
      <c r="H2533" s="13">
        <v>109512</v>
      </c>
    </row>
    <row r="2534" spans="1:8" x14ac:dyDescent="0.45">
      <c r="A2534" s="13" t="s">
        <v>22188</v>
      </c>
      <c r="B2534" s="14">
        <v>0</v>
      </c>
      <c r="C2534" s="17" t="s">
        <v>22189</v>
      </c>
      <c r="D2534" s="13">
        <v>13028.528</v>
      </c>
      <c r="E2534" s="13" t="s">
        <v>17731</v>
      </c>
      <c r="F2534" s="13" t="s">
        <v>17727</v>
      </c>
      <c r="G2534" s="13" t="s">
        <v>22191</v>
      </c>
      <c r="H2534" s="13">
        <v>47155</v>
      </c>
    </row>
    <row r="2535" spans="1:8" x14ac:dyDescent="0.45">
      <c r="A2535" s="13" t="s">
        <v>22192</v>
      </c>
      <c r="B2535" s="14">
        <v>0</v>
      </c>
      <c r="C2535" s="17" t="s">
        <v>22193</v>
      </c>
      <c r="D2535" s="13">
        <v>22318</v>
      </c>
      <c r="E2535" s="13" t="s">
        <v>17731</v>
      </c>
      <c r="F2535" s="13" t="s">
        <v>17727</v>
      </c>
      <c r="G2535" s="13" t="s">
        <v>22194</v>
      </c>
      <c r="H2535" s="13">
        <v>109513</v>
      </c>
    </row>
    <row r="2536" spans="1:8" x14ac:dyDescent="0.45">
      <c r="A2536" s="13" t="s">
        <v>22192</v>
      </c>
      <c r="B2536" s="14">
        <v>0</v>
      </c>
      <c r="C2536" s="17" t="s">
        <v>22193</v>
      </c>
      <c r="D2536" s="13">
        <v>19131.364799999999</v>
      </c>
      <c r="E2536" s="13" t="s">
        <v>17731</v>
      </c>
      <c r="F2536" s="13" t="s">
        <v>17727</v>
      </c>
      <c r="G2536" s="13" t="s">
        <v>22195</v>
      </c>
      <c r="H2536" s="13">
        <v>47156</v>
      </c>
    </row>
    <row r="2537" spans="1:8" x14ac:dyDescent="0.45">
      <c r="A2537" s="13" t="s">
        <v>22196</v>
      </c>
      <c r="B2537" s="14">
        <v>0</v>
      </c>
      <c r="C2537" s="17" t="s">
        <v>22106</v>
      </c>
      <c r="D2537" s="13">
        <v>29437</v>
      </c>
      <c r="E2537" s="13" t="s">
        <v>17731</v>
      </c>
      <c r="F2537" s="13" t="s">
        <v>17727</v>
      </c>
      <c r="G2537" s="13" t="s">
        <v>22197</v>
      </c>
      <c r="H2537" s="13">
        <v>109514</v>
      </c>
    </row>
    <row r="2538" spans="1:8" x14ac:dyDescent="0.45">
      <c r="A2538" s="13" t="s">
        <v>22196</v>
      </c>
      <c r="B2538" s="14">
        <v>0</v>
      </c>
      <c r="C2538" s="17" t="s">
        <v>22106</v>
      </c>
      <c r="D2538" s="13">
        <v>25234.2016</v>
      </c>
      <c r="E2538" s="13" t="s">
        <v>17731</v>
      </c>
      <c r="F2538" s="13" t="s">
        <v>17727</v>
      </c>
      <c r="G2538" s="13" t="s">
        <v>22198</v>
      </c>
      <c r="H2538" s="13">
        <v>47157</v>
      </c>
    </row>
    <row r="2539" spans="1:8" x14ac:dyDescent="0.45">
      <c r="A2539" s="13" t="s">
        <v>22199</v>
      </c>
      <c r="B2539" s="14">
        <v>0</v>
      </c>
      <c r="C2539" s="17" t="s">
        <v>22106</v>
      </c>
      <c r="D2539" s="13">
        <v>35996</v>
      </c>
      <c r="E2539" s="13" t="s">
        <v>17731</v>
      </c>
      <c r="F2539" s="13" t="s">
        <v>17727</v>
      </c>
      <c r="G2539" s="13" t="s">
        <v>22200</v>
      </c>
      <c r="H2539" s="13">
        <v>109515</v>
      </c>
    </row>
    <row r="2540" spans="1:8" x14ac:dyDescent="0.45">
      <c r="A2540" s="13" t="s">
        <v>22199</v>
      </c>
      <c r="B2540" s="14">
        <v>0</v>
      </c>
      <c r="C2540" s="17" t="s">
        <v>22106</v>
      </c>
      <c r="D2540" s="13">
        <v>30857.040000000001</v>
      </c>
      <c r="E2540" s="13" t="s">
        <v>17731</v>
      </c>
      <c r="F2540" s="13" t="s">
        <v>17727</v>
      </c>
      <c r="G2540" s="13" t="s">
        <v>22201</v>
      </c>
      <c r="H2540" s="13">
        <v>47158</v>
      </c>
    </row>
    <row r="2541" spans="1:8" x14ac:dyDescent="0.45">
      <c r="A2541" s="13" t="s">
        <v>22202</v>
      </c>
      <c r="B2541" s="14">
        <v>0</v>
      </c>
      <c r="C2541" s="17" t="s">
        <v>22106</v>
      </c>
      <c r="D2541" s="13">
        <v>22798</v>
      </c>
      <c r="E2541" s="13" t="s">
        <v>17731</v>
      </c>
      <c r="F2541" s="13" t="s">
        <v>17727</v>
      </c>
      <c r="G2541" s="13" t="s">
        <v>22203</v>
      </c>
      <c r="H2541" s="13">
        <v>109516</v>
      </c>
    </row>
    <row r="2542" spans="1:8" x14ac:dyDescent="0.45">
      <c r="A2542" s="13" t="s">
        <v>22202</v>
      </c>
      <c r="B2542" s="14">
        <v>0</v>
      </c>
      <c r="C2542" s="17" t="s">
        <v>22106</v>
      </c>
      <c r="D2542" s="13">
        <v>19542.792000000001</v>
      </c>
      <c r="E2542" s="13" t="s">
        <v>17731</v>
      </c>
      <c r="F2542" s="13" t="s">
        <v>17727</v>
      </c>
      <c r="G2542" s="13" t="s">
        <v>22204</v>
      </c>
      <c r="H2542" s="13">
        <v>47159</v>
      </c>
    </row>
    <row r="2543" spans="1:8" x14ac:dyDescent="0.45">
      <c r="A2543" s="13" t="s">
        <v>22205</v>
      </c>
      <c r="B2543" s="14">
        <v>0</v>
      </c>
      <c r="C2543" s="17" t="s">
        <v>22106</v>
      </c>
      <c r="D2543" s="13">
        <v>33477</v>
      </c>
      <c r="E2543" s="13" t="s">
        <v>17731</v>
      </c>
      <c r="F2543" s="13" t="s">
        <v>17727</v>
      </c>
      <c r="G2543" s="13" t="s">
        <v>22206</v>
      </c>
      <c r="H2543" s="13">
        <v>109517</v>
      </c>
    </row>
    <row r="2544" spans="1:8" x14ac:dyDescent="0.45">
      <c r="A2544" s="13" t="s">
        <v>22205</v>
      </c>
      <c r="B2544" s="14">
        <v>0</v>
      </c>
      <c r="C2544" s="17" t="s">
        <v>22106</v>
      </c>
      <c r="D2544" s="13">
        <v>28697.047200000001</v>
      </c>
      <c r="E2544" s="13" t="s">
        <v>17731</v>
      </c>
      <c r="F2544" s="13" t="s">
        <v>17727</v>
      </c>
      <c r="G2544" s="13" t="s">
        <v>22207</v>
      </c>
      <c r="H2544" s="13">
        <v>47160</v>
      </c>
    </row>
    <row r="2545" spans="1:8" x14ac:dyDescent="0.45">
      <c r="A2545" s="13" t="s">
        <v>22208</v>
      </c>
      <c r="B2545" s="14">
        <v>0</v>
      </c>
      <c r="C2545" s="17" t="s">
        <v>22106</v>
      </c>
      <c r="D2545" s="13">
        <v>44155</v>
      </c>
      <c r="E2545" s="13" t="s">
        <v>17731</v>
      </c>
      <c r="F2545" s="13" t="s">
        <v>17727</v>
      </c>
      <c r="G2545" s="13" t="s">
        <v>22209</v>
      </c>
      <c r="H2545" s="13">
        <v>109518</v>
      </c>
    </row>
    <row r="2546" spans="1:8" x14ac:dyDescent="0.45">
      <c r="A2546" s="13" t="s">
        <v>22208</v>
      </c>
      <c r="B2546" s="14">
        <v>0</v>
      </c>
      <c r="C2546" s="17" t="s">
        <v>22106</v>
      </c>
      <c r="D2546" s="13">
        <v>37851.3024</v>
      </c>
      <c r="E2546" s="13" t="s">
        <v>17731</v>
      </c>
      <c r="F2546" s="13" t="s">
        <v>17727</v>
      </c>
      <c r="G2546" s="13" t="s">
        <v>22210</v>
      </c>
      <c r="H2546" s="13">
        <v>47161</v>
      </c>
    </row>
    <row r="2547" spans="1:8" x14ac:dyDescent="0.45">
      <c r="A2547" s="13" t="s">
        <v>22211</v>
      </c>
      <c r="B2547" s="14">
        <v>0</v>
      </c>
      <c r="C2547" s="17" t="s">
        <v>22106</v>
      </c>
      <c r="D2547" s="13">
        <v>53994</v>
      </c>
      <c r="E2547" s="13" t="s">
        <v>17731</v>
      </c>
      <c r="F2547" s="13" t="s">
        <v>17727</v>
      </c>
      <c r="G2547" s="13" t="s">
        <v>22212</v>
      </c>
      <c r="H2547" s="13">
        <v>109519</v>
      </c>
    </row>
    <row r="2548" spans="1:8" x14ac:dyDescent="0.45">
      <c r="A2548" s="13" t="s">
        <v>22211</v>
      </c>
      <c r="B2548" s="14">
        <v>0</v>
      </c>
      <c r="C2548" s="17" t="s">
        <v>22106</v>
      </c>
      <c r="D2548" s="13">
        <v>46285.56</v>
      </c>
      <c r="E2548" s="13" t="s">
        <v>17731</v>
      </c>
      <c r="F2548" s="13" t="s">
        <v>17727</v>
      </c>
      <c r="G2548" s="13" t="s">
        <v>22213</v>
      </c>
      <c r="H2548" s="13">
        <v>47162</v>
      </c>
    </row>
    <row r="2549" spans="1:8" x14ac:dyDescent="0.45">
      <c r="A2549" s="13" t="s">
        <v>22214</v>
      </c>
      <c r="B2549" s="14">
        <v>0</v>
      </c>
      <c r="C2549" s="17" t="s">
        <v>22106</v>
      </c>
      <c r="D2549" s="13">
        <v>30999</v>
      </c>
      <c r="E2549" s="13" t="s">
        <v>17731</v>
      </c>
      <c r="F2549" s="13" t="s">
        <v>17727</v>
      </c>
      <c r="G2549" s="13" t="s">
        <v>22215</v>
      </c>
      <c r="H2549" s="13">
        <v>109520</v>
      </c>
    </row>
    <row r="2550" spans="1:8" x14ac:dyDescent="0.45">
      <c r="A2550" s="13" t="s">
        <v>22214</v>
      </c>
      <c r="B2550" s="14">
        <v>0</v>
      </c>
      <c r="C2550" s="17" t="s">
        <v>22106</v>
      </c>
      <c r="D2550" s="13">
        <v>36936</v>
      </c>
      <c r="E2550" s="13" t="s">
        <v>17731</v>
      </c>
      <c r="F2550" s="13" t="s">
        <v>17727</v>
      </c>
      <c r="G2550" s="13" t="s">
        <v>22216</v>
      </c>
      <c r="H2550" s="13">
        <v>47163</v>
      </c>
    </row>
    <row r="2551" spans="1:8" x14ac:dyDescent="0.45">
      <c r="A2551" s="13" t="s">
        <v>22217</v>
      </c>
      <c r="B2551" s="14">
        <v>0</v>
      </c>
      <c r="C2551" s="17" t="s">
        <v>22106</v>
      </c>
      <c r="D2551" s="13">
        <v>45520</v>
      </c>
      <c r="E2551" s="13" t="s">
        <v>17731</v>
      </c>
      <c r="F2551" s="13" t="s">
        <v>17727</v>
      </c>
      <c r="G2551" s="13" t="s">
        <v>22218</v>
      </c>
      <c r="H2551" s="13">
        <v>109521</v>
      </c>
    </row>
    <row r="2552" spans="1:8" x14ac:dyDescent="0.45">
      <c r="A2552" s="13" t="s">
        <v>22217</v>
      </c>
      <c r="B2552" s="14">
        <v>0</v>
      </c>
      <c r="C2552" s="17" t="s">
        <v>22106</v>
      </c>
      <c r="D2552" s="13">
        <v>54237.599999999999</v>
      </c>
      <c r="E2552" s="13" t="s">
        <v>17731</v>
      </c>
      <c r="F2552" s="13" t="s">
        <v>17727</v>
      </c>
      <c r="G2552" s="13" t="s">
        <v>22219</v>
      </c>
      <c r="H2552" s="13">
        <v>47164</v>
      </c>
    </row>
    <row r="2553" spans="1:8" x14ac:dyDescent="0.45">
      <c r="A2553" s="13" t="s">
        <v>22220</v>
      </c>
      <c r="B2553" s="14">
        <v>0</v>
      </c>
      <c r="C2553" s="17" t="s">
        <v>22106</v>
      </c>
      <c r="D2553" s="13">
        <v>60040</v>
      </c>
      <c r="E2553" s="13" t="s">
        <v>17731</v>
      </c>
      <c r="F2553" s="13" t="s">
        <v>17727</v>
      </c>
      <c r="G2553" s="13" t="s">
        <v>22221</v>
      </c>
      <c r="H2553" s="13">
        <v>109522</v>
      </c>
    </row>
    <row r="2554" spans="1:8" x14ac:dyDescent="0.45">
      <c r="A2554" s="13" t="s">
        <v>22220</v>
      </c>
      <c r="B2554" s="14">
        <v>0</v>
      </c>
      <c r="C2554" s="17" t="s">
        <v>22106</v>
      </c>
      <c r="D2554" s="13">
        <v>71539.199999999997</v>
      </c>
      <c r="E2554" s="13" t="s">
        <v>17731</v>
      </c>
      <c r="F2554" s="13" t="s">
        <v>17727</v>
      </c>
      <c r="G2554" s="13" t="s">
        <v>22222</v>
      </c>
      <c r="H2554" s="13">
        <v>47165</v>
      </c>
    </row>
    <row r="2555" spans="1:8" x14ac:dyDescent="0.45">
      <c r="A2555" s="13" t="s">
        <v>22223</v>
      </c>
      <c r="B2555" s="14">
        <v>0</v>
      </c>
      <c r="C2555" s="17" t="s">
        <v>22106</v>
      </c>
      <c r="D2555" s="13">
        <v>73419</v>
      </c>
      <c r="E2555" s="13" t="s">
        <v>17731</v>
      </c>
      <c r="F2555" s="13" t="s">
        <v>17727</v>
      </c>
      <c r="G2555" s="13" t="s">
        <v>22224</v>
      </c>
      <c r="H2555" s="13">
        <v>109523</v>
      </c>
    </row>
    <row r="2556" spans="1:8" x14ac:dyDescent="0.45">
      <c r="A2556" s="13" t="s">
        <v>22223</v>
      </c>
      <c r="B2556" s="14">
        <v>0</v>
      </c>
      <c r="C2556" s="17" t="s">
        <v>22106</v>
      </c>
      <c r="D2556" s="13">
        <v>87480</v>
      </c>
      <c r="E2556" s="13" t="s">
        <v>17731</v>
      </c>
      <c r="F2556" s="13" t="s">
        <v>17727</v>
      </c>
      <c r="G2556" s="13" t="s">
        <v>22225</v>
      </c>
      <c r="H2556" s="13">
        <v>47166</v>
      </c>
    </row>
    <row r="2557" spans="1:8" x14ac:dyDescent="0.45">
      <c r="A2557" s="13" t="s">
        <v>22226</v>
      </c>
      <c r="B2557" s="14">
        <v>0</v>
      </c>
      <c r="C2557" s="17" t="s">
        <v>22106</v>
      </c>
      <c r="D2557" s="13">
        <v>43088</v>
      </c>
      <c r="E2557" s="13" t="s">
        <v>17731</v>
      </c>
      <c r="F2557" s="13" t="s">
        <v>17727</v>
      </c>
      <c r="G2557" s="13" t="s">
        <v>22227</v>
      </c>
      <c r="H2557" s="13">
        <v>109524</v>
      </c>
    </row>
    <row r="2558" spans="1:8" x14ac:dyDescent="0.45">
      <c r="A2558" s="13" t="s">
        <v>22226</v>
      </c>
      <c r="B2558" s="14">
        <v>0</v>
      </c>
      <c r="C2558" s="17" t="s">
        <v>22106</v>
      </c>
      <c r="D2558" s="13">
        <v>36936</v>
      </c>
      <c r="E2558" s="13" t="s">
        <v>17731</v>
      </c>
      <c r="F2558" s="13" t="s">
        <v>17727</v>
      </c>
      <c r="G2558" s="13" t="s">
        <v>22228</v>
      </c>
      <c r="H2558" s="13">
        <v>47167</v>
      </c>
    </row>
    <row r="2559" spans="1:8" x14ac:dyDescent="0.45">
      <c r="A2559" s="13" t="s">
        <v>22229</v>
      </c>
      <c r="B2559" s="14">
        <v>0</v>
      </c>
      <c r="C2559" s="17" t="s">
        <v>22106</v>
      </c>
      <c r="D2559" s="13">
        <v>63271</v>
      </c>
      <c r="E2559" s="13" t="s">
        <v>17731</v>
      </c>
      <c r="F2559" s="13" t="s">
        <v>17727</v>
      </c>
      <c r="G2559" s="13" t="s">
        <v>22230</v>
      </c>
      <c r="H2559" s="13">
        <v>109525</v>
      </c>
    </row>
    <row r="2560" spans="1:8" x14ac:dyDescent="0.45">
      <c r="A2560" s="13" t="s">
        <v>22229</v>
      </c>
      <c r="B2560" s="14">
        <v>0</v>
      </c>
      <c r="C2560" s="17" t="s">
        <v>22106</v>
      </c>
      <c r="D2560" s="13">
        <v>54237.599999999999</v>
      </c>
      <c r="E2560" s="13" t="s">
        <v>17731</v>
      </c>
      <c r="F2560" s="13" t="s">
        <v>17727</v>
      </c>
      <c r="G2560" s="13" t="s">
        <v>22231</v>
      </c>
      <c r="H2560" s="13">
        <v>47168</v>
      </c>
    </row>
    <row r="2561" spans="1:8" x14ac:dyDescent="0.45">
      <c r="A2561" s="13" t="s">
        <v>22232</v>
      </c>
      <c r="B2561" s="14">
        <v>0</v>
      </c>
      <c r="C2561" s="17" t="s">
        <v>22106</v>
      </c>
      <c r="D2561" s="13">
        <v>83454</v>
      </c>
      <c r="E2561" s="13" t="s">
        <v>17731</v>
      </c>
      <c r="F2561" s="13" t="s">
        <v>17727</v>
      </c>
      <c r="G2561" s="13" t="s">
        <v>22233</v>
      </c>
      <c r="H2561" s="13">
        <v>109526</v>
      </c>
    </row>
    <row r="2562" spans="1:8" x14ac:dyDescent="0.45">
      <c r="A2562" s="13" t="s">
        <v>22232</v>
      </c>
      <c r="B2562" s="14">
        <v>0</v>
      </c>
      <c r="C2562" s="17" t="s">
        <v>22106</v>
      </c>
      <c r="D2562" s="13">
        <v>71539.199999999997</v>
      </c>
      <c r="E2562" s="13" t="s">
        <v>17731</v>
      </c>
      <c r="F2562" s="13" t="s">
        <v>17727</v>
      </c>
      <c r="G2562" s="13" t="s">
        <v>22234</v>
      </c>
      <c r="H2562" s="13">
        <v>47169</v>
      </c>
    </row>
    <row r="2563" spans="1:8" x14ac:dyDescent="0.45">
      <c r="A2563" s="13" t="s">
        <v>22235</v>
      </c>
      <c r="B2563" s="14">
        <v>0</v>
      </c>
      <c r="C2563" s="17" t="s">
        <v>22106</v>
      </c>
      <c r="D2563" s="13">
        <v>102050</v>
      </c>
      <c r="E2563" s="13" t="s">
        <v>17731</v>
      </c>
      <c r="F2563" s="13" t="s">
        <v>17727</v>
      </c>
      <c r="G2563" s="13" t="s">
        <v>22236</v>
      </c>
      <c r="H2563" s="13">
        <v>109527</v>
      </c>
    </row>
    <row r="2564" spans="1:8" x14ac:dyDescent="0.45">
      <c r="A2564" s="13" t="s">
        <v>22235</v>
      </c>
      <c r="B2564" s="14">
        <v>0</v>
      </c>
      <c r="C2564" s="17" t="s">
        <v>22106</v>
      </c>
      <c r="D2564" s="13">
        <v>87480</v>
      </c>
      <c r="E2564" s="13" t="s">
        <v>17731</v>
      </c>
      <c r="F2564" s="13" t="s">
        <v>17727</v>
      </c>
      <c r="G2564" s="13" t="s">
        <v>22237</v>
      </c>
      <c r="H2564" s="13">
        <v>47170</v>
      </c>
    </row>
    <row r="2565" spans="1:8" x14ac:dyDescent="0.45">
      <c r="A2565" s="13" t="s">
        <v>22238</v>
      </c>
      <c r="B2565" s="14">
        <v>0</v>
      </c>
      <c r="C2565" s="17" t="s">
        <v>22106</v>
      </c>
      <c r="D2565" s="13">
        <v>55677</v>
      </c>
      <c r="E2565" s="13" t="s">
        <v>17731</v>
      </c>
      <c r="F2565" s="13" t="s">
        <v>17727</v>
      </c>
      <c r="G2565" s="13" t="s">
        <v>22239</v>
      </c>
      <c r="H2565" s="13">
        <v>109528</v>
      </c>
    </row>
    <row r="2566" spans="1:8" x14ac:dyDescent="0.45">
      <c r="A2566" s="13" t="s">
        <v>22238</v>
      </c>
      <c r="B2566" s="14">
        <v>0</v>
      </c>
      <c r="C2566" s="17" t="s">
        <v>22106</v>
      </c>
      <c r="D2566" s="13">
        <v>47728</v>
      </c>
      <c r="E2566" s="13" t="s">
        <v>17731</v>
      </c>
      <c r="F2566" s="13" t="s">
        <v>17727</v>
      </c>
      <c r="G2566" s="13" t="s">
        <v>22240</v>
      </c>
      <c r="H2566" s="13">
        <v>47171</v>
      </c>
    </row>
    <row r="2567" spans="1:8" x14ac:dyDescent="0.45">
      <c r="A2567" s="13" t="s">
        <v>22241</v>
      </c>
      <c r="B2567" s="14">
        <v>0</v>
      </c>
      <c r="C2567" s="17" t="s">
        <v>22106</v>
      </c>
      <c r="D2567" s="13">
        <v>81757</v>
      </c>
      <c r="E2567" s="13" t="s">
        <v>17731</v>
      </c>
      <c r="F2567" s="13" t="s">
        <v>17727</v>
      </c>
      <c r="G2567" s="13" t="s">
        <v>22242</v>
      </c>
      <c r="H2567" s="13">
        <v>109529</v>
      </c>
    </row>
    <row r="2568" spans="1:8" x14ac:dyDescent="0.45">
      <c r="A2568" s="13" t="s">
        <v>22241</v>
      </c>
      <c r="B2568" s="14">
        <v>0</v>
      </c>
      <c r="C2568" s="17" t="s">
        <v>22106</v>
      </c>
      <c r="D2568" s="13">
        <v>70084.800000000003</v>
      </c>
      <c r="E2568" s="13" t="s">
        <v>17731</v>
      </c>
      <c r="F2568" s="13" t="s">
        <v>17727</v>
      </c>
      <c r="G2568" s="13" t="s">
        <v>22243</v>
      </c>
      <c r="H2568" s="13">
        <v>47172</v>
      </c>
    </row>
    <row r="2569" spans="1:8" x14ac:dyDescent="0.45">
      <c r="A2569" s="13" t="s">
        <v>22244</v>
      </c>
      <c r="B2569" s="14">
        <v>0</v>
      </c>
      <c r="C2569" s="17" t="s">
        <v>22106</v>
      </c>
      <c r="D2569" s="13">
        <v>107838</v>
      </c>
      <c r="E2569" s="13" t="s">
        <v>17731</v>
      </c>
      <c r="F2569" s="13" t="s">
        <v>17727</v>
      </c>
      <c r="G2569" s="13" t="s">
        <v>22245</v>
      </c>
      <c r="H2569" s="13">
        <v>109530</v>
      </c>
    </row>
    <row r="2570" spans="1:8" x14ac:dyDescent="0.45">
      <c r="A2570" s="13" t="s">
        <v>22244</v>
      </c>
      <c r="B2570" s="14">
        <v>0</v>
      </c>
      <c r="C2570" s="17" t="s">
        <v>22106</v>
      </c>
      <c r="D2570" s="13">
        <v>92441.600000000006</v>
      </c>
      <c r="E2570" s="13" t="s">
        <v>17731</v>
      </c>
      <c r="F2570" s="13" t="s">
        <v>17727</v>
      </c>
      <c r="G2570" s="13" t="s">
        <v>22246</v>
      </c>
      <c r="H2570" s="13">
        <v>47173</v>
      </c>
    </row>
    <row r="2571" spans="1:8" x14ac:dyDescent="0.45">
      <c r="A2571" s="13" t="s">
        <v>22247</v>
      </c>
      <c r="B2571" s="14">
        <v>0</v>
      </c>
      <c r="C2571" s="17" t="s">
        <v>22106</v>
      </c>
      <c r="D2571" s="13">
        <v>131867</v>
      </c>
      <c r="E2571" s="13" t="s">
        <v>17731</v>
      </c>
      <c r="F2571" s="13" t="s">
        <v>17727</v>
      </c>
      <c r="G2571" s="13" t="s">
        <v>22248</v>
      </c>
      <c r="H2571" s="13">
        <v>109531</v>
      </c>
    </row>
    <row r="2572" spans="1:8" x14ac:dyDescent="0.45">
      <c r="A2572" s="13" t="s">
        <v>22247</v>
      </c>
      <c r="B2572" s="14">
        <v>0</v>
      </c>
      <c r="C2572" s="17" t="s">
        <v>22106</v>
      </c>
      <c r="D2572" s="13">
        <v>113040</v>
      </c>
      <c r="E2572" s="13" t="s">
        <v>17731</v>
      </c>
      <c r="F2572" s="13" t="s">
        <v>17727</v>
      </c>
      <c r="G2572" s="13" t="s">
        <v>22249</v>
      </c>
      <c r="H2572" s="13">
        <v>47174</v>
      </c>
    </row>
    <row r="2573" spans="1:8" x14ac:dyDescent="0.45">
      <c r="A2573" s="13" t="s">
        <v>22250</v>
      </c>
      <c r="B2573" s="14">
        <v>0</v>
      </c>
      <c r="C2573" s="17" t="s">
        <v>22106</v>
      </c>
      <c r="D2573" s="13">
        <v>64287</v>
      </c>
      <c r="E2573" s="13" t="s">
        <v>17731</v>
      </c>
      <c r="F2573" s="13" t="s">
        <v>17727</v>
      </c>
      <c r="G2573" s="13" t="s">
        <v>22251</v>
      </c>
      <c r="H2573" s="13">
        <v>109532</v>
      </c>
    </row>
    <row r="2574" spans="1:8" x14ac:dyDescent="0.45">
      <c r="A2574" s="13" t="s">
        <v>22250</v>
      </c>
      <c r="B2574" s="14">
        <v>0</v>
      </c>
      <c r="C2574" s="17" t="s">
        <v>22106</v>
      </c>
      <c r="D2574" s="13">
        <v>54568</v>
      </c>
      <c r="E2574" s="13" t="s">
        <v>17731</v>
      </c>
      <c r="F2574" s="13" t="s">
        <v>17727</v>
      </c>
      <c r="G2574" s="13" t="s">
        <v>22252</v>
      </c>
      <c r="H2574" s="13">
        <v>47175</v>
      </c>
    </row>
    <row r="2575" spans="1:8" x14ac:dyDescent="0.45">
      <c r="A2575" s="13" t="s">
        <v>22253</v>
      </c>
      <c r="B2575" s="14">
        <v>0</v>
      </c>
      <c r="C2575" s="17" t="s">
        <v>22106</v>
      </c>
      <c r="D2575" s="13">
        <v>94400</v>
      </c>
      <c r="E2575" s="13" t="s">
        <v>17731</v>
      </c>
      <c r="F2575" s="13" t="s">
        <v>17727</v>
      </c>
      <c r="G2575" s="13" t="s">
        <v>22254</v>
      </c>
      <c r="H2575" s="13">
        <v>109533</v>
      </c>
    </row>
    <row r="2576" spans="1:8" x14ac:dyDescent="0.45">
      <c r="A2576" s="13" t="s">
        <v>22253</v>
      </c>
      <c r="B2576" s="14">
        <v>0</v>
      </c>
      <c r="C2576" s="17" t="s">
        <v>22106</v>
      </c>
      <c r="D2576" s="13">
        <v>80128.800000000003</v>
      </c>
      <c r="E2576" s="13" t="s">
        <v>17731</v>
      </c>
      <c r="F2576" s="13" t="s">
        <v>17727</v>
      </c>
      <c r="G2576" s="13" t="s">
        <v>22255</v>
      </c>
      <c r="H2576" s="13">
        <v>47176</v>
      </c>
    </row>
    <row r="2577" spans="1:8" x14ac:dyDescent="0.45">
      <c r="A2577" s="13" t="s">
        <v>22256</v>
      </c>
      <c r="B2577" s="14">
        <v>0</v>
      </c>
      <c r="C2577" s="17" t="s">
        <v>22106</v>
      </c>
      <c r="D2577" s="13">
        <v>124513</v>
      </c>
      <c r="E2577" s="13" t="s">
        <v>17731</v>
      </c>
      <c r="F2577" s="13" t="s">
        <v>17727</v>
      </c>
      <c r="G2577" s="13" t="s">
        <v>22257</v>
      </c>
      <c r="H2577" s="13">
        <v>109534</v>
      </c>
    </row>
    <row r="2578" spans="1:8" x14ac:dyDescent="0.45">
      <c r="A2578" s="13" t="s">
        <v>22256</v>
      </c>
      <c r="B2578" s="14">
        <v>0</v>
      </c>
      <c r="C2578" s="17" t="s">
        <v>22106</v>
      </c>
      <c r="D2578" s="13">
        <v>105689.60000000001</v>
      </c>
      <c r="E2578" s="13" t="s">
        <v>17731</v>
      </c>
      <c r="F2578" s="13" t="s">
        <v>17727</v>
      </c>
      <c r="G2578" s="13" t="s">
        <v>22258</v>
      </c>
      <c r="H2578" s="13">
        <v>47177</v>
      </c>
    </row>
    <row r="2579" spans="1:8" x14ac:dyDescent="0.45">
      <c r="A2579" s="13" t="s">
        <v>22259</v>
      </c>
      <c r="B2579" s="14">
        <v>0</v>
      </c>
      <c r="C2579" s="17" t="s">
        <v>22106</v>
      </c>
      <c r="D2579" s="13">
        <v>152258</v>
      </c>
      <c r="E2579" s="13" t="s">
        <v>17731</v>
      </c>
      <c r="F2579" s="13" t="s">
        <v>17727</v>
      </c>
      <c r="G2579" s="13" t="s">
        <v>22260</v>
      </c>
      <c r="H2579" s="13">
        <v>109535</v>
      </c>
    </row>
    <row r="2580" spans="1:8" x14ac:dyDescent="0.45">
      <c r="A2580" s="13" t="s">
        <v>22259</v>
      </c>
      <c r="B2580" s="14">
        <v>0</v>
      </c>
      <c r="C2580" s="17" t="s">
        <v>22106</v>
      </c>
      <c r="D2580" s="13">
        <v>129240</v>
      </c>
      <c r="E2580" s="13" t="s">
        <v>17731</v>
      </c>
      <c r="F2580" s="13" t="s">
        <v>17727</v>
      </c>
      <c r="G2580" s="13" t="s">
        <v>22261</v>
      </c>
      <c r="H2580" s="13">
        <v>47178</v>
      </c>
    </row>
    <row r="2581" spans="1:8" x14ac:dyDescent="0.45">
      <c r="A2581" s="13" t="s">
        <v>22262</v>
      </c>
      <c r="B2581" s="14">
        <v>0</v>
      </c>
      <c r="C2581" s="17" t="s">
        <v>22106</v>
      </c>
      <c r="D2581" s="13">
        <v>78773</v>
      </c>
      <c r="E2581" s="13" t="s">
        <v>17731</v>
      </c>
      <c r="F2581" s="13" t="s">
        <v>17727</v>
      </c>
      <c r="G2581" s="13" t="s">
        <v>22263</v>
      </c>
      <c r="H2581" s="13">
        <v>109536</v>
      </c>
    </row>
    <row r="2582" spans="1:8" x14ac:dyDescent="0.45">
      <c r="A2582" s="13" t="s">
        <v>22262</v>
      </c>
      <c r="B2582" s="14">
        <v>0</v>
      </c>
      <c r="C2582" s="17" t="s">
        <v>22106</v>
      </c>
      <c r="D2582" s="13">
        <v>55720.35</v>
      </c>
      <c r="E2582" s="13" t="s">
        <v>17731</v>
      </c>
      <c r="F2582" s="13" t="s">
        <v>17727</v>
      </c>
      <c r="G2582" s="13" t="s">
        <v>22264</v>
      </c>
      <c r="H2582" s="13">
        <v>47179</v>
      </c>
    </row>
    <row r="2583" spans="1:8" x14ac:dyDescent="0.45">
      <c r="A2583" s="13" t="s">
        <v>22265</v>
      </c>
      <c r="B2583" s="14">
        <v>0</v>
      </c>
      <c r="C2583" s="17" t="s">
        <v>22106</v>
      </c>
      <c r="D2583" s="13">
        <v>115672</v>
      </c>
      <c r="E2583" s="13" t="s">
        <v>17731</v>
      </c>
      <c r="F2583" s="13" t="s">
        <v>17727</v>
      </c>
      <c r="G2583" s="13" t="s">
        <v>22266</v>
      </c>
      <c r="H2583" s="13">
        <v>109537</v>
      </c>
    </row>
    <row r="2584" spans="1:8" x14ac:dyDescent="0.45">
      <c r="A2584" s="13" t="s">
        <v>22265</v>
      </c>
      <c r="B2584" s="14">
        <v>0</v>
      </c>
      <c r="C2584" s="17" t="s">
        <v>22106</v>
      </c>
      <c r="D2584" s="13">
        <v>81820.934999999998</v>
      </c>
      <c r="E2584" s="13" t="s">
        <v>17731</v>
      </c>
      <c r="F2584" s="13" t="s">
        <v>17727</v>
      </c>
      <c r="G2584" s="13" t="s">
        <v>22267</v>
      </c>
      <c r="H2584" s="13">
        <v>47180</v>
      </c>
    </row>
    <row r="2585" spans="1:8" x14ac:dyDescent="0.45">
      <c r="A2585" s="13" t="s">
        <v>22268</v>
      </c>
      <c r="B2585" s="14">
        <v>0</v>
      </c>
      <c r="C2585" s="17" t="s">
        <v>22106</v>
      </c>
      <c r="D2585" s="13">
        <v>152571</v>
      </c>
      <c r="E2585" s="13" t="s">
        <v>17731</v>
      </c>
      <c r="F2585" s="13" t="s">
        <v>17727</v>
      </c>
      <c r="G2585" s="13" t="s">
        <v>22269</v>
      </c>
      <c r="H2585" s="13">
        <v>109538</v>
      </c>
    </row>
    <row r="2586" spans="1:8" x14ac:dyDescent="0.45">
      <c r="A2586" s="13" t="s">
        <v>22268</v>
      </c>
      <c r="B2586" s="14">
        <v>0</v>
      </c>
      <c r="C2586" s="17" t="s">
        <v>22106</v>
      </c>
      <c r="D2586" s="13">
        <v>107921.52</v>
      </c>
      <c r="E2586" s="13" t="s">
        <v>17731</v>
      </c>
      <c r="F2586" s="13" t="s">
        <v>17727</v>
      </c>
      <c r="G2586" s="13" t="s">
        <v>22270</v>
      </c>
      <c r="H2586" s="13">
        <v>47181</v>
      </c>
    </row>
    <row r="2587" spans="1:8" x14ac:dyDescent="0.45">
      <c r="A2587" s="13" t="s">
        <v>22271</v>
      </c>
      <c r="B2587" s="14">
        <v>0</v>
      </c>
      <c r="C2587" s="17" t="s">
        <v>22106</v>
      </c>
      <c r="D2587" s="13">
        <v>186568</v>
      </c>
      <c r="E2587" s="13" t="s">
        <v>17731</v>
      </c>
      <c r="F2587" s="13" t="s">
        <v>17727</v>
      </c>
      <c r="G2587" s="13" t="s">
        <v>22272</v>
      </c>
      <c r="H2587" s="13">
        <v>109539</v>
      </c>
    </row>
    <row r="2588" spans="1:8" x14ac:dyDescent="0.45">
      <c r="A2588" s="13" t="s">
        <v>22271</v>
      </c>
      <c r="B2588" s="14">
        <v>0</v>
      </c>
      <c r="C2588" s="17" t="s">
        <v>22106</v>
      </c>
      <c r="D2588" s="13">
        <v>131969.25</v>
      </c>
      <c r="E2588" s="13" t="s">
        <v>17731</v>
      </c>
      <c r="F2588" s="13" t="s">
        <v>17727</v>
      </c>
      <c r="G2588" s="13" t="s">
        <v>22273</v>
      </c>
      <c r="H2588" s="13">
        <v>47182</v>
      </c>
    </row>
    <row r="2589" spans="1:8" x14ac:dyDescent="0.45">
      <c r="A2589" s="13" t="s">
        <v>22274</v>
      </c>
      <c r="B2589" s="14">
        <v>0</v>
      </c>
      <c r="C2589" s="17" t="s">
        <v>22106</v>
      </c>
      <c r="D2589" s="13">
        <v>5283</v>
      </c>
      <c r="E2589" s="13" t="s">
        <v>17731</v>
      </c>
      <c r="F2589" s="13" t="s">
        <v>17727</v>
      </c>
      <c r="G2589" s="13" t="s">
        <v>22275</v>
      </c>
      <c r="H2589" s="13">
        <v>109540</v>
      </c>
    </row>
    <row r="2590" spans="1:8" x14ac:dyDescent="0.45">
      <c r="A2590" s="13" t="s">
        <v>22274</v>
      </c>
      <c r="B2590" s="14">
        <v>0</v>
      </c>
      <c r="C2590" s="17" t="s">
        <v>22106</v>
      </c>
      <c r="D2590" s="13">
        <v>4484</v>
      </c>
      <c r="E2590" s="13" t="s">
        <v>17731</v>
      </c>
      <c r="F2590" s="13" t="s">
        <v>17727</v>
      </c>
      <c r="G2590" s="13" t="s">
        <v>22276</v>
      </c>
      <c r="H2590" s="13">
        <v>47183</v>
      </c>
    </row>
    <row r="2591" spans="1:8" x14ac:dyDescent="0.45">
      <c r="A2591" s="13" t="s">
        <v>22277</v>
      </c>
      <c r="B2591" s="14">
        <v>0</v>
      </c>
      <c r="C2591" s="17" t="s">
        <v>22106</v>
      </c>
      <c r="D2591" s="13">
        <v>7757</v>
      </c>
      <c r="E2591" s="13" t="s">
        <v>17731</v>
      </c>
      <c r="F2591" s="13" t="s">
        <v>17727</v>
      </c>
      <c r="G2591" s="13" t="s">
        <v>22278</v>
      </c>
      <c r="H2591" s="13">
        <v>109541</v>
      </c>
    </row>
    <row r="2592" spans="1:8" x14ac:dyDescent="0.45">
      <c r="A2592" s="13" t="s">
        <v>22277</v>
      </c>
      <c r="B2592" s="14">
        <v>0</v>
      </c>
      <c r="C2592" s="17" t="s">
        <v>22106</v>
      </c>
      <c r="D2592" s="13">
        <v>6584.4</v>
      </c>
      <c r="E2592" s="13" t="s">
        <v>17731</v>
      </c>
      <c r="F2592" s="13" t="s">
        <v>17727</v>
      </c>
      <c r="G2592" s="13" t="s">
        <v>22279</v>
      </c>
      <c r="H2592" s="13">
        <v>47184</v>
      </c>
    </row>
    <row r="2593" spans="1:8" x14ac:dyDescent="0.45">
      <c r="A2593" s="13" t="s">
        <v>22280</v>
      </c>
      <c r="B2593" s="14">
        <v>0</v>
      </c>
      <c r="C2593" s="17" t="s">
        <v>22106</v>
      </c>
      <c r="D2593" s="13">
        <v>10232</v>
      </c>
      <c r="E2593" s="13" t="s">
        <v>17731</v>
      </c>
      <c r="F2593" s="13" t="s">
        <v>17727</v>
      </c>
      <c r="G2593" s="13" t="s">
        <v>22281</v>
      </c>
      <c r="H2593" s="13">
        <v>109542</v>
      </c>
    </row>
    <row r="2594" spans="1:8" x14ac:dyDescent="0.45">
      <c r="A2594" s="13" t="s">
        <v>22280</v>
      </c>
      <c r="B2594" s="14">
        <v>0</v>
      </c>
      <c r="C2594" s="17" t="s">
        <v>22106</v>
      </c>
      <c r="D2594" s="13">
        <v>8684.7999999999993</v>
      </c>
      <c r="E2594" s="13" t="s">
        <v>17731</v>
      </c>
      <c r="F2594" s="13" t="s">
        <v>17727</v>
      </c>
      <c r="G2594" s="13" t="s">
        <v>22282</v>
      </c>
      <c r="H2594" s="13">
        <v>47185</v>
      </c>
    </row>
    <row r="2595" spans="1:8" x14ac:dyDescent="0.45">
      <c r="A2595" s="13" t="s">
        <v>22283</v>
      </c>
      <c r="B2595" s="14">
        <v>0</v>
      </c>
      <c r="C2595" s="17" t="s">
        <v>22106</v>
      </c>
      <c r="D2595" s="13">
        <v>12511</v>
      </c>
      <c r="E2595" s="13" t="s">
        <v>17731</v>
      </c>
      <c r="F2595" s="13" t="s">
        <v>17727</v>
      </c>
      <c r="G2595" s="13" t="s">
        <v>22284</v>
      </c>
      <c r="H2595" s="13">
        <v>109543</v>
      </c>
    </row>
    <row r="2596" spans="1:8" x14ac:dyDescent="0.45">
      <c r="A2596" s="13" t="s">
        <v>22283</v>
      </c>
      <c r="B2596" s="14">
        <v>0</v>
      </c>
      <c r="C2596" s="17" t="s">
        <v>22106</v>
      </c>
      <c r="D2596" s="13">
        <v>10620</v>
      </c>
      <c r="E2596" s="13" t="s">
        <v>17731</v>
      </c>
      <c r="F2596" s="13" t="s">
        <v>17727</v>
      </c>
      <c r="G2596" s="13" t="s">
        <v>22285</v>
      </c>
      <c r="H2596" s="13">
        <v>47186</v>
      </c>
    </row>
    <row r="2597" spans="1:8" x14ac:dyDescent="0.45">
      <c r="A2597" s="13" t="s">
        <v>22286</v>
      </c>
      <c r="B2597" s="14">
        <v>0</v>
      </c>
      <c r="C2597" s="17" t="s">
        <v>22106</v>
      </c>
      <c r="D2597" s="13">
        <v>11432</v>
      </c>
      <c r="E2597" s="13" t="s">
        <v>17731</v>
      </c>
      <c r="F2597" s="13" t="s">
        <v>17727</v>
      </c>
      <c r="G2597" s="13" t="s">
        <v>22287</v>
      </c>
      <c r="H2597" s="13">
        <v>109544</v>
      </c>
    </row>
    <row r="2598" spans="1:8" x14ac:dyDescent="0.45">
      <c r="A2598" s="13" t="s">
        <v>22286</v>
      </c>
      <c r="B2598" s="14">
        <v>0</v>
      </c>
      <c r="C2598" s="17" t="s">
        <v>22106</v>
      </c>
      <c r="D2598" s="13">
        <v>9800</v>
      </c>
      <c r="E2598" s="13" t="s">
        <v>17731</v>
      </c>
      <c r="F2598" s="13" t="s">
        <v>17727</v>
      </c>
      <c r="G2598" s="13" t="s">
        <v>22288</v>
      </c>
      <c r="H2598" s="13">
        <v>55714</v>
      </c>
    </row>
    <row r="2599" spans="1:8" x14ac:dyDescent="0.45">
      <c r="A2599" s="13" t="s">
        <v>22289</v>
      </c>
      <c r="B2599" s="14">
        <v>0</v>
      </c>
      <c r="C2599" s="17" t="s">
        <v>22106</v>
      </c>
      <c r="D2599" s="13">
        <v>11842</v>
      </c>
      <c r="E2599" s="13" t="s">
        <v>17731</v>
      </c>
      <c r="F2599" s="13" t="s">
        <v>17727</v>
      </c>
      <c r="G2599" s="13" t="s">
        <v>22290</v>
      </c>
      <c r="H2599" s="13">
        <v>109545</v>
      </c>
    </row>
    <row r="2600" spans="1:8" x14ac:dyDescent="0.45">
      <c r="A2600" s="13" t="s">
        <v>22289</v>
      </c>
      <c r="B2600" s="14">
        <v>0</v>
      </c>
      <c r="C2600" s="17" t="s">
        <v>22106</v>
      </c>
      <c r="D2600" s="13">
        <v>10150</v>
      </c>
      <c r="E2600" s="13" t="s">
        <v>17731</v>
      </c>
      <c r="F2600" s="13" t="s">
        <v>17727</v>
      </c>
      <c r="G2600" s="13" t="s">
        <v>22291</v>
      </c>
      <c r="H2600" s="13">
        <v>55715</v>
      </c>
    </row>
    <row r="2601" spans="1:8" x14ac:dyDescent="0.45">
      <c r="A2601" s="13" t="s">
        <v>22292</v>
      </c>
      <c r="B2601" s="14">
        <v>0</v>
      </c>
      <c r="C2601" s="17" t="s">
        <v>22106</v>
      </c>
      <c r="D2601" s="13">
        <v>20617</v>
      </c>
      <c r="E2601" s="13" t="s">
        <v>17731</v>
      </c>
      <c r="F2601" s="13" t="s">
        <v>17727</v>
      </c>
      <c r="G2601" s="13" t="s">
        <v>22293</v>
      </c>
      <c r="H2601" s="13">
        <v>109546</v>
      </c>
    </row>
    <row r="2602" spans="1:8" x14ac:dyDescent="0.45">
      <c r="A2602" s="13" t="s">
        <v>22292</v>
      </c>
      <c r="B2602" s="14">
        <v>0</v>
      </c>
      <c r="C2602" s="17" t="s">
        <v>22106</v>
      </c>
      <c r="D2602" s="13">
        <v>17500</v>
      </c>
      <c r="E2602" s="13" t="s">
        <v>17731</v>
      </c>
      <c r="F2602" s="13" t="s">
        <v>17727</v>
      </c>
      <c r="G2602" s="13" t="s">
        <v>22294</v>
      </c>
      <c r="H2602" s="13">
        <v>55716</v>
      </c>
    </row>
    <row r="2603" spans="1:8" x14ac:dyDescent="0.45">
      <c r="A2603" s="13" t="s">
        <v>22295</v>
      </c>
      <c r="B2603" s="14">
        <v>0</v>
      </c>
      <c r="C2603" s="17" t="s">
        <v>22106</v>
      </c>
      <c r="D2603" s="13">
        <v>4725</v>
      </c>
      <c r="E2603" s="13" t="s">
        <v>17731</v>
      </c>
      <c r="F2603" s="13" t="s">
        <v>17727</v>
      </c>
      <c r="G2603" s="13" t="s">
        <v>22296</v>
      </c>
      <c r="H2603" s="13">
        <v>109547</v>
      </c>
    </row>
    <row r="2604" spans="1:8" x14ac:dyDescent="0.45">
      <c r="A2604" s="13" t="s">
        <v>22295</v>
      </c>
      <c r="B2604" s="14">
        <v>0</v>
      </c>
      <c r="C2604" s="17" t="s">
        <v>22106</v>
      </c>
      <c r="D2604" s="13">
        <v>3857.13</v>
      </c>
      <c r="E2604" s="13" t="s">
        <v>17731</v>
      </c>
      <c r="F2604" s="13" t="s">
        <v>17727</v>
      </c>
      <c r="G2604" s="13" t="s">
        <v>22297</v>
      </c>
      <c r="H2604" s="13">
        <v>55717</v>
      </c>
    </row>
    <row r="2605" spans="1:8" x14ac:dyDescent="0.45">
      <c r="A2605" s="13" t="s">
        <v>22298</v>
      </c>
      <c r="B2605" s="14">
        <v>0</v>
      </c>
      <c r="C2605" s="17" t="s">
        <v>22106</v>
      </c>
      <c r="D2605" s="13">
        <v>7087</v>
      </c>
      <c r="E2605" s="13" t="s">
        <v>17731</v>
      </c>
      <c r="F2605" s="13" t="s">
        <v>17727</v>
      </c>
      <c r="G2605" s="13" t="s">
        <v>22299</v>
      </c>
      <c r="H2605" s="13">
        <v>109548</v>
      </c>
    </row>
    <row r="2606" spans="1:8" x14ac:dyDescent="0.45">
      <c r="A2606" s="13" t="s">
        <v>22298</v>
      </c>
      <c r="B2606" s="14">
        <v>0</v>
      </c>
      <c r="C2606" s="17" t="s">
        <v>22106</v>
      </c>
      <c r="D2606" s="13">
        <v>5785.6949999999997</v>
      </c>
      <c r="E2606" s="13" t="s">
        <v>17731</v>
      </c>
      <c r="F2606" s="13" t="s">
        <v>17727</v>
      </c>
      <c r="G2606" s="13" t="s">
        <v>22300</v>
      </c>
      <c r="H2606" s="13">
        <v>55718</v>
      </c>
    </row>
    <row r="2607" spans="1:8" x14ac:dyDescent="0.45">
      <c r="A2607" s="13" t="s">
        <v>22301</v>
      </c>
      <c r="B2607" s="14">
        <v>0</v>
      </c>
      <c r="C2607" s="17" t="s">
        <v>22106</v>
      </c>
      <c r="D2607" s="13">
        <v>1997</v>
      </c>
      <c r="E2607" s="13" t="s">
        <v>17731</v>
      </c>
      <c r="F2607" s="13" t="s">
        <v>17727</v>
      </c>
      <c r="G2607" s="13" t="s">
        <v>22302</v>
      </c>
      <c r="H2607" s="13">
        <v>109549</v>
      </c>
    </row>
    <row r="2608" spans="1:8" x14ac:dyDescent="0.45">
      <c r="A2608" s="13" t="s">
        <v>22301</v>
      </c>
      <c r="B2608" s="14">
        <v>0</v>
      </c>
      <c r="C2608" s="17" t="s">
        <v>22106</v>
      </c>
      <c r="D2608" s="13">
        <v>1694</v>
      </c>
      <c r="E2608" s="13" t="s">
        <v>17731</v>
      </c>
      <c r="F2608" s="13" t="s">
        <v>17727</v>
      </c>
      <c r="G2608" s="13" t="s">
        <v>22303</v>
      </c>
      <c r="H2608" s="13">
        <v>55719</v>
      </c>
    </row>
    <row r="2609" spans="1:8" x14ac:dyDescent="0.45">
      <c r="A2609" s="13" t="s">
        <v>22304</v>
      </c>
      <c r="B2609" s="14">
        <v>0</v>
      </c>
      <c r="C2609" s="17" t="s">
        <v>22106</v>
      </c>
      <c r="D2609" s="13">
        <v>18142</v>
      </c>
      <c r="E2609" s="13" t="s">
        <v>17731</v>
      </c>
      <c r="F2609" s="13" t="s">
        <v>17727</v>
      </c>
      <c r="G2609" s="13" t="s">
        <v>22305</v>
      </c>
      <c r="H2609" s="13">
        <v>109550</v>
      </c>
    </row>
    <row r="2610" spans="1:8" x14ac:dyDescent="0.45">
      <c r="A2610" s="13" t="s">
        <v>22304</v>
      </c>
      <c r="B2610" s="14">
        <v>0</v>
      </c>
      <c r="C2610" s="17" t="s">
        <v>22106</v>
      </c>
      <c r="D2610" s="13">
        <v>15400</v>
      </c>
      <c r="E2610" s="13" t="s">
        <v>17731</v>
      </c>
      <c r="F2610" s="13" t="s">
        <v>17727</v>
      </c>
      <c r="G2610" s="13" t="s">
        <v>22306</v>
      </c>
      <c r="H2610" s="13">
        <v>58246</v>
      </c>
    </row>
    <row r="2611" spans="1:8" x14ac:dyDescent="0.45">
      <c r="A2611" s="13" t="s">
        <v>22307</v>
      </c>
      <c r="B2611" s="14">
        <v>0</v>
      </c>
      <c r="C2611" s="17" t="s">
        <v>22106</v>
      </c>
      <c r="D2611" s="13">
        <v>33787</v>
      </c>
      <c r="E2611" s="13" t="s">
        <v>17731</v>
      </c>
      <c r="F2611" s="13" t="s">
        <v>17727</v>
      </c>
      <c r="G2611" s="13" t="s">
        <v>22308</v>
      </c>
      <c r="H2611" s="13">
        <v>109551</v>
      </c>
    </row>
    <row r="2612" spans="1:8" x14ac:dyDescent="0.45">
      <c r="A2612" s="13" t="s">
        <v>22307</v>
      </c>
      <c r="B2612" s="14">
        <v>0</v>
      </c>
      <c r="C2612" s="17" t="s">
        <v>22106</v>
      </c>
      <c r="D2612" s="13">
        <v>28963</v>
      </c>
      <c r="E2612" s="13" t="s">
        <v>17731</v>
      </c>
      <c r="F2612" s="13" t="s">
        <v>17727</v>
      </c>
      <c r="G2612" s="13" t="s">
        <v>22309</v>
      </c>
      <c r="H2612" s="13">
        <v>61917</v>
      </c>
    </row>
    <row r="2613" spans="1:8" x14ac:dyDescent="0.45">
      <c r="A2613" s="13" t="s">
        <v>22310</v>
      </c>
      <c r="B2613" s="14">
        <v>0</v>
      </c>
      <c r="C2613" s="17" t="s">
        <v>22106</v>
      </c>
      <c r="D2613" s="13">
        <v>40728</v>
      </c>
      <c r="E2613" s="13" t="s">
        <v>17731</v>
      </c>
      <c r="F2613" s="13" t="s">
        <v>17727</v>
      </c>
      <c r="G2613" s="13" t="s">
        <v>22311</v>
      </c>
      <c r="H2613" s="13">
        <v>109552</v>
      </c>
    </row>
    <row r="2614" spans="1:8" x14ac:dyDescent="0.45">
      <c r="A2614" s="13" t="s">
        <v>22310</v>
      </c>
      <c r="B2614" s="14">
        <v>0</v>
      </c>
      <c r="C2614" s="17" t="s">
        <v>22106</v>
      </c>
      <c r="D2614" s="13">
        <v>34913</v>
      </c>
      <c r="E2614" s="13" t="s">
        <v>17731</v>
      </c>
      <c r="F2614" s="13" t="s">
        <v>17727</v>
      </c>
      <c r="G2614" s="13" t="s">
        <v>22312</v>
      </c>
      <c r="H2614" s="13">
        <v>61918</v>
      </c>
    </row>
    <row r="2615" spans="1:8" x14ac:dyDescent="0.45">
      <c r="A2615" s="13" t="s">
        <v>22313</v>
      </c>
      <c r="B2615" s="14">
        <v>0</v>
      </c>
      <c r="C2615" s="17" t="s">
        <v>22106</v>
      </c>
      <c r="D2615" s="13">
        <v>45015</v>
      </c>
      <c r="E2615" s="13" t="s">
        <v>17731</v>
      </c>
      <c r="F2615" s="13" t="s">
        <v>17727</v>
      </c>
      <c r="G2615" s="13" t="s">
        <v>22314</v>
      </c>
      <c r="H2615" s="13">
        <v>109553</v>
      </c>
    </row>
    <row r="2616" spans="1:8" x14ac:dyDescent="0.45">
      <c r="A2616" s="13" t="s">
        <v>22313</v>
      </c>
      <c r="B2616" s="14">
        <v>0</v>
      </c>
      <c r="C2616" s="17" t="s">
        <v>22106</v>
      </c>
      <c r="D2616" s="13">
        <v>38588</v>
      </c>
      <c r="E2616" s="13" t="s">
        <v>17731</v>
      </c>
      <c r="F2616" s="13" t="s">
        <v>17727</v>
      </c>
      <c r="G2616" s="13" t="s">
        <v>22315</v>
      </c>
      <c r="H2616" s="13">
        <v>61919</v>
      </c>
    </row>
    <row r="2617" spans="1:8" x14ac:dyDescent="0.45">
      <c r="A2617" s="13" t="s">
        <v>22316</v>
      </c>
      <c r="B2617" s="14">
        <v>0</v>
      </c>
      <c r="C2617" s="17" t="s">
        <v>22106</v>
      </c>
      <c r="D2617" s="13">
        <v>49398</v>
      </c>
      <c r="E2617" s="13" t="s">
        <v>17731</v>
      </c>
      <c r="F2617" s="13" t="s">
        <v>17727</v>
      </c>
      <c r="G2617" s="13" t="s">
        <v>22317</v>
      </c>
      <c r="H2617" s="13">
        <v>109554</v>
      </c>
    </row>
    <row r="2618" spans="1:8" x14ac:dyDescent="0.45">
      <c r="A2618" s="13" t="s">
        <v>22316</v>
      </c>
      <c r="B2618" s="14">
        <v>0</v>
      </c>
      <c r="C2618" s="17" t="s">
        <v>22106</v>
      </c>
      <c r="D2618" s="13">
        <v>41930</v>
      </c>
      <c r="E2618" s="13" t="s">
        <v>17731</v>
      </c>
      <c r="F2618" s="13" t="s">
        <v>17727</v>
      </c>
      <c r="G2618" s="13" t="s">
        <v>22318</v>
      </c>
      <c r="H2618" s="13">
        <v>61920</v>
      </c>
    </row>
    <row r="2619" spans="1:8" x14ac:dyDescent="0.45">
      <c r="A2619" s="13" t="s">
        <v>22319</v>
      </c>
      <c r="B2619" s="14">
        <v>0</v>
      </c>
      <c r="C2619" s="17" t="s">
        <v>17730</v>
      </c>
      <c r="D2619" s="13">
        <v>14500</v>
      </c>
      <c r="E2619" s="13" t="s">
        <v>17731</v>
      </c>
      <c r="F2619" s="13" t="s">
        <v>17727</v>
      </c>
      <c r="G2619" s="13" t="s">
        <v>22320</v>
      </c>
      <c r="H2619" s="13">
        <v>109555</v>
      </c>
    </row>
    <row r="2620" spans="1:8" x14ac:dyDescent="0.45">
      <c r="A2620" s="13" t="s">
        <v>22319</v>
      </c>
      <c r="B2620" s="14">
        <v>0</v>
      </c>
      <c r="C2620" s="17" t="s">
        <v>17730</v>
      </c>
      <c r="D2620" s="13">
        <v>14500</v>
      </c>
      <c r="E2620" s="13" t="s">
        <v>17731</v>
      </c>
      <c r="F2620" s="13" t="s">
        <v>17727</v>
      </c>
      <c r="G2620" s="13" t="s">
        <v>22321</v>
      </c>
      <c r="H2620" s="13">
        <v>66372</v>
      </c>
    </row>
    <row r="2621" spans="1:8" x14ac:dyDescent="0.45">
      <c r="A2621" s="13" t="s">
        <v>22322</v>
      </c>
      <c r="B2621" s="14">
        <v>0</v>
      </c>
      <c r="C2621" s="17" t="s">
        <v>17730</v>
      </c>
      <c r="D2621" s="13">
        <v>10870</v>
      </c>
      <c r="E2621" s="13" t="s">
        <v>17731</v>
      </c>
      <c r="F2621" s="13" t="s">
        <v>17727</v>
      </c>
      <c r="G2621" s="13" t="s">
        <v>22323</v>
      </c>
      <c r="H2621" s="13">
        <v>109556</v>
      </c>
    </row>
    <row r="2622" spans="1:8" x14ac:dyDescent="0.45">
      <c r="A2622" s="13" t="s">
        <v>22322</v>
      </c>
      <c r="B2622" s="14">
        <v>0</v>
      </c>
      <c r="C2622" s="17" t="s">
        <v>17730</v>
      </c>
      <c r="D2622" s="13">
        <v>10870</v>
      </c>
      <c r="E2622" s="13" t="s">
        <v>17731</v>
      </c>
      <c r="F2622" s="13" t="s">
        <v>17727</v>
      </c>
      <c r="G2622" s="13" t="s">
        <v>22324</v>
      </c>
      <c r="H2622" s="13">
        <v>66373</v>
      </c>
    </row>
    <row r="2623" spans="1:8" x14ac:dyDescent="0.45">
      <c r="A2623" s="13" t="s">
        <v>22289</v>
      </c>
      <c r="B2623" s="14">
        <v>0</v>
      </c>
      <c r="C2623" s="17" t="s">
        <v>17730</v>
      </c>
      <c r="D2623" s="13">
        <v>10150</v>
      </c>
      <c r="E2623" s="13" t="s">
        <v>17731</v>
      </c>
      <c r="F2623" s="13" t="s">
        <v>17727</v>
      </c>
      <c r="G2623" s="13" t="s">
        <v>22325</v>
      </c>
      <c r="H2623" s="13">
        <v>109680</v>
      </c>
    </row>
    <row r="2624" spans="1:8" x14ac:dyDescent="0.45">
      <c r="A2624" s="13" t="s">
        <v>22289</v>
      </c>
      <c r="B2624" s="14">
        <v>0</v>
      </c>
      <c r="C2624" s="17" t="s">
        <v>17730</v>
      </c>
      <c r="D2624" s="13">
        <v>10150</v>
      </c>
      <c r="E2624" s="13" t="s">
        <v>17731</v>
      </c>
      <c r="F2624" s="13" t="s">
        <v>17727</v>
      </c>
      <c r="G2624" s="13" t="s">
        <v>22326</v>
      </c>
      <c r="H2624" s="13">
        <v>66374</v>
      </c>
    </row>
    <row r="2625" spans="1:8" x14ac:dyDescent="0.45">
      <c r="A2625" s="13" t="s">
        <v>22164</v>
      </c>
      <c r="B2625" s="14">
        <v>0</v>
      </c>
      <c r="C2625" s="17" t="s">
        <v>17730</v>
      </c>
      <c r="D2625" s="13">
        <v>4258</v>
      </c>
      <c r="E2625" s="13" t="s">
        <v>17731</v>
      </c>
      <c r="F2625" s="13" t="s">
        <v>17727</v>
      </c>
      <c r="G2625" s="13" t="s">
        <v>22327</v>
      </c>
      <c r="H2625" s="13">
        <v>109681</v>
      </c>
    </row>
    <row r="2626" spans="1:8" x14ac:dyDescent="0.45">
      <c r="A2626" s="13" t="s">
        <v>22164</v>
      </c>
      <c r="B2626" s="14">
        <v>0</v>
      </c>
      <c r="C2626" s="17" t="s">
        <v>17730</v>
      </c>
      <c r="D2626" s="13">
        <v>4258</v>
      </c>
      <c r="E2626" s="13" t="s">
        <v>17731</v>
      </c>
      <c r="F2626" s="13" t="s">
        <v>17727</v>
      </c>
      <c r="G2626" s="13" t="s">
        <v>22328</v>
      </c>
      <c r="H2626" s="13">
        <v>66375</v>
      </c>
    </row>
    <row r="2627" spans="1:8" x14ac:dyDescent="0.45">
      <c r="A2627" s="13" t="s">
        <v>22167</v>
      </c>
      <c r="B2627" s="14">
        <v>0</v>
      </c>
      <c r="C2627" s="17" t="s">
        <v>17730</v>
      </c>
      <c r="D2627" s="13">
        <v>2428</v>
      </c>
      <c r="E2627" s="13" t="s">
        <v>17731</v>
      </c>
      <c r="F2627" s="13" t="s">
        <v>17727</v>
      </c>
      <c r="G2627" s="13" t="s">
        <v>22329</v>
      </c>
      <c r="H2627" s="13">
        <v>109682</v>
      </c>
    </row>
    <row r="2628" spans="1:8" x14ac:dyDescent="0.45">
      <c r="A2628" s="13" t="s">
        <v>22167</v>
      </c>
      <c r="B2628" s="14">
        <v>0</v>
      </c>
      <c r="C2628" s="17" t="s">
        <v>17730</v>
      </c>
      <c r="D2628" s="13">
        <v>2428</v>
      </c>
      <c r="E2628" s="13" t="s">
        <v>17731</v>
      </c>
      <c r="F2628" s="13" t="s">
        <v>17727</v>
      </c>
      <c r="G2628" s="13" t="s">
        <v>22330</v>
      </c>
      <c r="H2628" s="13">
        <v>66376</v>
      </c>
    </row>
    <row r="2629" spans="1:8" x14ac:dyDescent="0.45">
      <c r="A2629" s="13" t="s">
        <v>22331</v>
      </c>
      <c r="B2629" s="14">
        <v>0</v>
      </c>
      <c r="C2629" s="17" t="s">
        <v>17730</v>
      </c>
      <c r="D2629" s="13">
        <v>64195</v>
      </c>
      <c r="E2629" s="13" t="s">
        <v>17731</v>
      </c>
      <c r="F2629" s="13" t="s">
        <v>17727</v>
      </c>
      <c r="G2629" s="13" t="s">
        <v>22332</v>
      </c>
      <c r="H2629" s="13">
        <v>109563</v>
      </c>
    </row>
    <row r="2630" spans="1:8" x14ac:dyDescent="0.45">
      <c r="A2630" s="13" t="s">
        <v>22331</v>
      </c>
      <c r="B2630" s="14">
        <v>0</v>
      </c>
      <c r="C2630" s="17" t="s">
        <v>17730</v>
      </c>
      <c r="D2630" s="13">
        <v>55029.7</v>
      </c>
      <c r="E2630" s="13" t="s">
        <v>17731</v>
      </c>
      <c r="F2630" s="13" t="s">
        <v>17727</v>
      </c>
      <c r="G2630" s="13" t="s">
        <v>22333</v>
      </c>
      <c r="H2630" s="13">
        <v>66272</v>
      </c>
    </row>
    <row r="2631" spans="1:8" x14ac:dyDescent="0.45">
      <c r="A2631" s="13" t="s">
        <v>22334</v>
      </c>
      <c r="B2631" s="14">
        <v>0</v>
      </c>
      <c r="C2631" s="17" t="s">
        <v>17730</v>
      </c>
      <c r="D2631" s="13">
        <v>93758</v>
      </c>
      <c r="E2631" s="13" t="s">
        <v>17731</v>
      </c>
      <c r="F2631" s="13" t="s">
        <v>17727</v>
      </c>
      <c r="G2631" s="13" t="s">
        <v>22335</v>
      </c>
      <c r="H2631" s="13">
        <v>109564</v>
      </c>
    </row>
    <row r="2632" spans="1:8" x14ac:dyDescent="0.45">
      <c r="A2632" s="13" t="s">
        <v>22334</v>
      </c>
      <c r="B2632" s="14">
        <v>0</v>
      </c>
      <c r="C2632" s="17" t="s">
        <v>17730</v>
      </c>
      <c r="D2632" s="13">
        <v>80372.324999999997</v>
      </c>
      <c r="E2632" s="13" t="s">
        <v>17731</v>
      </c>
      <c r="F2632" s="13" t="s">
        <v>17727</v>
      </c>
      <c r="G2632" s="13" t="s">
        <v>22336</v>
      </c>
      <c r="H2632" s="13">
        <v>66273</v>
      </c>
    </row>
    <row r="2633" spans="1:8" x14ac:dyDescent="0.45">
      <c r="A2633" s="13" t="s">
        <v>22337</v>
      </c>
      <c r="B2633" s="14">
        <v>0</v>
      </c>
      <c r="C2633" s="17" t="s">
        <v>17730</v>
      </c>
      <c r="D2633" s="13">
        <v>121632</v>
      </c>
      <c r="E2633" s="13" t="s">
        <v>17731</v>
      </c>
      <c r="F2633" s="13" t="s">
        <v>17727</v>
      </c>
      <c r="G2633" s="13" t="s">
        <v>22338</v>
      </c>
      <c r="H2633" s="13">
        <v>109565</v>
      </c>
    </row>
    <row r="2634" spans="1:8" x14ac:dyDescent="0.45">
      <c r="A2634" s="13" t="s">
        <v>22337</v>
      </c>
      <c r="B2634" s="14">
        <v>0</v>
      </c>
      <c r="C2634" s="17" t="s">
        <v>17730</v>
      </c>
      <c r="D2634" s="13">
        <v>104266.8</v>
      </c>
      <c r="E2634" s="13" t="s">
        <v>17731</v>
      </c>
      <c r="F2634" s="13" t="s">
        <v>17727</v>
      </c>
      <c r="G2634" s="13" t="s">
        <v>22339</v>
      </c>
      <c r="H2634" s="13">
        <v>66274</v>
      </c>
    </row>
    <row r="2635" spans="1:8" x14ac:dyDescent="0.45">
      <c r="A2635" s="13" t="s">
        <v>22340</v>
      </c>
      <c r="B2635" s="14">
        <v>0</v>
      </c>
      <c r="C2635" s="17" t="s">
        <v>17730</v>
      </c>
      <c r="D2635" s="13">
        <v>152041</v>
      </c>
      <c r="E2635" s="13" t="s">
        <v>17731</v>
      </c>
      <c r="F2635" s="13" t="s">
        <v>17727</v>
      </c>
      <c r="G2635" s="13" t="s">
        <v>22341</v>
      </c>
      <c r="H2635" s="13">
        <v>109566</v>
      </c>
    </row>
    <row r="2636" spans="1:8" x14ac:dyDescent="0.45">
      <c r="A2636" s="13" t="s">
        <v>22340</v>
      </c>
      <c r="B2636" s="14">
        <v>0</v>
      </c>
      <c r="C2636" s="17" t="s">
        <v>17730</v>
      </c>
      <c r="D2636" s="13">
        <v>130333.5</v>
      </c>
      <c r="E2636" s="13" t="s">
        <v>17731</v>
      </c>
      <c r="F2636" s="13" t="s">
        <v>17727</v>
      </c>
      <c r="G2636" s="13" t="s">
        <v>22342</v>
      </c>
      <c r="H2636" s="13">
        <v>66275</v>
      </c>
    </row>
    <row r="2637" spans="1:8" x14ac:dyDescent="0.45">
      <c r="A2637" s="13" t="s">
        <v>22343</v>
      </c>
      <c r="B2637" s="14">
        <v>0</v>
      </c>
      <c r="C2637" s="17" t="s">
        <v>17730</v>
      </c>
      <c r="D2637" s="13">
        <v>77383</v>
      </c>
      <c r="E2637" s="13" t="s">
        <v>17731</v>
      </c>
      <c r="F2637" s="13" t="s">
        <v>17727</v>
      </c>
      <c r="G2637" s="13" t="s">
        <v>22344</v>
      </c>
      <c r="H2637" s="13">
        <v>109567</v>
      </c>
    </row>
    <row r="2638" spans="1:8" x14ac:dyDescent="0.45">
      <c r="A2638" s="13" t="s">
        <v>22343</v>
      </c>
      <c r="B2638" s="14">
        <v>0</v>
      </c>
      <c r="C2638" s="17" t="s">
        <v>17730</v>
      </c>
      <c r="D2638" s="13">
        <v>66334.7</v>
      </c>
      <c r="E2638" s="13" t="s">
        <v>17731</v>
      </c>
      <c r="F2638" s="13" t="s">
        <v>17727</v>
      </c>
      <c r="G2638" s="13" t="s">
        <v>22345</v>
      </c>
      <c r="H2638" s="13">
        <v>66276</v>
      </c>
    </row>
    <row r="2639" spans="1:8" x14ac:dyDescent="0.45">
      <c r="A2639" s="13" t="s">
        <v>22346</v>
      </c>
      <c r="B2639" s="14">
        <v>0</v>
      </c>
      <c r="C2639" s="17" t="s">
        <v>17730</v>
      </c>
      <c r="D2639" s="13">
        <v>113020</v>
      </c>
      <c r="E2639" s="13" t="s">
        <v>17731</v>
      </c>
      <c r="F2639" s="13" t="s">
        <v>17727</v>
      </c>
      <c r="G2639" s="13" t="s">
        <v>22347</v>
      </c>
      <c r="H2639" s="13">
        <v>109568</v>
      </c>
    </row>
    <row r="2640" spans="1:8" x14ac:dyDescent="0.45">
      <c r="A2640" s="13" t="s">
        <v>22346</v>
      </c>
      <c r="B2640" s="14">
        <v>0</v>
      </c>
      <c r="C2640" s="17" t="s">
        <v>17730</v>
      </c>
      <c r="D2640" s="13">
        <v>96883.574999999997</v>
      </c>
      <c r="E2640" s="13" t="s">
        <v>17731</v>
      </c>
      <c r="F2640" s="13" t="s">
        <v>17727</v>
      </c>
      <c r="G2640" s="13" t="s">
        <v>22348</v>
      </c>
      <c r="H2640" s="13">
        <v>66277</v>
      </c>
    </row>
    <row r="2641" spans="1:8" x14ac:dyDescent="0.45">
      <c r="A2641" s="13" t="s">
        <v>22349</v>
      </c>
      <c r="B2641" s="14">
        <v>0</v>
      </c>
      <c r="C2641" s="17" t="s">
        <v>17730</v>
      </c>
      <c r="D2641" s="13">
        <v>146620</v>
      </c>
      <c r="E2641" s="13" t="s">
        <v>17731</v>
      </c>
      <c r="F2641" s="13" t="s">
        <v>17727</v>
      </c>
      <c r="G2641" s="13" t="s">
        <v>22350</v>
      </c>
      <c r="H2641" s="13">
        <v>109569</v>
      </c>
    </row>
    <row r="2642" spans="1:8" x14ac:dyDescent="0.45">
      <c r="A2642" s="13" t="s">
        <v>22349</v>
      </c>
      <c r="B2642" s="14">
        <v>0</v>
      </c>
      <c r="C2642" s="17" t="s">
        <v>17730</v>
      </c>
      <c r="D2642" s="13">
        <v>125686.8</v>
      </c>
      <c r="E2642" s="13" t="s">
        <v>17731</v>
      </c>
      <c r="F2642" s="13" t="s">
        <v>17727</v>
      </c>
      <c r="G2642" s="13" t="s">
        <v>22351</v>
      </c>
      <c r="H2642" s="13">
        <v>66278</v>
      </c>
    </row>
    <row r="2643" spans="1:8" x14ac:dyDescent="0.45">
      <c r="A2643" s="13" t="s">
        <v>22352</v>
      </c>
      <c r="B2643" s="14">
        <v>0</v>
      </c>
      <c r="C2643" s="17" t="s">
        <v>17730</v>
      </c>
      <c r="D2643" s="13">
        <v>183275</v>
      </c>
      <c r="E2643" s="13" t="s">
        <v>17731</v>
      </c>
      <c r="F2643" s="13" t="s">
        <v>17727</v>
      </c>
      <c r="G2643" s="13" t="s">
        <v>22353</v>
      </c>
      <c r="H2643" s="13">
        <v>109570</v>
      </c>
    </row>
    <row r="2644" spans="1:8" x14ac:dyDescent="0.45">
      <c r="A2644" s="13" t="s">
        <v>22352</v>
      </c>
      <c r="B2644" s="14">
        <v>0</v>
      </c>
      <c r="C2644" s="17" t="s">
        <v>17730</v>
      </c>
      <c r="D2644" s="13">
        <v>157108.5</v>
      </c>
      <c r="E2644" s="13" t="s">
        <v>17731</v>
      </c>
      <c r="F2644" s="13" t="s">
        <v>17727</v>
      </c>
      <c r="G2644" s="13" t="s">
        <v>22354</v>
      </c>
      <c r="H2644" s="13">
        <v>66279</v>
      </c>
    </row>
    <row r="2645" spans="1:8" x14ac:dyDescent="0.45">
      <c r="A2645" s="13" t="s">
        <v>22355</v>
      </c>
      <c r="B2645" s="14">
        <v>0</v>
      </c>
      <c r="C2645" s="17" t="s">
        <v>17730</v>
      </c>
      <c r="D2645" s="13">
        <v>85528</v>
      </c>
      <c r="E2645" s="13" t="s">
        <v>17731</v>
      </c>
      <c r="F2645" s="13" t="s">
        <v>17727</v>
      </c>
      <c r="G2645" s="13" t="s">
        <v>22356</v>
      </c>
      <c r="H2645" s="13">
        <v>109571</v>
      </c>
    </row>
    <row r="2646" spans="1:8" x14ac:dyDescent="0.45">
      <c r="A2646" s="13" t="s">
        <v>22355</v>
      </c>
      <c r="B2646" s="14">
        <v>0</v>
      </c>
      <c r="C2646" s="17" t="s">
        <v>17730</v>
      </c>
      <c r="D2646" s="13">
        <v>73317.2</v>
      </c>
      <c r="E2646" s="13" t="s">
        <v>17731</v>
      </c>
      <c r="F2646" s="13" t="s">
        <v>17727</v>
      </c>
      <c r="G2646" s="13" t="s">
        <v>22357</v>
      </c>
      <c r="H2646" s="13">
        <v>66280</v>
      </c>
    </row>
    <row r="2647" spans="1:8" x14ac:dyDescent="0.45">
      <c r="A2647" s="13" t="s">
        <v>22358</v>
      </c>
      <c r="B2647" s="14">
        <v>0</v>
      </c>
      <c r="C2647" s="17" t="s">
        <v>17730</v>
      </c>
      <c r="D2647" s="13">
        <v>124916</v>
      </c>
      <c r="E2647" s="13" t="s">
        <v>17731</v>
      </c>
      <c r="F2647" s="13" t="s">
        <v>17727</v>
      </c>
      <c r="G2647" s="13" t="s">
        <v>22359</v>
      </c>
      <c r="H2647" s="13">
        <v>109572</v>
      </c>
    </row>
    <row r="2648" spans="1:8" x14ac:dyDescent="0.45">
      <c r="A2648" s="13" t="s">
        <v>22358</v>
      </c>
      <c r="B2648" s="14">
        <v>0</v>
      </c>
      <c r="C2648" s="17" t="s">
        <v>17730</v>
      </c>
      <c r="D2648" s="13">
        <v>107081.7</v>
      </c>
      <c r="E2648" s="13" t="s">
        <v>17731</v>
      </c>
      <c r="F2648" s="13" t="s">
        <v>17727</v>
      </c>
      <c r="G2648" s="13" t="s">
        <v>22360</v>
      </c>
      <c r="H2648" s="13">
        <v>66281</v>
      </c>
    </row>
    <row r="2649" spans="1:8" x14ac:dyDescent="0.45">
      <c r="A2649" s="13" t="s">
        <v>22361</v>
      </c>
      <c r="B2649" s="14">
        <v>0</v>
      </c>
      <c r="C2649" s="17" t="s">
        <v>17730</v>
      </c>
      <c r="D2649" s="13">
        <v>162053</v>
      </c>
      <c r="E2649" s="13" t="s">
        <v>17731</v>
      </c>
      <c r="F2649" s="13" t="s">
        <v>17727</v>
      </c>
      <c r="G2649" s="13" t="s">
        <v>22362</v>
      </c>
      <c r="H2649" s="13">
        <v>109573</v>
      </c>
    </row>
    <row r="2650" spans="1:8" x14ac:dyDescent="0.45">
      <c r="A2650" s="13" t="s">
        <v>22361</v>
      </c>
      <c r="B2650" s="14">
        <v>0</v>
      </c>
      <c r="C2650" s="17" t="s">
        <v>17730</v>
      </c>
      <c r="D2650" s="13">
        <v>138916.79999999999</v>
      </c>
      <c r="E2650" s="13" t="s">
        <v>17731</v>
      </c>
      <c r="F2650" s="13" t="s">
        <v>17727</v>
      </c>
      <c r="G2650" s="13" t="s">
        <v>22363</v>
      </c>
      <c r="H2650" s="13">
        <v>66282</v>
      </c>
    </row>
    <row r="2651" spans="1:8" x14ac:dyDescent="0.45">
      <c r="A2651" s="13" t="s">
        <v>22364</v>
      </c>
      <c r="B2651" s="14">
        <v>0</v>
      </c>
      <c r="C2651" s="17" t="s">
        <v>17730</v>
      </c>
      <c r="D2651" s="13">
        <v>202567</v>
      </c>
      <c r="E2651" s="13" t="s">
        <v>17731</v>
      </c>
      <c r="F2651" s="13" t="s">
        <v>17727</v>
      </c>
      <c r="G2651" s="13" t="s">
        <v>22365</v>
      </c>
      <c r="H2651" s="13">
        <v>109574</v>
      </c>
    </row>
    <row r="2652" spans="1:8" x14ac:dyDescent="0.45">
      <c r="A2652" s="13" t="s">
        <v>22364</v>
      </c>
      <c r="B2652" s="14">
        <v>0</v>
      </c>
      <c r="C2652" s="17" t="s">
        <v>17730</v>
      </c>
      <c r="D2652" s="13">
        <v>173646</v>
      </c>
      <c r="E2652" s="13" t="s">
        <v>17731</v>
      </c>
      <c r="F2652" s="13" t="s">
        <v>17727</v>
      </c>
      <c r="G2652" s="13" t="s">
        <v>22366</v>
      </c>
      <c r="H2652" s="13">
        <v>66283</v>
      </c>
    </row>
    <row r="2653" spans="1:8" x14ac:dyDescent="0.45">
      <c r="A2653" s="13" t="s">
        <v>22367</v>
      </c>
      <c r="B2653" s="14">
        <v>0</v>
      </c>
      <c r="C2653" s="17" t="s">
        <v>17730</v>
      </c>
      <c r="D2653" s="13">
        <v>93856</v>
      </c>
      <c r="E2653" s="13" t="s">
        <v>17731</v>
      </c>
      <c r="F2653" s="13" t="s">
        <v>17727</v>
      </c>
      <c r="G2653" s="13" t="s">
        <v>22368</v>
      </c>
      <c r="H2653" s="13">
        <v>109575</v>
      </c>
    </row>
    <row r="2654" spans="1:8" x14ac:dyDescent="0.45">
      <c r="A2654" s="13" t="s">
        <v>22367</v>
      </c>
      <c r="B2654" s="14">
        <v>0</v>
      </c>
      <c r="C2654" s="17" t="s">
        <v>17730</v>
      </c>
      <c r="D2654" s="13">
        <v>79667</v>
      </c>
      <c r="E2654" s="13" t="s">
        <v>17731</v>
      </c>
      <c r="F2654" s="13" t="s">
        <v>17727</v>
      </c>
      <c r="G2654" s="13" t="s">
        <v>22369</v>
      </c>
      <c r="H2654" s="13">
        <v>66284</v>
      </c>
    </row>
    <row r="2655" spans="1:8" x14ac:dyDescent="0.45">
      <c r="A2655" s="13" t="s">
        <v>22370</v>
      </c>
      <c r="B2655" s="14">
        <v>0</v>
      </c>
      <c r="C2655" s="17" t="s">
        <v>17730</v>
      </c>
      <c r="D2655" s="13">
        <v>137079</v>
      </c>
      <c r="E2655" s="13" t="s">
        <v>17731</v>
      </c>
      <c r="F2655" s="13" t="s">
        <v>17727</v>
      </c>
      <c r="G2655" s="13" t="s">
        <v>22371</v>
      </c>
      <c r="H2655" s="13">
        <v>109576</v>
      </c>
    </row>
    <row r="2656" spans="1:8" x14ac:dyDescent="0.45">
      <c r="A2656" s="13" t="s">
        <v>22370</v>
      </c>
      <c r="B2656" s="14">
        <v>0</v>
      </c>
      <c r="C2656" s="17" t="s">
        <v>17730</v>
      </c>
      <c r="D2656" s="13">
        <v>116355.75</v>
      </c>
      <c r="E2656" s="13" t="s">
        <v>17731</v>
      </c>
      <c r="F2656" s="13" t="s">
        <v>17727</v>
      </c>
      <c r="G2656" s="13" t="s">
        <v>22372</v>
      </c>
      <c r="H2656" s="13">
        <v>66285</v>
      </c>
    </row>
    <row r="2657" spans="1:8" x14ac:dyDescent="0.45">
      <c r="A2657" s="13" t="s">
        <v>22373</v>
      </c>
      <c r="B2657" s="14">
        <v>0</v>
      </c>
      <c r="C2657" s="17" t="s">
        <v>17730</v>
      </c>
      <c r="D2657" s="13">
        <v>177832</v>
      </c>
      <c r="E2657" s="13" t="s">
        <v>17731</v>
      </c>
      <c r="F2657" s="13" t="s">
        <v>17727</v>
      </c>
      <c r="G2657" s="13" t="s">
        <v>22374</v>
      </c>
      <c r="H2657" s="13">
        <v>109577</v>
      </c>
    </row>
    <row r="2658" spans="1:8" x14ac:dyDescent="0.45">
      <c r="A2658" s="13" t="s">
        <v>22373</v>
      </c>
      <c r="B2658" s="14">
        <v>0</v>
      </c>
      <c r="C2658" s="17" t="s">
        <v>17730</v>
      </c>
      <c r="D2658" s="13">
        <v>150948</v>
      </c>
      <c r="E2658" s="13" t="s">
        <v>17731</v>
      </c>
      <c r="F2658" s="13" t="s">
        <v>17727</v>
      </c>
      <c r="G2658" s="13" t="s">
        <v>22375</v>
      </c>
      <c r="H2658" s="13">
        <v>66286</v>
      </c>
    </row>
    <row r="2659" spans="1:8" x14ac:dyDescent="0.45">
      <c r="A2659" s="13" t="s">
        <v>22376</v>
      </c>
      <c r="B2659" s="14">
        <v>0</v>
      </c>
      <c r="C2659" s="17" t="s">
        <v>17730</v>
      </c>
      <c r="D2659" s="13">
        <v>222290</v>
      </c>
      <c r="E2659" s="13" t="s">
        <v>17731</v>
      </c>
      <c r="F2659" s="13" t="s">
        <v>17727</v>
      </c>
      <c r="G2659" s="13" t="s">
        <v>22377</v>
      </c>
      <c r="H2659" s="13">
        <v>109578</v>
      </c>
    </row>
    <row r="2660" spans="1:8" x14ac:dyDescent="0.45">
      <c r="A2660" s="13" t="s">
        <v>22376</v>
      </c>
      <c r="B2660" s="14">
        <v>0</v>
      </c>
      <c r="C2660" s="17" t="s">
        <v>17730</v>
      </c>
      <c r="D2660" s="13">
        <v>188685</v>
      </c>
      <c r="E2660" s="13" t="s">
        <v>17731</v>
      </c>
      <c r="F2660" s="13" t="s">
        <v>17727</v>
      </c>
      <c r="G2660" s="13" t="s">
        <v>22378</v>
      </c>
      <c r="H2660" s="13">
        <v>66287</v>
      </c>
    </row>
    <row r="2661" spans="1:8" x14ac:dyDescent="0.45">
      <c r="A2661" s="13" t="s">
        <v>22379</v>
      </c>
      <c r="B2661" s="14">
        <v>0</v>
      </c>
      <c r="C2661" s="17" t="s">
        <v>17730</v>
      </c>
      <c r="D2661" s="13">
        <v>656</v>
      </c>
      <c r="E2661" s="13" t="s">
        <v>17731</v>
      </c>
      <c r="F2661" s="13" t="s">
        <v>17727</v>
      </c>
      <c r="G2661" s="13" t="s">
        <v>22380</v>
      </c>
      <c r="H2661" s="13">
        <v>105651</v>
      </c>
    </row>
    <row r="2662" spans="1:8" x14ac:dyDescent="0.45">
      <c r="A2662" s="13" t="s">
        <v>22381</v>
      </c>
      <c r="B2662" s="14">
        <v>0</v>
      </c>
      <c r="C2662" s="17" t="s">
        <v>17730</v>
      </c>
      <c r="D2662" s="13">
        <v>525</v>
      </c>
      <c r="E2662" s="13" t="s">
        <v>17731</v>
      </c>
      <c r="F2662" s="13" t="s">
        <v>17727</v>
      </c>
      <c r="G2662" s="13" t="s">
        <v>22382</v>
      </c>
      <c r="H2662" s="13">
        <v>105652</v>
      </c>
    </row>
    <row r="2663" spans="1:8" x14ac:dyDescent="0.45">
      <c r="A2663" s="13" t="s">
        <v>22383</v>
      </c>
      <c r="B2663" s="14">
        <v>0</v>
      </c>
      <c r="C2663" s="17"/>
      <c r="D2663" s="13">
        <v>10500</v>
      </c>
      <c r="E2663" s="13" t="s">
        <v>17731</v>
      </c>
      <c r="F2663" s="13" t="s">
        <v>17727</v>
      </c>
      <c r="G2663" s="13" t="s">
        <v>22384</v>
      </c>
      <c r="H2663" s="13">
        <v>68075</v>
      </c>
    </row>
    <row r="2664" spans="1:8" x14ac:dyDescent="0.45">
      <c r="A2664" s="13" t="s">
        <v>22385</v>
      </c>
      <c r="B2664" s="14">
        <v>0</v>
      </c>
      <c r="C2664" s="17"/>
      <c r="D2664" s="13">
        <v>15750</v>
      </c>
      <c r="E2664" s="13" t="s">
        <v>17731</v>
      </c>
      <c r="F2664" s="13" t="s">
        <v>17727</v>
      </c>
      <c r="G2664" s="13" t="s">
        <v>22386</v>
      </c>
      <c r="H2664" s="13">
        <v>68076</v>
      </c>
    </row>
    <row r="2665" spans="1:8" x14ac:dyDescent="0.45">
      <c r="A2665" s="13" t="s">
        <v>22387</v>
      </c>
      <c r="B2665" s="14">
        <v>0</v>
      </c>
      <c r="C2665" s="17"/>
      <c r="D2665" s="13">
        <v>10500</v>
      </c>
      <c r="E2665" s="13" t="s">
        <v>17731</v>
      </c>
      <c r="F2665" s="13" t="s">
        <v>17727</v>
      </c>
      <c r="G2665" s="13" t="s">
        <v>22388</v>
      </c>
      <c r="H2665" s="13">
        <v>22353</v>
      </c>
    </row>
    <row r="2666" spans="1:8" x14ac:dyDescent="0.45">
      <c r="A2666" s="13" t="s">
        <v>22389</v>
      </c>
      <c r="B2666" s="14">
        <v>0</v>
      </c>
      <c r="C2666" s="17" t="s">
        <v>17730</v>
      </c>
      <c r="D2666" s="13">
        <v>1313</v>
      </c>
      <c r="E2666" s="13" t="s">
        <v>17731</v>
      </c>
      <c r="F2666" s="13" t="s">
        <v>17727</v>
      </c>
      <c r="G2666" s="13" t="s">
        <v>22390</v>
      </c>
      <c r="H2666" s="13">
        <v>65838</v>
      </c>
    </row>
    <row r="2667" spans="1:8" x14ac:dyDescent="0.45">
      <c r="A2667" s="13" t="s">
        <v>22391</v>
      </c>
      <c r="B2667" s="14">
        <v>0</v>
      </c>
      <c r="C2667" s="17" t="s">
        <v>17730</v>
      </c>
      <c r="D2667" s="13">
        <v>2625</v>
      </c>
      <c r="E2667" s="13" t="s">
        <v>17731</v>
      </c>
      <c r="F2667" s="13" t="s">
        <v>17727</v>
      </c>
      <c r="G2667" s="13" t="s">
        <v>22392</v>
      </c>
      <c r="H2667" s="13">
        <v>65839</v>
      </c>
    </row>
    <row r="2668" spans="1:8" x14ac:dyDescent="0.45">
      <c r="A2668" s="13" t="s">
        <v>22393</v>
      </c>
      <c r="B2668" s="14">
        <v>0</v>
      </c>
      <c r="C2668" s="17" t="s">
        <v>17730</v>
      </c>
      <c r="D2668" s="13">
        <v>10500</v>
      </c>
      <c r="E2668" s="13" t="s">
        <v>17731</v>
      </c>
      <c r="F2668" s="13" t="s">
        <v>17727</v>
      </c>
      <c r="G2668" s="13" t="s">
        <v>22394</v>
      </c>
      <c r="H2668" s="13">
        <v>109579</v>
      </c>
    </row>
    <row r="2669" spans="1:8" x14ac:dyDescent="0.45">
      <c r="A2669" s="13" t="s">
        <v>22393</v>
      </c>
      <c r="B2669" s="14">
        <v>0</v>
      </c>
      <c r="C2669" s="17" t="s">
        <v>17730</v>
      </c>
      <c r="D2669" s="13">
        <v>10000</v>
      </c>
      <c r="E2669" s="13" t="s">
        <v>17731</v>
      </c>
      <c r="F2669" s="13" t="s">
        <v>17727</v>
      </c>
      <c r="G2669" s="13" t="s">
        <v>22395</v>
      </c>
      <c r="H2669" s="13">
        <v>65840</v>
      </c>
    </row>
    <row r="2670" spans="1:8" x14ac:dyDescent="0.45">
      <c r="A2670" s="13" t="s">
        <v>22396</v>
      </c>
      <c r="B2670" s="14">
        <v>0</v>
      </c>
      <c r="C2670" s="17" t="s">
        <v>17730</v>
      </c>
      <c r="D2670" s="13">
        <v>1575</v>
      </c>
      <c r="E2670" s="13" t="s">
        <v>17731</v>
      </c>
      <c r="F2670" s="13" t="s">
        <v>17727</v>
      </c>
      <c r="G2670" s="13" t="s">
        <v>22397</v>
      </c>
      <c r="H2670" s="13">
        <v>20180</v>
      </c>
    </row>
    <row r="2671" spans="1:8" x14ac:dyDescent="0.45">
      <c r="A2671" s="13" t="s">
        <v>22398</v>
      </c>
      <c r="B2671" s="14">
        <v>0</v>
      </c>
      <c r="C2671" s="17" t="s">
        <v>17730</v>
      </c>
      <c r="D2671" s="13">
        <v>5516</v>
      </c>
      <c r="E2671" s="13" t="s">
        <v>17731</v>
      </c>
      <c r="F2671" s="13" t="s">
        <v>17727</v>
      </c>
      <c r="G2671" s="13" t="s">
        <v>22399</v>
      </c>
      <c r="H2671" s="13">
        <v>68301</v>
      </c>
    </row>
    <row r="2672" spans="1:8" x14ac:dyDescent="0.45">
      <c r="A2672" s="13" t="s">
        <v>22400</v>
      </c>
      <c r="B2672" s="14">
        <v>0</v>
      </c>
      <c r="C2672" s="17" t="s">
        <v>17730</v>
      </c>
      <c r="D2672" s="13">
        <v>2350</v>
      </c>
      <c r="E2672" s="13" t="s">
        <v>17731</v>
      </c>
      <c r="F2672" s="13" t="s">
        <v>17727</v>
      </c>
      <c r="G2672" s="13" t="s">
        <v>22401</v>
      </c>
      <c r="H2672" s="13">
        <v>68302</v>
      </c>
    </row>
    <row r="2673" spans="1:8" x14ac:dyDescent="0.45">
      <c r="A2673" s="13" t="s">
        <v>22402</v>
      </c>
      <c r="B2673" s="14">
        <v>0</v>
      </c>
      <c r="C2673" s="17" t="s">
        <v>17730</v>
      </c>
      <c r="D2673" s="13">
        <v>7164</v>
      </c>
      <c r="E2673" s="13" t="s">
        <v>17731</v>
      </c>
      <c r="F2673" s="13" t="s">
        <v>17727</v>
      </c>
      <c r="G2673" s="13" t="s">
        <v>22403</v>
      </c>
      <c r="H2673" s="13">
        <v>68303</v>
      </c>
    </row>
    <row r="2674" spans="1:8" x14ac:dyDescent="0.45">
      <c r="A2674" s="13" t="s">
        <v>22404</v>
      </c>
      <c r="B2674" s="14">
        <v>0</v>
      </c>
      <c r="C2674" s="17" t="s">
        <v>17730</v>
      </c>
      <c r="D2674" s="13">
        <v>2271</v>
      </c>
      <c r="E2674" s="13" t="s">
        <v>17731</v>
      </c>
      <c r="F2674" s="13" t="s">
        <v>17727</v>
      </c>
      <c r="G2674" s="13" t="s">
        <v>22405</v>
      </c>
      <c r="H2674" s="13">
        <v>68304</v>
      </c>
    </row>
    <row r="2675" spans="1:8" x14ac:dyDescent="0.45">
      <c r="A2675" s="13" t="s">
        <v>22406</v>
      </c>
      <c r="B2675" s="14">
        <v>0</v>
      </c>
      <c r="C2675" s="17" t="s">
        <v>17730</v>
      </c>
      <c r="D2675" s="13">
        <v>24134</v>
      </c>
      <c r="E2675" s="13" t="s">
        <v>17731</v>
      </c>
      <c r="F2675" s="13" t="s">
        <v>17727</v>
      </c>
      <c r="G2675" s="13" t="s">
        <v>22407</v>
      </c>
      <c r="H2675" s="13">
        <v>109580</v>
      </c>
    </row>
    <row r="2676" spans="1:8" x14ac:dyDescent="0.45">
      <c r="A2676" s="13" t="s">
        <v>22406</v>
      </c>
      <c r="B2676" s="14">
        <v>0</v>
      </c>
      <c r="C2676" s="17" t="s">
        <v>17730</v>
      </c>
      <c r="D2676" s="13">
        <v>20688</v>
      </c>
      <c r="E2676" s="13" t="s">
        <v>17731</v>
      </c>
      <c r="F2676" s="13" t="s">
        <v>17727</v>
      </c>
      <c r="G2676" s="13" t="s">
        <v>22408</v>
      </c>
      <c r="H2676" s="13">
        <v>105451</v>
      </c>
    </row>
    <row r="2677" spans="1:8" x14ac:dyDescent="0.45">
      <c r="A2677" s="13" t="s">
        <v>22409</v>
      </c>
      <c r="B2677" s="14">
        <v>0</v>
      </c>
      <c r="C2677" s="17" t="s">
        <v>17730</v>
      </c>
      <c r="D2677" s="13">
        <v>29090</v>
      </c>
      <c r="E2677" s="13" t="s">
        <v>17731</v>
      </c>
      <c r="F2677" s="13" t="s">
        <v>17727</v>
      </c>
      <c r="G2677" s="13" t="s">
        <v>22410</v>
      </c>
      <c r="H2677" s="13">
        <v>109581</v>
      </c>
    </row>
    <row r="2678" spans="1:8" x14ac:dyDescent="0.45">
      <c r="A2678" s="13" t="s">
        <v>22409</v>
      </c>
      <c r="B2678" s="14">
        <v>0</v>
      </c>
      <c r="C2678" s="17" t="s">
        <v>17730</v>
      </c>
      <c r="D2678" s="13">
        <v>24937</v>
      </c>
      <c r="E2678" s="13" t="s">
        <v>17731</v>
      </c>
      <c r="F2678" s="13" t="s">
        <v>17727</v>
      </c>
      <c r="G2678" s="13" t="s">
        <v>22411</v>
      </c>
      <c r="H2678" s="13">
        <v>105453</v>
      </c>
    </row>
    <row r="2679" spans="1:8" x14ac:dyDescent="0.45">
      <c r="A2679" s="13" t="s">
        <v>22412</v>
      </c>
      <c r="B2679" s="14">
        <v>0</v>
      </c>
      <c r="C2679" s="17" t="s">
        <v>17730</v>
      </c>
      <c r="D2679" s="13">
        <v>32154</v>
      </c>
      <c r="E2679" s="13" t="s">
        <v>17731</v>
      </c>
      <c r="F2679" s="13" t="s">
        <v>17727</v>
      </c>
      <c r="G2679" s="13" t="s">
        <v>22413</v>
      </c>
      <c r="H2679" s="13">
        <v>109582</v>
      </c>
    </row>
    <row r="2680" spans="1:8" x14ac:dyDescent="0.45">
      <c r="A2680" s="13" t="s">
        <v>22412</v>
      </c>
      <c r="B2680" s="14">
        <v>0</v>
      </c>
      <c r="C2680" s="17" t="s">
        <v>17730</v>
      </c>
      <c r="D2680" s="13">
        <v>27563</v>
      </c>
      <c r="E2680" s="13" t="s">
        <v>17731</v>
      </c>
      <c r="F2680" s="13" t="s">
        <v>17727</v>
      </c>
      <c r="G2680" s="13" t="s">
        <v>22414</v>
      </c>
      <c r="H2680" s="13">
        <v>105454</v>
      </c>
    </row>
    <row r="2681" spans="1:8" x14ac:dyDescent="0.45">
      <c r="A2681" s="13" t="s">
        <v>22415</v>
      </c>
      <c r="B2681" s="14">
        <v>0</v>
      </c>
      <c r="C2681" s="17" t="s">
        <v>17730</v>
      </c>
      <c r="D2681" s="13">
        <v>35284</v>
      </c>
      <c r="E2681" s="13" t="s">
        <v>17731</v>
      </c>
      <c r="F2681" s="13" t="s">
        <v>17727</v>
      </c>
      <c r="G2681" s="13" t="s">
        <v>22416</v>
      </c>
      <c r="H2681" s="13">
        <v>109583</v>
      </c>
    </row>
    <row r="2682" spans="1:8" x14ac:dyDescent="0.45">
      <c r="A2682" s="13" t="s">
        <v>22415</v>
      </c>
      <c r="B2682" s="14">
        <v>0</v>
      </c>
      <c r="C2682" s="17" t="s">
        <v>17730</v>
      </c>
      <c r="D2682" s="13">
        <v>29950</v>
      </c>
      <c r="E2682" s="13" t="s">
        <v>17731</v>
      </c>
      <c r="F2682" s="13" t="s">
        <v>17727</v>
      </c>
      <c r="G2682" s="13" t="s">
        <v>22417</v>
      </c>
      <c r="H2682" s="13">
        <v>105455</v>
      </c>
    </row>
    <row r="2683" spans="1:8" x14ac:dyDescent="0.45">
      <c r="A2683" s="13" t="s">
        <v>22418</v>
      </c>
      <c r="B2683" s="14">
        <v>0</v>
      </c>
      <c r="C2683" s="17" t="s">
        <v>17730</v>
      </c>
      <c r="D2683" s="13">
        <v>11666</v>
      </c>
      <c r="E2683" s="13" t="s">
        <v>17731</v>
      </c>
      <c r="F2683" s="13" t="s">
        <v>17727</v>
      </c>
      <c r="G2683" s="13" t="s">
        <v>22419</v>
      </c>
      <c r="H2683" s="13">
        <v>109584</v>
      </c>
    </row>
    <row r="2684" spans="1:8" x14ac:dyDescent="0.45">
      <c r="A2684" s="13" t="s">
        <v>22418</v>
      </c>
      <c r="B2684" s="14">
        <v>0</v>
      </c>
      <c r="C2684" s="17" t="s">
        <v>17730</v>
      </c>
      <c r="D2684" s="13">
        <v>10000</v>
      </c>
      <c r="E2684" s="13" t="s">
        <v>17731</v>
      </c>
      <c r="F2684" s="13" t="s">
        <v>17727</v>
      </c>
      <c r="G2684" s="13" t="s">
        <v>22420</v>
      </c>
      <c r="H2684" s="13">
        <v>105456</v>
      </c>
    </row>
    <row r="2685" spans="1:8" x14ac:dyDescent="0.45">
      <c r="A2685" s="13" t="s">
        <v>22421</v>
      </c>
      <c r="B2685" s="14">
        <v>0</v>
      </c>
      <c r="C2685" s="17" t="s">
        <v>17730</v>
      </c>
      <c r="D2685" s="13">
        <v>10000</v>
      </c>
      <c r="E2685" s="13" t="s">
        <v>17731</v>
      </c>
      <c r="F2685" s="13" t="s">
        <v>17727</v>
      </c>
      <c r="G2685" s="13" t="s">
        <v>22422</v>
      </c>
      <c r="H2685" s="13">
        <v>109585</v>
      </c>
    </row>
    <row r="2686" spans="1:8" x14ac:dyDescent="0.45">
      <c r="A2686" s="13" t="s">
        <v>22421</v>
      </c>
      <c r="B2686" s="14">
        <v>0</v>
      </c>
      <c r="C2686" s="17" t="s">
        <v>17730</v>
      </c>
      <c r="D2686" s="13">
        <v>10000</v>
      </c>
      <c r="E2686" s="13" t="s">
        <v>17731</v>
      </c>
      <c r="F2686" s="13" t="s">
        <v>17727</v>
      </c>
      <c r="G2686" s="13" t="s">
        <v>22423</v>
      </c>
      <c r="H2686" s="13">
        <v>105457</v>
      </c>
    </row>
    <row r="2687" spans="1:8" x14ac:dyDescent="0.45">
      <c r="A2687" s="13" t="s">
        <v>22424</v>
      </c>
      <c r="B2687" s="14">
        <v>0</v>
      </c>
      <c r="C2687" s="17" t="s">
        <v>17730</v>
      </c>
      <c r="D2687" s="13">
        <v>11666</v>
      </c>
      <c r="E2687" s="13" t="s">
        <v>17731</v>
      </c>
      <c r="F2687" s="13" t="s">
        <v>17727</v>
      </c>
      <c r="G2687" s="13" t="s">
        <v>22425</v>
      </c>
      <c r="H2687" s="13">
        <v>109586</v>
      </c>
    </row>
    <row r="2688" spans="1:8" x14ac:dyDescent="0.45">
      <c r="A2688" s="13" t="s">
        <v>22424</v>
      </c>
      <c r="B2688" s="14">
        <v>0</v>
      </c>
      <c r="C2688" s="17" t="s">
        <v>17730</v>
      </c>
      <c r="D2688" s="13">
        <v>10000</v>
      </c>
      <c r="E2688" s="13" t="s">
        <v>17731</v>
      </c>
      <c r="F2688" s="13" t="s">
        <v>17727</v>
      </c>
      <c r="G2688" s="13" t="s">
        <v>22426</v>
      </c>
      <c r="H2688" s="13">
        <v>105458</v>
      </c>
    </row>
    <row r="2689" spans="1:8" x14ac:dyDescent="0.45">
      <c r="A2689" s="13" t="s">
        <v>22427</v>
      </c>
      <c r="B2689" s="14">
        <v>0</v>
      </c>
      <c r="C2689" s="17" t="s">
        <v>17730</v>
      </c>
      <c r="D2689" s="13">
        <v>11666</v>
      </c>
      <c r="E2689" s="13" t="s">
        <v>17731</v>
      </c>
      <c r="F2689" s="13" t="s">
        <v>17727</v>
      </c>
      <c r="G2689" s="13" t="s">
        <v>22428</v>
      </c>
      <c r="H2689" s="13">
        <v>109587</v>
      </c>
    </row>
    <row r="2690" spans="1:8" x14ac:dyDescent="0.45">
      <c r="A2690" s="13" t="s">
        <v>22427</v>
      </c>
      <c r="B2690" s="14">
        <v>0</v>
      </c>
      <c r="C2690" s="17" t="s">
        <v>17730</v>
      </c>
      <c r="D2690" s="13">
        <v>10000</v>
      </c>
      <c r="E2690" s="13" t="s">
        <v>17731</v>
      </c>
      <c r="F2690" s="13" t="s">
        <v>17727</v>
      </c>
      <c r="G2690" s="13" t="s">
        <v>22429</v>
      </c>
      <c r="H2690" s="13">
        <v>105459</v>
      </c>
    </row>
    <row r="2691" spans="1:8" x14ac:dyDescent="0.45">
      <c r="A2691" s="13" t="s">
        <v>22430</v>
      </c>
      <c r="B2691" s="14">
        <v>0</v>
      </c>
      <c r="C2691" s="17" t="s">
        <v>17730</v>
      </c>
      <c r="D2691" s="13">
        <v>11781</v>
      </c>
      <c r="E2691" s="13" t="s">
        <v>17731</v>
      </c>
      <c r="F2691" s="13" t="s">
        <v>17727</v>
      </c>
      <c r="G2691" s="13" t="s">
        <v>22431</v>
      </c>
      <c r="H2691" s="13">
        <v>109588</v>
      </c>
    </row>
    <row r="2692" spans="1:8" x14ac:dyDescent="0.45">
      <c r="A2692" s="13" t="s">
        <v>22430</v>
      </c>
      <c r="B2692" s="14">
        <v>0</v>
      </c>
      <c r="C2692" s="17" t="s">
        <v>17730</v>
      </c>
      <c r="D2692" s="13">
        <v>10000</v>
      </c>
      <c r="E2692" s="13" t="s">
        <v>17731</v>
      </c>
      <c r="F2692" s="13" t="s">
        <v>17727</v>
      </c>
      <c r="G2692" s="13" t="s">
        <v>22432</v>
      </c>
      <c r="H2692" s="13">
        <v>105460</v>
      </c>
    </row>
    <row r="2693" spans="1:8" x14ac:dyDescent="0.45">
      <c r="A2693" s="13" t="s">
        <v>22433</v>
      </c>
      <c r="B2693" s="14">
        <v>0</v>
      </c>
      <c r="C2693" s="17" t="s">
        <v>17730</v>
      </c>
      <c r="D2693" s="13">
        <v>11393</v>
      </c>
      <c r="E2693" s="13" t="s">
        <v>17731</v>
      </c>
      <c r="F2693" s="13" t="s">
        <v>17727</v>
      </c>
      <c r="G2693" s="13" t="s">
        <v>22434</v>
      </c>
      <c r="H2693" s="13">
        <v>105351</v>
      </c>
    </row>
    <row r="2694" spans="1:8" x14ac:dyDescent="0.45">
      <c r="A2694" s="13" t="s">
        <v>22435</v>
      </c>
      <c r="B2694" s="14">
        <v>0</v>
      </c>
      <c r="C2694" s="17" t="s">
        <v>17730</v>
      </c>
      <c r="D2694" s="13">
        <v>8852</v>
      </c>
      <c r="E2694" s="13" t="s">
        <v>17731</v>
      </c>
      <c r="F2694" s="13" t="s">
        <v>17727</v>
      </c>
      <c r="G2694" s="13" t="s">
        <v>22436</v>
      </c>
      <c r="H2694" s="13">
        <v>105352</v>
      </c>
    </row>
    <row r="2695" spans="1:8" x14ac:dyDescent="0.45">
      <c r="A2695" s="13" t="s">
        <v>22437</v>
      </c>
      <c r="B2695" s="14">
        <v>0</v>
      </c>
      <c r="C2695" s="17" t="s">
        <v>17730</v>
      </c>
      <c r="D2695" s="13">
        <v>12107</v>
      </c>
      <c r="E2695" s="13" t="s">
        <v>17731</v>
      </c>
      <c r="F2695" s="13" t="s">
        <v>17727</v>
      </c>
      <c r="G2695" s="13" t="s">
        <v>22438</v>
      </c>
      <c r="H2695" s="13">
        <v>105353</v>
      </c>
    </row>
    <row r="2696" spans="1:8" x14ac:dyDescent="0.45">
      <c r="A2696" s="13" t="s">
        <v>22439</v>
      </c>
      <c r="B2696" s="14">
        <v>0</v>
      </c>
      <c r="C2696" s="17" t="s">
        <v>17730</v>
      </c>
      <c r="D2696" s="13">
        <v>15015</v>
      </c>
      <c r="E2696" s="13" t="s">
        <v>17731</v>
      </c>
      <c r="F2696" s="13" t="s">
        <v>17727</v>
      </c>
      <c r="G2696" s="13" t="s">
        <v>22440</v>
      </c>
      <c r="H2696" s="13">
        <v>105354</v>
      </c>
    </row>
    <row r="2697" spans="1:8" x14ac:dyDescent="0.45">
      <c r="A2697" s="13" t="s">
        <v>22441</v>
      </c>
      <c r="B2697" s="14">
        <v>0</v>
      </c>
      <c r="C2697" s="17" t="s">
        <v>17730</v>
      </c>
      <c r="D2697" s="13">
        <v>61530</v>
      </c>
      <c r="E2697" s="13" t="s">
        <v>17731</v>
      </c>
      <c r="F2697" s="13" t="s">
        <v>17727</v>
      </c>
      <c r="G2697" s="13" t="s">
        <v>22442</v>
      </c>
      <c r="H2697" s="13">
        <v>105355</v>
      </c>
    </row>
    <row r="2698" spans="1:8" x14ac:dyDescent="0.45">
      <c r="A2698" s="13" t="s">
        <v>22443</v>
      </c>
      <c r="B2698" s="14">
        <v>0</v>
      </c>
      <c r="C2698" s="17" t="s">
        <v>17730</v>
      </c>
      <c r="D2698" s="13">
        <v>15889</v>
      </c>
      <c r="E2698" s="13" t="s">
        <v>17731</v>
      </c>
      <c r="F2698" s="13" t="s">
        <v>17727</v>
      </c>
      <c r="G2698" s="13" t="s">
        <v>22444</v>
      </c>
      <c r="H2698" s="13">
        <v>105356</v>
      </c>
    </row>
    <row r="2699" spans="1:8" x14ac:dyDescent="0.45">
      <c r="A2699" s="13" t="s">
        <v>22445</v>
      </c>
      <c r="B2699" s="14">
        <v>0</v>
      </c>
      <c r="C2699" s="17" t="s">
        <v>17730</v>
      </c>
      <c r="D2699" s="13">
        <v>15170</v>
      </c>
      <c r="E2699" s="13" t="s">
        <v>17731</v>
      </c>
      <c r="F2699" s="13" t="s">
        <v>17727</v>
      </c>
      <c r="G2699" s="13" t="s">
        <v>22446</v>
      </c>
      <c r="H2699" s="13">
        <v>105357</v>
      </c>
    </row>
    <row r="2700" spans="1:8" x14ac:dyDescent="0.45">
      <c r="A2700" s="13" t="s">
        <v>22447</v>
      </c>
      <c r="B2700" s="14">
        <v>0</v>
      </c>
      <c r="C2700" s="17" t="s">
        <v>17730</v>
      </c>
      <c r="D2700" s="13">
        <v>13117</v>
      </c>
      <c r="E2700" s="13" t="s">
        <v>17731</v>
      </c>
      <c r="F2700" s="13" t="s">
        <v>17727</v>
      </c>
      <c r="G2700" s="13" t="s">
        <v>22448</v>
      </c>
      <c r="H2700" s="13">
        <v>105358</v>
      </c>
    </row>
    <row r="2701" spans="1:8" x14ac:dyDescent="0.45">
      <c r="A2701" s="13" t="s">
        <v>22449</v>
      </c>
      <c r="B2701" s="14">
        <v>0</v>
      </c>
      <c r="C2701" s="17" t="s">
        <v>17730</v>
      </c>
      <c r="D2701" s="13">
        <v>12650</v>
      </c>
      <c r="E2701" s="13" t="s">
        <v>17731</v>
      </c>
      <c r="F2701" s="13" t="s">
        <v>17727</v>
      </c>
      <c r="G2701" s="13" t="s">
        <v>22450</v>
      </c>
      <c r="H2701" s="13">
        <v>105359</v>
      </c>
    </row>
    <row r="2702" spans="1:8" x14ac:dyDescent="0.45">
      <c r="A2702" s="13" t="s">
        <v>22451</v>
      </c>
      <c r="B2702" s="14">
        <v>0</v>
      </c>
      <c r="C2702" s="17" t="s">
        <v>17730</v>
      </c>
      <c r="D2702" s="13">
        <v>15674</v>
      </c>
      <c r="E2702" s="13" t="s">
        <v>17731</v>
      </c>
      <c r="F2702" s="13" t="s">
        <v>17727</v>
      </c>
      <c r="G2702" s="13" t="s">
        <v>22452</v>
      </c>
      <c r="H2702" s="13">
        <v>105360</v>
      </c>
    </row>
    <row r="2703" spans="1:8" x14ac:dyDescent="0.45">
      <c r="A2703" s="13" t="s">
        <v>22453</v>
      </c>
      <c r="B2703" s="14">
        <v>0</v>
      </c>
      <c r="C2703" s="17" t="s">
        <v>17730</v>
      </c>
      <c r="D2703" s="13">
        <v>25458</v>
      </c>
      <c r="E2703" s="13" t="s">
        <v>17731</v>
      </c>
      <c r="F2703" s="13" t="s">
        <v>17727</v>
      </c>
      <c r="G2703" s="13" t="s">
        <v>22454</v>
      </c>
      <c r="H2703" s="13">
        <v>109589</v>
      </c>
    </row>
    <row r="2704" spans="1:8" x14ac:dyDescent="0.45">
      <c r="A2704" s="13" t="s">
        <v>22453</v>
      </c>
      <c r="B2704" s="14">
        <v>0</v>
      </c>
      <c r="C2704" s="17" t="s">
        <v>17730</v>
      </c>
      <c r="D2704" s="13">
        <v>21800</v>
      </c>
      <c r="E2704" s="13" t="s">
        <v>17731</v>
      </c>
      <c r="F2704" s="13" t="s">
        <v>17727</v>
      </c>
      <c r="G2704" s="13" t="s">
        <v>22455</v>
      </c>
      <c r="H2704" s="13">
        <v>105551</v>
      </c>
    </row>
    <row r="2705" spans="1:8" x14ac:dyDescent="0.45">
      <c r="A2705" s="13" t="s">
        <v>22456</v>
      </c>
      <c r="B2705" s="14">
        <v>0</v>
      </c>
      <c r="C2705" s="17" t="s">
        <v>17730</v>
      </c>
      <c r="D2705" s="13">
        <v>19094</v>
      </c>
      <c r="E2705" s="13" t="s">
        <v>17731</v>
      </c>
      <c r="F2705" s="13" t="s">
        <v>17727</v>
      </c>
      <c r="G2705" s="13" t="s">
        <v>22457</v>
      </c>
      <c r="H2705" s="13">
        <v>109590</v>
      </c>
    </row>
    <row r="2706" spans="1:8" x14ac:dyDescent="0.45">
      <c r="A2706" s="13" t="s">
        <v>22456</v>
      </c>
      <c r="B2706" s="14">
        <v>0</v>
      </c>
      <c r="C2706" s="17" t="s">
        <v>17730</v>
      </c>
      <c r="D2706" s="13">
        <v>16350</v>
      </c>
      <c r="E2706" s="13" t="s">
        <v>17731</v>
      </c>
      <c r="F2706" s="13" t="s">
        <v>17727</v>
      </c>
      <c r="G2706" s="13" t="s">
        <v>22458</v>
      </c>
      <c r="H2706" s="13">
        <v>105552</v>
      </c>
    </row>
    <row r="2707" spans="1:8" x14ac:dyDescent="0.45">
      <c r="A2707" s="13" t="s">
        <v>22459</v>
      </c>
      <c r="B2707" s="14">
        <v>0</v>
      </c>
      <c r="C2707" s="17" t="s">
        <v>17730</v>
      </c>
      <c r="D2707" s="13">
        <v>32084</v>
      </c>
      <c r="E2707" s="13" t="s">
        <v>17731</v>
      </c>
      <c r="F2707" s="13" t="s">
        <v>17727</v>
      </c>
      <c r="G2707" s="13" t="s">
        <v>22460</v>
      </c>
      <c r="H2707" s="13">
        <v>109591</v>
      </c>
    </row>
    <row r="2708" spans="1:8" x14ac:dyDescent="0.45">
      <c r="A2708" s="13" t="s">
        <v>22459</v>
      </c>
      <c r="B2708" s="14">
        <v>0</v>
      </c>
      <c r="C2708" s="17" t="s">
        <v>17730</v>
      </c>
      <c r="D2708" s="13">
        <v>27480</v>
      </c>
      <c r="E2708" s="13" t="s">
        <v>17731</v>
      </c>
      <c r="F2708" s="13" t="s">
        <v>17727</v>
      </c>
      <c r="G2708" s="13" t="s">
        <v>22461</v>
      </c>
      <c r="H2708" s="13">
        <v>105553</v>
      </c>
    </row>
    <row r="2709" spans="1:8" x14ac:dyDescent="0.45">
      <c r="A2709" s="13" t="s">
        <v>22462</v>
      </c>
      <c r="B2709" s="14">
        <v>0</v>
      </c>
      <c r="C2709" s="17" t="s">
        <v>17730</v>
      </c>
      <c r="D2709" s="13">
        <v>24063</v>
      </c>
      <c r="E2709" s="13" t="s">
        <v>17731</v>
      </c>
      <c r="F2709" s="13" t="s">
        <v>17727</v>
      </c>
      <c r="G2709" s="13" t="s">
        <v>22463</v>
      </c>
      <c r="H2709" s="13">
        <v>109592</v>
      </c>
    </row>
    <row r="2710" spans="1:8" x14ac:dyDescent="0.45">
      <c r="A2710" s="13" t="s">
        <v>22462</v>
      </c>
      <c r="B2710" s="14">
        <v>0</v>
      </c>
      <c r="C2710" s="17" t="s">
        <v>17730</v>
      </c>
      <c r="D2710" s="13">
        <v>20610</v>
      </c>
      <c r="E2710" s="13" t="s">
        <v>17731</v>
      </c>
      <c r="F2710" s="13" t="s">
        <v>17727</v>
      </c>
      <c r="G2710" s="13" t="s">
        <v>22464</v>
      </c>
      <c r="H2710" s="13">
        <v>105554</v>
      </c>
    </row>
    <row r="2711" spans="1:8" x14ac:dyDescent="0.45">
      <c r="A2711" s="13" t="s">
        <v>22465</v>
      </c>
      <c r="B2711" s="14">
        <v>0</v>
      </c>
      <c r="C2711" s="17" t="s">
        <v>17730</v>
      </c>
      <c r="D2711" s="13">
        <v>36615</v>
      </c>
      <c r="E2711" s="13" t="s">
        <v>17731</v>
      </c>
      <c r="F2711" s="13" t="s">
        <v>17727</v>
      </c>
      <c r="G2711" s="13" t="s">
        <v>22466</v>
      </c>
      <c r="H2711" s="13">
        <v>109593</v>
      </c>
    </row>
    <row r="2712" spans="1:8" x14ac:dyDescent="0.45">
      <c r="A2712" s="13" t="s">
        <v>22465</v>
      </c>
      <c r="B2712" s="14">
        <v>0</v>
      </c>
      <c r="C2712" s="17" t="s">
        <v>17730</v>
      </c>
      <c r="D2712" s="13">
        <v>31080</v>
      </c>
      <c r="E2712" s="13" t="s">
        <v>17731</v>
      </c>
      <c r="F2712" s="13" t="s">
        <v>17727</v>
      </c>
      <c r="G2712" s="13" t="s">
        <v>22467</v>
      </c>
      <c r="H2712" s="13">
        <v>105555</v>
      </c>
    </row>
    <row r="2713" spans="1:8" x14ac:dyDescent="0.45">
      <c r="A2713" s="13" t="s">
        <v>22468</v>
      </c>
      <c r="B2713" s="14">
        <v>0</v>
      </c>
      <c r="C2713" s="17" t="s">
        <v>17730</v>
      </c>
      <c r="D2713" s="13">
        <v>27462</v>
      </c>
      <c r="E2713" s="13" t="s">
        <v>17731</v>
      </c>
      <c r="F2713" s="13" t="s">
        <v>17727</v>
      </c>
      <c r="G2713" s="13" t="s">
        <v>22469</v>
      </c>
      <c r="H2713" s="13">
        <v>109594</v>
      </c>
    </row>
    <row r="2714" spans="1:8" x14ac:dyDescent="0.45">
      <c r="A2714" s="13" t="s">
        <v>22468</v>
      </c>
      <c r="B2714" s="14">
        <v>0</v>
      </c>
      <c r="C2714" s="17" t="s">
        <v>17730</v>
      </c>
      <c r="D2714" s="13">
        <v>23310</v>
      </c>
      <c r="E2714" s="13" t="s">
        <v>17731</v>
      </c>
      <c r="F2714" s="13" t="s">
        <v>17727</v>
      </c>
      <c r="G2714" s="13" t="s">
        <v>22470</v>
      </c>
      <c r="H2714" s="13">
        <v>105556</v>
      </c>
    </row>
    <row r="2715" spans="1:8" x14ac:dyDescent="0.45">
      <c r="A2715" s="13" t="s">
        <v>22471</v>
      </c>
      <c r="B2715" s="14">
        <v>0</v>
      </c>
      <c r="C2715" s="17" t="s">
        <v>17730</v>
      </c>
      <c r="D2715" s="13">
        <v>44240</v>
      </c>
      <c r="E2715" s="13" t="s">
        <v>17731</v>
      </c>
      <c r="F2715" s="13" t="s">
        <v>17727</v>
      </c>
      <c r="G2715" s="13" t="s">
        <v>22472</v>
      </c>
      <c r="H2715" s="13">
        <v>109595</v>
      </c>
    </row>
    <row r="2716" spans="1:8" x14ac:dyDescent="0.45">
      <c r="A2716" s="13" t="s">
        <v>22471</v>
      </c>
      <c r="B2716" s="14">
        <v>0</v>
      </c>
      <c r="C2716" s="17" t="s">
        <v>17730</v>
      </c>
      <c r="D2716" s="13">
        <v>35876</v>
      </c>
      <c r="E2716" s="13" t="s">
        <v>17731</v>
      </c>
      <c r="F2716" s="13" t="s">
        <v>17727</v>
      </c>
      <c r="G2716" s="13" t="s">
        <v>22473</v>
      </c>
      <c r="H2716" s="13">
        <v>105557</v>
      </c>
    </row>
    <row r="2717" spans="1:8" x14ac:dyDescent="0.45">
      <c r="A2717" s="13" t="s">
        <v>22474</v>
      </c>
      <c r="B2717" s="14">
        <v>0</v>
      </c>
      <c r="C2717" s="17" t="s">
        <v>17730</v>
      </c>
      <c r="D2717" s="13">
        <v>33180</v>
      </c>
      <c r="E2717" s="13" t="s">
        <v>17731</v>
      </c>
      <c r="F2717" s="13" t="s">
        <v>17727</v>
      </c>
      <c r="G2717" s="13" t="s">
        <v>22475</v>
      </c>
      <c r="H2717" s="13">
        <v>109596</v>
      </c>
    </row>
    <row r="2718" spans="1:8" x14ac:dyDescent="0.45">
      <c r="A2718" s="13" t="s">
        <v>22474</v>
      </c>
      <c r="B2718" s="14">
        <v>0</v>
      </c>
      <c r="C2718" s="17" t="s">
        <v>17730</v>
      </c>
      <c r="D2718" s="13">
        <v>26907</v>
      </c>
      <c r="E2718" s="13" t="s">
        <v>17731</v>
      </c>
      <c r="F2718" s="13" t="s">
        <v>17727</v>
      </c>
      <c r="G2718" s="13" t="s">
        <v>22476</v>
      </c>
      <c r="H2718" s="13">
        <v>105558</v>
      </c>
    </row>
    <row r="2719" spans="1:8" x14ac:dyDescent="0.45">
      <c r="A2719" s="13" t="s">
        <v>22477</v>
      </c>
      <c r="B2719" s="14">
        <v>0</v>
      </c>
      <c r="C2719" s="17" t="s">
        <v>17730</v>
      </c>
      <c r="D2719" s="13">
        <v>10779</v>
      </c>
      <c r="E2719" s="13" t="s">
        <v>17731</v>
      </c>
      <c r="F2719" s="13" t="s">
        <v>17727</v>
      </c>
      <c r="G2719" s="13" t="s">
        <v>22478</v>
      </c>
      <c r="H2719" s="13">
        <v>109597</v>
      </c>
    </row>
    <row r="2720" spans="1:8" x14ac:dyDescent="0.45">
      <c r="A2720" s="13" t="s">
        <v>22477</v>
      </c>
      <c r="B2720" s="14">
        <v>0</v>
      </c>
      <c r="C2720" s="17" t="s">
        <v>17730</v>
      </c>
      <c r="D2720" s="13">
        <v>9217.1200000000008</v>
      </c>
      <c r="E2720" s="13" t="s">
        <v>17731</v>
      </c>
      <c r="F2720" s="13" t="s">
        <v>17727</v>
      </c>
      <c r="G2720" s="13" t="s">
        <v>22479</v>
      </c>
      <c r="H2720" s="13">
        <v>105559</v>
      </c>
    </row>
    <row r="2721" spans="1:8" x14ac:dyDescent="0.45">
      <c r="A2721" s="13" t="s">
        <v>22480</v>
      </c>
      <c r="B2721" s="14">
        <v>0</v>
      </c>
      <c r="C2721" s="17" t="s">
        <v>17730</v>
      </c>
      <c r="D2721" s="13">
        <v>8085</v>
      </c>
      <c r="E2721" s="13" t="s">
        <v>17731</v>
      </c>
      <c r="F2721" s="13" t="s">
        <v>17727</v>
      </c>
      <c r="G2721" s="13" t="s">
        <v>22481</v>
      </c>
      <c r="H2721" s="13">
        <v>109598</v>
      </c>
    </row>
    <row r="2722" spans="1:8" x14ac:dyDescent="0.45">
      <c r="A2722" s="13" t="s">
        <v>22480</v>
      </c>
      <c r="B2722" s="14">
        <v>0</v>
      </c>
      <c r="C2722" s="17" t="s">
        <v>17730</v>
      </c>
      <c r="D2722" s="13">
        <v>6912.84</v>
      </c>
      <c r="E2722" s="13" t="s">
        <v>17731</v>
      </c>
      <c r="F2722" s="13" t="s">
        <v>17727</v>
      </c>
      <c r="G2722" s="13" t="s">
        <v>22482</v>
      </c>
      <c r="H2722" s="13">
        <v>105560</v>
      </c>
    </row>
    <row r="2723" spans="1:8" x14ac:dyDescent="0.45">
      <c r="A2723" s="13" t="s">
        <v>22483</v>
      </c>
      <c r="B2723" s="14">
        <v>0</v>
      </c>
      <c r="C2723" s="17" t="s">
        <v>17730</v>
      </c>
      <c r="D2723" s="13">
        <v>14779</v>
      </c>
      <c r="E2723" s="13" t="s">
        <v>17731</v>
      </c>
      <c r="F2723" s="13" t="s">
        <v>17727</v>
      </c>
      <c r="G2723" s="13" t="s">
        <v>22484</v>
      </c>
      <c r="H2723" s="13">
        <v>109599</v>
      </c>
    </row>
    <row r="2724" spans="1:8" x14ac:dyDescent="0.45">
      <c r="A2724" s="13" t="s">
        <v>22483</v>
      </c>
      <c r="B2724" s="14">
        <v>0</v>
      </c>
      <c r="C2724" s="17" t="s">
        <v>17730</v>
      </c>
      <c r="D2724" s="13">
        <v>12645.68</v>
      </c>
      <c r="E2724" s="13" t="s">
        <v>17731</v>
      </c>
      <c r="F2724" s="13" t="s">
        <v>17727</v>
      </c>
      <c r="G2724" s="13" t="s">
        <v>22485</v>
      </c>
      <c r="H2724" s="13">
        <v>105561</v>
      </c>
    </row>
    <row r="2725" spans="1:8" x14ac:dyDescent="0.45">
      <c r="A2725" s="13" t="s">
        <v>22486</v>
      </c>
      <c r="B2725" s="14">
        <v>0</v>
      </c>
      <c r="C2725" s="17" t="s">
        <v>17730</v>
      </c>
      <c r="D2725" s="13">
        <v>11084</v>
      </c>
      <c r="E2725" s="13" t="s">
        <v>17731</v>
      </c>
      <c r="F2725" s="13" t="s">
        <v>17727</v>
      </c>
      <c r="G2725" s="13" t="s">
        <v>22487</v>
      </c>
      <c r="H2725" s="13">
        <v>109600</v>
      </c>
    </row>
    <row r="2726" spans="1:8" x14ac:dyDescent="0.45">
      <c r="A2726" s="13" t="s">
        <v>22486</v>
      </c>
      <c r="B2726" s="14">
        <v>0</v>
      </c>
      <c r="C2726" s="17" t="s">
        <v>17730</v>
      </c>
      <c r="D2726" s="13">
        <v>9484.26</v>
      </c>
      <c r="E2726" s="13" t="s">
        <v>17731</v>
      </c>
      <c r="F2726" s="13" t="s">
        <v>17727</v>
      </c>
      <c r="G2726" s="13" t="s">
        <v>22488</v>
      </c>
      <c r="H2726" s="13">
        <v>105562</v>
      </c>
    </row>
    <row r="2727" spans="1:8" x14ac:dyDescent="0.45">
      <c r="A2727" s="13" t="s">
        <v>22489</v>
      </c>
      <c r="B2727" s="14">
        <v>0</v>
      </c>
      <c r="C2727" s="17" t="s">
        <v>17730</v>
      </c>
      <c r="D2727" s="13">
        <v>19096</v>
      </c>
      <c r="E2727" s="13" t="s">
        <v>17731</v>
      </c>
      <c r="F2727" s="13" t="s">
        <v>17727</v>
      </c>
      <c r="G2727" s="13" t="s">
        <v>22490</v>
      </c>
      <c r="H2727" s="13">
        <v>109601</v>
      </c>
    </row>
    <row r="2728" spans="1:8" x14ac:dyDescent="0.45">
      <c r="A2728" s="13" t="s">
        <v>22489</v>
      </c>
      <c r="B2728" s="14">
        <v>0</v>
      </c>
      <c r="C2728" s="17" t="s">
        <v>17730</v>
      </c>
      <c r="D2728" s="13">
        <v>16034</v>
      </c>
      <c r="E2728" s="13" t="s">
        <v>17731</v>
      </c>
      <c r="F2728" s="13" t="s">
        <v>17727</v>
      </c>
      <c r="G2728" s="13" t="s">
        <v>22491</v>
      </c>
      <c r="H2728" s="13">
        <v>105751</v>
      </c>
    </row>
    <row r="2729" spans="1:8" x14ac:dyDescent="0.45">
      <c r="A2729" s="13" t="s">
        <v>22492</v>
      </c>
      <c r="B2729" s="14">
        <v>0</v>
      </c>
      <c r="C2729" s="17" t="s">
        <v>17730</v>
      </c>
      <c r="D2729" s="13">
        <v>16315</v>
      </c>
      <c r="E2729" s="13" t="s">
        <v>17731</v>
      </c>
      <c r="F2729" s="13" t="s">
        <v>17727</v>
      </c>
      <c r="G2729" s="13" t="s">
        <v>22493</v>
      </c>
      <c r="H2729" s="13">
        <v>109602</v>
      </c>
    </row>
    <row r="2730" spans="1:8" x14ac:dyDescent="0.45">
      <c r="A2730" s="13" t="s">
        <v>22492</v>
      </c>
      <c r="B2730" s="14">
        <v>0</v>
      </c>
      <c r="C2730" s="17" t="s">
        <v>17730</v>
      </c>
      <c r="D2730" s="13">
        <v>13714</v>
      </c>
      <c r="E2730" s="13" t="s">
        <v>17731</v>
      </c>
      <c r="F2730" s="13" t="s">
        <v>17727</v>
      </c>
      <c r="G2730" s="13" t="s">
        <v>22494</v>
      </c>
      <c r="H2730" s="13">
        <v>105752</v>
      </c>
    </row>
    <row r="2731" spans="1:8" x14ac:dyDescent="0.45">
      <c r="A2731" s="13" t="s">
        <v>22495</v>
      </c>
      <c r="B2731" s="14">
        <v>0</v>
      </c>
      <c r="C2731" s="17" t="s">
        <v>17730</v>
      </c>
      <c r="D2731" s="13">
        <v>14322</v>
      </c>
      <c r="E2731" s="13" t="s">
        <v>17731</v>
      </c>
      <c r="F2731" s="13" t="s">
        <v>17727</v>
      </c>
      <c r="G2731" s="13" t="s">
        <v>22496</v>
      </c>
      <c r="H2731" s="13">
        <v>109603</v>
      </c>
    </row>
    <row r="2732" spans="1:8" x14ac:dyDescent="0.45">
      <c r="A2732" s="13" t="s">
        <v>22495</v>
      </c>
      <c r="B2732" s="14">
        <v>0</v>
      </c>
      <c r="C2732" s="17" t="s">
        <v>17730</v>
      </c>
      <c r="D2732" s="13">
        <v>12026</v>
      </c>
      <c r="E2732" s="13" t="s">
        <v>17731</v>
      </c>
      <c r="F2732" s="13" t="s">
        <v>17727</v>
      </c>
      <c r="G2732" s="13" t="s">
        <v>22497</v>
      </c>
      <c r="H2732" s="13">
        <v>105753</v>
      </c>
    </row>
    <row r="2733" spans="1:8" x14ac:dyDescent="0.45">
      <c r="A2733" s="13" t="s">
        <v>22498</v>
      </c>
      <c r="B2733" s="14">
        <v>0</v>
      </c>
      <c r="C2733" s="17" t="s">
        <v>17730</v>
      </c>
      <c r="D2733" s="13">
        <v>12118</v>
      </c>
      <c r="E2733" s="13" t="s">
        <v>17731</v>
      </c>
      <c r="F2733" s="13" t="s">
        <v>17727</v>
      </c>
      <c r="G2733" s="13" t="s">
        <v>22499</v>
      </c>
      <c r="H2733" s="13">
        <v>109604</v>
      </c>
    </row>
    <row r="2734" spans="1:8" x14ac:dyDescent="0.45">
      <c r="A2734" s="13" t="s">
        <v>22498</v>
      </c>
      <c r="B2734" s="14">
        <v>0</v>
      </c>
      <c r="C2734" s="17" t="s">
        <v>17730</v>
      </c>
      <c r="D2734" s="13">
        <v>10286</v>
      </c>
      <c r="E2734" s="13" t="s">
        <v>17731</v>
      </c>
      <c r="F2734" s="13" t="s">
        <v>17727</v>
      </c>
      <c r="G2734" s="13" t="s">
        <v>22500</v>
      </c>
      <c r="H2734" s="13">
        <v>105754</v>
      </c>
    </row>
    <row r="2735" spans="1:8" x14ac:dyDescent="0.45">
      <c r="A2735" s="13" t="s">
        <v>22501</v>
      </c>
      <c r="B2735" s="14">
        <v>0</v>
      </c>
      <c r="C2735" s="17" t="s">
        <v>17730</v>
      </c>
      <c r="D2735" s="13">
        <v>9543</v>
      </c>
      <c r="E2735" s="13" t="s">
        <v>17731</v>
      </c>
      <c r="F2735" s="13" t="s">
        <v>17727</v>
      </c>
      <c r="G2735" s="13" t="s">
        <v>22502</v>
      </c>
      <c r="H2735" s="13">
        <v>109605</v>
      </c>
    </row>
    <row r="2736" spans="1:8" x14ac:dyDescent="0.45">
      <c r="A2736" s="13" t="s">
        <v>22501</v>
      </c>
      <c r="B2736" s="14">
        <v>0</v>
      </c>
      <c r="C2736" s="17" t="s">
        <v>17730</v>
      </c>
      <c r="D2736" s="13">
        <v>7714</v>
      </c>
      <c r="E2736" s="13" t="s">
        <v>17731</v>
      </c>
      <c r="F2736" s="13" t="s">
        <v>17727</v>
      </c>
      <c r="G2736" s="13" t="s">
        <v>22503</v>
      </c>
      <c r="H2736" s="13">
        <v>105755</v>
      </c>
    </row>
    <row r="2737" spans="1:8" x14ac:dyDescent="0.45">
      <c r="A2737" s="13" t="s">
        <v>22504</v>
      </c>
      <c r="B2737" s="14">
        <v>0</v>
      </c>
      <c r="C2737" s="17" t="s">
        <v>17730</v>
      </c>
      <c r="D2737" s="13">
        <v>5198</v>
      </c>
      <c r="E2737" s="13" t="s">
        <v>17731</v>
      </c>
      <c r="F2737" s="13" t="s">
        <v>17727</v>
      </c>
      <c r="G2737" s="13" t="s">
        <v>22505</v>
      </c>
      <c r="H2737" s="13">
        <v>109606</v>
      </c>
    </row>
    <row r="2738" spans="1:8" x14ac:dyDescent="0.45">
      <c r="A2738" s="13" t="s">
        <v>22504</v>
      </c>
      <c r="B2738" s="14">
        <v>0</v>
      </c>
      <c r="C2738" s="17" t="s">
        <v>17730</v>
      </c>
      <c r="D2738" s="13">
        <v>4500</v>
      </c>
      <c r="E2738" s="13" t="s">
        <v>17731</v>
      </c>
      <c r="F2738" s="13" t="s">
        <v>17727</v>
      </c>
      <c r="G2738" s="13" t="s">
        <v>22506</v>
      </c>
      <c r="H2738" s="13">
        <v>105756</v>
      </c>
    </row>
    <row r="2739" spans="1:8" x14ac:dyDescent="0.45">
      <c r="A2739" s="13" t="s">
        <v>22507</v>
      </c>
      <c r="B2739" s="14">
        <v>0</v>
      </c>
      <c r="C2739" s="17" t="s">
        <v>17730</v>
      </c>
      <c r="D2739" s="13">
        <v>19535</v>
      </c>
      <c r="E2739" s="13" t="s">
        <v>17731</v>
      </c>
      <c r="F2739" s="13" t="s">
        <v>17727</v>
      </c>
      <c r="G2739" s="13" t="s">
        <v>22508</v>
      </c>
      <c r="H2739" s="13">
        <v>109607</v>
      </c>
    </row>
    <row r="2740" spans="1:8" x14ac:dyDescent="0.45">
      <c r="A2740" s="13" t="s">
        <v>22507</v>
      </c>
      <c r="B2740" s="14">
        <v>0</v>
      </c>
      <c r="C2740" s="17" t="s">
        <v>17730</v>
      </c>
      <c r="D2740" s="13">
        <v>18240</v>
      </c>
      <c r="E2740" s="13" t="s">
        <v>17731</v>
      </c>
      <c r="F2740" s="13" t="s">
        <v>17727</v>
      </c>
      <c r="G2740" s="13" t="s">
        <v>22509</v>
      </c>
      <c r="H2740" s="13">
        <v>105757</v>
      </c>
    </row>
    <row r="2741" spans="1:8" x14ac:dyDescent="0.45">
      <c r="A2741" s="13" t="s">
        <v>22510</v>
      </c>
      <c r="B2741" s="14">
        <v>0</v>
      </c>
      <c r="C2741" s="17" t="s">
        <v>17730</v>
      </c>
      <c r="D2741" s="13">
        <v>17050</v>
      </c>
      <c r="E2741" s="13" t="s">
        <v>17731</v>
      </c>
      <c r="F2741" s="13" t="s">
        <v>17727</v>
      </c>
      <c r="G2741" s="13" t="s">
        <v>22511</v>
      </c>
      <c r="H2741" s="13">
        <v>109608</v>
      </c>
    </row>
    <row r="2742" spans="1:8" x14ac:dyDescent="0.45">
      <c r="A2742" s="13" t="s">
        <v>22510</v>
      </c>
      <c r="B2742" s="14">
        <v>0</v>
      </c>
      <c r="C2742" s="17" t="s">
        <v>17730</v>
      </c>
      <c r="D2742" s="13">
        <v>15920</v>
      </c>
      <c r="E2742" s="13" t="s">
        <v>17731</v>
      </c>
      <c r="F2742" s="13" t="s">
        <v>17727</v>
      </c>
      <c r="G2742" s="13" t="s">
        <v>22512</v>
      </c>
      <c r="H2742" s="13">
        <v>105758</v>
      </c>
    </row>
    <row r="2743" spans="1:8" x14ac:dyDescent="0.45">
      <c r="A2743" s="13" t="s">
        <v>22513</v>
      </c>
      <c r="B2743" s="14">
        <v>0</v>
      </c>
      <c r="C2743" s="17" t="s">
        <v>17730</v>
      </c>
      <c r="D2743" s="13">
        <v>14651</v>
      </c>
      <c r="E2743" s="13" t="s">
        <v>17731</v>
      </c>
      <c r="F2743" s="13" t="s">
        <v>17727</v>
      </c>
      <c r="G2743" s="13" t="s">
        <v>22514</v>
      </c>
      <c r="H2743" s="13">
        <v>109609</v>
      </c>
    </row>
    <row r="2744" spans="1:8" x14ac:dyDescent="0.45">
      <c r="A2744" s="13" t="s">
        <v>22513</v>
      </c>
      <c r="B2744" s="14">
        <v>0</v>
      </c>
      <c r="C2744" s="17" t="s">
        <v>17730</v>
      </c>
      <c r="D2744" s="13">
        <v>13680</v>
      </c>
      <c r="E2744" s="13" t="s">
        <v>17731</v>
      </c>
      <c r="F2744" s="13" t="s">
        <v>17727</v>
      </c>
      <c r="G2744" s="13" t="s">
        <v>22515</v>
      </c>
      <c r="H2744" s="13">
        <v>105759</v>
      </c>
    </row>
    <row r="2745" spans="1:8" x14ac:dyDescent="0.45">
      <c r="A2745" s="13" t="s">
        <v>22516</v>
      </c>
      <c r="B2745" s="14">
        <v>0</v>
      </c>
      <c r="C2745" s="17" t="s">
        <v>17730</v>
      </c>
      <c r="D2745" s="13">
        <v>14068</v>
      </c>
      <c r="E2745" s="13" t="s">
        <v>17731</v>
      </c>
      <c r="F2745" s="13" t="s">
        <v>17727</v>
      </c>
      <c r="G2745" s="13" t="s">
        <v>22517</v>
      </c>
      <c r="H2745" s="13">
        <v>109610</v>
      </c>
    </row>
    <row r="2746" spans="1:8" x14ac:dyDescent="0.45">
      <c r="A2746" s="13" t="s">
        <v>22516</v>
      </c>
      <c r="B2746" s="14">
        <v>0</v>
      </c>
      <c r="C2746" s="17" t="s">
        <v>17730</v>
      </c>
      <c r="D2746" s="13">
        <v>11940</v>
      </c>
      <c r="E2746" s="13" t="s">
        <v>17731</v>
      </c>
      <c r="F2746" s="13" t="s">
        <v>17727</v>
      </c>
      <c r="G2746" s="13" t="s">
        <v>22518</v>
      </c>
      <c r="H2746" s="13">
        <v>105760</v>
      </c>
    </row>
    <row r="2747" spans="1:8" x14ac:dyDescent="0.45">
      <c r="A2747" s="13" t="s">
        <v>22519</v>
      </c>
      <c r="B2747" s="14">
        <v>0</v>
      </c>
      <c r="C2747" s="17" t="s">
        <v>17730</v>
      </c>
      <c r="D2747" s="13">
        <v>10550</v>
      </c>
      <c r="E2747" s="13" t="s">
        <v>17731</v>
      </c>
      <c r="F2747" s="13" t="s">
        <v>17727</v>
      </c>
      <c r="G2747" s="13" t="s">
        <v>22520</v>
      </c>
      <c r="H2747" s="13">
        <v>109611</v>
      </c>
    </row>
    <row r="2748" spans="1:8" x14ac:dyDescent="0.45">
      <c r="A2748" s="13" t="s">
        <v>22519</v>
      </c>
      <c r="B2748" s="14">
        <v>0</v>
      </c>
      <c r="C2748" s="17" t="s">
        <v>17730</v>
      </c>
      <c r="D2748" s="13">
        <v>8955</v>
      </c>
      <c r="E2748" s="13" t="s">
        <v>17731</v>
      </c>
      <c r="F2748" s="13" t="s">
        <v>17727</v>
      </c>
      <c r="G2748" s="13" t="s">
        <v>22521</v>
      </c>
      <c r="H2748" s="13">
        <v>105761</v>
      </c>
    </row>
    <row r="2749" spans="1:8" x14ac:dyDescent="0.45">
      <c r="A2749" s="13" t="s">
        <v>22522</v>
      </c>
      <c r="B2749" s="14">
        <v>0</v>
      </c>
      <c r="C2749" s="17" t="s">
        <v>17730</v>
      </c>
      <c r="D2749" s="13">
        <v>5408</v>
      </c>
      <c r="E2749" s="13" t="s">
        <v>17731</v>
      </c>
      <c r="F2749" s="13" t="s">
        <v>17727</v>
      </c>
      <c r="G2749" s="13" t="s">
        <v>22523</v>
      </c>
      <c r="H2749" s="13">
        <v>109612</v>
      </c>
    </row>
    <row r="2750" spans="1:8" x14ac:dyDescent="0.45">
      <c r="A2750" s="13" t="s">
        <v>22522</v>
      </c>
      <c r="B2750" s="14">
        <v>0</v>
      </c>
      <c r="C2750" s="17" t="s">
        <v>17730</v>
      </c>
      <c r="D2750" s="13">
        <v>4500</v>
      </c>
      <c r="E2750" s="13" t="s">
        <v>17731</v>
      </c>
      <c r="F2750" s="13" t="s">
        <v>17727</v>
      </c>
      <c r="G2750" s="13" t="s">
        <v>22524</v>
      </c>
      <c r="H2750" s="13">
        <v>105762</v>
      </c>
    </row>
    <row r="2751" spans="1:8" x14ac:dyDescent="0.45">
      <c r="A2751" s="13" t="s">
        <v>22525</v>
      </c>
      <c r="B2751" s="14">
        <v>0</v>
      </c>
      <c r="C2751" s="17" t="s">
        <v>17730</v>
      </c>
      <c r="D2751" s="13">
        <v>15024</v>
      </c>
      <c r="E2751" s="13" t="s">
        <v>17731</v>
      </c>
      <c r="F2751" s="13" t="s">
        <v>17727</v>
      </c>
      <c r="G2751" s="13" t="s">
        <v>22526</v>
      </c>
      <c r="H2751" s="13">
        <v>109613</v>
      </c>
    </row>
    <row r="2752" spans="1:8" x14ac:dyDescent="0.45">
      <c r="A2752" s="13" t="s">
        <v>22525</v>
      </c>
      <c r="B2752" s="14">
        <v>0</v>
      </c>
      <c r="C2752" s="17" t="s">
        <v>17730</v>
      </c>
      <c r="D2752" s="13">
        <v>11120</v>
      </c>
      <c r="E2752" s="13" t="s">
        <v>17731</v>
      </c>
      <c r="F2752" s="13" t="s">
        <v>17727</v>
      </c>
      <c r="G2752" s="13" t="s">
        <v>22527</v>
      </c>
      <c r="H2752" s="13">
        <v>105763</v>
      </c>
    </row>
    <row r="2753" spans="1:8" x14ac:dyDescent="0.45">
      <c r="A2753" s="13" t="s">
        <v>22528</v>
      </c>
      <c r="B2753" s="14">
        <v>0</v>
      </c>
      <c r="C2753" s="17" t="s">
        <v>17730</v>
      </c>
      <c r="D2753" s="13">
        <v>12298</v>
      </c>
      <c r="E2753" s="13" t="s">
        <v>17731</v>
      </c>
      <c r="F2753" s="13" t="s">
        <v>17727</v>
      </c>
      <c r="G2753" s="13" t="s">
        <v>22529</v>
      </c>
      <c r="H2753" s="13">
        <v>109614</v>
      </c>
    </row>
    <row r="2754" spans="1:8" x14ac:dyDescent="0.45">
      <c r="A2754" s="13" t="s">
        <v>22528</v>
      </c>
      <c r="B2754" s="14">
        <v>0</v>
      </c>
      <c r="C2754" s="17" t="s">
        <v>17730</v>
      </c>
      <c r="D2754" s="13">
        <v>8800</v>
      </c>
      <c r="E2754" s="13" t="s">
        <v>17731</v>
      </c>
      <c r="F2754" s="13" t="s">
        <v>17727</v>
      </c>
      <c r="G2754" s="13" t="s">
        <v>22530</v>
      </c>
      <c r="H2754" s="13">
        <v>105764</v>
      </c>
    </row>
    <row r="2755" spans="1:8" x14ac:dyDescent="0.45">
      <c r="A2755" s="13" t="s">
        <v>22531</v>
      </c>
      <c r="B2755" s="14">
        <v>0</v>
      </c>
      <c r="C2755" s="17" t="s">
        <v>17730</v>
      </c>
      <c r="D2755" s="13">
        <v>11268</v>
      </c>
      <c r="E2755" s="13" t="s">
        <v>17731</v>
      </c>
      <c r="F2755" s="13" t="s">
        <v>17727</v>
      </c>
      <c r="G2755" s="13" t="s">
        <v>22532</v>
      </c>
      <c r="H2755" s="13">
        <v>109615</v>
      </c>
    </row>
    <row r="2756" spans="1:8" x14ac:dyDescent="0.45">
      <c r="A2756" s="13" t="s">
        <v>22531</v>
      </c>
      <c r="B2756" s="14">
        <v>0</v>
      </c>
      <c r="C2756" s="17" t="s">
        <v>17730</v>
      </c>
      <c r="D2756" s="13">
        <v>8340</v>
      </c>
      <c r="E2756" s="13" t="s">
        <v>17731</v>
      </c>
      <c r="F2756" s="13" t="s">
        <v>17727</v>
      </c>
      <c r="G2756" s="13" t="s">
        <v>22533</v>
      </c>
      <c r="H2756" s="13">
        <v>105765</v>
      </c>
    </row>
    <row r="2757" spans="1:8" x14ac:dyDescent="0.45">
      <c r="A2757" s="13" t="s">
        <v>22534</v>
      </c>
      <c r="B2757" s="14">
        <v>0</v>
      </c>
      <c r="C2757" s="17" t="s">
        <v>17730</v>
      </c>
      <c r="D2757" s="13">
        <v>10146</v>
      </c>
      <c r="E2757" s="13" t="s">
        <v>17731</v>
      </c>
      <c r="F2757" s="13" t="s">
        <v>17727</v>
      </c>
      <c r="G2757" s="13" t="s">
        <v>22535</v>
      </c>
      <c r="H2757" s="13">
        <v>109616</v>
      </c>
    </row>
    <row r="2758" spans="1:8" x14ac:dyDescent="0.45">
      <c r="A2758" s="13" t="s">
        <v>22534</v>
      </c>
      <c r="B2758" s="14">
        <v>0</v>
      </c>
      <c r="C2758" s="17" t="s">
        <v>17730</v>
      </c>
      <c r="D2758" s="13">
        <v>6600</v>
      </c>
      <c r="E2758" s="13" t="s">
        <v>17731</v>
      </c>
      <c r="F2758" s="13" t="s">
        <v>17727</v>
      </c>
      <c r="G2758" s="13" t="s">
        <v>22536</v>
      </c>
      <c r="H2758" s="13">
        <v>105766</v>
      </c>
    </row>
    <row r="2759" spans="1:8" x14ac:dyDescent="0.45">
      <c r="A2759" s="13" t="s">
        <v>22537</v>
      </c>
      <c r="B2759" s="14">
        <v>0</v>
      </c>
      <c r="C2759" s="17" t="s">
        <v>17730</v>
      </c>
      <c r="D2759" s="13">
        <v>7610</v>
      </c>
      <c r="E2759" s="13" t="s">
        <v>17731</v>
      </c>
      <c r="F2759" s="13" t="s">
        <v>17727</v>
      </c>
      <c r="G2759" s="13" t="s">
        <v>22538</v>
      </c>
      <c r="H2759" s="13">
        <v>109617</v>
      </c>
    </row>
    <row r="2760" spans="1:8" x14ac:dyDescent="0.45">
      <c r="A2760" s="13" t="s">
        <v>22537</v>
      </c>
      <c r="B2760" s="14">
        <v>0</v>
      </c>
      <c r="C2760" s="17" t="s">
        <v>17730</v>
      </c>
      <c r="D2760" s="13">
        <v>4950</v>
      </c>
      <c r="E2760" s="13" t="s">
        <v>17731</v>
      </c>
      <c r="F2760" s="13" t="s">
        <v>17727</v>
      </c>
      <c r="G2760" s="13" t="s">
        <v>22539</v>
      </c>
      <c r="H2760" s="13">
        <v>105767</v>
      </c>
    </row>
    <row r="2761" spans="1:8" x14ac:dyDescent="0.45">
      <c r="A2761" s="13" t="s">
        <v>22540</v>
      </c>
      <c r="B2761" s="14">
        <v>0</v>
      </c>
      <c r="C2761" s="17" t="s">
        <v>17730</v>
      </c>
      <c r="D2761" s="13">
        <v>5718</v>
      </c>
      <c r="E2761" s="13" t="s">
        <v>17731</v>
      </c>
      <c r="F2761" s="13" t="s">
        <v>17727</v>
      </c>
      <c r="G2761" s="13" t="s">
        <v>22541</v>
      </c>
      <c r="H2761" s="13">
        <v>109618</v>
      </c>
    </row>
    <row r="2762" spans="1:8" x14ac:dyDescent="0.45">
      <c r="A2762" s="13" t="s">
        <v>22540</v>
      </c>
      <c r="B2762" s="14">
        <v>0</v>
      </c>
      <c r="C2762" s="17" t="s">
        <v>17730</v>
      </c>
      <c r="D2762" s="13">
        <v>4500</v>
      </c>
      <c r="E2762" s="13" t="s">
        <v>17731</v>
      </c>
      <c r="F2762" s="13" t="s">
        <v>17727</v>
      </c>
      <c r="G2762" s="13" t="s">
        <v>22542</v>
      </c>
      <c r="H2762" s="13">
        <v>105768</v>
      </c>
    </row>
    <row r="2763" spans="1:8" x14ac:dyDescent="0.45">
      <c r="A2763" s="13" t="s">
        <v>22543</v>
      </c>
      <c r="B2763" s="14">
        <v>0</v>
      </c>
      <c r="C2763" s="17" t="s">
        <v>17730</v>
      </c>
      <c r="D2763" s="13">
        <v>20208</v>
      </c>
      <c r="E2763" s="13" t="s">
        <v>17731</v>
      </c>
      <c r="F2763" s="13" t="s">
        <v>17727</v>
      </c>
      <c r="G2763" s="13" t="s">
        <v>22544</v>
      </c>
      <c r="H2763" s="13">
        <v>109619</v>
      </c>
    </row>
    <row r="2764" spans="1:8" x14ac:dyDescent="0.45">
      <c r="A2764" s="13" t="s">
        <v>22543</v>
      </c>
      <c r="B2764" s="14">
        <v>0</v>
      </c>
      <c r="C2764" s="17" t="s">
        <v>17730</v>
      </c>
      <c r="D2764" s="13">
        <v>14320</v>
      </c>
      <c r="E2764" s="13" t="s">
        <v>17731</v>
      </c>
      <c r="F2764" s="13" t="s">
        <v>17727</v>
      </c>
      <c r="G2764" s="13" t="s">
        <v>22545</v>
      </c>
      <c r="H2764" s="13">
        <v>105769</v>
      </c>
    </row>
    <row r="2765" spans="1:8" x14ac:dyDescent="0.45">
      <c r="A2765" s="13" t="s">
        <v>22546</v>
      </c>
      <c r="B2765" s="14">
        <v>0</v>
      </c>
      <c r="C2765" s="17" t="s">
        <v>17730</v>
      </c>
      <c r="D2765" s="13">
        <v>17482</v>
      </c>
      <c r="E2765" s="13" t="s">
        <v>17731</v>
      </c>
      <c r="F2765" s="13" t="s">
        <v>17727</v>
      </c>
      <c r="G2765" s="13" t="s">
        <v>22547</v>
      </c>
      <c r="H2765" s="13">
        <v>109620</v>
      </c>
    </row>
    <row r="2766" spans="1:8" x14ac:dyDescent="0.45">
      <c r="A2766" s="13" t="s">
        <v>22546</v>
      </c>
      <c r="B2766" s="14">
        <v>0</v>
      </c>
      <c r="C2766" s="17" t="s">
        <v>17730</v>
      </c>
      <c r="D2766" s="13">
        <v>12000</v>
      </c>
      <c r="E2766" s="13" t="s">
        <v>17731</v>
      </c>
      <c r="F2766" s="13" t="s">
        <v>17727</v>
      </c>
      <c r="G2766" s="13" t="s">
        <v>22548</v>
      </c>
      <c r="H2766" s="13">
        <v>105770</v>
      </c>
    </row>
    <row r="2767" spans="1:8" x14ac:dyDescent="0.45">
      <c r="A2767" s="13" t="s">
        <v>22549</v>
      </c>
      <c r="B2767" s="14">
        <v>0</v>
      </c>
      <c r="C2767" s="17" t="s">
        <v>17730</v>
      </c>
      <c r="D2767" s="13">
        <v>15156</v>
      </c>
      <c r="E2767" s="13" t="s">
        <v>17731</v>
      </c>
      <c r="F2767" s="13" t="s">
        <v>17727</v>
      </c>
      <c r="G2767" s="13" t="s">
        <v>22550</v>
      </c>
      <c r="H2767" s="13">
        <v>109621</v>
      </c>
    </row>
    <row r="2768" spans="1:8" x14ac:dyDescent="0.45">
      <c r="A2768" s="13" t="s">
        <v>22549</v>
      </c>
      <c r="B2768" s="14">
        <v>0</v>
      </c>
      <c r="C2768" s="17" t="s">
        <v>17730</v>
      </c>
      <c r="D2768" s="13">
        <v>10740</v>
      </c>
      <c r="E2768" s="13" t="s">
        <v>17731</v>
      </c>
      <c r="F2768" s="13" t="s">
        <v>17727</v>
      </c>
      <c r="G2768" s="13" t="s">
        <v>22551</v>
      </c>
      <c r="H2768" s="13">
        <v>105771</v>
      </c>
    </row>
    <row r="2769" spans="1:8" x14ac:dyDescent="0.45">
      <c r="A2769" s="13" t="s">
        <v>22552</v>
      </c>
      <c r="B2769" s="14">
        <v>0</v>
      </c>
      <c r="C2769" s="17" t="s">
        <v>17730</v>
      </c>
      <c r="D2769" s="13">
        <v>14423</v>
      </c>
      <c r="E2769" s="13" t="s">
        <v>17731</v>
      </c>
      <c r="F2769" s="13" t="s">
        <v>17727</v>
      </c>
      <c r="G2769" s="13" t="s">
        <v>22553</v>
      </c>
      <c r="H2769" s="13">
        <v>109622</v>
      </c>
    </row>
    <row r="2770" spans="1:8" x14ac:dyDescent="0.45">
      <c r="A2770" s="13" t="s">
        <v>22552</v>
      </c>
      <c r="B2770" s="14">
        <v>0</v>
      </c>
      <c r="C2770" s="17" t="s">
        <v>17730</v>
      </c>
      <c r="D2770" s="13">
        <v>9000</v>
      </c>
      <c r="E2770" s="13" t="s">
        <v>17731</v>
      </c>
      <c r="F2770" s="13" t="s">
        <v>17727</v>
      </c>
      <c r="G2770" s="13" t="s">
        <v>22554</v>
      </c>
      <c r="H2770" s="13">
        <v>105772</v>
      </c>
    </row>
    <row r="2771" spans="1:8" x14ac:dyDescent="0.45">
      <c r="A2771" s="13" t="s">
        <v>22555</v>
      </c>
      <c r="B2771" s="14">
        <v>0</v>
      </c>
      <c r="C2771" s="17" t="s">
        <v>17730</v>
      </c>
      <c r="D2771" s="13">
        <v>10817</v>
      </c>
      <c r="E2771" s="13" t="s">
        <v>17731</v>
      </c>
      <c r="F2771" s="13" t="s">
        <v>17727</v>
      </c>
      <c r="G2771" s="13" t="s">
        <v>22556</v>
      </c>
      <c r="H2771" s="13">
        <v>109623</v>
      </c>
    </row>
    <row r="2772" spans="1:8" x14ac:dyDescent="0.45">
      <c r="A2772" s="13" t="s">
        <v>22555</v>
      </c>
      <c r="B2772" s="14">
        <v>0</v>
      </c>
      <c r="C2772" s="17" t="s">
        <v>17730</v>
      </c>
      <c r="D2772" s="13">
        <v>6750</v>
      </c>
      <c r="E2772" s="13" t="s">
        <v>17731</v>
      </c>
      <c r="F2772" s="13" t="s">
        <v>17727</v>
      </c>
      <c r="G2772" s="13" t="s">
        <v>22557</v>
      </c>
      <c r="H2772" s="13">
        <v>105773</v>
      </c>
    </row>
    <row r="2773" spans="1:8" x14ac:dyDescent="0.45">
      <c r="A2773" s="13" t="s">
        <v>22558</v>
      </c>
      <c r="B2773" s="14">
        <v>0</v>
      </c>
      <c r="C2773" s="17" t="s">
        <v>17730</v>
      </c>
      <c r="D2773" s="13">
        <v>5718</v>
      </c>
      <c r="E2773" s="13" t="s">
        <v>17731</v>
      </c>
      <c r="F2773" s="13" t="s">
        <v>17727</v>
      </c>
      <c r="G2773" s="13" t="s">
        <v>22559</v>
      </c>
      <c r="H2773" s="13">
        <v>109624</v>
      </c>
    </row>
    <row r="2774" spans="1:8" x14ac:dyDescent="0.45">
      <c r="A2774" s="13" t="s">
        <v>22558</v>
      </c>
      <c r="B2774" s="14">
        <v>0</v>
      </c>
      <c r="C2774" s="17" t="s">
        <v>17730</v>
      </c>
      <c r="D2774" s="13">
        <v>4500</v>
      </c>
      <c r="E2774" s="13" t="s">
        <v>17731</v>
      </c>
      <c r="F2774" s="13" t="s">
        <v>17727</v>
      </c>
      <c r="G2774" s="13" t="s">
        <v>22560</v>
      </c>
      <c r="H2774" s="13">
        <v>105774</v>
      </c>
    </row>
    <row r="2775" spans="1:8" x14ac:dyDescent="0.45">
      <c r="A2775" s="13" t="s">
        <v>22561</v>
      </c>
      <c r="B2775" s="14">
        <v>0</v>
      </c>
      <c r="C2775" s="17" t="s">
        <v>17730</v>
      </c>
      <c r="D2775" s="13">
        <v>17732</v>
      </c>
      <c r="E2775" s="13" t="s">
        <v>17731</v>
      </c>
      <c r="F2775" s="13" t="s">
        <v>17727</v>
      </c>
      <c r="G2775" s="13" t="s">
        <v>22562</v>
      </c>
      <c r="H2775" s="13">
        <v>109625</v>
      </c>
    </row>
    <row r="2776" spans="1:8" x14ac:dyDescent="0.45">
      <c r="A2776" s="13" t="s">
        <v>22561</v>
      </c>
      <c r="B2776" s="14">
        <v>0</v>
      </c>
      <c r="C2776" s="17" t="s">
        <v>17730</v>
      </c>
      <c r="D2776" s="13">
        <v>14320</v>
      </c>
      <c r="E2776" s="13" t="s">
        <v>17731</v>
      </c>
      <c r="F2776" s="13" t="s">
        <v>17727</v>
      </c>
      <c r="G2776" s="13" t="s">
        <v>22563</v>
      </c>
      <c r="H2776" s="13">
        <v>105775</v>
      </c>
    </row>
    <row r="2777" spans="1:8" x14ac:dyDescent="0.45">
      <c r="A2777" s="13" t="s">
        <v>22564</v>
      </c>
      <c r="B2777" s="14">
        <v>0</v>
      </c>
      <c r="C2777" s="17" t="s">
        <v>17730</v>
      </c>
      <c r="D2777" s="13">
        <v>15136</v>
      </c>
      <c r="E2777" s="13" t="s">
        <v>17731</v>
      </c>
      <c r="F2777" s="13" t="s">
        <v>17727</v>
      </c>
      <c r="G2777" s="13" t="s">
        <v>22565</v>
      </c>
      <c r="H2777" s="13">
        <v>109626</v>
      </c>
    </row>
    <row r="2778" spans="1:8" x14ac:dyDescent="0.45">
      <c r="A2778" s="13" t="s">
        <v>22564</v>
      </c>
      <c r="B2778" s="14">
        <v>0</v>
      </c>
      <c r="C2778" s="17" t="s">
        <v>17730</v>
      </c>
      <c r="D2778" s="13">
        <v>12000</v>
      </c>
      <c r="E2778" s="13" t="s">
        <v>17731</v>
      </c>
      <c r="F2778" s="13" t="s">
        <v>17727</v>
      </c>
      <c r="G2778" s="13" t="s">
        <v>22566</v>
      </c>
      <c r="H2778" s="13">
        <v>105776</v>
      </c>
    </row>
    <row r="2779" spans="1:8" x14ac:dyDescent="0.45">
      <c r="A2779" s="13" t="s">
        <v>22567</v>
      </c>
      <c r="B2779" s="14">
        <v>0</v>
      </c>
      <c r="C2779" s="17" t="s">
        <v>17730</v>
      </c>
      <c r="D2779" s="13">
        <v>13299</v>
      </c>
      <c r="E2779" s="13" t="s">
        <v>17731</v>
      </c>
      <c r="F2779" s="13" t="s">
        <v>17727</v>
      </c>
      <c r="G2779" s="13" t="s">
        <v>22568</v>
      </c>
      <c r="H2779" s="13">
        <v>109627</v>
      </c>
    </row>
    <row r="2780" spans="1:8" x14ac:dyDescent="0.45">
      <c r="A2780" s="13" t="s">
        <v>22567</v>
      </c>
      <c r="B2780" s="14">
        <v>0</v>
      </c>
      <c r="C2780" s="17" t="s">
        <v>17730</v>
      </c>
      <c r="D2780" s="13">
        <v>10740</v>
      </c>
      <c r="E2780" s="13" t="s">
        <v>17731</v>
      </c>
      <c r="F2780" s="13" t="s">
        <v>17727</v>
      </c>
      <c r="G2780" s="13" t="s">
        <v>22569</v>
      </c>
      <c r="H2780" s="13">
        <v>105777</v>
      </c>
    </row>
    <row r="2781" spans="1:8" x14ac:dyDescent="0.45">
      <c r="A2781" s="13" t="s">
        <v>22552</v>
      </c>
      <c r="B2781" s="14">
        <v>0</v>
      </c>
      <c r="C2781" s="17" t="s">
        <v>17730</v>
      </c>
      <c r="D2781" s="13">
        <v>12487</v>
      </c>
      <c r="E2781" s="13" t="s">
        <v>17731</v>
      </c>
      <c r="F2781" s="13" t="s">
        <v>17727</v>
      </c>
      <c r="G2781" s="13" t="s">
        <v>22570</v>
      </c>
      <c r="H2781" s="13">
        <v>109683</v>
      </c>
    </row>
    <row r="2782" spans="1:8" x14ac:dyDescent="0.45">
      <c r="A2782" s="13" t="s">
        <v>22552</v>
      </c>
      <c r="B2782" s="14">
        <v>0</v>
      </c>
      <c r="C2782" s="17" t="s">
        <v>17730</v>
      </c>
      <c r="D2782" s="13">
        <v>9000</v>
      </c>
      <c r="E2782" s="13" t="s">
        <v>17731</v>
      </c>
      <c r="F2782" s="13" t="s">
        <v>17727</v>
      </c>
      <c r="G2782" s="13" t="s">
        <v>22571</v>
      </c>
      <c r="H2782" s="13">
        <v>105778</v>
      </c>
    </row>
    <row r="2783" spans="1:8" x14ac:dyDescent="0.45">
      <c r="A2783" s="13" t="s">
        <v>22555</v>
      </c>
      <c r="B2783" s="14">
        <v>0</v>
      </c>
      <c r="C2783" s="17" t="s">
        <v>17730</v>
      </c>
      <c r="D2783" s="13">
        <v>9365</v>
      </c>
      <c r="E2783" s="13" t="s">
        <v>17731</v>
      </c>
      <c r="F2783" s="13" t="s">
        <v>17727</v>
      </c>
      <c r="G2783" s="13" t="s">
        <v>22572</v>
      </c>
      <c r="H2783" s="13">
        <v>109684</v>
      </c>
    </row>
    <row r="2784" spans="1:8" x14ac:dyDescent="0.45">
      <c r="A2784" s="13" t="s">
        <v>22555</v>
      </c>
      <c r="B2784" s="14">
        <v>0</v>
      </c>
      <c r="C2784" s="17" t="s">
        <v>17730</v>
      </c>
      <c r="D2784" s="13">
        <v>6750</v>
      </c>
      <c r="E2784" s="13" t="s">
        <v>17731</v>
      </c>
      <c r="F2784" s="13" t="s">
        <v>17727</v>
      </c>
      <c r="G2784" s="13" t="s">
        <v>22573</v>
      </c>
      <c r="H2784" s="13">
        <v>105779</v>
      </c>
    </row>
    <row r="2785" spans="1:8" x14ac:dyDescent="0.45">
      <c r="A2785" s="13" t="s">
        <v>22558</v>
      </c>
      <c r="B2785" s="14">
        <v>0</v>
      </c>
      <c r="C2785" s="17" t="s">
        <v>17730</v>
      </c>
      <c r="D2785" s="13">
        <v>5718</v>
      </c>
      <c r="E2785" s="13" t="s">
        <v>17731</v>
      </c>
      <c r="F2785" s="13" t="s">
        <v>17727</v>
      </c>
      <c r="G2785" s="13" t="s">
        <v>22574</v>
      </c>
      <c r="H2785" s="13">
        <v>109685</v>
      </c>
    </row>
    <row r="2786" spans="1:8" x14ac:dyDescent="0.45">
      <c r="A2786" s="13" t="s">
        <v>22558</v>
      </c>
      <c r="B2786" s="14">
        <v>0</v>
      </c>
      <c r="C2786" s="17" t="s">
        <v>17730</v>
      </c>
      <c r="D2786" s="13">
        <v>4500</v>
      </c>
      <c r="E2786" s="13" t="s">
        <v>17731</v>
      </c>
      <c r="F2786" s="13" t="s">
        <v>17727</v>
      </c>
      <c r="G2786" s="13" t="s">
        <v>22575</v>
      </c>
      <c r="H2786" s="13">
        <v>105780</v>
      </c>
    </row>
    <row r="2787" spans="1:8" x14ac:dyDescent="0.45">
      <c r="A2787" s="13" t="s">
        <v>22576</v>
      </c>
      <c r="B2787" s="14">
        <v>0</v>
      </c>
      <c r="C2787" s="17" t="s">
        <v>17730</v>
      </c>
      <c r="D2787" s="13">
        <v>24070</v>
      </c>
      <c r="E2787" s="13" t="s">
        <v>17731</v>
      </c>
      <c r="F2787" s="13" t="s">
        <v>17727</v>
      </c>
      <c r="G2787" s="13" t="s">
        <v>22577</v>
      </c>
      <c r="H2787" s="13">
        <v>109631</v>
      </c>
    </row>
    <row r="2788" spans="1:8" x14ac:dyDescent="0.45">
      <c r="A2788" s="13" t="s">
        <v>22576</v>
      </c>
      <c r="B2788" s="14">
        <v>0</v>
      </c>
      <c r="C2788" s="17" t="s">
        <v>17730</v>
      </c>
      <c r="D2788" s="13">
        <v>17520</v>
      </c>
      <c r="E2788" s="13" t="s">
        <v>17731</v>
      </c>
      <c r="F2788" s="13" t="s">
        <v>17727</v>
      </c>
      <c r="G2788" s="13" t="s">
        <v>22578</v>
      </c>
      <c r="H2788" s="13">
        <v>105781</v>
      </c>
    </row>
    <row r="2789" spans="1:8" x14ac:dyDescent="0.45">
      <c r="A2789" s="13" t="s">
        <v>22579</v>
      </c>
      <c r="B2789" s="14">
        <v>0</v>
      </c>
      <c r="C2789" s="17" t="s">
        <v>17730</v>
      </c>
      <c r="D2789" s="13">
        <v>21344</v>
      </c>
      <c r="E2789" s="13" t="s">
        <v>17731</v>
      </c>
      <c r="F2789" s="13" t="s">
        <v>17727</v>
      </c>
      <c r="G2789" s="13" t="s">
        <v>22580</v>
      </c>
      <c r="H2789" s="13">
        <v>109632</v>
      </c>
    </row>
    <row r="2790" spans="1:8" x14ac:dyDescent="0.45">
      <c r="A2790" s="13" t="s">
        <v>22579</v>
      </c>
      <c r="B2790" s="14">
        <v>0</v>
      </c>
      <c r="C2790" s="17" t="s">
        <v>17730</v>
      </c>
      <c r="D2790" s="13">
        <v>15200</v>
      </c>
      <c r="E2790" s="13" t="s">
        <v>17731</v>
      </c>
      <c r="F2790" s="13" t="s">
        <v>17727</v>
      </c>
      <c r="G2790" s="13" t="s">
        <v>22581</v>
      </c>
      <c r="H2790" s="13">
        <v>105782</v>
      </c>
    </row>
    <row r="2791" spans="1:8" x14ac:dyDescent="0.45">
      <c r="A2791" s="13" t="s">
        <v>22582</v>
      </c>
      <c r="B2791" s="14">
        <v>0</v>
      </c>
      <c r="C2791" s="17" t="s">
        <v>17730</v>
      </c>
      <c r="D2791" s="13">
        <v>18053</v>
      </c>
      <c r="E2791" s="13" t="s">
        <v>17731</v>
      </c>
      <c r="F2791" s="13" t="s">
        <v>17727</v>
      </c>
      <c r="G2791" s="13" t="s">
        <v>22583</v>
      </c>
      <c r="H2791" s="13">
        <v>109633</v>
      </c>
    </row>
    <row r="2792" spans="1:8" x14ac:dyDescent="0.45">
      <c r="A2792" s="13" t="s">
        <v>22582</v>
      </c>
      <c r="B2792" s="14">
        <v>0</v>
      </c>
      <c r="C2792" s="17" t="s">
        <v>17730</v>
      </c>
      <c r="D2792" s="13">
        <v>13140</v>
      </c>
      <c r="E2792" s="13" t="s">
        <v>17731</v>
      </c>
      <c r="F2792" s="13" t="s">
        <v>17727</v>
      </c>
      <c r="G2792" s="13" t="s">
        <v>22584</v>
      </c>
      <c r="H2792" s="13">
        <v>105783</v>
      </c>
    </row>
    <row r="2793" spans="1:8" x14ac:dyDescent="0.45">
      <c r="A2793" s="13" t="s">
        <v>22585</v>
      </c>
      <c r="B2793" s="14">
        <v>0</v>
      </c>
      <c r="C2793" s="17" t="s">
        <v>17730</v>
      </c>
      <c r="D2793" s="13">
        <v>17609</v>
      </c>
      <c r="E2793" s="13" t="s">
        <v>17731</v>
      </c>
      <c r="F2793" s="13" t="s">
        <v>17727</v>
      </c>
      <c r="G2793" s="13" t="s">
        <v>22586</v>
      </c>
      <c r="H2793" s="13">
        <v>109634</v>
      </c>
    </row>
    <row r="2794" spans="1:8" x14ac:dyDescent="0.45">
      <c r="A2794" s="13" t="s">
        <v>22585</v>
      </c>
      <c r="B2794" s="14">
        <v>0</v>
      </c>
      <c r="C2794" s="17" t="s">
        <v>17730</v>
      </c>
      <c r="D2794" s="13">
        <v>11400</v>
      </c>
      <c r="E2794" s="13" t="s">
        <v>17731</v>
      </c>
      <c r="F2794" s="13" t="s">
        <v>17727</v>
      </c>
      <c r="G2794" s="13" t="s">
        <v>22587</v>
      </c>
      <c r="H2794" s="13">
        <v>105784</v>
      </c>
    </row>
    <row r="2795" spans="1:8" x14ac:dyDescent="0.45">
      <c r="A2795" s="13" t="s">
        <v>22588</v>
      </c>
      <c r="B2795" s="14">
        <v>0</v>
      </c>
      <c r="C2795" s="17" t="s">
        <v>17730</v>
      </c>
      <c r="D2795" s="13">
        <v>13207</v>
      </c>
      <c r="E2795" s="13" t="s">
        <v>17731</v>
      </c>
      <c r="F2795" s="13" t="s">
        <v>17727</v>
      </c>
      <c r="G2795" s="13" t="s">
        <v>22589</v>
      </c>
      <c r="H2795" s="13">
        <v>109635</v>
      </c>
    </row>
    <row r="2796" spans="1:8" x14ac:dyDescent="0.45">
      <c r="A2796" s="13" t="s">
        <v>22588</v>
      </c>
      <c r="B2796" s="14">
        <v>0</v>
      </c>
      <c r="C2796" s="17" t="s">
        <v>17730</v>
      </c>
      <c r="D2796" s="13">
        <v>8550</v>
      </c>
      <c r="E2796" s="13" t="s">
        <v>17731</v>
      </c>
      <c r="F2796" s="13" t="s">
        <v>17727</v>
      </c>
      <c r="G2796" s="13" t="s">
        <v>22590</v>
      </c>
      <c r="H2796" s="13">
        <v>105785</v>
      </c>
    </row>
    <row r="2797" spans="1:8" x14ac:dyDescent="0.45">
      <c r="A2797" s="13" t="s">
        <v>22591</v>
      </c>
      <c r="B2797" s="14">
        <v>0</v>
      </c>
      <c r="C2797" s="17" t="s">
        <v>17730</v>
      </c>
      <c r="D2797" s="13">
        <v>5718</v>
      </c>
      <c r="E2797" s="13" t="s">
        <v>17731</v>
      </c>
      <c r="F2797" s="13" t="s">
        <v>17727</v>
      </c>
      <c r="G2797" s="13" t="s">
        <v>22592</v>
      </c>
      <c r="H2797" s="13">
        <v>109636</v>
      </c>
    </row>
    <row r="2798" spans="1:8" x14ac:dyDescent="0.45">
      <c r="A2798" s="13" t="s">
        <v>22591</v>
      </c>
      <c r="B2798" s="14">
        <v>0</v>
      </c>
      <c r="C2798" s="17" t="s">
        <v>17730</v>
      </c>
      <c r="D2798" s="13">
        <v>4500</v>
      </c>
      <c r="E2798" s="13" t="s">
        <v>17731</v>
      </c>
      <c r="F2798" s="13" t="s">
        <v>17727</v>
      </c>
      <c r="G2798" s="13" t="s">
        <v>22593</v>
      </c>
      <c r="H2798" s="13">
        <v>105786</v>
      </c>
    </row>
    <row r="2799" spans="1:8" x14ac:dyDescent="0.45">
      <c r="A2799" s="13" t="s">
        <v>22594</v>
      </c>
      <c r="B2799" s="14">
        <v>0</v>
      </c>
      <c r="C2799" s="17" t="s">
        <v>17730</v>
      </c>
      <c r="D2799" s="13">
        <v>7138</v>
      </c>
      <c r="E2799" s="13" t="s">
        <v>17731</v>
      </c>
      <c r="F2799" s="13" t="s">
        <v>17727</v>
      </c>
      <c r="G2799" s="13" t="s">
        <v>22595</v>
      </c>
      <c r="H2799" s="13">
        <v>105152</v>
      </c>
    </row>
    <row r="2800" spans="1:8" x14ac:dyDescent="0.45">
      <c r="A2800" s="13" t="s">
        <v>22596</v>
      </c>
      <c r="B2800" s="14">
        <v>0</v>
      </c>
      <c r="C2800" s="17" t="s">
        <v>17730</v>
      </c>
      <c r="D2800" s="13">
        <v>7138</v>
      </c>
      <c r="E2800" s="13" t="s">
        <v>17731</v>
      </c>
      <c r="F2800" s="13" t="s">
        <v>17727</v>
      </c>
      <c r="G2800" s="13" t="s">
        <v>22597</v>
      </c>
      <c r="H2800" s="13">
        <v>105153</v>
      </c>
    </row>
    <row r="2801" spans="1:8" x14ac:dyDescent="0.45">
      <c r="A2801" s="13" t="s">
        <v>22598</v>
      </c>
      <c r="B2801" s="14">
        <v>0</v>
      </c>
      <c r="C2801" s="17" t="s">
        <v>17730</v>
      </c>
      <c r="D2801" s="13">
        <v>784</v>
      </c>
      <c r="E2801" s="13" t="s">
        <v>17731</v>
      </c>
      <c r="F2801" s="13" t="s">
        <v>17727</v>
      </c>
      <c r="G2801" s="13" t="s">
        <v>22599</v>
      </c>
      <c r="H2801" s="13">
        <v>105154</v>
      </c>
    </row>
    <row r="2802" spans="1:8" x14ac:dyDescent="0.45">
      <c r="A2802" s="13" t="s">
        <v>22600</v>
      </c>
      <c r="B2802" s="14">
        <v>0</v>
      </c>
      <c r="C2802" s="17" t="s">
        <v>17730</v>
      </c>
      <c r="D2802" s="13">
        <v>4759</v>
      </c>
      <c r="E2802" s="13" t="s">
        <v>17731</v>
      </c>
      <c r="F2802" s="13" t="s">
        <v>17727</v>
      </c>
      <c r="G2802" s="13" t="s">
        <v>22601</v>
      </c>
      <c r="H2802" s="13">
        <v>105155</v>
      </c>
    </row>
    <row r="2803" spans="1:8" x14ac:dyDescent="0.45">
      <c r="A2803" s="13" t="s">
        <v>22602</v>
      </c>
      <c r="B2803" s="14">
        <v>0</v>
      </c>
      <c r="C2803" s="17" t="s">
        <v>17730</v>
      </c>
      <c r="D2803" s="13">
        <v>3028</v>
      </c>
      <c r="E2803" s="13" t="s">
        <v>17731</v>
      </c>
      <c r="F2803" s="13" t="s">
        <v>17727</v>
      </c>
      <c r="G2803" s="13" t="s">
        <v>22603</v>
      </c>
      <c r="H2803" s="13">
        <v>105156</v>
      </c>
    </row>
    <row r="2804" spans="1:8" x14ac:dyDescent="0.45">
      <c r="A2804" s="13" t="s">
        <v>22604</v>
      </c>
      <c r="B2804" s="14">
        <v>0</v>
      </c>
      <c r="C2804" s="17" t="s">
        <v>22605</v>
      </c>
      <c r="D2804" s="13">
        <v>350</v>
      </c>
      <c r="E2804" s="13" t="s">
        <v>17731</v>
      </c>
      <c r="F2804" s="13" t="s">
        <v>17727</v>
      </c>
      <c r="G2804" s="13" t="s">
        <v>22606</v>
      </c>
      <c r="H2804" s="13">
        <v>105157</v>
      </c>
    </row>
    <row r="2805" spans="1:8" x14ac:dyDescent="0.45">
      <c r="A2805" s="13" t="s">
        <v>22607</v>
      </c>
      <c r="B2805" s="14">
        <v>0</v>
      </c>
      <c r="C2805" s="17" t="s">
        <v>17730</v>
      </c>
      <c r="D2805" s="13">
        <v>2542</v>
      </c>
      <c r="E2805" s="13" t="s">
        <v>17731</v>
      </c>
      <c r="F2805" s="13" t="s">
        <v>17727</v>
      </c>
      <c r="G2805" s="13" t="s">
        <v>22608</v>
      </c>
      <c r="H2805" s="13">
        <v>111601</v>
      </c>
    </row>
    <row r="2806" spans="1:8" x14ac:dyDescent="0.45">
      <c r="A2806" s="13" t="s">
        <v>22609</v>
      </c>
      <c r="B2806" s="14">
        <v>0</v>
      </c>
      <c r="C2806" s="17" t="s">
        <v>22106</v>
      </c>
      <c r="D2806" s="13">
        <v>2086</v>
      </c>
      <c r="E2806" s="13" t="s">
        <v>17731</v>
      </c>
      <c r="F2806" s="13" t="s">
        <v>17727</v>
      </c>
      <c r="G2806" s="13" t="s">
        <v>22610</v>
      </c>
      <c r="H2806" s="13">
        <v>111602</v>
      </c>
    </row>
    <row r="2807" spans="1:8" x14ac:dyDescent="0.45">
      <c r="A2807" s="13" t="s">
        <v>22611</v>
      </c>
      <c r="B2807" s="14">
        <v>0</v>
      </c>
      <c r="C2807" s="17" t="s">
        <v>22106</v>
      </c>
      <c r="D2807" s="13">
        <v>32395</v>
      </c>
      <c r="E2807" s="13" t="s">
        <v>17731</v>
      </c>
      <c r="F2807" s="13" t="s">
        <v>17727</v>
      </c>
      <c r="G2807" s="13" t="s">
        <v>22612</v>
      </c>
      <c r="H2807" s="13">
        <v>110730</v>
      </c>
    </row>
    <row r="2808" spans="1:8" x14ac:dyDescent="0.45">
      <c r="A2808" s="13" t="s">
        <v>22613</v>
      </c>
      <c r="B2808" s="14">
        <v>0</v>
      </c>
      <c r="C2808" s="17" t="s">
        <v>22106</v>
      </c>
      <c r="D2808" s="13">
        <v>47570</v>
      </c>
      <c r="E2808" s="13" t="s">
        <v>17731</v>
      </c>
      <c r="F2808" s="13" t="s">
        <v>17727</v>
      </c>
      <c r="G2808" s="13" t="s">
        <v>22614</v>
      </c>
      <c r="H2808" s="13">
        <v>110731</v>
      </c>
    </row>
    <row r="2809" spans="1:8" x14ac:dyDescent="0.45">
      <c r="A2809" s="13" t="s">
        <v>22615</v>
      </c>
      <c r="B2809" s="14">
        <v>0</v>
      </c>
      <c r="C2809" s="17" t="s">
        <v>22106</v>
      </c>
      <c r="D2809" s="13">
        <v>62744</v>
      </c>
      <c r="E2809" s="13" t="s">
        <v>17731</v>
      </c>
      <c r="F2809" s="13" t="s">
        <v>17727</v>
      </c>
      <c r="G2809" s="13" t="s">
        <v>22616</v>
      </c>
      <c r="H2809" s="13">
        <v>110732</v>
      </c>
    </row>
    <row r="2810" spans="1:8" x14ac:dyDescent="0.45">
      <c r="A2810" s="13" t="s">
        <v>22617</v>
      </c>
      <c r="B2810" s="14">
        <v>0</v>
      </c>
      <c r="C2810" s="17" t="s">
        <v>22106</v>
      </c>
      <c r="D2810" s="13">
        <v>76725</v>
      </c>
      <c r="E2810" s="13" t="s">
        <v>17731</v>
      </c>
      <c r="F2810" s="13" t="s">
        <v>17727</v>
      </c>
      <c r="G2810" s="13" t="s">
        <v>22618</v>
      </c>
      <c r="H2810" s="13">
        <v>110733</v>
      </c>
    </row>
    <row r="2811" spans="1:8" x14ac:dyDescent="0.45">
      <c r="A2811" s="13" t="s">
        <v>22619</v>
      </c>
      <c r="B2811" s="14">
        <v>0</v>
      </c>
      <c r="C2811" s="17" t="s">
        <v>22106</v>
      </c>
      <c r="D2811" s="13">
        <v>23367</v>
      </c>
      <c r="E2811" s="13" t="s">
        <v>17731</v>
      </c>
      <c r="F2811" s="13" t="s">
        <v>17727</v>
      </c>
      <c r="G2811" s="13" t="s">
        <v>22620</v>
      </c>
      <c r="H2811" s="13">
        <v>110734</v>
      </c>
    </row>
    <row r="2812" spans="1:8" x14ac:dyDescent="0.45">
      <c r="A2812" s="13" t="s">
        <v>22621</v>
      </c>
      <c r="B2812" s="14">
        <v>0</v>
      </c>
      <c r="C2812" s="17" t="s">
        <v>22106</v>
      </c>
      <c r="D2812" s="13">
        <v>34313</v>
      </c>
      <c r="E2812" s="13" t="s">
        <v>17731</v>
      </c>
      <c r="F2812" s="13" t="s">
        <v>17727</v>
      </c>
      <c r="G2812" s="13" t="s">
        <v>22622</v>
      </c>
      <c r="H2812" s="13">
        <v>110735</v>
      </c>
    </row>
    <row r="2813" spans="1:8" x14ac:dyDescent="0.45">
      <c r="A2813" s="13" t="s">
        <v>22623</v>
      </c>
      <c r="B2813" s="14">
        <v>0</v>
      </c>
      <c r="C2813" s="17" t="s">
        <v>22106</v>
      </c>
      <c r="D2813" s="13">
        <v>45258</v>
      </c>
      <c r="E2813" s="13" t="s">
        <v>17731</v>
      </c>
      <c r="F2813" s="13" t="s">
        <v>17727</v>
      </c>
      <c r="G2813" s="13" t="s">
        <v>22624</v>
      </c>
      <c r="H2813" s="13">
        <v>110736</v>
      </c>
    </row>
    <row r="2814" spans="1:8" x14ac:dyDescent="0.45">
      <c r="A2814" s="13" t="s">
        <v>22625</v>
      </c>
      <c r="B2814" s="14">
        <v>0</v>
      </c>
      <c r="C2814" s="17" t="s">
        <v>22106</v>
      </c>
      <c r="D2814" s="13">
        <v>55343</v>
      </c>
      <c r="E2814" s="13" t="s">
        <v>17731</v>
      </c>
      <c r="F2814" s="13" t="s">
        <v>17727</v>
      </c>
      <c r="G2814" s="13" t="s">
        <v>22626</v>
      </c>
      <c r="H2814" s="13">
        <v>110737</v>
      </c>
    </row>
    <row r="2815" spans="1:8" x14ac:dyDescent="0.45">
      <c r="A2815" s="13" t="s">
        <v>22627</v>
      </c>
      <c r="B2815" s="14">
        <v>0</v>
      </c>
      <c r="C2815" s="17" t="s">
        <v>22106</v>
      </c>
      <c r="D2815" s="13">
        <v>33216</v>
      </c>
      <c r="E2815" s="13" t="s">
        <v>17731</v>
      </c>
      <c r="F2815" s="13" t="s">
        <v>17727</v>
      </c>
      <c r="G2815" s="13" t="s">
        <v>22628</v>
      </c>
      <c r="H2815" s="13">
        <v>110738</v>
      </c>
    </row>
    <row r="2816" spans="1:8" x14ac:dyDescent="0.45">
      <c r="A2816" s="13" t="s">
        <v>22629</v>
      </c>
      <c r="B2816" s="14">
        <v>0</v>
      </c>
      <c r="C2816" s="17" t="s">
        <v>22106</v>
      </c>
      <c r="D2816" s="13">
        <v>48775</v>
      </c>
      <c r="E2816" s="13" t="s">
        <v>17731</v>
      </c>
      <c r="F2816" s="13" t="s">
        <v>17727</v>
      </c>
      <c r="G2816" s="13" t="s">
        <v>22630</v>
      </c>
      <c r="H2816" s="13">
        <v>110739</v>
      </c>
    </row>
    <row r="2817" spans="1:8" x14ac:dyDescent="0.45">
      <c r="A2817" s="13" t="s">
        <v>22631</v>
      </c>
      <c r="B2817" s="14">
        <v>0</v>
      </c>
      <c r="C2817" s="17" t="s">
        <v>22106</v>
      </c>
      <c r="D2817" s="13">
        <v>64334</v>
      </c>
      <c r="E2817" s="13" t="s">
        <v>17731</v>
      </c>
      <c r="F2817" s="13" t="s">
        <v>17727</v>
      </c>
      <c r="G2817" s="13" t="s">
        <v>22632</v>
      </c>
      <c r="H2817" s="13">
        <v>110740</v>
      </c>
    </row>
    <row r="2818" spans="1:8" x14ac:dyDescent="0.45">
      <c r="A2818" s="13" t="s">
        <v>22633</v>
      </c>
      <c r="B2818" s="14">
        <v>0</v>
      </c>
      <c r="C2818" s="17" t="s">
        <v>22106</v>
      </c>
      <c r="D2818" s="13">
        <v>78669</v>
      </c>
      <c r="E2818" s="13" t="s">
        <v>17731</v>
      </c>
      <c r="F2818" s="13" t="s">
        <v>17727</v>
      </c>
      <c r="G2818" s="13" t="s">
        <v>22634</v>
      </c>
      <c r="H2818" s="13">
        <v>110741</v>
      </c>
    </row>
    <row r="2819" spans="1:8" x14ac:dyDescent="0.45">
      <c r="A2819" s="13" t="s">
        <v>22635</v>
      </c>
      <c r="B2819" s="14">
        <v>0</v>
      </c>
      <c r="C2819" s="17" t="s">
        <v>22106</v>
      </c>
      <c r="D2819" s="13">
        <v>30196</v>
      </c>
      <c r="E2819" s="13" t="s">
        <v>17731</v>
      </c>
      <c r="F2819" s="13" t="s">
        <v>17727</v>
      </c>
      <c r="G2819" s="13" t="s">
        <v>22636</v>
      </c>
      <c r="H2819" s="13">
        <v>110742</v>
      </c>
    </row>
    <row r="2820" spans="1:8" x14ac:dyDescent="0.45">
      <c r="A2820" s="13" t="s">
        <v>22637</v>
      </c>
      <c r="B2820" s="14">
        <v>0</v>
      </c>
      <c r="C2820" s="17" t="s">
        <v>22106</v>
      </c>
      <c r="D2820" s="13">
        <v>44341</v>
      </c>
      <c r="E2820" s="13" t="s">
        <v>17731</v>
      </c>
      <c r="F2820" s="13" t="s">
        <v>17727</v>
      </c>
      <c r="G2820" s="13" t="s">
        <v>22638</v>
      </c>
      <c r="H2820" s="13">
        <v>110743</v>
      </c>
    </row>
    <row r="2821" spans="1:8" x14ac:dyDescent="0.45">
      <c r="A2821" s="13" t="s">
        <v>22639</v>
      </c>
      <c r="B2821" s="14">
        <v>0</v>
      </c>
      <c r="C2821" s="17" t="s">
        <v>22106</v>
      </c>
      <c r="D2821" s="13">
        <v>58486</v>
      </c>
      <c r="E2821" s="13" t="s">
        <v>17731</v>
      </c>
      <c r="F2821" s="13" t="s">
        <v>17727</v>
      </c>
      <c r="G2821" s="13" t="s">
        <v>22640</v>
      </c>
      <c r="H2821" s="13">
        <v>110744</v>
      </c>
    </row>
    <row r="2822" spans="1:8" x14ac:dyDescent="0.45">
      <c r="A2822" s="13" t="s">
        <v>22641</v>
      </c>
      <c r="B2822" s="14">
        <v>0</v>
      </c>
      <c r="C2822" s="17" t="s">
        <v>22106</v>
      </c>
      <c r="D2822" s="13">
        <v>71518</v>
      </c>
      <c r="E2822" s="13" t="s">
        <v>17731</v>
      </c>
      <c r="F2822" s="13" t="s">
        <v>17727</v>
      </c>
      <c r="G2822" s="13" t="s">
        <v>22642</v>
      </c>
      <c r="H2822" s="13">
        <v>110745</v>
      </c>
    </row>
    <row r="2823" spans="1:8" x14ac:dyDescent="0.45">
      <c r="A2823" s="13" t="s">
        <v>22643</v>
      </c>
      <c r="B2823" s="14">
        <v>0</v>
      </c>
      <c r="C2823" s="17" t="s">
        <v>22106</v>
      </c>
      <c r="D2823" s="13">
        <v>40554</v>
      </c>
      <c r="E2823" s="13" t="s">
        <v>17731</v>
      </c>
      <c r="F2823" s="13" t="s">
        <v>17727</v>
      </c>
      <c r="G2823" s="13" t="s">
        <v>22644</v>
      </c>
      <c r="H2823" s="13">
        <v>110746</v>
      </c>
    </row>
    <row r="2824" spans="1:8" x14ac:dyDescent="0.45">
      <c r="A2824" s="13" t="s">
        <v>22645</v>
      </c>
      <c r="B2824" s="14">
        <v>0</v>
      </c>
      <c r="C2824" s="17" t="s">
        <v>22106</v>
      </c>
      <c r="D2824" s="13">
        <v>59551</v>
      </c>
      <c r="E2824" s="13" t="s">
        <v>17731</v>
      </c>
      <c r="F2824" s="13" t="s">
        <v>17727</v>
      </c>
      <c r="G2824" s="13" t="s">
        <v>22646</v>
      </c>
      <c r="H2824" s="13">
        <v>110747</v>
      </c>
    </row>
    <row r="2825" spans="1:8" x14ac:dyDescent="0.45">
      <c r="A2825" s="13" t="s">
        <v>22647</v>
      </c>
      <c r="B2825" s="14">
        <v>0</v>
      </c>
      <c r="C2825" s="17" t="s">
        <v>22106</v>
      </c>
      <c r="D2825" s="13">
        <v>78547</v>
      </c>
      <c r="E2825" s="13" t="s">
        <v>17731</v>
      </c>
      <c r="F2825" s="13" t="s">
        <v>17727</v>
      </c>
      <c r="G2825" s="13" t="s">
        <v>22648</v>
      </c>
      <c r="H2825" s="13">
        <v>110748</v>
      </c>
    </row>
    <row r="2826" spans="1:8" x14ac:dyDescent="0.45">
      <c r="A2826" s="13" t="s">
        <v>22649</v>
      </c>
      <c r="B2826" s="14">
        <v>0</v>
      </c>
      <c r="C2826" s="17" t="s">
        <v>22106</v>
      </c>
      <c r="D2826" s="13">
        <v>96050</v>
      </c>
      <c r="E2826" s="13" t="s">
        <v>17731</v>
      </c>
      <c r="F2826" s="13" t="s">
        <v>17727</v>
      </c>
      <c r="G2826" s="13" t="s">
        <v>22650</v>
      </c>
      <c r="H2826" s="13">
        <v>110749</v>
      </c>
    </row>
    <row r="2827" spans="1:8" x14ac:dyDescent="0.45">
      <c r="A2827" s="13" t="s">
        <v>22651</v>
      </c>
      <c r="B2827" s="14">
        <v>0</v>
      </c>
      <c r="C2827" s="17" t="s">
        <v>17730</v>
      </c>
      <c r="D2827" s="13">
        <v>2000</v>
      </c>
      <c r="E2827" s="13" t="s">
        <v>17731</v>
      </c>
      <c r="F2827" s="13" t="s">
        <v>17727</v>
      </c>
      <c r="G2827" s="13" t="s">
        <v>22652</v>
      </c>
      <c r="H2827" s="13">
        <v>114529</v>
      </c>
    </row>
    <row r="2828" spans="1:8" x14ac:dyDescent="0.45">
      <c r="A2828" s="13" t="s">
        <v>22653</v>
      </c>
      <c r="B2828" s="14">
        <v>0</v>
      </c>
      <c r="C2828" s="17" t="s">
        <v>17730</v>
      </c>
      <c r="D2828" s="13">
        <v>5000</v>
      </c>
      <c r="E2828" s="13" t="s">
        <v>17731</v>
      </c>
      <c r="F2828" s="13" t="s">
        <v>17727</v>
      </c>
      <c r="G2828" s="13" t="s">
        <v>22654</v>
      </c>
      <c r="H2828" s="13">
        <v>114530</v>
      </c>
    </row>
    <row r="2829" spans="1:8" x14ac:dyDescent="0.45">
      <c r="A2829" s="13" t="s">
        <v>22655</v>
      </c>
      <c r="B2829" s="14">
        <v>0</v>
      </c>
      <c r="C2829" s="17" t="s">
        <v>17730</v>
      </c>
      <c r="D2829" s="13">
        <v>7000</v>
      </c>
      <c r="E2829" s="13" t="s">
        <v>17731</v>
      </c>
      <c r="F2829" s="13" t="s">
        <v>17727</v>
      </c>
      <c r="G2829" s="13" t="s">
        <v>22656</v>
      </c>
      <c r="H2829" s="13">
        <v>114531</v>
      </c>
    </row>
    <row r="2830" spans="1:8" x14ac:dyDescent="0.45">
      <c r="A2830" s="13" t="s">
        <v>22657</v>
      </c>
      <c r="B2830" s="14">
        <v>0</v>
      </c>
      <c r="C2830" s="17" t="s">
        <v>17730</v>
      </c>
      <c r="D2830" s="13">
        <v>10000</v>
      </c>
      <c r="E2830" s="13" t="s">
        <v>17731</v>
      </c>
      <c r="F2830" s="13" t="s">
        <v>17727</v>
      </c>
      <c r="G2830" s="13" t="s">
        <v>22658</v>
      </c>
      <c r="H2830" s="13">
        <v>114532</v>
      </c>
    </row>
    <row r="2831" spans="1:8" x14ac:dyDescent="0.45">
      <c r="A2831" s="13" t="s">
        <v>22659</v>
      </c>
      <c r="B2831" s="14">
        <v>0</v>
      </c>
      <c r="C2831" s="17" t="s">
        <v>17730</v>
      </c>
      <c r="D2831" s="13">
        <v>12500</v>
      </c>
      <c r="E2831" s="13" t="s">
        <v>17731</v>
      </c>
      <c r="F2831" s="13" t="s">
        <v>17727</v>
      </c>
      <c r="G2831" s="13" t="s">
        <v>22660</v>
      </c>
      <c r="H2831" s="13">
        <v>114533</v>
      </c>
    </row>
    <row r="2832" spans="1:8" x14ac:dyDescent="0.45">
      <c r="A2832" s="13" t="s">
        <v>22661</v>
      </c>
      <c r="B2832" s="14">
        <v>0</v>
      </c>
      <c r="C2832" s="17" t="s">
        <v>17730</v>
      </c>
      <c r="D2832" s="13">
        <v>15000</v>
      </c>
      <c r="E2832" s="13" t="s">
        <v>17731</v>
      </c>
      <c r="F2832" s="13" t="s">
        <v>17727</v>
      </c>
      <c r="G2832" s="13" t="s">
        <v>22662</v>
      </c>
      <c r="H2832" s="13">
        <v>114534</v>
      </c>
    </row>
    <row r="2833" spans="1:8" x14ac:dyDescent="0.45">
      <c r="A2833" s="13" t="s">
        <v>22663</v>
      </c>
      <c r="B2833" s="14">
        <v>0</v>
      </c>
      <c r="C2833" s="17" t="s">
        <v>17730</v>
      </c>
      <c r="D2833" s="13">
        <v>17160</v>
      </c>
      <c r="E2833" s="13" t="s">
        <v>17731</v>
      </c>
      <c r="F2833" s="13" t="s">
        <v>17727</v>
      </c>
      <c r="G2833" s="13" t="s">
        <v>22664</v>
      </c>
      <c r="H2833" s="13">
        <v>118934</v>
      </c>
    </row>
    <row r="2834" spans="1:8" x14ac:dyDescent="0.45">
      <c r="A2834" s="13" t="s">
        <v>22665</v>
      </c>
      <c r="B2834" s="14">
        <v>0</v>
      </c>
      <c r="C2834" s="17" t="s">
        <v>17730</v>
      </c>
      <c r="D2834" s="13">
        <v>23100</v>
      </c>
      <c r="E2834" s="13" t="s">
        <v>17731</v>
      </c>
      <c r="F2834" s="13" t="s">
        <v>17727</v>
      </c>
      <c r="G2834" s="13" t="s">
        <v>22666</v>
      </c>
      <c r="H2834" s="13">
        <v>118935</v>
      </c>
    </row>
    <row r="2835" spans="1:8" x14ac:dyDescent="0.45">
      <c r="A2835" s="13" t="s">
        <v>22667</v>
      </c>
      <c r="B2835" s="14">
        <v>0</v>
      </c>
      <c r="C2835" s="17" t="s">
        <v>17730</v>
      </c>
      <c r="D2835" s="13">
        <v>25724</v>
      </c>
      <c r="E2835" s="13" t="s">
        <v>17731</v>
      </c>
      <c r="F2835" s="13" t="s">
        <v>17727</v>
      </c>
      <c r="G2835" s="13" t="s">
        <v>22668</v>
      </c>
      <c r="H2835" s="13">
        <v>118936</v>
      </c>
    </row>
    <row r="2836" spans="1:8" x14ac:dyDescent="0.45">
      <c r="A2836" s="13" t="s">
        <v>22669</v>
      </c>
      <c r="B2836" s="14">
        <v>0</v>
      </c>
      <c r="C2836" s="17" t="s">
        <v>17730</v>
      </c>
      <c r="D2836" s="13">
        <v>27500</v>
      </c>
      <c r="E2836" s="13" t="s">
        <v>17731</v>
      </c>
      <c r="F2836" s="13" t="s">
        <v>17727</v>
      </c>
      <c r="G2836" s="13" t="s">
        <v>22670</v>
      </c>
      <c r="H2836" s="13">
        <v>118937</v>
      </c>
    </row>
    <row r="2837" spans="1:8" x14ac:dyDescent="0.45">
      <c r="A2837" s="13" t="s">
        <v>22671</v>
      </c>
      <c r="B2837" s="14">
        <v>0</v>
      </c>
      <c r="C2837" s="17" t="s">
        <v>17730</v>
      </c>
      <c r="D2837" s="13">
        <v>7718</v>
      </c>
      <c r="E2837" s="13" t="s">
        <v>17731</v>
      </c>
      <c r="F2837" s="13" t="s">
        <v>17727</v>
      </c>
      <c r="G2837" s="13" t="s">
        <v>22672</v>
      </c>
      <c r="H2837" s="13">
        <v>118833</v>
      </c>
    </row>
    <row r="2838" spans="1:8" x14ac:dyDescent="0.45">
      <c r="A2838" s="13" t="s">
        <v>22673</v>
      </c>
      <c r="B2838" s="14">
        <v>0</v>
      </c>
      <c r="C2838" s="17" t="s">
        <v>17730</v>
      </c>
      <c r="D2838" s="13">
        <v>5300</v>
      </c>
      <c r="E2838" s="13" t="s">
        <v>17731</v>
      </c>
      <c r="F2838" s="13" t="s">
        <v>17727</v>
      </c>
      <c r="G2838" s="13" t="s">
        <v>22674</v>
      </c>
      <c r="H2838" s="13">
        <v>145925</v>
      </c>
    </row>
    <row r="2839" spans="1:8" x14ac:dyDescent="0.45">
      <c r="A2839" s="13" t="s">
        <v>22675</v>
      </c>
      <c r="B2839" s="14">
        <v>0</v>
      </c>
      <c r="C2839" s="17" t="s">
        <v>17730</v>
      </c>
      <c r="D2839" s="13">
        <v>12500</v>
      </c>
      <c r="E2839" s="13" t="s">
        <v>17731</v>
      </c>
      <c r="F2839" s="13" t="s">
        <v>17727</v>
      </c>
      <c r="G2839" s="13" t="s">
        <v>22676</v>
      </c>
      <c r="H2839" s="13">
        <v>145926</v>
      </c>
    </row>
    <row r="2840" spans="1:8" x14ac:dyDescent="0.45">
      <c r="A2840" s="13" t="s">
        <v>22677</v>
      </c>
      <c r="B2840" s="14">
        <v>0</v>
      </c>
      <c r="C2840" s="17" t="s">
        <v>17730</v>
      </c>
      <c r="D2840" s="13">
        <v>10000</v>
      </c>
      <c r="E2840" s="13" t="s">
        <v>17731</v>
      </c>
      <c r="F2840" s="13" t="s">
        <v>17727</v>
      </c>
      <c r="G2840" s="13" t="s">
        <v>22678</v>
      </c>
      <c r="H2840" s="13">
        <v>164434</v>
      </c>
    </row>
    <row r="2841" spans="1:8" x14ac:dyDescent="0.45">
      <c r="A2841" s="13" t="s">
        <v>22679</v>
      </c>
      <c r="B2841" s="14">
        <v>0</v>
      </c>
      <c r="C2841" s="17" t="s">
        <v>17730</v>
      </c>
      <c r="D2841" s="13">
        <v>1000</v>
      </c>
      <c r="E2841" s="13" t="s">
        <v>17731</v>
      </c>
      <c r="F2841" s="13" t="s">
        <v>17727</v>
      </c>
      <c r="G2841" s="13" t="s">
        <v>22680</v>
      </c>
      <c r="H2841" s="13">
        <v>164435</v>
      </c>
    </row>
    <row r="2842" spans="1:8" x14ac:dyDescent="0.45">
      <c r="A2842" s="13" t="s">
        <v>22681</v>
      </c>
      <c r="B2842" s="14">
        <v>0</v>
      </c>
      <c r="C2842" s="17" t="s">
        <v>17730</v>
      </c>
      <c r="D2842" s="13">
        <v>3353</v>
      </c>
      <c r="E2842" s="13" t="s">
        <v>17731</v>
      </c>
      <c r="F2842" s="13" t="s">
        <v>17727</v>
      </c>
      <c r="G2842" s="13" t="s">
        <v>22682</v>
      </c>
      <c r="H2842" s="13">
        <v>184336</v>
      </c>
    </row>
    <row r="2843" spans="1:8" x14ac:dyDescent="0.45">
      <c r="A2843" s="13" t="s">
        <v>22683</v>
      </c>
      <c r="B2843" s="14">
        <v>0</v>
      </c>
      <c r="C2843" s="17" t="s">
        <v>17730</v>
      </c>
      <c r="D2843" s="13">
        <v>270</v>
      </c>
      <c r="E2843" s="13" t="s">
        <v>17731</v>
      </c>
      <c r="F2843" s="13" t="s">
        <v>17727</v>
      </c>
      <c r="G2843" s="13" t="s">
        <v>22684</v>
      </c>
      <c r="H2843" s="13">
        <v>186383</v>
      </c>
    </row>
    <row r="2844" spans="1:8" x14ac:dyDescent="0.45">
      <c r="A2844" s="13" t="s">
        <v>22685</v>
      </c>
      <c r="B2844" s="14">
        <v>0</v>
      </c>
      <c r="C2844" s="17" t="s">
        <v>17730</v>
      </c>
      <c r="D2844" s="13">
        <v>2100</v>
      </c>
      <c r="E2844" s="13" t="s">
        <v>17731</v>
      </c>
      <c r="F2844" s="13" t="s">
        <v>17727</v>
      </c>
      <c r="G2844" s="13" t="s">
        <v>22686</v>
      </c>
      <c r="H2844" s="13">
        <v>199601</v>
      </c>
    </row>
    <row r="2845" spans="1:8" x14ac:dyDescent="0.45">
      <c r="A2845" s="13" t="s">
        <v>22687</v>
      </c>
      <c r="B2845" s="14">
        <v>0</v>
      </c>
      <c r="C2845" s="17" t="s">
        <v>17730</v>
      </c>
      <c r="D2845" s="13">
        <v>6300</v>
      </c>
      <c r="E2845" s="13" t="s">
        <v>17731</v>
      </c>
      <c r="F2845" s="13" t="s">
        <v>17727</v>
      </c>
      <c r="G2845" s="13" t="s">
        <v>22688</v>
      </c>
      <c r="H2845" s="13">
        <v>199602</v>
      </c>
    </row>
    <row r="2846" spans="1:8" x14ac:dyDescent="0.45">
      <c r="A2846" s="13" t="s">
        <v>22689</v>
      </c>
      <c r="B2846" s="14">
        <v>0</v>
      </c>
      <c r="C2846" s="17" t="s">
        <v>17730</v>
      </c>
      <c r="D2846" s="13">
        <v>11550</v>
      </c>
      <c r="E2846" s="13" t="s">
        <v>17731</v>
      </c>
      <c r="F2846" s="13" t="s">
        <v>17727</v>
      </c>
      <c r="G2846" s="13" t="s">
        <v>22690</v>
      </c>
      <c r="H2846" s="13">
        <v>199603</v>
      </c>
    </row>
    <row r="2847" spans="1:8" x14ac:dyDescent="0.45">
      <c r="A2847" s="13" t="s">
        <v>22691</v>
      </c>
      <c r="B2847" s="14">
        <v>0</v>
      </c>
      <c r="C2847" s="17" t="s">
        <v>17730</v>
      </c>
      <c r="D2847" s="13">
        <v>2100</v>
      </c>
      <c r="E2847" s="13" t="s">
        <v>17731</v>
      </c>
      <c r="F2847" s="13" t="s">
        <v>17727</v>
      </c>
      <c r="G2847" s="13" t="s">
        <v>22692</v>
      </c>
      <c r="H2847" s="13">
        <v>199604</v>
      </c>
    </row>
    <row r="2848" spans="1:8" x14ac:dyDescent="0.45">
      <c r="A2848" s="13" t="s">
        <v>22693</v>
      </c>
      <c r="B2848" s="14">
        <v>0</v>
      </c>
      <c r="C2848" s="17" t="s">
        <v>17730</v>
      </c>
      <c r="D2848" s="13">
        <v>3000</v>
      </c>
      <c r="E2848" s="13" t="s">
        <v>17731</v>
      </c>
      <c r="F2848" s="13" t="s">
        <v>17727</v>
      </c>
      <c r="G2848" s="13" t="s">
        <v>22694</v>
      </c>
      <c r="H2848" s="13">
        <v>257204</v>
      </c>
    </row>
    <row r="2849" spans="1:8" x14ac:dyDescent="0.45">
      <c r="A2849" s="13" t="s">
        <v>22695</v>
      </c>
      <c r="B2849" s="14">
        <v>0</v>
      </c>
      <c r="C2849" s="17" t="s">
        <v>17730</v>
      </c>
      <c r="D2849" s="13">
        <v>9900</v>
      </c>
      <c r="E2849" s="13" t="s">
        <v>17731</v>
      </c>
      <c r="F2849" s="13" t="s">
        <v>17727</v>
      </c>
      <c r="G2849" s="13" t="s">
        <v>22696</v>
      </c>
      <c r="H2849" s="13">
        <v>257205</v>
      </c>
    </row>
    <row r="2850" spans="1:8" x14ac:dyDescent="0.45">
      <c r="A2850" s="13" t="s">
        <v>22697</v>
      </c>
      <c r="B2850" s="14">
        <v>0</v>
      </c>
      <c r="C2850" s="17" t="s">
        <v>17730</v>
      </c>
      <c r="D2850" s="13">
        <v>10000</v>
      </c>
      <c r="E2850" s="13" t="s">
        <v>17731</v>
      </c>
      <c r="F2850" s="13" t="s">
        <v>17727</v>
      </c>
      <c r="G2850" s="13" t="s">
        <v>22698</v>
      </c>
      <c r="H2850" s="13">
        <v>257206</v>
      </c>
    </row>
    <row r="2851" spans="1:8" x14ac:dyDescent="0.45">
      <c r="A2851" s="13" t="s">
        <v>22699</v>
      </c>
      <c r="B2851" s="14">
        <v>0</v>
      </c>
      <c r="C2851" s="17" t="s">
        <v>17730</v>
      </c>
      <c r="D2851" s="13">
        <v>44711</v>
      </c>
      <c r="E2851" s="13" t="s">
        <v>17731</v>
      </c>
      <c r="F2851" s="13" t="s">
        <v>17727</v>
      </c>
      <c r="G2851" s="13" t="s">
        <v>22700</v>
      </c>
      <c r="H2851" s="13">
        <v>225310</v>
      </c>
    </row>
    <row r="2852" spans="1:8" x14ac:dyDescent="0.45">
      <c r="A2852" s="13" t="s">
        <v>22701</v>
      </c>
      <c r="B2852" s="14">
        <v>0</v>
      </c>
      <c r="C2852" s="17" t="s">
        <v>17730</v>
      </c>
      <c r="D2852" s="13">
        <v>35000</v>
      </c>
      <c r="E2852" s="13" t="s">
        <v>17731</v>
      </c>
      <c r="F2852" s="13" t="s">
        <v>17727</v>
      </c>
      <c r="G2852" s="13" t="s">
        <v>22702</v>
      </c>
      <c r="H2852" s="13">
        <v>225311</v>
      </c>
    </row>
    <row r="2853" spans="1:8" x14ac:dyDescent="0.45">
      <c r="A2853" s="13" t="s">
        <v>22703</v>
      </c>
      <c r="B2853" s="14">
        <v>0</v>
      </c>
      <c r="C2853" s="17" t="s">
        <v>17730</v>
      </c>
      <c r="D2853" s="13">
        <v>18665</v>
      </c>
      <c r="E2853" s="13" t="s">
        <v>17731</v>
      </c>
      <c r="F2853" s="13" t="s">
        <v>17727</v>
      </c>
      <c r="G2853" s="13" t="s">
        <v>22704</v>
      </c>
      <c r="H2853" s="13">
        <v>270533</v>
      </c>
    </row>
    <row r="2854" spans="1:8" x14ac:dyDescent="0.45">
      <c r="A2854" s="13" t="s">
        <v>22705</v>
      </c>
      <c r="B2854" s="14">
        <v>0</v>
      </c>
      <c r="C2854" s="17" t="s">
        <v>17730</v>
      </c>
      <c r="D2854" s="13">
        <v>22220</v>
      </c>
      <c r="E2854" s="13" t="s">
        <v>17731</v>
      </c>
      <c r="F2854" s="13" t="s">
        <v>17727</v>
      </c>
      <c r="G2854" s="13" t="s">
        <v>22706</v>
      </c>
      <c r="H2854" s="13">
        <v>270534</v>
      </c>
    </row>
    <row r="2855" spans="1:8" x14ac:dyDescent="0.45">
      <c r="A2855" s="13" t="s">
        <v>22707</v>
      </c>
      <c r="B2855" s="14">
        <v>0</v>
      </c>
      <c r="C2855" s="17" t="s">
        <v>17730</v>
      </c>
      <c r="D2855" s="13">
        <v>22220</v>
      </c>
      <c r="E2855" s="13" t="s">
        <v>17731</v>
      </c>
      <c r="F2855" s="13" t="s">
        <v>17727</v>
      </c>
      <c r="G2855" s="13" t="s">
        <v>22708</v>
      </c>
      <c r="H2855" s="13">
        <v>270535</v>
      </c>
    </row>
    <row r="2856" spans="1:8" x14ac:dyDescent="0.45">
      <c r="A2856" s="13" t="s">
        <v>22709</v>
      </c>
      <c r="B2856" s="14">
        <v>0</v>
      </c>
      <c r="C2856" s="17" t="s">
        <v>17730</v>
      </c>
      <c r="D2856" s="13">
        <v>72072</v>
      </c>
      <c r="E2856" s="13" t="s">
        <v>17731</v>
      </c>
      <c r="F2856" s="13" t="s">
        <v>17727</v>
      </c>
      <c r="G2856" s="13" t="s">
        <v>22710</v>
      </c>
      <c r="H2856" s="13">
        <v>270634</v>
      </c>
    </row>
    <row r="2857" spans="1:8" x14ac:dyDescent="0.45">
      <c r="A2857" s="13" t="s">
        <v>22711</v>
      </c>
      <c r="B2857" s="14">
        <v>0</v>
      </c>
      <c r="C2857" s="17" t="s">
        <v>17730</v>
      </c>
      <c r="D2857" s="13">
        <v>20720</v>
      </c>
      <c r="E2857" s="13" t="s">
        <v>17731</v>
      </c>
      <c r="F2857" s="13" t="s">
        <v>17727</v>
      </c>
      <c r="G2857" s="13" t="s">
        <v>22712</v>
      </c>
      <c r="H2857" s="13">
        <v>270635</v>
      </c>
    </row>
    <row r="2858" spans="1:8" x14ac:dyDescent="0.45">
      <c r="A2858" s="13" t="s">
        <v>22713</v>
      </c>
      <c r="B2858" s="14">
        <v>0</v>
      </c>
      <c r="C2858" s="17" t="s">
        <v>17730</v>
      </c>
      <c r="D2858" s="13">
        <v>19120</v>
      </c>
      <c r="E2858" s="13" t="s">
        <v>17731</v>
      </c>
      <c r="F2858" s="13" t="s">
        <v>17727</v>
      </c>
      <c r="G2858" s="13" t="s">
        <v>22714</v>
      </c>
      <c r="H2858" s="13">
        <v>270636</v>
      </c>
    </row>
    <row r="2859" spans="1:8" x14ac:dyDescent="0.45">
      <c r="A2859" s="13" t="s">
        <v>22715</v>
      </c>
      <c r="B2859" s="14">
        <v>0</v>
      </c>
      <c r="C2859" s="17" t="s">
        <v>17730</v>
      </c>
      <c r="D2859" s="13">
        <v>28720</v>
      </c>
      <c r="E2859" s="13" t="s">
        <v>17731</v>
      </c>
      <c r="F2859" s="13" t="s">
        <v>17727</v>
      </c>
      <c r="G2859" s="13" t="s">
        <v>22716</v>
      </c>
      <c r="H2859" s="13">
        <v>270637</v>
      </c>
    </row>
    <row r="2860" spans="1:8" x14ac:dyDescent="0.45">
      <c r="A2860" s="13" t="s">
        <v>22717</v>
      </c>
      <c r="B2860" s="14">
        <v>0</v>
      </c>
      <c r="C2860" s="17" t="s">
        <v>17730</v>
      </c>
      <c r="D2860" s="13">
        <v>17094</v>
      </c>
      <c r="E2860" s="13" t="s">
        <v>17731</v>
      </c>
      <c r="F2860" s="13" t="s">
        <v>17727</v>
      </c>
      <c r="G2860" s="13" t="s">
        <v>22718</v>
      </c>
      <c r="H2860" s="13">
        <v>280332</v>
      </c>
    </row>
    <row r="2861" spans="1:8" x14ac:dyDescent="0.45">
      <c r="A2861" s="13" t="s">
        <v>22719</v>
      </c>
      <c r="B2861" s="14">
        <v>0</v>
      </c>
      <c r="C2861" s="17" t="s">
        <v>17730</v>
      </c>
      <c r="D2861" s="13">
        <v>17094</v>
      </c>
      <c r="E2861" s="13" t="s">
        <v>17731</v>
      </c>
      <c r="F2861" s="13" t="s">
        <v>17727</v>
      </c>
      <c r="G2861" s="13" t="s">
        <v>22720</v>
      </c>
      <c r="H2861" s="13">
        <v>280333</v>
      </c>
    </row>
    <row r="2862" spans="1:8" x14ac:dyDescent="0.45">
      <c r="A2862" s="13" t="s">
        <v>22721</v>
      </c>
      <c r="B2862" s="14">
        <v>0</v>
      </c>
      <c r="C2862" s="17" t="s">
        <v>17730</v>
      </c>
      <c r="D2862" s="13">
        <v>15774</v>
      </c>
      <c r="E2862" s="13" t="s">
        <v>17731</v>
      </c>
      <c r="F2862" s="13" t="s">
        <v>17727</v>
      </c>
      <c r="G2862" s="13" t="s">
        <v>22722</v>
      </c>
      <c r="H2862" s="13">
        <v>280334</v>
      </c>
    </row>
    <row r="2863" spans="1:8" x14ac:dyDescent="0.45">
      <c r="A2863" s="13" t="s">
        <v>22723</v>
      </c>
      <c r="B2863" s="14">
        <v>0</v>
      </c>
      <c r="C2863" s="17" t="s">
        <v>17730</v>
      </c>
      <c r="D2863" s="13">
        <v>23694</v>
      </c>
      <c r="E2863" s="13" t="s">
        <v>17731</v>
      </c>
      <c r="F2863" s="13" t="s">
        <v>17727</v>
      </c>
      <c r="G2863" s="13" t="s">
        <v>22724</v>
      </c>
      <c r="H2863" s="13">
        <v>280335</v>
      </c>
    </row>
    <row r="2864" spans="1:8" x14ac:dyDescent="0.45">
      <c r="A2864" s="13" t="s">
        <v>22725</v>
      </c>
      <c r="B2864" s="14">
        <v>0</v>
      </c>
      <c r="C2864" s="17" t="s">
        <v>17730</v>
      </c>
      <c r="D2864" s="13">
        <v>33594</v>
      </c>
      <c r="E2864" s="13" t="s">
        <v>17731</v>
      </c>
      <c r="F2864" s="13" t="s">
        <v>17727</v>
      </c>
      <c r="G2864" s="13" t="s">
        <v>22726</v>
      </c>
      <c r="H2864" s="13">
        <v>280336</v>
      </c>
    </row>
    <row r="2865" spans="1:8" x14ac:dyDescent="0.45">
      <c r="A2865" s="13" t="s">
        <v>22727</v>
      </c>
      <c r="B2865" s="14">
        <v>0</v>
      </c>
      <c r="C2865" s="17" t="s">
        <v>17730</v>
      </c>
      <c r="D2865" s="13">
        <v>5907</v>
      </c>
      <c r="E2865" s="13" t="s">
        <v>17731</v>
      </c>
      <c r="F2865" s="13" t="s">
        <v>17727</v>
      </c>
      <c r="G2865" s="13" t="s">
        <v>22728</v>
      </c>
      <c r="H2865" s="13">
        <v>280337</v>
      </c>
    </row>
    <row r="2866" spans="1:8" x14ac:dyDescent="0.45">
      <c r="A2866" s="13" t="s">
        <v>22729</v>
      </c>
      <c r="B2866" s="14">
        <v>0</v>
      </c>
      <c r="C2866" s="17" t="s">
        <v>17730</v>
      </c>
      <c r="D2866" s="13">
        <v>5907</v>
      </c>
      <c r="E2866" s="13" t="s">
        <v>17731</v>
      </c>
      <c r="F2866" s="13" t="s">
        <v>17727</v>
      </c>
      <c r="G2866" s="13" t="s">
        <v>22730</v>
      </c>
      <c r="H2866" s="13">
        <v>280338</v>
      </c>
    </row>
    <row r="2867" spans="1:8" x14ac:dyDescent="0.45">
      <c r="A2867" s="13" t="s">
        <v>22731</v>
      </c>
      <c r="B2867" s="14">
        <v>0</v>
      </c>
      <c r="C2867" s="17" t="s">
        <v>17730</v>
      </c>
      <c r="D2867" s="13">
        <v>8547</v>
      </c>
      <c r="E2867" s="13" t="s">
        <v>17731</v>
      </c>
      <c r="F2867" s="13" t="s">
        <v>17727</v>
      </c>
      <c r="G2867" s="13" t="s">
        <v>22732</v>
      </c>
      <c r="H2867" s="13">
        <v>280339</v>
      </c>
    </row>
    <row r="2868" spans="1:8" x14ac:dyDescent="0.45">
      <c r="A2868" s="13" t="s">
        <v>22733</v>
      </c>
      <c r="B2868" s="14">
        <v>0</v>
      </c>
      <c r="C2868" s="17" t="s">
        <v>17730</v>
      </c>
      <c r="D2868" s="13">
        <v>8547</v>
      </c>
      <c r="E2868" s="13" t="s">
        <v>17731</v>
      </c>
      <c r="F2868" s="13" t="s">
        <v>17727</v>
      </c>
      <c r="G2868" s="13" t="s">
        <v>22734</v>
      </c>
      <c r="H2868" s="13">
        <v>280340</v>
      </c>
    </row>
    <row r="2869" spans="1:8" x14ac:dyDescent="0.45">
      <c r="A2869" s="13" t="s">
        <v>22735</v>
      </c>
      <c r="B2869" s="14">
        <v>0</v>
      </c>
      <c r="C2869" s="17" t="s">
        <v>17730</v>
      </c>
      <c r="D2869" s="13">
        <v>7887</v>
      </c>
      <c r="E2869" s="13" t="s">
        <v>17731</v>
      </c>
      <c r="F2869" s="13" t="s">
        <v>17727</v>
      </c>
      <c r="G2869" s="13" t="s">
        <v>22736</v>
      </c>
      <c r="H2869" s="13">
        <v>280341</v>
      </c>
    </row>
    <row r="2870" spans="1:8" x14ac:dyDescent="0.45">
      <c r="A2870" s="13" t="s">
        <v>22737</v>
      </c>
      <c r="B2870" s="14">
        <v>0</v>
      </c>
      <c r="C2870" s="17" t="s">
        <v>17730</v>
      </c>
      <c r="D2870" s="13">
        <v>11847</v>
      </c>
      <c r="E2870" s="13" t="s">
        <v>17731</v>
      </c>
      <c r="F2870" s="13" t="s">
        <v>17727</v>
      </c>
      <c r="G2870" s="13" t="s">
        <v>22738</v>
      </c>
      <c r="H2870" s="13">
        <v>280342</v>
      </c>
    </row>
    <row r="2871" spans="1:8" x14ac:dyDescent="0.45">
      <c r="A2871" s="13" t="s">
        <v>22739</v>
      </c>
      <c r="B2871" s="14">
        <v>0</v>
      </c>
      <c r="C2871" s="17" t="s">
        <v>17730</v>
      </c>
      <c r="D2871" s="13">
        <v>16797</v>
      </c>
      <c r="E2871" s="13" t="s">
        <v>17731</v>
      </c>
      <c r="F2871" s="13" t="s">
        <v>17727</v>
      </c>
      <c r="G2871" s="13" t="s">
        <v>22740</v>
      </c>
      <c r="H2871" s="13">
        <v>280343</v>
      </c>
    </row>
    <row r="2872" spans="1:8" x14ac:dyDescent="0.45">
      <c r="A2872" s="13" t="s">
        <v>22741</v>
      </c>
      <c r="B2872" s="14">
        <v>0</v>
      </c>
      <c r="C2872" s="17" t="s">
        <v>17730</v>
      </c>
      <c r="D2872" s="13">
        <v>11026</v>
      </c>
      <c r="E2872" s="13" t="s">
        <v>17731</v>
      </c>
      <c r="F2872" s="13" t="s">
        <v>17727</v>
      </c>
      <c r="G2872" s="13" t="s">
        <v>22742</v>
      </c>
      <c r="H2872" s="13">
        <v>280344</v>
      </c>
    </row>
    <row r="2873" spans="1:8" x14ac:dyDescent="0.45">
      <c r="A2873" s="13" t="s">
        <v>22743</v>
      </c>
      <c r="B2873" s="14">
        <v>0</v>
      </c>
      <c r="C2873" s="17" t="s">
        <v>17730</v>
      </c>
      <c r="D2873" s="13">
        <v>11026</v>
      </c>
      <c r="E2873" s="13" t="s">
        <v>17731</v>
      </c>
      <c r="F2873" s="13" t="s">
        <v>17727</v>
      </c>
      <c r="G2873" s="13" t="s">
        <v>22744</v>
      </c>
      <c r="H2873" s="13">
        <v>280345</v>
      </c>
    </row>
    <row r="2874" spans="1:8" x14ac:dyDescent="0.45">
      <c r="A2874" s="13" t="s">
        <v>22745</v>
      </c>
      <c r="B2874" s="14">
        <v>0</v>
      </c>
      <c r="C2874" s="17" t="s">
        <v>17730</v>
      </c>
      <c r="D2874" s="13">
        <v>15954</v>
      </c>
      <c r="E2874" s="13" t="s">
        <v>17731</v>
      </c>
      <c r="F2874" s="13" t="s">
        <v>17727</v>
      </c>
      <c r="G2874" s="13" t="s">
        <v>22746</v>
      </c>
      <c r="H2874" s="13">
        <v>280346</v>
      </c>
    </row>
    <row r="2875" spans="1:8" x14ac:dyDescent="0.45">
      <c r="A2875" s="13" t="s">
        <v>22747</v>
      </c>
      <c r="B2875" s="14">
        <v>0</v>
      </c>
      <c r="C2875" s="17" t="s">
        <v>17730</v>
      </c>
      <c r="D2875" s="13">
        <v>15954</v>
      </c>
      <c r="E2875" s="13" t="s">
        <v>17731</v>
      </c>
      <c r="F2875" s="13" t="s">
        <v>17727</v>
      </c>
      <c r="G2875" s="13" t="s">
        <v>22748</v>
      </c>
      <c r="H2875" s="13">
        <v>280347</v>
      </c>
    </row>
    <row r="2876" spans="1:8" x14ac:dyDescent="0.45">
      <c r="A2876" s="13" t="s">
        <v>22749</v>
      </c>
      <c r="B2876" s="14">
        <v>0</v>
      </c>
      <c r="C2876" s="17" t="s">
        <v>17730</v>
      </c>
      <c r="D2876" s="13">
        <v>14722</v>
      </c>
      <c r="E2876" s="13" t="s">
        <v>17731</v>
      </c>
      <c r="F2876" s="13" t="s">
        <v>17727</v>
      </c>
      <c r="G2876" s="13" t="s">
        <v>22750</v>
      </c>
      <c r="H2876" s="13">
        <v>280348</v>
      </c>
    </row>
    <row r="2877" spans="1:8" x14ac:dyDescent="0.45">
      <c r="A2877" s="13" t="s">
        <v>22751</v>
      </c>
      <c r="B2877" s="14">
        <v>0</v>
      </c>
      <c r="C2877" s="17" t="s">
        <v>17730</v>
      </c>
      <c r="D2877" s="13">
        <v>22114</v>
      </c>
      <c r="E2877" s="13" t="s">
        <v>17731</v>
      </c>
      <c r="F2877" s="13" t="s">
        <v>17727</v>
      </c>
      <c r="G2877" s="13" t="s">
        <v>22752</v>
      </c>
      <c r="H2877" s="13">
        <v>280349</v>
      </c>
    </row>
    <row r="2878" spans="1:8" x14ac:dyDescent="0.45">
      <c r="A2878" s="13" t="s">
        <v>22753</v>
      </c>
      <c r="B2878" s="14">
        <v>0</v>
      </c>
      <c r="C2878" s="17" t="s">
        <v>17730</v>
      </c>
      <c r="D2878" s="13">
        <v>31354</v>
      </c>
      <c r="E2878" s="13" t="s">
        <v>17731</v>
      </c>
      <c r="F2878" s="13" t="s">
        <v>17727</v>
      </c>
      <c r="G2878" s="13" t="s">
        <v>22754</v>
      </c>
      <c r="H2878" s="13">
        <v>280350</v>
      </c>
    </row>
    <row r="2879" spans="1:8" x14ac:dyDescent="0.45">
      <c r="A2879" s="13" t="s">
        <v>22755</v>
      </c>
      <c r="B2879" s="14">
        <v>0</v>
      </c>
      <c r="C2879" s="17" t="s">
        <v>17730</v>
      </c>
      <c r="D2879" s="13">
        <v>15752</v>
      </c>
      <c r="E2879" s="13" t="s">
        <v>17731</v>
      </c>
      <c r="F2879" s="13" t="s">
        <v>17727</v>
      </c>
      <c r="G2879" s="13" t="s">
        <v>22756</v>
      </c>
      <c r="H2879" s="13">
        <v>280323</v>
      </c>
    </row>
    <row r="2880" spans="1:8" x14ac:dyDescent="0.45">
      <c r="A2880" s="13" t="s">
        <v>22757</v>
      </c>
      <c r="B2880" s="14">
        <v>0</v>
      </c>
      <c r="C2880" s="17" t="s">
        <v>17730</v>
      </c>
      <c r="D2880" s="13">
        <v>15752</v>
      </c>
      <c r="E2880" s="13" t="s">
        <v>17731</v>
      </c>
      <c r="F2880" s="13" t="s">
        <v>17727</v>
      </c>
      <c r="G2880" s="13" t="s">
        <v>22758</v>
      </c>
      <c r="H2880" s="13">
        <v>280324</v>
      </c>
    </row>
    <row r="2881" spans="1:8" x14ac:dyDescent="0.45">
      <c r="A2881" s="13" t="s">
        <v>22759</v>
      </c>
      <c r="B2881" s="14">
        <v>0</v>
      </c>
      <c r="C2881" s="17" t="s">
        <v>17730</v>
      </c>
      <c r="D2881" s="13">
        <v>22792</v>
      </c>
      <c r="E2881" s="13" t="s">
        <v>17731</v>
      </c>
      <c r="F2881" s="13" t="s">
        <v>17727</v>
      </c>
      <c r="G2881" s="13" t="s">
        <v>22760</v>
      </c>
      <c r="H2881" s="13">
        <v>280325</v>
      </c>
    </row>
    <row r="2882" spans="1:8" x14ac:dyDescent="0.45">
      <c r="A2882" s="13" t="s">
        <v>22761</v>
      </c>
      <c r="B2882" s="14">
        <v>0</v>
      </c>
      <c r="C2882" s="17" t="s">
        <v>17730</v>
      </c>
      <c r="D2882" s="13">
        <v>22792</v>
      </c>
      <c r="E2882" s="13" t="s">
        <v>17731</v>
      </c>
      <c r="F2882" s="13" t="s">
        <v>17727</v>
      </c>
      <c r="G2882" s="13" t="s">
        <v>22762</v>
      </c>
      <c r="H2882" s="13">
        <v>280326</v>
      </c>
    </row>
    <row r="2883" spans="1:8" x14ac:dyDescent="0.45">
      <c r="A2883" s="13" t="s">
        <v>22763</v>
      </c>
      <c r="B2883" s="14">
        <v>0</v>
      </c>
      <c r="C2883" s="17" t="s">
        <v>17730</v>
      </c>
      <c r="D2883" s="13">
        <v>21032</v>
      </c>
      <c r="E2883" s="13" t="s">
        <v>17731</v>
      </c>
      <c r="F2883" s="13" t="s">
        <v>17727</v>
      </c>
      <c r="G2883" s="13" t="s">
        <v>22764</v>
      </c>
      <c r="H2883" s="13">
        <v>280327</v>
      </c>
    </row>
    <row r="2884" spans="1:8" x14ac:dyDescent="0.45">
      <c r="A2884" s="13" t="s">
        <v>22765</v>
      </c>
      <c r="B2884" s="14">
        <v>0</v>
      </c>
      <c r="C2884" s="17" t="s">
        <v>17730</v>
      </c>
      <c r="D2884" s="13">
        <v>31592</v>
      </c>
      <c r="E2884" s="13" t="s">
        <v>17731</v>
      </c>
      <c r="F2884" s="13" t="s">
        <v>17727</v>
      </c>
      <c r="G2884" s="13" t="s">
        <v>22766</v>
      </c>
      <c r="H2884" s="13">
        <v>280328</v>
      </c>
    </row>
    <row r="2885" spans="1:8" x14ac:dyDescent="0.45">
      <c r="A2885" s="13" t="s">
        <v>22767</v>
      </c>
      <c r="B2885" s="14">
        <v>0</v>
      </c>
      <c r="C2885" s="17" t="s">
        <v>17730</v>
      </c>
      <c r="D2885" s="13">
        <v>44792</v>
      </c>
      <c r="E2885" s="13" t="s">
        <v>17731</v>
      </c>
      <c r="F2885" s="13" t="s">
        <v>17727</v>
      </c>
      <c r="G2885" s="13" t="s">
        <v>22768</v>
      </c>
      <c r="H2885" s="13">
        <v>280329</v>
      </c>
    </row>
    <row r="2886" spans="1:8" x14ac:dyDescent="0.45">
      <c r="A2886" s="13" t="s">
        <v>22769</v>
      </c>
      <c r="B2886" s="14">
        <v>0</v>
      </c>
      <c r="C2886" s="17" t="s">
        <v>17730</v>
      </c>
      <c r="D2886" s="13">
        <v>11814</v>
      </c>
      <c r="E2886" s="13" t="s">
        <v>17731</v>
      </c>
      <c r="F2886" s="13" t="s">
        <v>17727</v>
      </c>
      <c r="G2886" s="13" t="s">
        <v>22770</v>
      </c>
      <c r="H2886" s="13">
        <v>280330</v>
      </c>
    </row>
    <row r="2887" spans="1:8" x14ac:dyDescent="0.45">
      <c r="A2887" s="13" t="s">
        <v>22771</v>
      </c>
      <c r="B2887" s="14">
        <v>0</v>
      </c>
      <c r="C2887" s="17" t="s">
        <v>17730</v>
      </c>
      <c r="D2887" s="13">
        <v>11814</v>
      </c>
      <c r="E2887" s="13" t="s">
        <v>17731</v>
      </c>
      <c r="F2887" s="13" t="s">
        <v>17727</v>
      </c>
      <c r="G2887" s="13" t="s">
        <v>22772</v>
      </c>
      <c r="H2887" s="13">
        <v>280331</v>
      </c>
    </row>
    <row r="2888" spans="1:8" x14ac:dyDescent="0.45">
      <c r="A2888" s="13" t="s">
        <v>22773</v>
      </c>
      <c r="B2888" s="14">
        <v>0</v>
      </c>
      <c r="C2888" s="17" t="s">
        <v>17730</v>
      </c>
      <c r="D2888" s="13">
        <v>2057</v>
      </c>
      <c r="E2888" s="13" t="s">
        <v>17731</v>
      </c>
      <c r="F2888" s="13" t="s">
        <v>17727</v>
      </c>
      <c r="G2888" s="13" t="s">
        <v>22774</v>
      </c>
      <c r="H2888" s="13">
        <v>284181</v>
      </c>
    </row>
    <row r="2889" spans="1:8" x14ac:dyDescent="0.45">
      <c r="A2889" s="13" t="s">
        <v>22775</v>
      </c>
      <c r="B2889" s="14">
        <v>0</v>
      </c>
      <c r="C2889" s="17" t="s">
        <v>17730</v>
      </c>
      <c r="D2889" s="13">
        <v>2131.8000000000002</v>
      </c>
      <c r="E2889" s="13" t="s">
        <v>17731</v>
      </c>
      <c r="F2889" s="13" t="s">
        <v>17727</v>
      </c>
      <c r="G2889" s="13" t="s">
        <v>22776</v>
      </c>
      <c r="H2889" s="13">
        <v>284182</v>
      </c>
    </row>
    <row r="2890" spans="1:8" x14ac:dyDescent="0.45">
      <c r="A2890" s="13" t="s">
        <v>22777</v>
      </c>
      <c r="B2890" s="14">
        <v>0</v>
      </c>
      <c r="C2890" s="17" t="s">
        <v>17730</v>
      </c>
      <c r="D2890" s="13">
        <v>2558.16</v>
      </c>
      <c r="E2890" s="13" t="s">
        <v>17731</v>
      </c>
      <c r="F2890" s="13" t="s">
        <v>17727</v>
      </c>
      <c r="G2890" s="13" t="s">
        <v>22778</v>
      </c>
      <c r="H2890" s="13">
        <v>284183</v>
      </c>
    </row>
    <row r="2891" spans="1:8" x14ac:dyDescent="0.45">
      <c r="A2891" s="13" t="s">
        <v>22779</v>
      </c>
      <c r="B2891" s="14">
        <v>0</v>
      </c>
      <c r="C2891" s="17" t="s">
        <v>17730</v>
      </c>
      <c r="D2891" s="13">
        <v>2750</v>
      </c>
      <c r="E2891" s="13" t="s">
        <v>17731</v>
      </c>
      <c r="F2891" s="13" t="s">
        <v>17727</v>
      </c>
      <c r="G2891" s="13" t="s">
        <v>22780</v>
      </c>
      <c r="H2891" s="13">
        <v>284184</v>
      </c>
    </row>
    <row r="2892" spans="1:8" x14ac:dyDescent="0.45">
      <c r="A2892" s="13" t="s">
        <v>22781</v>
      </c>
      <c r="B2892" s="14">
        <v>0</v>
      </c>
      <c r="C2892" s="17" t="s">
        <v>17730</v>
      </c>
      <c r="D2892" s="13">
        <v>3003</v>
      </c>
      <c r="E2892" s="13" t="s">
        <v>17731</v>
      </c>
      <c r="F2892" s="13" t="s">
        <v>17727</v>
      </c>
      <c r="G2892" s="13" t="s">
        <v>22782</v>
      </c>
      <c r="H2892" s="13">
        <v>284185</v>
      </c>
    </row>
    <row r="2893" spans="1:8" x14ac:dyDescent="0.45">
      <c r="A2893" s="13" t="s">
        <v>22783</v>
      </c>
      <c r="B2893" s="14">
        <v>0</v>
      </c>
      <c r="C2893" s="17" t="s">
        <v>17730</v>
      </c>
      <c r="D2893" s="13">
        <v>3603.6</v>
      </c>
      <c r="E2893" s="13" t="s">
        <v>17731</v>
      </c>
      <c r="F2893" s="13" t="s">
        <v>17727</v>
      </c>
      <c r="G2893" s="13" t="s">
        <v>22784</v>
      </c>
      <c r="H2893" s="13">
        <v>284186</v>
      </c>
    </row>
    <row r="2894" spans="1:8" x14ac:dyDescent="0.45">
      <c r="A2894" s="13" t="s">
        <v>22785</v>
      </c>
      <c r="B2894" s="14">
        <v>0</v>
      </c>
      <c r="C2894" s="17" t="s">
        <v>17730</v>
      </c>
      <c r="D2894" s="13">
        <v>3995.2</v>
      </c>
      <c r="E2894" s="13" t="s">
        <v>17731</v>
      </c>
      <c r="F2894" s="13" t="s">
        <v>17727</v>
      </c>
      <c r="G2894" s="13" t="s">
        <v>22786</v>
      </c>
      <c r="H2894" s="13">
        <v>284187</v>
      </c>
    </row>
    <row r="2895" spans="1:8" x14ac:dyDescent="0.45">
      <c r="A2895" s="13" t="s">
        <v>22787</v>
      </c>
      <c r="B2895" s="14">
        <v>0</v>
      </c>
      <c r="C2895" s="17" t="s">
        <v>17730</v>
      </c>
      <c r="D2895" s="13">
        <v>4814</v>
      </c>
      <c r="E2895" s="13" t="s">
        <v>17731</v>
      </c>
      <c r="F2895" s="13" t="s">
        <v>17727</v>
      </c>
      <c r="G2895" s="13" t="s">
        <v>22788</v>
      </c>
      <c r="H2895" s="13">
        <v>167988</v>
      </c>
    </row>
    <row r="2896" spans="1:8" x14ac:dyDescent="0.45">
      <c r="A2896" s="13" t="s">
        <v>22789</v>
      </c>
      <c r="B2896" s="14">
        <v>0</v>
      </c>
      <c r="C2896" s="17" t="s">
        <v>17730</v>
      </c>
      <c r="D2896" s="13">
        <v>4384</v>
      </c>
      <c r="E2896" s="13" t="s">
        <v>17731</v>
      </c>
      <c r="F2896" s="13" t="s">
        <v>17727</v>
      </c>
      <c r="G2896" s="13" t="s">
        <v>22790</v>
      </c>
      <c r="H2896" s="13">
        <v>167989</v>
      </c>
    </row>
    <row r="2897" spans="1:8" x14ac:dyDescent="0.45">
      <c r="A2897" s="13" t="s">
        <v>22791</v>
      </c>
      <c r="B2897" s="14">
        <v>0</v>
      </c>
      <c r="C2897" s="17" t="s">
        <v>17730</v>
      </c>
      <c r="D2897" s="13">
        <v>9800</v>
      </c>
      <c r="E2897" s="13" t="s">
        <v>17731</v>
      </c>
      <c r="F2897" s="13" t="s">
        <v>17727</v>
      </c>
      <c r="G2897" s="13" t="s">
        <v>22792</v>
      </c>
      <c r="H2897" s="13">
        <v>166604</v>
      </c>
    </row>
    <row r="2898" spans="1:8" x14ac:dyDescent="0.45">
      <c r="A2898" s="13" t="s">
        <v>22793</v>
      </c>
      <c r="B2898" s="14">
        <v>0</v>
      </c>
      <c r="C2898" s="17" t="s">
        <v>17730</v>
      </c>
      <c r="D2898" s="13">
        <v>9800</v>
      </c>
      <c r="E2898" s="13" t="s">
        <v>17731</v>
      </c>
      <c r="F2898" s="13" t="s">
        <v>17727</v>
      </c>
      <c r="G2898" s="13" t="s">
        <v>22794</v>
      </c>
      <c r="H2898" s="13">
        <v>166565</v>
      </c>
    </row>
    <row r="2899" spans="1:8" x14ac:dyDescent="0.45">
      <c r="A2899" s="13"/>
      <c r="B2899" s="14">
        <v>0</v>
      </c>
      <c r="C2899" s="17" t="s">
        <v>17730</v>
      </c>
      <c r="D2899" s="13">
        <v>642.9</v>
      </c>
      <c r="E2899" s="13" t="s">
        <v>17731</v>
      </c>
      <c r="F2899" s="13" t="s">
        <v>17727</v>
      </c>
      <c r="G2899" s="13" t="s">
        <v>22795</v>
      </c>
      <c r="H2899" s="13">
        <v>43870</v>
      </c>
    </row>
    <row r="2900" spans="1:8" x14ac:dyDescent="0.45">
      <c r="A2900" s="13" t="s">
        <v>22796</v>
      </c>
      <c r="B2900" s="14">
        <v>0.34</v>
      </c>
      <c r="C2900" s="17" t="s">
        <v>17730</v>
      </c>
      <c r="D2900" s="13">
        <v>95</v>
      </c>
      <c r="E2900" s="13" t="s">
        <v>17731</v>
      </c>
      <c r="F2900" s="13" t="s">
        <v>17727</v>
      </c>
      <c r="G2900" s="13" t="s">
        <v>22797</v>
      </c>
      <c r="H2900" s="13">
        <v>258013</v>
      </c>
    </row>
    <row r="2901" spans="1:8" x14ac:dyDescent="0.45">
      <c r="A2901" s="13" t="s">
        <v>22798</v>
      </c>
      <c r="B2901" s="14">
        <v>1</v>
      </c>
      <c r="C2901" s="17" t="s">
        <v>17730</v>
      </c>
      <c r="D2901" s="13">
        <v>416</v>
      </c>
      <c r="E2901" s="13" t="s">
        <v>17731</v>
      </c>
      <c r="F2901" s="13" t="s">
        <v>17727</v>
      </c>
      <c r="G2901" s="13" t="s">
        <v>22799</v>
      </c>
      <c r="H2901" s="13">
        <v>127838</v>
      </c>
    </row>
    <row r="2902" spans="1:8" x14ac:dyDescent="0.45">
      <c r="A2902" s="13" t="s">
        <v>22800</v>
      </c>
      <c r="B2902" s="14"/>
      <c r="C2902" s="17"/>
      <c r="D2902" s="13"/>
      <c r="E2902" s="13"/>
      <c r="F2902" s="13"/>
      <c r="G2902" s="13"/>
      <c r="H2902" s="13"/>
    </row>
    <row r="2903" spans="1:8" x14ac:dyDescent="0.45">
      <c r="A2903" s="13" t="s">
        <v>22801</v>
      </c>
      <c r="B2903" s="14"/>
      <c r="C2903" s="17"/>
      <c r="D2903" s="13"/>
      <c r="E2903" s="13"/>
      <c r="F2903" s="13"/>
      <c r="G2903" s="13"/>
      <c r="H2903" s="13"/>
    </row>
    <row r="2904" spans="1:8" x14ac:dyDescent="0.45">
      <c r="A2904" s="13" t="s">
        <v>22802</v>
      </c>
      <c r="B2904" s="14"/>
      <c r="C2904" s="17"/>
      <c r="D2904" s="13"/>
      <c r="E2904" s="13"/>
      <c r="F2904" s="13"/>
      <c r="G2904" s="13"/>
      <c r="H2904" s="13"/>
    </row>
    <row r="2905" spans="1:8" x14ac:dyDescent="0.45">
      <c r="A2905" s="13" t="s">
        <v>22803</v>
      </c>
      <c r="B2905" s="14"/>
      <c r="C2905" s="17"/>
      <c r="D2905" s="13"/>
      <c r="E2905" s="13"/>
      <c r="F2905" s="13"/>
      <c r="G2905" s="13"/>
      <c r="H2905" s="13"/>
    </row>
    <row r="2906" spans="1:8" x14ac:dyDescent="0.45">
      <c r="A2906" s="13" t="s">
        <v>22804</v>
      </c>
      <c r="B2906" s="14"/>
      <c r="C2906" s="17"/>
      <c r="D2906" s="13"/>
      <c r="E2906" s="13"/>
      <c r="F2906" s="13"/>
      <c r="G2906" s="13"/>
      <c r="H2906" s="13"/>
    </row>
    <row r="2907" spans="1:8" x14ac:dyDescent="0.45">
      <c r="A2907" s="13" t="s">
        <v>22798</v>
      </c>
      <c r="B2907" s="14">
        <v>0.85</v>
      </c>
      <c r="C2907" s="17" t="s">
        <v>17730</v>
      </c>
      <c r="D2907" s="13">
        <v>167</v>
      </c>
      <c r="E2907" s="13" t="s">
        <v>17731</v>
      </c>
      <c r="F2907" s="13" t="s">
        <v>17727</v>
      </c>
      <c r="G2907" s="13" t="s">
        <v>22805</v>
      </c>
      <c r="H2907" s="13">
        <v>127839</v>
      </c>
    </row>
    <row r="2908" spans="1:8" x14ac:dyDescent="0.45">
      <c r="A2908" s="13" t="s">
        <v>22806</v>
      </c>
      <c r="B2908" s="14"/>
      <c r="C2908" s="17"/>
      <c r="D2908" s="13"/>
      <c r="E2908" s="13"/>
      <c r="F2908" s="13"/>
      <c r="G2908" s="13"/>
      <c r="H2908" s="13"/>
    </row>
    <row r="2909" spans="1:8" x14ac:dyDescent="0.45">
      <c r="A2909" s="13" t="s">
        <v>22807</v>
      </c>
      <c r="B2909" s="14">
        <v>0.91</v>
      </c>
      <c r="C2909" s="17" t="s">
        <v>17730</v>
      </c>
      <c r="D2909" s="13">
        <v>564</v>
      </c>
      <c r="E2909" s="13" t="s">
        <v>17731</v>
      </c>
      <c r="F2909" s="13" t="s">
        <v>17727</v>
      </c>
      <c r="G2909" s="13" t="s">
        <v>22808</v>
      </c>
      <c r="H2909" s="13">
        <v>127832</v>
      </c>
    </row>
    <row r="2910" spans="1:8" x14ac:dyDescent="0.45">
      <c r="A2910" s="13" t="s">
        <v>22809</v>
      </c>
      <c r="B2910" s="14"/>
      <c r="C2910" s="17"/>
      <c r="D2910" s="13"/>
      <c r="E2910" s="13"/>
      <c r="F2910" s="13"/>
      <c r="G2910" s="13"/>
      <c r="H2910" s="13"/>
    </row>
    <row r="2911" spans="1:8" x14ac:dyDescent="0.45">
      <c r="A2911" s="13" t="s">
        <v>22810</v>
      </c>
      <c r="B2911" s="14"/>
      <c r="C2911" s="17"/>
      <c r="D2911" s="13"/>
      <c r="E2911" s="13"/>
      <c r="F2911" s="13"/>
      <c r="G2911" s="13"/>
      <c r="H2911" s="13"/>
    </row>
    <row r="2912" spans="1:8" x14ac:dyDescent="0.45">
      <c r="A2912" s="13" t="s">
        <v>22807</v>
      </c>
      <c r="B2912" s="14">
        <v>0.85</v>
      </c>
      <c r="C2912" s="17" t="s">
        <v>17730</v>
      </c>
      <c r="D2912" s="13">
        <v>162</v>
      </c>
      <c r="E2912" s="13" t="s">
        <v>17731</v>
      </c>
      <c r="F2912" s="13" t="s">
        <v>17727</v>
      </c>
      <c r="G2912" s="13" t="s">
        <v>22811</v>
      </c>
      <c r="H2912" s="13">
        <v>127833</v>
      </c>
    </row>
    <row r="2913" spans="1:8" x14ac:dyDescent="0.45">
      <c r="A2913" s="13" t="s">
        <v>22812</v>
      </c>
      <c r="B2913" s="14">
        <v>1</v>
      </c>
      <c r="C2913" s="17" t="s">
        <v>17730</v>
      </c>
      <c r="D2913" s="13">
        <v>513</v>
      </c>
      <c r="E2913" s="13" t="s">
        <v>17731</v>
      </c>
      <c r="F2913" s="13" t="s">
        <v>17727</v>
      </c>
      <c r="G2913" s="13" t="s">
        <v>22813</v>
      </c>
      <c r="H2913" s="13">
        <v>128126</v>
      </c>
    </row>
    <row r="2914" spans="1:8" x14ac:dyDescent="0.45">
      <c r="A2914" s="13" t="s">
        <v>22814</v>
      </c>
      <c r="B2914" s="14"/>
      <c r="C2914" s="17"/>
      <c r="D2914" s="13"/>
      <c r="E2914" s="13"/>
      <c r="F2914" s="13"/>
      <c r="G2914" s="13"/>
      <c r="H2914" s="13"/>
    </row>
    <row r="2915" spans="1:8" x14ac:dyDescent="0.45">
      <c r="A2915" s="13" t="s">
        <v>22815</v>
      </c>
      <c r="B2915" s="14"/>
      <c r="C2915" s="17"/>
      <c r="D2915" s="13"/>
      <c r="E2915" s="13"/>
      <c r="F2915" s="13"/>
      <c r="G2915" s="13"/>
      <c r="H2915" s="13"/>
    </row>
    <row r="2916" spans="1:8" x14ac:dyDescent="0.45">
      <c r="A2916" s="13" t="s">
        <v>22812</v>
      </c>
      <c r="B2916" s="14">
        <v>0.85</v>
      </c>
      <c r="C2916" s="17" t="s">
        <v>17730</v>
      </c>
      <c r="D2916" s="13">
        <v>146</v>
      </c>
      <c r="E2916" s="13" t="s">
        <v>17731</v>
      </c>
      <c r="F2916" s="13" t="s">
        <v>17727</v>
      </c>
      <c r="G2916" s="13" t="s">
        <v>22816</v>
      </c>
      <c r="H2916" s="13">
        <v>127837</v>
      </c>
    </row>
    <row r="2917" spans="1:8" x14ac:dyDescent="0.45">
      <c r="A2917" s="13" t="s">
        <v>22817</v>
      </c>
      <c r="B2917" s="14">
        <v>1</v>
      </c>
      <c r="C2917" s="17" t="s">
        <v>17730</v>
      </c>
      <c r="D2917" s="13">
        <v>405</v>
      </c>
      <c r="E2917" s="13" t="s">
        <v>17731</v>
      </c>
      <c r="F2917" s="13" t="s">
        <v>17727</v>
      </c>
      <c r="G2917" s="13" t="s">
        <v>22818</v>
      </c>
      <c r="H2917" s="13">
        <v>128226</v>
      </c>
    </row>
    <row r="2918" spans="1:8" x14ac:dyDescent="0.45">
      <c r="A2918" s="13" t="s">
        <v>22819</v>
      </c>
      <c r="B2918" s="14"/>
      <c r="C2918" s="17"/>
      <c r="D2918" s="13"/>
      <c r="E2918" s="13"/>
      <c r="F2918" s="13"/>
      <c r="G2918" s="13"/>
      <c r="H2918" s="13"/>
    </row>
    <row r="2919" spans="1:8" x14ac:dyDescent="0.45">
      <c r="A2919" s="13" t="s">
        <v>22820</v>
      </c>
      <c r="B2919" s="14"/>
      <c r="C2919" s="17"/>
      <c r="D2919" s="13"/>
      <c r="E2919" s="13"/>
      <c r="F2919" s="13"/>
      <c r="G2919" s="13"/>
      <c r="H2919" s="13"/>
    </row>
    <row r="2920" spans="1:8" x14ac:dyDescent="0.45">
      <c r="A2920" s="13" t="s">
        <v>22817</v>
      </c>
      <c r="B2920" s="14">
        <v>0.85</v>
      </c>
      <c r="C2920" s="17" t="s">
        <v>17730</v>
      </c>
      <c r="D2920" s="13">
        <v>108</v>
      </c>
      <c r="E2920" s="13" t="s">
        <v>17731</v>
      </c>
      <c r="F2920" s="13" t="s">
        <v>17727</v>
      </c>
      <c r="G2920" s="13" t="s">
        <v>22821</v>
      </c>
      <c r="H2920" s="13">
        <v>128227</v>
      </c>
    </row>
    <row r="2921" spans="1:8" x14ac:dyDescent="0.45">
      <c r="A2921" s="13" t="s">
        <v>22822</v>
      </c>
      <c r="B2921" s="14">
        <v>1</v>
      </c>
      <c r="C2921" s="17" t="s">
        <v>17730</v>
      </c>
      <c r="D2921" s="13">
        <v>443</v>
      </c>
      <c r="E2921" s="13" t="s">
        <v>17731</v>
      </c>
      <c r="F2921" s="13" t="s">
        <v>17727</v>
      </c>
      <c r="G2921" s="13" t="s">
        <v>22823</v>
      </c>
      <c r="H2921" s="13">
        <v>127728</v>
      </c>
    </row>
    <row r="2922" spans="1:8" x14ac:dyDescent="0.45">
      <c r="A2922" s="13" t="s">
        <v>22824</v>
      </c>
      <c r="B2922" s="14"/>
      <c r="C2922" s="17"/>
      <c r="D2922" s="13"/>
      <c r="E2922" s="13"/>
      <c r="F2922" s="13"/>
      <c r="G2922" s="13"/>
      <c r="H2922" s="13"/>
    </row>
    <row r="2923" spans="1:8" x14ac:dyDescent="0.45">
      <c r="A2923" s="13" t="s">
        <v>22825</v>
      </c>
      <c r="B2923" s="14"/>
      <c r="C2923" s="17"/>
      <c r="D2923" s="13"/>
      <c r="E2923" s="13"/>
      <c r="F2923" s="13"/>
      <c r="G2923" s="13"/>
      <c r="H2923" s="13"/>
    </row>
    <row r="2924" spans="1:8" x14ac:dyDescent="0.45">
      <c r="A2924" s="13" t="s">
        <v>22822</v>
      </c>
      <c r="B2924" s="14">
        <v>0.85</v>
      </c>
      <c r="C2924" s="17" t="s">
        <v>17730</v>
      </c>
      <c r="D2924" s="13">
        <v>119</v>
      </c>
      <c r="E2924" s="13" t="s">
        <v>17731</v>
      </c>
      <c r="F2924" s="13" t="s">
        <v>17727</v>
      </c>
      <c r="G2924" s="13" t="s">
        <v>22826</v>
      </c>
      <c r="H2924" s="13">
        <v>127843</v>
      </c>
    </row>
    <row r="2925" spans="1:8" x14ac:dyDescent="0.45">
      <c r="A2925" s="13" t="s">
        <v>22827</v>
      </c>
      <c r="B2925" s="14">
        <v>2.42</v>
      </c>
      <c r="C2925" s="17" t="s">
        <v>17730</v>
      </c>
      <c r="D2925" s="13">
        <v>564</v>
      </c>
      <c r="E2925" s="13" t="s">
        <v>17731</v>
      </c>
      <c r="F2925" s="13" t="s">
        <v>17727</v>
      </c>
      <c r="G2925" s="13" t="s">
        <v>22828</v>
      </c>
      <c r="H2925" s="13">
        <v>127844</v>
      </c>
    </row>
    <row r="2926" spans="1:8" x14ac:dyDescent="0.45">
      <c r="A2926" s="13" t="s">
        <v>22829</v>
      </c>
      <c r="B2926" s="14"/>
      <c r="C2926" s="17"/>
      <c r="D2926" s="13"/>
      <c r="E2926" s="13"/>
      <c r="F2926" s="13"/>
      <c r="G2926" s="13"/>
      <c r="H2926" s="13"/>
    </row>
    <row r="2927" spans="1:8" x14ac:dyDescent="0.45">
      <c r="A2927" s="13" t="s">
        <v>22830</v>
      </c>
      <c r="B2927" s="14"/>
      <c r="C2927" s="17"/>
      <c r="D2927" s="13"/>
      <c r="E2927" s="13"/>
      <c r="F2927" s="13"/>
      <c r="G2927" s="13"/>
      <c r="H2927" s="13"/>
    </row>
    <row r="2928" spans="1:8" x14ac:dyDescent="0.45">
      <c r="A2928" s="13" t="s">
        <v>22831</v>
      </c>
      <c r="B2928" s="14"/>
      <c r="C2928" s="17"/>
      <c r="D2928" s="13"/>
      <c r="E2928" s="13"/>
      <c r="F2928" s="13"/>
      <c r="G2928" s="13"/>
      <c r="H2928" s="13"/>
    </row>
    <row r="2929" spans="1:8" x14ac:dyDescent="0.45">
      <c r="A2929" s="13" t="s">
        <v>22827</v>
      </c>
      <c r="B2929" s="14">
        <v>1.22</v>
      </c>
      <c r="C2929" s="17" t="s">
        <v>17730</v>
      </c>
      <c r="D2929" s="13">
        <v>226</v>
      </c>
      <c r="E2929" s="13" t="s">
        <v>17731</v>
      </c>
      <c r="F2929" s="13" t="s">
        <v>17727</v>
      </c>
      <c r="G2929" s="13" t="s">
        <v>22832</v>
      </c>
      <c r="H2929" s="13">
        <v>128325</v>
      </c>
    </row>
    <row r="2930" spans="1:8" x14ac:dyDescent="0.45">
      <c r="A2930" s="13" t="s">
        <v>22833</v>
      </c>
      <c r="B2930" s="14"/>
      <c r="C2930" s="17"/>
      <c r="D2930" s="13"/>
      <c r="E2930" s="13"/>
      <c r="F2930" s="13"/>
      <c r="G2930" s="13"/>
      <c r="H2930" s="13"/>
    </row>
    <row r="2931" spans="1:8" x14ac:dyDescent="0.45">
      <c r="A2931" s="13" t="s">
        <v>22834</v>
      </c>
      <c r="B2931" s="14">
        <v>1</v>
      </c>
      <c r="C2931" s="17" t="s">
        <v>17730</v>
      </c>
      <c r="D2931" s="13">
        <v>513</v>
      </c>
      <c r="E2931" s="13" t="s">
        <v>17731</v>
      </c>
      <c r="F2931" s="13" t="s">
        <v>17727</v>
      </c>
      <c r="G2931" s="13" t="s">
        <v>22835</v>
      </c>
      <c r="H2931" s="13">
        <v>127929</v>
      </c>
    </row>
    <row r="2932" spans="1:8" x14ac:dyDescent="0.45">
      <c r="A2932" s="13" t="s">
        <v>22836</v>
      </c>
      <c r="B2932" s="14"/>
      <c r="C2932" s="17"/>
      <c r="D2932" s="13"/>
      <c r="E2932" s="13"/>
      <c r="F2932" s="13"/>
      <c r="G2932" s="13"/>
      <c r="H2932" s="13"/>
    </row>
    <row r="2933" spans="1:8" x14ac:dyDescent="0.45">
      <c r="A2933" s="13" t="s">
        <v>22834</v>
      </c>
      <c r="B2933" s="14">
        <v>0.85</v>
      </c>
      <c r="C2933" s="17" t="s">
        <v>17730</v>
      </c>
      <c r="D2933" s="13">
        <v>146</v>
      </c>
      <c r="E2933" s="13" t="s">
        <v>17731</v>
      </c>
      <c r="F2933" s="13" t="s">
        <v>17727</v>
      </c>
      <c r="G2933" s="13" t="s">
        <v>22837</v>
      </c>
      <c r="H2933" s="13">
        <v>127727</v>
      </c>
    </row>
    <row r="2934" spans="1:8" x14ac:dyDescent="0.45">
      <c r="A2934" s="13" t="s">
        <v>22838</v>
      </c>
      <c r="B2934" s="14">
        <v>1</v>
      </c>
      <c r="C2934" s="17" t="s">
        <v>17730</v>
      </c>
      <c r="D2934" s="13">
        <v>445</v>
      </c>
      <c r="E2934" s="13" t="s">
        <v>17731</v>
      </c>
      <c r="F2934" s="13" t="s">
        <v>17727</v>
      </c>
      <c r="G2934" s="13" t="s">
        <v>22839</v>
      </c>
      <c r="H2934" s="13">
        <v>127930</v>
      </c>
    </row>
    <row r="2935" spans="1:8" x14ac:dyDescent="0.45">
      <c r="A2935" s="13" t="s">
        <v>22840</v>
      </c>
      <c r="B2935" s="14"/>
      <c r="C2935" s="17"/>
      <c r="D2935" s="13"/>
      <c r="E2935" s="13"/>
      <c r="F2935" s="13"/>
      <c r="G2935" s="13"/>
      <c r="H2935" s="13"/>
    </row>
    <row r="2936" spans="1:8" x14ac:dyDescent="0.45">
      <c r="A2936" s="13" t="s">
        <v>22838</v>
      </c>
      <c r="B2936" s="14">
        <v>0.85</v>
      </c>
      <c r="C2936" s="17" t="s">
        <v>17730</v>
      </c>
      <c r="D2936" s="13">
        <v>179</v>
      </c>
      <c r="E2936" s="13" t="s">
        <v>17731</v>
      </c>
      <c r="F2936" s="13" t="s">
        <v>17727</v>
      </c>
      <c r="G2936" s="13" t="s">
        <v>22841</v>
      </c>
      <c r="H2936" s="13">
        <v>128326</v>
      </c>
    </row>
    <row r="2937" spans="1:8" x14ac:dyDescent="0.45">
      <c r="A2937" s="13" t="s">
        <v>22842</v>
      </c>
      <c r="B2937" s="14">
        <v>220.24</v>
      </c>
      <c r="C2937" s="17" t="s">
        <v>17730</v>
      </c>
      <c r="D2937" s="13">
        <v>368</v>
      </c>
      <c r="E2937" s="13" t="s">
        <v>17731</v>
      </c>
      <c r="F2937" s="13" t="s">
        <v>17727</v>
      </c>
      <c r="G2937" s="13" t="s">
        <v>22843</v>
      </c>
      <c r="H2937" s="13">
        <v>127845</v>
      </c>
    </row>
    <row r="2938" spans="1:8" x14ac:dyDescent="0.45">
      <c r="A2938" s="13" t="s">
        <v>22844</v>
      </c>
      <c r="B2938" s="14">
        <v>56.7</v>
      </c>
      <c r="C2938" s="17" t="s">
        <v>17730</v>
      </c>
      <c r="D2938" s="13">
        <v>148</v>
      </c>
      <c r="E2938" s="13" t="s">
        <v>17731</v>
      </c>
      <c r="F2938" s="13" t="s">
        <v>17727</v>
      </c>
      <c r="G2938" s="13" t="s">
        <v>22845</v>
      </c>
      <c r="H2938" s="13">
        <v>128130</v>
      </c>
    </row>
    <row r="2939" spans="1:8" x14ac:dyDescent="0.45">
      <c r="A2939" s="13" t="s">
        <v>22846</v>
      </c>
      <c r="B2939" s="14">
        <v>42.73</v>
      </c>
      <c r="C2939" s="17" t="s">
        <v>17730</v>
      </c>
      <c r="D2939" s="13">
        <v>368</v>
      </c>
      <c r="E2939" s="13" t="s">
        <v>17731</v>
      </c>
      <c r="F2939" s="13" t="s">
        <v>17727</v>
      </c>
      <c r="G2939" s="13" t="s">
        <v>22847</v>
      </c>
      <c r="H2939" s="13">
        <v>128131</v>
      </c>
    </row>
    <row r="2940" spans="1:8" x14ac:dyDescent="0.45">
      <c r="A2940" s="13" t="s">
        <v>22848</v>
      </c>
      <c r="B2940" s="14"/>
      <c r="C2940" s="17"/>
      <c r="D2940" s="13"/>
      <c r="E2940" s="13"/>
      <c r="F2940" s="13"/>
      <c r="G2940" s="13"/>
      <c r="H2940" s="13"/>
    </row>
    <row r="2941" spans="1:8" x14ac:dyDescent="0.45">
      <c r="A2941" s="13" t="s">
        <v>22849</v>
      </c>
      <c r="B2941" s="14"/>
      <c r="C2941" s="17"/>
      <c r="D2941" s="13"/>
      <c r="E2941" s="13"/>
      <c r="F2941" s="13"/>
      <c r="G2941" s="13"/>
      <c r="H2941" s="13"/>
    </row>
    <row r="2942" spans="1:8" x14ac:dyDescent="0.45">
      <c r="A2942" s="13" t="s">
        <v>22850</v>
      </c>
      <c r="B2942" s="14"/>
      <c r="C2942" s="17"/>
      <c r="D2942" s="13"/>
      <c r="E2942" s="13"/>
      <c r="F2942" s="13"/>
      <c r="G2942" s="13"/>
      <c r="H2942" s="13"/>
    </row>
    <row r="2943" spans="1:8" x14ac:dyDescent="0.45">
      <c r="A2943" s="13" t="s">
        <v>22846</v>
      </c>
      <c r="B2943" s="14">
        <v>11.48</v>
      </c>
      <c r="C2943" s="17" t="s">
        <v>17730</v>
      </c>
      <c r="D2943" s="13">
        <v>148</v>
      </c>
      <c r="E2943" s="13" t="s">
        <v>17731</v>
      </c>
      <c r="F2943" s="13" t="s">
        <v>17727</v>
      </c>
      <c r="G2943" s="13" t="s">
        <v>22851</v>
      </c>
      <c r="H2943" s="13">
        <v>127846</v>
      </c>
    </row>
    <row r="2944" spans="1:8" x14ac:dyDescent="0.45">
      <c r="A2944" s="13" t="s">
        <v>22852</v>
      </c>
      <c r="B2944" s="14">
        <v>11.81</v>
      </c>
      <c r="C2944" s="17" t="s">
        <v>17730</v>
      </c>
      <c r="D2944" s="13">
        <v>488</v>
      </c>
      <c r="E2944" s="13" t="s">
        <v>17731</v>
      </c>
      <c r="F2944" s="13" t="s">
        <v>17727</v>
      </c>
      <c r="G2944" s="13" t="s">
        <v>22853</v>
      </c>
      <c r="H2944" s="13">
        <v>128334</v>
      </c>
    </row>
    <row r="2945" spans="1:8" x14ac:dyDescent="0.45">
      <c r="A2945" s="13" t="s">
        <v>22854</v>
      </c>
      <c r="B2945" s="14"/>
      <c r="C2945" s="17"/>
      <c r="D2945" s="13"/>
      <c r="E2945" s="13"/>
      <c r="F2945" s="13"/>
      <c r="G2945" s="13"/>
      <c r="H2945" s="13"/>
    </row>
    <row r="2946" spans="1:8" x14ac:dyDescent="0.45">
      <c r="A2946" s="13" t="s">
        <v>22855</v>
      </c>
      <c r="B2946" s="14"/>
      <c r="C2946" s="17"/>
      <c r="D2946" s="13"/>
      <c r="E2946" s="13"/>
      <c r="F2946" s="13"/>
      <c r="G2946" s="13"/>
      <c r="H2946" s="13"/>
    </row>
    <row r="2947" spans="1:8" x14ac:dyDescent="0.45">
      <c r="A2947" s="13" t="s">
        <v>22856</v>
      </c>
      <c r="B2947" s="14"/>
      <c r="C2947" s="17"/>
      <c r="D2947" s="13"/>
      <c r="E2947" s="13"/>
      <c r="F2947" s="13"/>
      <c r="G2947" s="13"/>
      <c r="H2947" s="13"/>
    </row>
    <row r="2948" spans="1:8" x14ac:dyDescent="0.45">
      <c r="A2948" s="13" t="s">
        <v>22852</v>
      </c>
      <c r="B2948" s="14">
        <v>3.6</v>
      </c>
      <c r="C2948" s="17" t="s">
        <v>17730</v>
      </c>
      <c r="D2948" s="13">
        <v>191</v>
      </c>
      <c r="E2948" s="13" t="s">
        <v>17731</v>
      </c>
      <c r="F2948" s="13" t="s">
        <v>17727</v>
      </c>
      <c r="G2948" s="13" t="s">
        <v>22857</v>
      </c>
      <c r="H2948" s="13">
        <v>128335</v>
      </c>
    </row>
    <row r="2949" spans="1:8" x14ac:dyDescent="0.45">
      <c r="A2949" s="13" t="s">
        <v>22858</v>
      </c>
      <c r="B2949" s="14">
        <v>1.1000000000000001</v>
      </c>
      <c r="C2949" s="17" t="s">
        <v>17730</v>
      </c>
      <c r="D2949" s="13">
        <v>416</v>
      </c>
      <c r="E2949" s="13" t="s">
        <v>17731</v>
      </c>
      <c r="F2949" s="13" t="s">
        <v>17727</v>
      </c>
      <c r="G2949" s="13" t="s">
        <v>22859</v>
      </c>
      <c r="H2949" s="13">
        <v>127725</v>
      </c>
    </row>
    <row r="2950" spans="1:8" x14ac:dyDescent="0.45">
      <c r="A2950" s="13" t="s">
        <v>22860</v>
      </c>
      <c r="B2950" s="14"/>
      <c r="C2950" s="17"/>
      <c r="D2950" s="13"/>
      <c r="E2950" s="13"/>
      <c r="F2950" s="13"/>
      <c r="G2950" s="13"/>
      <c r="H2950" s="13"/>
    </row>
    <row r="2951" spans="1:8" x14ac:dyDescent="0.45">
      <c r="A2951" s="13" t="s">
        <v>22861</v>
      </c>
      <c r="B2951" s="14"/>
      <c r="C2951" s="17"/>
      <c r="D2951" s="13"/>
      <c r="E2951" s="13"/>
      <c r="F2951" s="13"/>
      <c r="G2951" s="13"/>
      <c r="H2951" s="13"/>
    </row>
    <row r="2952" spans="1:8" x14ac:dyDescent="0.45">
      <c r="A2952" s="13" t="s">
        <v>22858</v>
      </c>
      <c r="B2952" s="14">
        <v>0.88</v>
      </c>
      <c r="C2952" s="17" t="s">
        <v>17730</v>
      </c>
      <c r="D2952" s="13">
        <v>119</v>
      </c>
      <c r="E2952" s="13" t="s">
        <v>17731</v>
      </c>
      <c r="F2952" s="13" t="s">
        <v>17727</v>
      </c>
      <c r="G2952" s="13" t="s">
        <v>22862</v>
      </c>
      <c r="H2952" s="13">
        <v>127825</v>
      </c>
    </row>
    <row r="2953" spans="1:8" x14ac:dyDescent="0.45">
      <c r="A2953" s="13" t="s">
        <v>22863</v>
      </c>
      <c r="B2953" s="14">
        <v>17.010000000000002</v>
      </c>
      <c r="C2953" s="17" t="s">
        <v>17730</v>
      </c>
      <c r="D2953" s="13">
        <v>368</v>
      </c>
      <c r="E2953" s="13" t="s">
        <v>17731</v>
      </c>
      <c r="F2953" s="13" t="s">
        <v>17727</v>
      </c>
      <c r="G2953" s="13" t="s">
        <v>22864</v>
      </c>
      <c r="H2953" s="13">
        <v>128425</v>
      </c>
    </row>
    <row r="2954" spans="1:8" x14ac:dyDescent="0.45">
      <c r="A2954" s="13" t="s">
        <v>22865</v>
      </c>
      <c r="B2954" s="14"/>
      <c r="C2954" s="17"/>
      <c r="D2954" s="13"/>
      <c r="E2954" s="13"/>
      <c r="F2954" s="13"/>
      <c r="G2954" s="13"/>
      <c r="H2954" s="13"/>
    </row>
    <row r="2955" spans="1:8" x14ac:dyDescent="0.45">
      <c r="A2955" s="13" t="s">
        <v>22866</v>
      </c>
      <c r="B2955" s="14"/>
      <c r="C2955" s="17"/>
      <c r="D2955" s="13"/>
      <c r="E2955" s="13"/>
      <c r="F2955" s="13"/>
      <c r="G2955" s="13"/>
      <c r="H2955" s="13"/>
    </row>
    <row r="2956" spans="1:8" x14ac:dyDescent="0.45">
      <c r="A2956" s="13" t="s">
        <v>22867</v>
      </c>
      <c r="B2956" s="14"/>
      <c r="C2956" s="17"/>
      <c r="D2956" s="13"/>
      <c r="E2956" s="13"/>
      <c r="F2956" s="13"/>
      <c r="G2956" s="13"/>
      <c r="H2956" s="13"/>
    </row>
    <row r="2957" spans="1:8" x14ac:dyDescent="0.45">
      <c r="A2957" s="13" t="s">
        <v>22863</v>
      </c>
      <c r="B2957" s="14">
        <v>10.15</v>
      </c>
      <c r="C2957" s="17" t="s">
        <v>17730</v>
      </c>
      <c r="D2957" s="13">
        <v>148</v>
      </c>
      <c r="E2957" s="13" t="s">
        <v>17731</v>
      </c>
      <c r="F2957" s="13" t="s">
        <v>17727</v>
      </c>
      <c r="G2957" s="13" t="s">
        <v>22868</v>
      </c>
      <c r="H2957" s="13">
        <v>128332</v>
      </c>
    </row>
    <row r="2958" spans="1:8" x14ac:dyDescent="0.45">
      <c r="A2958" s="13" t="s">
        <v>22869</v>
      </c>
      <c r="B2958" s="14">
        <v>17.79</v>
      </c>
      <c r="C2958" s="17" t="s">
        <v>17730</v>
      </c>
      <c r="D2958" s="13">
        <v>416</v>
      </c>
      <c r="E2958" s="13" t="s">
        <v>17731</v>
      </c>
      <c r="F2958" s="13" t="s">
        <v>17727</v>
      </c>
      <c r="G2958" s="13" t="s">
        <v>22870</v>
      </c>
      <c r="H2958" s="13">
        <v>128330</v>
      </c>
    </row>
    <row r="2959" spans="1:8" x14ac:dyDescent="0.45">
      <c r="A2959" s="13" t="s">
        <v>22871</v>
      </c>
      <c r="B2959" s="14"/>
      <c r="C2959" s="17"/>
      <c r="D2959" s="13"/>
      <c r="E2959" s="13"/>
      <c r="F2959" s="13"/>
      <c r="G2959" s="13"/>
      <c r="H2959" s="13"/>
    </row>
    <row r="2960" spans="1:8" x14ac:dyDescent="0.45">
      <c r="A2960" s="13" t="s">
        <v>22869</v>
      </c>
      <c r="B2960" s="14">
        <v>5.07</v>
      </c>
      <c r="C2960" s="17" t="s">
        <v>17730</v>
      </c>
      <c r="D2960" s="13">
        <v>167</v>
      </c>
      <c r="E2960" s="13" t="s">
        <v>17731</v>
      </c>
      <c r="F2960" s="13" t="s">
        <v>17727</v>
      </c>
      <c r="G2960" s="13" t="s">
        <v>22872</v>
      </c>
      <c r="H2960" s="13">
        <v>128331</v>
      </c>
    </row>
    <row r="2961" spans="1:8" x14ac:dyDescent="0.45">
      <c r="A2961" s="13" t="s">
        <v>22873</v>
      </c>
      <c r="B2961" s="14">
        <v>1.61</v>
      </c>
      <c r="C2961" s="17" t="s">
        <v>17730</v>
      </c>
      <c r="D2961" s="13">
        <v>416</v>
      </c>
      <c r="E2961" s="13" t="s">
        <v>17731</v>
      </c>
      <c r="F2961" s="13" t="s">
        <v>17727</v>
      </c>
      <c r="G2961" s="13" t="s">
        <v>22874</v>
      </c>
      <c r="H2961" s="13">
        <v>127835</v>
      </c>
    </row>
    <row r="2962" spans="1:8" x14ac:dyDescent="0.45">
      <c r="A2962" s="13" t="s">
        <v>22875</v>
      </c>
      <c r="B2962" s="14">
        <v>1.01</v>
      </c>
      <c r="C2962" s="17" t="s">
        <v>17730</v>
      </c>
      <c r="D2962" s="13">
        <v>167</v>
      </c>
      <c r="E2962" s="13" t="s">
        <v>17731</v>
      </c>
      <c r="F2962" s="13" t="s">
        <v>17727</v>
      </c>
      <c r="G2962" s="13" t="s">
        <v>22876</v>
      </c>
      <c r="H2962" s="13">
        <v>127836</v>
      </c>
    </row>
    <row r="2963" spans="1:8" x14ac:dyDescent="0.45">
      <c r="A2963" s="13" t="s">
        <v>22877</v>
      </c>
      <c r="B2963" s="14">
        <v>1.1100000000000001</v>
      </c>
      <c r="C2963" s="17" t="s">
        <v>17730</v>
      </c>
      <c r="D2963" s="13">
        <v>368</v>
      </c>
      <c r="E2963" s="13" t="s">
        <v>17731</v>
      </c>
      <c r="F2963" s="13" t="s">
        <v>17727</v>
      </c>
      <c r="G2963" s="13" t="s">
        <v>22878</v>
      </c>
      <c r="H2963" s="13">
        <v>127826</v>
      </c>
    </row>
    <row r="2964" spans="1:8" x14ac:dyDescent="0.45">
      <c r="A2964" s="13" t="s">
        <v>22879</v>
      </c>
      <c r="B2964" s="14"/>
      <c r="C2964" s="17"/>
      <c r="D2964" s="13"/>
      <c r="E2964" s="13"/>
      <c r="F2964" s="13"/>
      <c r="G2964" s="13"/>
      <c r="H2964" s="13"/>
    </row>
    <row r="2965" spans="1:8" x14ac:dyDescent="0.45">
      <c r="A2965" s="13" t="s">
        <v>22877</v>
      </c>
      <c r="B2965" s="14">
        <v>0.88</v>
      </c>
      <c r="C2965" s="17" t="s">
        <v>17730</v>
      </c>
      <c r="D2965" s="13">
        <v>148</v>
      </c>
      <c r="E2965" s="13" t="s">
        <v>17731</v>
      </c>
      <c r="F2965" s="13" t="s">
        <v>17727</v>
      </c>
      <c r="G2965" s="13" t="s">
        <v>22880</v>
      </c>
      <c r="H2965" s="13">
        <v>127925</v>
      </c>
    </row>
    <row r="2966" spans="1:8" x14ac:dyDescent="0.45">
      <c r="A2966" s="13" t="s">
        <v>22881</v>
      </c>
      <c r="B2966" s="14">
        <v>10.42</v>
      </c>
      <c r="C2966" s="17" t="s">
        <v>17730</v>
      </c>
      <c r="D2966" s="13">
        <v>486</v>
      </c>
      <c r="E2966" s="13" t="s">
        <v>17731</v>
      </c>
      <c r="F2966" s="13" t="s">
        <v>17727</v>
      </c>
      <c r="G2966" s="13" t="s">
        <v>22882</v>
      </c>
      <c r="H2966" s="13">
        <v>127926</v>
      </c>
    </row>
    <row r="2967" spans="1:8" x14ac:dyDescent="0.45">
      <c r="A2967" s="13" t="s">
        <v>22883</v>
      </c>
      <c r="B2967" s="14"/>
      <c r="C2967" s="17"/>
      <c r="D2967" s="13"/>
      <c r="E2967" s="13"/>
      <c r="F2967" s="13"/>
      <c r="G2967" s="13"/>
      <c r="H2967" s="13"/>
    </row>
    <row r="2968" spans="1:8" x14ac:dyDescent="0.45">
      <c r="A2968" s="13" t="s">
        <v>22881</v>
      </c>
      <c r="B2968" s="14">
        <v>3.26</v>
      </c>
      <c r="C2968" s="17" t="s">
        <v>17730</v>
      </c>
      <c r="D2968" s="13">
        <v>130</v>
      </c>
      <c r="E2968" s="13" t="s">
        <v>17731</v>
      </c>
      <c r="F2968" s="13" t="s">
        <v>17727</v>
      </c>
      <c r="G2968" s="13" t="s">
        <v>22884</v>
      </c>
      <c r="H2968" s="13">
        <v>127827</v>
      </c>
    </row>
    <row r="2969" spans="1:8" x14ac:dyDescent="0.45">
      <c r="A2969" s="13" t="s">
        <v>22885</v>
      </c>
      <c r="B2969" s="14">
        <v>1.1100000000000001</v>
      </c>
      <c r="C2969" s="17" t="s">
        <v>17730</v>
      </c>
      <c r="D2969" s="13">
        <v>368</v>
      </c>
      <c r="E2969" s="13" t="s">
        <v>17731</v>
      </c>
      <c r="F2969" s="13" t="s">
        <v>17727</v>
      </c>
      <c r="G2969" s="13" t="s">
        <v>22886</v>
      </c>
      <c r="H2969" s="13">
        <v>127829</v>
      </c>
    </row>
    <row r="2970" spans="1:8" x14ac:dyDescent="0.45">
      <c r="A2970" s="13" t="s">
        <v>22887</v>
      </c>
      <c r="B2970" s="14"/>
      <c r="C2970" s="17"/>
      <c r="D2970" s="13"/>
      <c r="E2970" s="13"/>
      <c r="F2970" s="13"/>
      <c r="G2970" s="13"/>
      <c r="H2970" s="13"/>
    </row>
    <row r="2971" spans="1:8" x14ac:dyDescent="0.45">
      <c r="A2971" s="13" t="s">
        <v>22885</v>
      </c>
      <c r="B2971" s="14">
        <v>0.88</v>
      </c>
      <c r="C2971" s="17" t="s">
        <v>17730</v>
      </c>
      <c r="D2971" s="13">
        <v>119</v>
      </c>
      <c r="E2971" s="13" t="s">
        <v>17731</v>
      </c>
      <c r="F2971" s="13" t="s">
        <v>17727</v>
      </c>
      <c r="G2971" s="13" t="s">
        <v>22888</v>
      </c>
      <c r="H2971" s="13">
        <v>127830</v>
      </c>
    </row>
    <row r="2972" spans="1:8" x14ac:dyDescent="0.45">
      <c r="A2972" s="13" t="s">
        <v>22889</v>
      </c>
      <c r="B2972" s="14">
        <v>1.1100000000000001</v>
      </c>
      <c r="C2972" s="17" t="s">
        <v>17730</v>
      </c>
      <c r="D2972" s="13">
        <v>368</v>
      </c>
      <c r="E2972" s="13" t="s">
        <v>17731</v>
      </c>
      <c r="F2972" s="13" t="s">
        <v>17727</v>
      </c>
      <c r="G2972" s="13" t="s">
        <v>22890</v>
      </c>
      <c r="H2972" s="13">
        <v>127726</v>
      </c>
    </row>
    <row r="2973" spans="1:8" x14ac:dyDescent="0.45">
      <c r="A2973" s="13" t="s">
        <v>22891</v>
      </c>
      <c r="B2973" s="14"/>
      <c r="C2973" s="17"/>
      <c r="D2973" s="13"/>
      <c r="E2973" s="13"/>
      <c r="F2973" s="13"/>
      <c r="G2973" s="13"/>
      <c r="H2973" s="13"/>
    </row>
    <row r="2974" spans="1:8" x14ac:dyDescent="0.45">
      <c r="A2974" s="13" t="s">
        <v>22889</v>
      </c>
      <c r="B2974" s="14">
        <v>0.88</v>
      </c>
      <c r="C2974" s="17" t="s">
        <v>17730</v>
      </c>
      <c r="D2974" s="13">
        <v>119</v>
      </c>
      <c r="E2974" s="13" t="s">
        <v>17731</v>
      </c>
      <c r="F2974" s="13" t="s">
        <v>17727</v>
      </c>
      <c r="G2974" s="13" t="s">
        <v>22892</v>
      </c>
      <c r="H2974" s="13">
        <v>127828</v>
      </c>
    </row>
    <row r="2975" spans="1:8" x14ac:dyDescent="0.45">
      <c r="A2975" s="13" t="s">
        <v>22893</v>
      </c>
      <c r="B2975" s="14">
        <v>1.01</v>
      </c>
      <c r="C2975" s="17" t="s">
        <v>17730</v>
      </c>
      <c r="D2975" s="13">
        <v>513</v>
      </c>
      <c r="E2975" s="13" t="s">
        <v>17731</v>
      </c>
      <c r="F2975" s="13" t="s">
        <v>17727</v>
      </c>
      <c r="G2975" s="13" t="s">
        <v>22894</v>
      </c>
      <c r="H2975" s="13">
        <v>127840</v>
      </c>
    </row>
    <row r="2976" spans="1:8" x14ac:dyDescent="0.45">
      <c r="A2976" s="13" t="s">
        <v>22893</v>
      </c>
      <c r="B2976" s="14">
        <v>0.86</v>
      </c>
      <c r="C2976" s="17" t="s">
        <v>17730</v>
      </c>
      <c r="D2976" s="13">
        <v>146</v>
      </c>
      <c r="E2976" s="13" t="s">
        <v>17731</v>
      </c>
      <c r="F2976" s="13" t="s">
        <v>17727</v>
      </c>
      <c r="G2976" s="13" t="s">
        <v>22895</v>
      </c>
      <c r="H2976" s="13">
        <v>127841</v>
      </c>
    </row>
    <row r="2977" spans="1:8" x14ac:dyDescent="0.45">
      <c r="A2977" s="13" t="s">
        <v>22896</v>
      </c>
      <c r="B2977" s="14">
        <v>1.41</v>
      </c>
      <c r="C2977" s="17" t="s">
        <v>17730</v>
      </c>
      <c r="D2977" s="13">
        <v>486</v>
      </c>
      <c r="E2977" s="13" t="s">
        <v>17731</v>
      </c>
      <c r="F2977" s="13" t="s">
        <v>17727</v>
      </c>
      <c r="G2977" s="13" t="s">
        <v>22897</v>
      </c>
      <c r="H2977" s="13">
        <v>127831</v>
      </c>
    </row>
    <row r="2978" spans="1:8" x14ac:dyDescent="0.45">
      <c r="A2978" s="13" t="s">
        <v>22898</v>
      </c>
      <c r="B2978" s="14"/>
      <c r="C2978" s="17"/>
      <c r="D2978" s="13"/>
      <c r="E2978" s="13"/>
      <c r="F2978" s="13"/>
      <c r="G2978" s="13"/>
      <c r="H2978" s="13"/>
    </row>
    <row r="2979" spans="1:8" x14ac:dyDescent="0.45">
      <c r="A2979" s="13" t="s">
        <v>22896</v>
      </c>
      <c r="B2979" s="14">
        <v>0.96</v>
      </c>
      <c r="C2979" s="17" t="s">
        <v>17730</v>
      </c>
      <c r="D2979" s="13">
        <v>130</v>
      </c>
      <c r="E2979" s="13" t="s">
        <v>17731</v>
      </c>
      <c r="F2979" s="13" t="s">
        <v>17727</v>
      </c>
      <c r="G2979" s="13" t="s">
        <v>22899</v>
      </c>
      <c r="H2979" s="13">
        <v>127927</v>
      </c>
    </row>
    <row r="2980" spans="1:8" x14ac:dyDescent="0.45">
      <c r="A2980" s="13" t="s">
        <v>22900</v>
      </c>
      <c r="B2980" s="14">
        <v>1.7</v>
      </c>
      <c r="C2980" s="17" t="s">
        <v>17730</v>
      </c>
      <c r="D2980" s="13">
        <v>564</v>
      </c>
      <c r="E2980" s="13" t="s">
        <v>17731</v>
      </c>
      <c r="F2980" s="13" t="s">
        <v>17727</v>
      </c>
      <c r="G2980" s="13" t="s">
        <v>22901</v>
      </c>
      <c r="H2980" s="13">
        <v>127928</v>
      </c>
    </row>
    <row r="2981" spans="1:8" x14ac:dyDescent="0.45">
      <c r="A2981" s="13" t="s">
        <v>22902</v>
      </c>
      <c r="B2981" s="14"/>
      <c r="C2981" s="17"/>
      <c r="D2981" s="13"/>
      <c r="E2981" s="13"/>
      <c r="F2981" s="13"/>
      <c r="G2981" s="13"/>
      <c r="H2981" s="13"/>
    </row>
    <row r="2982" spans="1:8" x14ac:dyDescent="0.45">
      <c r="A2982" s="13" t="s">
        <v>22903</v>
      </c>
      <c r="B2982" s="14"/>
      <c r="C2982" s="17"/>
      <c r="D2982" s="13"/>
      <c r="E2982" s="13"/>
      <c r="F2982" s="13"/>
      <c r="G2982" s="13"/>
      <c r="H2982" s="13"/>
    </row>
    <row r="2983" spans="1:8" x14ac:dyDescent="0.45">
      <c r="A2983" s="13" t="s">
        <v>22904</v>
      </c>
      <c r="B2983" s="14">
        <v>0.97</v>
      </c>
      <c r="C2983" s="17" t="s">
        <v>17730</v>
      </c>
      <c r="D2983" s="13">
        <v>226</v>
      </c>
      <c r="E2983" s="13" t="s">
        <v>17731</v>
      </c>
      <c r="F2983" s="13" t="s">
        <v>17727</v>
      </c>
      <c r="G2983" s="13" t="s">
        <v>22905</v>
      </c>
      <c r="H2983" s="13">
        <v>128125</v>
      </c>
    </row>
    <row r="2984" spans="1:8" x14ac:dyDescent="0.45">
      <c r="A2984" s="13" t="s">
        <v>22906</v>
      </c>
      <c r="B2984" s="14">
        <v>1.01</v>
      </c>
      <c r="C2984" s="17" t="s">
        <v>17730</v>
      </c>
      <c r="D2984" s="13">
        <v>368</v>
      </c>
      <c r="E2984" s="13" t="s">
        <v>17731</v>
      </c>
      <c r="F2984" s="13" t="s">
        <v>17727</v>
      </c>
      <c r="G2984" s="13" t="s">
        <v>22907</v>
      </c>
      <c r="H2984" s="13">
        <v>127842</v>
      </c>
    </row>
    <row r="2985" spans="1:8" x14ac:dyDescent="0.45">
      <c r="A2985" s="13" t="s">
        <v>22906</v>
      </c>
      <c r="B2985" s="14">
        <v>0.85</v>
      </c>
      <c r="C2985" s="17" t="s">
        <v>17730</v>
      </c>
      <c r="D2985" s="13">
        <v>148</v>
      </c>
      <c r="E2985" s="13" t="s">
        <v>17731</v>
      </c>
      <c r="F2985" s="13" t="s">
        <v>17727</v>
      </c>
      <c r="G2985" s="13" t="s">
        <v>22908</v>
      </c>
      <c r="H2985" s="13">
        <v>128127</v>
      </c>
    </row>
    <row r="2986" spans="1:8" x14ac:dyDescent="0.45">
      <c r="A2986" s="13" t="s">
        <v>22909</v>
      </c>
      <c r="B2986" s="14">
        <v>1.01</v>
      </c>
      <c r="C2986" s="17" t="s">
        <v>17730</v>
      </c>
      <c r="D2986" s="13">
        <v>445</v>
      </c>
      <c r="E2986" s="13" t="s">
        <v>17731</v>
      </c>
      <c r="F2986" s="13" t="s">
        <v>17727</v>
      </c>
      <c r="G2986" s="13" t="s">
        <v>22910</v>
      </c>
      <c r="H2986" s="13">
        <v>128128</v>
      </c>
    </row>
    <row r="2987" spans="1:8" x14ac:dyDescent="0.45">
      <c r="A2987" s="13" t="s">
        <v>22911</v>
      </c>
      <c r="B2987" s="14"/>
      <c r="C2987" s="17"/>
      <c r="D2987" s="13"/>
      <c r="E2987" s="13"/>
      <c r="F2987" s="13"/>
      <c r="G2987" s="13"/>
      <c r="H2987" s="13"/>
    </row>
    <row r="2988" spans="1:8" x14ac:dyDescent="0.45">
      <c r="A2988" s="13" t="s">
        <v>22909</v>
      </c>
      <c r="B2988" s="14">
        <v>1.18</v>
      </c>
      <c r="C2988" s="17" t="s">
        <v>17730</v>
      </c>
      <c r="D2988" s="13">
        <v>179</v>
      </c>
      <c r="E2988" s="13" t="s">
        <v>17731</v>
      </c>
      <c r="F2988" s="13" t="s">
        <v>17727</v>
      </c>
      <c r="G2988" s="13" t="s">
        <v>22912</v>
      </c>
      <c r="H2988" s="13">
        <v>128225</v>
      </c>
    </row>
    <row r="2989" spans="1:8" x14ac:dyDescent="0.45">
      <c r="A2989" s="13" t="s">
        <v>22913</v>
      </c>
      <c r="B2989" s="14">
        <v>29.79</v>
      </c>
      <c r="C2989" s="17" t="s">
        <v>17730</v>
      </c>
      <c r="D2989" s="13">
        <v>488</v>
      </c>
      <c r="E2989" s="13" t="s">
        <v>17731</v>
      </c>
      <c r="F2989" s="13" t="s">
        <v>17727</v>
      </c>
      <c r="G2989" s="13" t="s">
        <v>22914</v>
      </c>
      <c r="H2989" s="13">
        <v>128333</v>
      </c>
    </row>
    <row r="2990" spans="1:8" x14ac:dyDescent="0.45">
      <c r="A2990" s="13" t="s">
        <v>22915</v>
      </c>
      <c r="B2990" s="14"/>
      <c r="C2990" s="17"/>
      <c r="D2990" s="13"/>
      <c r="E2990" s="13"/>
      <c r="F2990" s="13"/>
      <c r="G2990" s="13"/>
      <c r="H2990" s="13"/>
    </row>
    <row r="2991" spans="1:8" x14ac:dyDescent="0.45">
      <c r="A2991" s="13" t="s">
        <v>22916</v>
      </c>
      <c r="B2991" s="14"/>
      <c r="C2991" s="17"/>
      <c r="D2991" s="13"/>
      <c r="E2991" s="13"/>
      <c r="F2991" s="13"/>
      <c r="G2991" s="13"/>
      <c r="H2991" s="13"/>
    </row>
    <row r="2992" spans="1:8" x14ac:dyDescent="0.45">
      <c r="A2992" s="13" t="s">
        <v>22913</v>
      </c>
      <c r="B2992" s="14">
        <v>8.19</v>
      </c>
      <c r="C2992" s="17" t="s">
        <v>17730</v>
      </c>
      <c r="D2992" s="13">
        <v>191</v>
      </c>
      <c r="E2992" s="13" t="s">
        <v>17731</v>
      </c>
      <c r="F2992" s="13" t="s">
        <v>17727</v>
      </c>
      <c r="G2992" s="13" t="s">
        <v>22917</v>
      </c>
      <c r="H2992" s="13">
        <v>128426</v>
      </c>
    </row>
    <row r="2993" spans="1:8" x14ac:dyDescent="0.45">
      <c r="A2993" s="13" t="s">
        <v>22918</v>
      </c>
      <c r="B2993" s="14">
        <v>2.4700000000000002</v>
      </c>
      <c r="C2993" s="17" t="s">
        <v>17730</v>
      </c>
      <c r="D2993" s="13">
        <v>416</v>
      </c>
      <c r="E2993" s="13" t="s">
        <v>17731</v>
      </c>
      <c r="F2993" s="13" t="s">
        <v>17727</v>
      </c>
      <c r="G2993" s="13" t="s">
        <v>22919</v>
      </c>
      <c r="H2993" s="13">
        <v>128129</v>
      </c>
    </row>
    <row r="2994" spans="1:8" x14ac:dyDescent="0.45">
      <c r="A2994" s="13" t="s">
        <v>22920</v>
      </c>
      <c r="B2994" s="14"/>
      <c r="C2994" s="17"/>
      <c r="D2994" s="13"/>
      <c r="E2994" s="13"/>
      <c r="F2994" s="13"/>
      <c r="G2994" s="13"/>
      <c r="H2994" s="13"/>
    </row>
    <row r="2995" spans="1:8" x14ac:dyDescent="0.45">
      <c r="A2995" s="13" t="s">
        <v>22921</v>
      </c>
      <c r="B2995" s="14"/>
      <c r="C2995" s="17"/>
      <c r="D2995" s="13"/>
      <c r="E2995" s="13"/>
      <c r="F2995" s="13"/>
      <c r="G2995" s="13"/>
      <c r="H2995" s="13"/>
    </row>
    <row r="2996" spans="1:8" x14ac:dyDescent="0.45">
      <c r="A2996" s="13" t="s">
        <v>22922</v>
      </c>
      <c r="B2996" s="14"/>
      <c r="C2996" s="17"/>
      <c r="D2996" s="13"/>
      <c r="E2996" s="13"/>
      <c r="F2996" s="13"/>
      <c r="G2996" s="13"/>
      <c r="H2996" s="13"/>
    </row>
    <row r="2997" spans="1:8" x14ac:dyDescent="0.45">
      <c r="A2997" s="13" t="s">
        <v>22918</v>
      </c>
      <c r="B2997" s="14">
        <v>1.23</v>
      </c>
      <c r="C2997" s="17" t="s">
        <v>17730</v>
      </c>
      <c r="D2997" s="13">
        <v>167</v>
      </c>
      <c r="E2997" s="13" t="s">
        <v>17731</v>
      </c>
      <c r="F2997" s="13" t="s">
        <v>17727</v>
      </c>
      <c r="G2997" s="13" t="s">
        <v>22923</v>
      </c>
      <c r="H2997" s="13">
        <v>128329</v>
      </c>
    </row>
    <row r="2998" spans="1:8" x14ac:dyDescent="0.45">
      <c r="A2998" s="13" t="s">
        <v>22924</v>
      </c>
      <c r="B2998" s="14">
        <v>2.12</v>
      </c>
      <c r="C2998" s="17" t="s">
        <v>17730</v>
      </c>
      <c r="D2998" s="13">
        <v>416</v>
      </c>
      <c r="E2998" s="13" t="s">
        <v>17731</v>
      </c>
      <c r="F2998" s="13" t="s">
        <v>17727</v>
      </c>
      <c r="G2998" s="13" t="s">
        <v>22925</v>
      </c>
      <c r="H2998" s="13">
        <v>127847</v>
      </c>
    </row>
    <row r="2999" spans="1:8" x14ac:dyDescent="0.45">
      <c r="A2999" s="13" t="s">
        <v>22926</v>
      </c>
      <c r="B2999" s="14"/>
      <c r="C2999" s="17"/>
      <c r="D2999" s="13"/>
      <c r="E2999" s="13"/>
      <c r="F2999" s="13"/>
      <c r="G2999" s="13"/>
      <c r="H2999" s="13"/>
    </row>
    <row r="3000" spans="1:8" x14ac:dyDescent="0.45">
      <c r="A3000" s="13" t="s">
        <v>22927</v>
      </c>
      <c r="B3000" s="14"/>
      <c r="C3000" s="17"/>
      <c r="D3000" s="13"/>
      <c r="E3000" s="13"/>
      <c r="F3000" s="13"/>
      <c r="G3000" s="13"/>
      <c r="H3000" s="13"/>
    </row>
    <row r="3001" spans="1:8" x14ac:dyDescent="0.45">
      <c r="A3001" s="13" t="s">
        <v>22924</v>
      </c>
      <c r="B3001" s="14">
        <v>1.1399999999999999</v>
      </c>
      <c r="C3001" s="17" t="s">
        <v>17730</v>
      </c>
      <c r="D3001" s="13">
        <v>167</v>
      </c>
      <c r="E3001" s="13" t="s">
        <v>17731</v>
      </c>
      <c r="F3001" s="13" t="s">
        <v>17727</v>
      </c>
      <c r="G3001" s="13" t="s">
        <v>22928</v>
      </c>
      <c r="H3001" s="13">
        <v>128132</v>
      </c>
    </row>
    <row r="3002" spans="1:8" x14ac:dyDescent="0.45">
      <c r="A3002" s="13" t="s">
        <v>22929</v>
      </c>
      <c r="B3002" s="14">
        <v>2.27</v>
      </c>
      <c r="C3002" s="17" t="s">
        <v>17730</v>
      </c>
      <c r="D3002" s="13">
        <v>416</v>
      </c>
      <c r="E3002" s="13" t="s">
        <v>17731</v>
      </c>
      <c r="F3002" s="13" t="s">
        <v>17727</v>
      </c>
      <c r="G3002" s="13" t="s">
        <v>22930</v>
      </c>
      <c r="H3002" s="13">
        <v>128327</v>
      </c>
    </row>
    <row r="3003" spans="1:8" x14ac:dyDescent="0.45">
      <c r="A3003" s="13" t="s">
        <v>22931</v>
      </c>
      <c r="B3003" s="14"/>
      <c r="C3003" s="17"/>
      <c r="D3003" s="13"/>
      <c r="E3003" s="13"/>
      <c r="F3003" s="13"/>
      <c r="G3003" s="13"/>
      <c r="H3003" s="13"/>
    </row>
    <row r="3004" spans="1:8" x14ac:dyDescent="0.45">
      <c r="A3004" s="13" t="s">
        <v>22929</v>
      </c>
      <c r="B3004" s="14">
        <v>1.17</v>
      </c>
      <c r="C3004" s="17" t="s">
        <v>17730</v>
      </c>
      <c r="D3004" s="13">
        <v>167</v>
      </c>
      <c r="E3004" s="13" t="s">
        <v>17731</v>
      </c>
      <c r="F3004" s="13" t="s">
        <v>17727</v>
      </c>
      <c r="G3004" s="13" t="s">
        <v>22932</v>
      </c>
      <c r="H3004" s="13">
        <v>128328</v>
      </c>
    </row>
    <row r="3005" spans="1:8" x14ac:dyDescent="0.45">
      <c r="A3005" s="13" t="s">
        <v>22933</v>
      </c>
      <c r="B3005" s="14">
        <v>2.36</v>
      </c>
      <c r="C3005" s="17" t="s">
        <v>17730</v>
      </c>
      <c r="D3005" s="13">
        <v>445</v>
      </c>
      <c r="E3005" s="13" t="s">
        <v>17731</v>
      </c>
      <c r="F3005" s="13" t="s">
        <v>17727</v>
      </c>
      <c r="G3005" s="13" t="s">
        <v>22934</v>
      </c>
      <c r="H3005" s="13">
        <v>127834</v>
      </c>
    </row>
    <row r="3006" spans="1:8" x14ac:dyDescent="0.45">
      <c r="A3006" s="13" t="s">
        <v>22935</v>
      </c>
      <c r="B3006" s="14"/>
      <c r="C3006" s="17"/>
      <c r="D3006" s="13"/>
      <c r="E3006" s="13"/>
      <c r="F3006" s="13"/>
      <c r="G3006" s="13"/>
      <c r="H3006" s="13"/>
    </row>
    <row r="3007" spans="1:8" x14ac:dyDescent="0.45">
      <c r="A3007" s="13" t="s">
        <v>22936</v>
      </c>
      <c r="B3007" s="14"/>
      <c r="C3007" s="17"/>
      <c r="D3007" s="13"/>
      <c r="E3007" s="13"/>
      <c r="F3007" s="13"/>
      <c r="G3007" s="13"/>
      <c r="H3007" s="13"/>
    </row>
    <row r="3008" spans="1:8" x14ac:dyDescent="0.45">
      <c r="A3008" s="13" t="s">
        <v>22933</v>
      </c>
      <c r="B3008" s="14">
        <v>1.2</v>
      </c>
      <c r="C3008" s="17" t="s">
        <v>17730</v>
      </c>
      <c r="D3008" s="13">
        <v>179</v>
      </c>
      <c r="E3008" s="13" t="s">
        <v>17731</v>
      </c>
      <c r="F3008" s="13" t="s">
        <v>17727</v>
      </c>
      <c r="G3008" s="13" t="s">
        <v>22937</v>
      </c>
      <c r="H3008" s="13">
        <v>128025</v>
      </c>
    </row>
    <row r="3009" spans="1:8" x14ac:dyDescent="0.45">
      <c r="A3009" s="13" t="s">
        <v>22938</v>
      </c>
      <c r="B3009" s="14"/>
      <c r="C3009" s="17"/>
      <c r="D3009" s="13"/>
      <c r="E3009" s="13"/>
      <c r="F3009" s="13"/>
      <c r="G3009" s="13"/>
      <c r="H3009" s="13"/>
    </row>
    <row r="3010" spans="1:8" x14ac:dyDescent="0.45">
      <c r="A3010" s="13" t="s">
        <v>22939</v>
      </c>
      <c r="B3010" s="14">
        <v>14.15</v>
      </c>
      <c r="C3010" s="17" t="s">
        <v>17730</v>
      </c>
      <c r="D3010" s="13">
        <v>453</v>
      </c>
      <c r="E3010" s="13" t="s">
        <v>17731</v>
      </c>
      <c r="F3010" s="13" t="s">
        <v>17727</v>
      </c>
      <c r="G3010" s="13" t="s">
        <v>22940</v>
      </c>
      <c r="H3010" s="13">
        <v>79373</v>
      </c>
    </row>
    <row r="3011" spans="1:8" x14ac:dyDescent="0.45">
      <c r="A3011" s="13" t="s">
        <v>22941</v>
      </c>
      <c r="B3011" s="14">
        <v>63.25</v>
      </c>
      <c r="C3011" s="17" t="s">
        <v>17730</v>
      </c>
      <c r="D3011" s="13">
        <v>410</v>
      </c>
      <c r="E3011" s="13" t="s">
        <v>17731</v>
      </c>
      <c r="F3011" s="13" t="s">
        <v>17727</v>
      </c>
      <c r="G3011" s="13" t="s">
        <v>22942</v>
      </c>
      <c r="H3011" s="13">
        <v>67538</v>
      </c>
    </row>
    <row r="3012" spans="1:8" x14ac:dyDescent="0.45">
      <c r="A3012" s="13" t="s">
        <v>22943</v>
      </c>
      <c r="B3012" s="14">
        <v>3.58</v>
      </c>
      <c r="C3012" s="17" t="s">
        <v>17730</v>
      </c>
      <c r="D3012" s="13">
        <v>177</v>
      </c>
      <c r="E3012" s="13" t="s">
        <v>17731</v>
      </c>
      <c r="F3012" s="13" t="s">
        <v>17727</v>
      </c>
      <c r="G3012" s="13" t="s">
        <v>22944</v>
      </c>
      <c r="H3012" s="13">
        <v>79374</v>
      </c>
    </row>
    <row r="3013" spans="1:8" x14ac:dyDescent="0.45">
      <c r="A3013" s="13" t="s">
        <v>22945</v>
      </c>
      <c r="B3013" s="14">
        <v>13.25</v>
      </c>
      <c r="C3013" s="17" t="s">
        <v>17730</v>
      </c>
      <c r="D3013" s="13">
        <v>160</v>
      </c>
      <c r="E3013" s="13" t="s">
        <v>17731</v>
      </c>
      <c r="F3013" s="13" t="s">
        <v>17727</v>
      </c>
      <c r="G3013" s="13" t="s">
        <v>22946</v>
      </c>
      <c r="H3013" s="13">
        <v>65483</v>
      </c>
    </row>
    <row r="3014" spans="1:8" x14ac:dyDescent="0.45">
      <c r="A3014" s="13" t="s">
        <v>22947</v>
      </c>
      <c r="B3014" s="14">
        <v>0</v>
      </c>
      <c r="C3014" s="17" t="s">
        <v>17730</v>
      </c>
      <c r="D3014" s="13">
        <v>414</v>
      </c>
      <c r="E3014" s="13" t="s">
        <v>17731</v>
      </c>
      <c r="F3014" s="13" t="s">
        <v>17727</v>
      </c>
      <c r="G3014" s="13" t="s">
        <v>22948</v>
      </c>
      <c r="H3014" s="13">
        <v>79375</v>
      </c>
    </row>
    <row r="3015" spans="1:8" x14ac:dyDescent="0.45">
      <c r="A3015" s="13" t="s">
        <v>22949</v>
      </c>
      <c r="B3015" s="14">
        <v>53.25</v>
      </c>
      <c r="C3015" s="17" t="s">
        <v>17730</v>
      </c>
      <c r="D3015" s="13">
        <v>375</v>
      </c>
      <c r="E3015" s="13" t="s">
        <v>17731</v>
      </c>
      <c r="F3015" s="13" t="s">
        <v>17727</v>
      </c>
      <c r="G3015" s="13" t="s">
        <v>22950</v>
      </c>
      <c r="H3015" s="13">
        <v>67539</v>
      </c>
    </row>
    <row r="3016" spans="1:8" x14ac:dyDescent="0.45">
      <c r="A3016" s="13" t="s">
        <v>22947</v>
      </c>
      <c r="B3016" s="14">
        <v>0</v>
      </c>
      <c r="C3016" s="17" t="s">
        <v>17730</v>
      </c>
      <c r="D3016" s="13">
        <v>166</v>
      </c>
      <c r="E3016" s="13" t="s">
        <v>17731</v>
      </c>
      <c r="F3016" s="13" t="s">
        <v>17727</v>
      </c>
      <c r="G3016" s="13" t="s">
        <v>22951</v>
      </c>
      <c r="H3016" s="13">
        <v>79376</v>
      </c>
    </row>
    <row r="3017" spans="1:8" x14ac:dyDescent="0.45">
      <c r="A3017" s="13" t="s">
        <v>22952</v>
      </c>
      <c r="B3017" s="14">
        <v>15.75</v>
      </c>
      <c r="C3017" s="17" t="s">
        <v>17730</v>
      </c>
      <c r="D3017" s="13">
        <v>150</v>
      </c>
      <c r="E3017" s="13" t="s">
        <v>17731</v>
      </c>
      <c r="F3017" s="13" t="s">
        <v>17727</v>
      </c>
      <c r="G3017" s="13" t="s">
        <v>22953</v>
      </c>
      <c r="H3017" s="13">
        <v>67540</v>
      </c>
    </row>
    <row r="3018" spans="1:8" x14ac:dyDescent="0.45">
      <c r="A3018" s="13" t="s">
        <v>22954</v>
      </c>
      <c r="B3018" s="14">
        <v>6.77</v>
      </c>
      <c r="C3018" s="17" t="s">
        <v>17730</v>
      </c>
      <c r="D3018" s="13">
        <v>486</v>
      </c>
      <c r="E3018" s="13" t="s">
        <v>17731</v>
      </c>
      <c r="F3018" s="13" t="s">
        <v>17727</v>
      </c>
      <c r="G3018" s="13" t="s">
        <v>22955</v>
      </c>
      <c r="H3018" s="13">
        <v>79377</v>
      </c>
    </row>
    <row r="3019" spans="1:8" x14ac:dyDescent="0.45">
      <c r="A3019" s="13" t="s">
        <v>22956</v>
      </c>
      <c r="B3019" s="14">
        <v>403.25</v>
      </c>
      <c r="C3019" s="17" t="s">
        <v>17730</v>
      </c>
      <c r="D3019" s="13">
        <v>440</v>
      </c>
      <c r="E3019" s="13" t="s">
        <v>17731</v>
      </c>
      <c r="F3019" s="13" t="s">
        <v>17727</v>
      </c>
      <c r="G3019" s="13" t="s">
        <v>22957</v>
      </c>
      <c r="H3019" s="13">
        <v>67541</v>
      </c>
    </row>
    <row r="3020" spans="1:8" x14ac:dyDescent="0.45">
      <c r="A3020" s="13" t="s">
        <v>22958</v>
      </c>
      <c r="B3020" s="14">
        <v>1.3</v>
      </c>
      <c r="C3020" s="17" t="s">
        <v>17730</v>
      </c>
      <c r="D3020" s="13">
        <v>194</v>
      </c>
      <c r="E3020" s="13" t="s">
        <v>17731</v>
      </c>
      <c r="F3020" s="13" t="s">
        <v>17727</v>
      </c>
      <c r="G3020" s="13" t="s">
        <v>22959</v>
      </c>
      <c r="H3020" s="13">
        <v>79378</v>
      </c>
    </row>
    <row r="3021" spans="1:8" x14ac:dyDescent="0.45">
      <c r="A3021" s="13" t="s">
        <v>22960</v>
      </c>
      <c r="B3021" s="14">
        <v>103.25</v>
      </c>
      <c r="C3021" s="17" t="s">
        <v>17730</v>
      </c>
      <c r="D3021" s="13">
        <v>175</v>
      </c>
      <c r="E3021" s="13" t="s">
        <v>17731</v>
      </c>
      <c r="F3021" s="13" t="s">
        <v>17727</v>
      </c>
      <c r="G3021" s="13" t="s">
        <v>22961</v>
      </c>
      <c r="H3021" s="13">
        <v>65484</v>
      </c>
    </row>
    <row r="3022" spans="1:8" x14ac:dyDescent="0.45">
      <c r="A3022" s="13" t="s">
        <v>22962</v>
      </c>
      <c r="B3022" s="14">
        <v>1.31</v>
      </c>
      <c r="C3022" s="17" t="s">
        <v>17730</v>
      </c>
      <c r="D3022" s="13">
        <v>524</v>
      </c>
      <c r="E3022" s="13" t="s">
        <v>17731</v>
      </c>
      <c r="F3022" s="13" t="s">
        <v>17727</v>
      </c>
      <c r="G3022" s="13" t="s">
        <v>22963</v>
      </c>
      <c r="H3022" s="13">
        <v>79379</v>
      </c>
    </row>
    <row r="3023" spans="1:8" x14ac:dyDescent="0.45">
      <c r="A3023" s="13" t="s">
        <v>22964</v>
      </c>
      <c r="B3023" s="14">
        <v>503.25</v>
      </c>
      <c r="C3023" s="17" t="s">
        <v>17730</v>
      </c>
      <c r="D3023" s="13">
        <v>475</v>
      </c>
      <c r="E3023" s="13" t="s">
        <v>17731</v>
      </c>
      <c r="F3023" s="13" t="s">
        <v>17727</v>
      </c>
      <c r="G3023" s="13" t="s">
        <v>22965</v>
      </c>
      <c r="H3023" s="13">
        <v>67543</v>
      </c>
    </row>
    <row r="3024" spans="1:8" x14ac:dyDescent="0.45">
      <c r="A3024" s="13" t="s">
        <v>22962</v>
      </c>
      <c r="B3024" s="14">
        <v>0.36</v>
      </c>
      <c r="C3024" s="17" t="s">
        <v>17730</v>
      </c>
      <c r="D3024" s="13">
        <v>210</v>
      </c>
      <c r="E3024" s="13" t="s">
        <v>17731</v>
      </c>
      <c r="F3024" s="13" t="s">
        <v>17727</v>
      </c>
      <c r="G3024" s="13" t="s">
        <v>22966</v>
      </c>
      <c r="H3024" s="13">
        <v>79380</v>
      </c>
    </row>
    <row r="3025" spans="1:8" x14ac:dyDescent="0.45">
      <c r="A3025" s="13" t="s">
        <v>22967</v>
      </c>
      <c r="B3025" s="14">
        <v>128.25</v>
      </c>
      <c r="C3025" s="17" t="s">
        <v>17730</v>
      </c>
      <c r="D3025" s="13">
        <v>190</v>
      </c>
      <c r="E3025" s="13" t="s">
        <v>17731</v>
      </c>
      <c r="F3025" s="13" t="s">
        <v>17727</v>
      </c>
      <c r="G3025" s="13" t="s">
        <v>22968</v>
      </c>
      <c r="H3025" s="13">
        <v>65485</v>
      </c>
    </row>
    <row r="3026" spans="1:8" x14ac:dyDescent="0.45">
      <c r="A3026" s="13" t="s">
        <v>22969</v>
      </c>
      <c r="B3026" s="14">
        <v>11.49</v>
      </c>
      <c r="C3026" s="17" t="s">
        <v>17730</v>
      </c>
      <c r="D3026" s="13">
        <v>414</v>
      </c>
      <c r="E3026" s="13" t="s">
        <v>17731</v>
      </c>
      <c r="F3026" s="13" t="s">
        <v>17727</v>
      </c>
      <c r="G3026" s="13" t="s">
        <v>22970</v>
      </c>
      <c r="H3026" s="13">
        <v>79381</v>
      </c>
    </row>
    <row r="3027" spans="1:8" x14ac:dyDescent="0.45">
      <c r="A3027" s="13" t="s">
        <v>22971</v>
      </c>
      <c r="B3027" s="14"/>
      <c r="C3027" s="17"/>
      <c r="D3027" s="13"/>
      <c r="E3027" s="13"/>
      <c r="F3027" s="13"/>
      <c r="G3027" s="13"/>
      <c r="H3027" s="13"/>
    </row>
    <row r="3028" spans="1:8" x14ac:dyDescent="0.45">
      <c r="A3028" s="13" t="s">
        <v>22972</v>
      </c>
      <c r="B3028" s="14">
        <v>40.75</v>
      </c>
      <c r="C3028" s="17" t="s">
        <v>17730</v>
      </c>
      <c r="D3028" s="13">
        <v>375</v>
      </c>
      <c r="E3028" s="13" t="s">
        <v>17731</v>
      </c>
      <c r="F3028" s="13" t="s">
        <v>17727</v>
      </c>
      <c r="G3028" s="13" t="s">
        <v>22973</v>
      </c>
      <c r="H3028" s="13">
        <v>67545</v>
      </c>
    </row>
    <row r="3029" spans="1:8" x14ac:dyDescent="0.45">
      <c r="A3029" s="13" t="s">
        <v>22969</v>
      </c>
      <c r="B3029" s="14">
        <v>3.1</v>
      </c>
      <c r="C3029" s="17" t="s">
        <v>17730</v>
      </c>
      <c r="D3029" s="13">
        <v>166</v>
      </c>
      <c r="E3029" s="13" t="s">
        <v>17731</v>
      </c>
      <c r="F3029" s="13" t="s">
        <v>17727</v>
      </c>
      <c r="G3029" s="13" t="s">
        <v>22974</v>
      </c>
      <c r="H3029" s="13">
        <v>79382</v>
      </c>
    </row>
    <row r="3030" spans="1:8" x14ac:dyDescent="0.45">
      <c r="A3030" s="13" t="s">
        <v>22975</v>
      </c>
      <c r="B3030" s="14">
        <v>12.63</v>
      </c>
      <c r="C3030" s="17" t="s">
        <v>17730</v>
      </c>
      <c r="D3030" s="13">
        <v>150</v>
      </c>
      <c r="E3030" s="13" t="s">
        <v>17731</v>
      </c>
      <c r="F3030" s="13" t="s">
        <v>17727</v>
      </c>
      <c r="G3030" s="13" t="s">
        <v>22976</v>
      </c>
      <c r="H3030" s="13">
        <v>67546</v>
      </c>
    </row>
    <row r="3031" spans="1:8" x14ac:dyDescent="0.45">
      <c r="A3031" s="13" t="s">
        <v>22977</v>
      </c>
      <c r="B3031" s="14">
        <v>0.38</v>
      </c>
      <c r="C3031" s="17" t="s">
        <v>17730</v>
      </c>
      <c r="D3031" s="13">
        <v>453</v>
      </c>
      <c r="E3031" s="13" t="s">
        <v>17731</v>
      </c>
      <c r="F3031" s="13" t="s">
        <v>17727</v>
      </c>
      <c r="G3031" s="13" t="s">
        <v>22978</v>
      </c>
      <c r="H3031" s="13">
        <v>79383</v>
      </c>
    </row>
    <row r="3032" spans="1:8" x14ac:dyDescent="0.45">
      <c r="A3032" s="13" t="s">
        <v>22979</v>
      </c>
      <c r="B3032" s="14"/>
      <c r="C3032" s="17"/>
      <c r="D3032" s="13"/>
      <c r="E3032" s="13"/>
      <c r="F3032" s="13"/>
      <c r="G3032" s="13"/>
      <c r="H3032" s="13"/>
    </row>
    <row r="3033" spans="1:8" x14ac:dyDescent="0.45">
      <c r="A3033" s="13" t="s">
        <v>22980</v>
      </c>
      <c r="B3033" s="14"/>
      <c r="C3033" s="17"/>
      <c r="D3033" s="13"/>
      <c r="E3033" s="13"/>
      <c r="F3033" s="13"/>
      <c r="G3033" s="13"/>
      <c r="H3033" s="13"/>
    </row>
    <row r="3034" spans="1:8" x14ac:dyDescent="0.45">
      <c r="A3034" s="13" t="s">
        <v>22981</v>
      </c>
      <c r="B3034" s="14">
        <v>33.25</v>
      </c>
      <c r="C3034" s="17" t="s">
        <v>17730</v>
      </c>
      <c r="D3034" s="13">
        <v>410</v>
      </c>
      <c r="E3034" s="13" t="s">
        <v>17731</v>
      </c>
      <c r="F3034" s="13" t="s">
        <v>17727</v>
      </c>
      <c r="G3034" s="13" t="s">
        <v>22982</v>
      </c>
      <c r="H3034" s="13">
        <v>67547</v>
      </c>
    </row>
    <row r="3035" spans="1:8" x14ac:dyDescent="0.45">
      <c r="A3035" s="13" t="s">
        <v>22977</v>
      </c>
      <c r="B3035" s="14">
        <v>0.11</v>
      </c>
      <c r="C3035" s="17" t="s">
        <v>17730</v>
      </c>
      <c r="D3035" s="13">
        <v>177</v>
      </c>
      <c r="E3035" s="13" t="s">
        <v>17731</v>
      </c>
      <c r="F3035" s="13" t="s">
        <v>17727</v>
      </c>
      <c r="G3035" s="13" t="s">
        <v>22983</v>
      </c>
      <c r="H3035" s="13">
        <v>79384</v>
      </c>
    </row>
    <row r="3036" spans="1:8" x14ac:dyDescent="0.45">
      <c r="A3036" s="13" t="s">
        <v>22984</v>
      </c>
      <c r="B3036" s="14">
        <v>10.75</v>
      </c>
      <c r="C3036" s="17" t="s">
        <v>17730</v>
      </c>
      <c r="D3036" s="13">
        <v>160</v>
      </c>
      <c r="E3036" s="13" t="s">
        <v>17731</v>
      </c>
      <c r="F3036" s="13" t="s">
        <v>17727</v>
      </c>
      <c r="G3036" s="13" t="s">
        <v>22985</v>
      </c>
      <c r="H3036" s="13">
        <v>67548</v>
      </c>
    </row>
    <row r="3037" spans="1:8" x14ac:dyDescent="0.45">
      <c r="A3037" s="13" t="s">
        <v>22986</v>
      </c>
      <c r="B3037" s="14">
        <v>13.14</v>
      </c>
      <c r="C3037" s="17" t="s">
        <v>17730</v>
      </c>
      <c r="D3037" s="13">
        <v>343</v>
      </c>
      <c r="E3037" s="13" t="s">
        <v>17731</v>
      </c>
      <c r="F3037" s="13" t="s">
        <v>17727</v>
      </c>
      <c r="G3037" s="13" t="s">
        <v>22987</v>
      </c>
      <c r="H3037" s="13">
        <v>79385</v>
      </c>
    </row>
    <row r="3038" spans="1:8" x14ac:dyDescent="0.45">
      <c r="A3038" s="13" t="s">
        <v>22988</v>
      </c>
      <c r="B3038" s="14"/>
      <c r="C3038" s="17"/>
      <c r="D3038" s="13"/>
      <c r="E3038" s="13"/>
      <c r="F3038" s="13"/>
      <c r="G3038" s="13"/>
      <c r="H3038" s="13"/>
    </row>
    <row r="3039" spans="1:8" x14ac:dyDescent="0.45">
      <c r="A3039" s="13" t="s">
        <v>22989</v>
      </c>
      <c r="B3039" s="14">
        <v>78.25</v>
      </c>
      <c r="C3039" s="17" t="s">
        <v>17730</v>
      </c>
      <c r="D3039" s="13">
        <v>310</v>
      </c>
      <c r="E3039" s="13" t="s">
        <v>17731</v>
      </c>
      <c r="F3039" s="13" t="s">
        <v>17727</v>
      </c>
      <c r="G3039" s="13" t="s">
        <v>22990</v>
      </c>
      <c r="H3039" s="13">
        <v>67549</v>
      </c>
    </row>
    <row r="3040" spans="1:8" x14ac:dyDescent="0.45">
      <c r="A3040" s="13" t="s">
        <v>22986</v>
      </c>
      <c r="B3040" s="14">
        <v>3.18</v>
      </c>
      <c r="C3040" s="17" t="s">
        <v>17730</v>
      </c>
      <c r="D3040" s="13">
        <v>138</v>
      </c>
      <c r="E3040" s="13" t="s">
        <v>17731</v>
      </c>
      <c r="F3040" s="13" t="s">
        <v>17727</v>
      </c>
      <c r="G3040" s="13" t="s">
        <v>22991</v>
      </c>
      <c r="H3040" s="13">
        <v>79386</v>
      </c>
    </row>
    <row r="3041" spans="1:8" x14ac:dyDescent="0.45">
      <c r="A3041" s="13" t="s">
        <v>22992</v>
      </c>
      <c r="B3041" s="14">
        <v>22</v>
      </c>
      <c r="C3041" s="17" t="s">
        <v>17730</v>
      </c>
      <c r="D3041" s="13">
        <v>125</v>
      </c>
      <c r="E3041" s="13" t="s">
        <v>17731</v>
      </c>
      <c r="F3041" s="13" t="s">
        <v>17727</v>
      </c>
      <c r="G3041" s="13" t="s">
        <v>22993</v>
      </c>
      <c r="H3041" s="13">
        <v>67550</v>
      </c>
    </row>
    <row r="3042" spans="1:8" x14ac:dyDescent="0.45">
      <c r="A3042" s="13" t="s">
        <v>22994</v>
      </c>
      <c r="B3042" s="14">
        <v>106.73</v>
      </c>
      <c r="C3042" s="17" t="s">
        <v>17730</v>
      </c>
      <c r="D3042" s="13">
        <v>486</v>
      </c>
      <c r="E3042" s="13" t="s">
        <v>17731</v>
      </c>
      <c r="F3042" s="13" t="s">
        <v>17727</v>
      </c>
      <c r="G3042" s="13" t="s">
        <v>22995</v>
      </c>
      <c r="H3042" s="13">
        <v>190268</v>
      </c>
    </row>
    <row r="3043" spans="1:8" x14ac:dyDescent="0.45">
      <c r="A3043" s="13" t="s">
        <v>22996</v>
      </c>
      <c r="B3043" s="14"/>
      <c r="C3043" s="17"/>
      <c r="D3043" s="13"/>
      <c r="E3043" s="13"/>
      <c r="F3043" s="13"/>
      <c r="G3043" s="13"/>
      <c r="H3043" s="13"/>
    </row>
    <row r="3044" spans="1:8" x14ac:dyDescent="0.45">
      <c r="A3044" s="13" t="s">
        <v>22997</v>
      </c>
      <c r="B3044" s="14"/>
      <c r="C3044" s="17"/>
      <c r="D3044" s="13"/>
      <c r="E3044" s="13"/>
      <c r="F3044" s="13"/>
      <c r="G3044" s="13"/>
      <c r="H3044" s="13"/>
    </row>
    <row r="3045" spans="1:8" x14ac:dyDescent="0.45">
      <c r="A3045" s="13" t="s">
        <v>22994</v>
      </c>
      <c r="B3045" s="14">
        <v>29.02</v>
      </c>
      <c r="C3045" s="17" t="s">
        <v>17730</v>
      </c>
      <c r="D3045" s="13">
        <v>194</v>
      </c>
      <c r="E3045" s="13" t="s">
        <v>17731</v>
      </c>
      <c r="F3045" s="13" t="s">
        <v>17727</v>
      </c>
      <c r="G3045" s="13" t="s">
        <v>22998</v>
      </c>
      <c r="H3045" s="13">
        <v>162503</v>
      </c>
    </row>
    <row r="3046" spans="1:8" x14ac:dyDescent="0.45">
      <c r="A3046" s="13" t="s">
        <v>22999</v>
      </c>
      <c r="B3046" s="14"/>
      <c r="C3046" s="17"/>
      <c r="D3046" s="13"/>
      <c r="E3046" s="13"/>
      <c r="F3046" s="13"/>
      <c r="G3046" s="13"/>
      <c r="H3046" s="13"/>
    </row>
    <row r="3047" spans="1:8" x14ac:dyDescent="0.45">
      <c r="A3047" s="13" t="s">
        <v>23000</v>
      </c>
      <c r="B3047" s="14">
        <v>4.24</v>
      </c>
      <c r="C3047" s="17" t="s">
        <v>17730</v>
      </c>
      <c r="D3047" s="13">
        <v>453</v>
      </c>
      <c r="E3047" s="13" t="s">
        <v>17731</v>
      </c>
      <c r="F3047" s="13" t="s">
        <v>17727</v>
      </c>
      <c r="G3047" s="13" t="s">
        <v>23001</v>
      </c>
      <c r="H3047" s="13">
        <v>79387</v>
      </c>
    </row>
    <row r="3048" spans="1:8" x14ac:dyDescent="0.45">
      <c r="A3048" s="13" t="s">
        <v>23002</v>
      </c>
      <c r="B3048" s="14"/>
      <c r="C3048" s="17"/>
      <c r="D3048" s="13"/>
      <c r="E3048" s="13"/>
      <c r="F3048" s="13"/>
      <c r="G3048" s="13"/>
      <c r="H3048" s="13"/>
    </row>
    <row r="3049" spans="1:8" x14ac:dyDescent="0.45">
      <c r="A3049" s="13" t="s">
        <v>23003</v>
      </c>
      <c r="B3049" s="14">
        <v>18.25</v>
      </c>
      <c r="C3049" s="17" t="s">
        <v>17730</v>
      </c>
      <c r="D3049" s="13">
        <v>410</v>
      </c>
      <c r="E3049" s="13" t="s">
        <v>17731</v>
      </c>
      <c r="F3049" s="13" t="s">
        <v>17727</v>
      </c>
      <c r="G3049" s="13" t="s">
        <v>23004</v>
      </c>
      <c r="H3049" s="13">
        <v>67551</v>
      </c>
    </row>
    <row r="3050" spans="1:8" x14ac:dyDescent="0.45">
      <c r="A3050" s="13" t="s">
        <v>23000</v>
      </c>
      <c r="B3050" s="14">
        <v>1.1399999999999999</v>
      </c>
      <c r="C3050" s="17" t="s">
        <v>17730</v>
      </c>
      <c r="D3050" s="13">
        <v>177</v>
      </c>
      <c r="E3050" s="13" t="s">
        <v>17731</v>
      </c>
      <c r="F3050" s="13" t="s">
        <v>17727</v>
      </c>
      <c r="G3050" s="13" t="s">
        <v>23005</v>
      </c>
      <c r="H3050" s="13">
        <v>79388</v>
      </c>
    </row>
    <row r="3051" spans="1:8" x14ac:dyDescent="0.45">
      <c r="A3051" s="13" t="s">
        <v>23006</v>
      </c>
      <c r="B3051" s="14">
        <v>7</v>
      </c>
      <c r="C3051" s="17" t="s">
        <v>17730</v>
      </c>
      <c r="D3051" s="13">
        <v>160</v>
      </c>
      <c r="E3051" s="13" t="s">
        <v>17731</v>
      </c>
      <c r="F3051" s="13" t="s">
        <v>17727</v>
      </c>
      <c r="G3051" s="13" t="s">
        <v>23007</v>
      </c>
      <c r="H3051" s="13">
        <v>67552</v>
      </c>
    </row>
    <row r="3052" spans="1:8" x14ac:dyDescent="0.45">
      <c r="A3052" s="13" t="s">
        <v>23008</v>
      </c>
      <c r="B3052" s="14">
        <v>0.04</v>
      </c>
      <c r="C3052" s="17" t="s">
        <v>17730</v>
      </c>
      <c r="D3052" s="13">
        <v>387</v>
      </c>
      <c r="E3052" s="13" t="s">
        <v>17731</v>
      </c>
      <c r="F3052" s="13" t="s">
        <v>17727</v>
      </c>
      <c r="G3052" s="13" t="s">
        <v>23009</v>
      </c>
      <c r="H3052" s="13">
        <v>79389</v>
      </c>
    </row>
    <row r="3053" spans="1:8" x14ac:dyDescent="0.45">
      <c r="A3053" s="13" t="s">
        <v>23010</v>
      </c>
      <c r="B3053" s="14">
        <v>13.25</v>
      </c>
      <c r="C3053" s="17" t="s">
        <v>17730</v>
      </c>
      <c r="D3053" s="13">
        <v>350</v>
      </c>
      <c r="E3053" s="13" t="s">
        <v>17731</v>
      </c>
      <c r="F3053" s="13" t="s">
        <v>17727</v>
      </c>
      <c r="G3053" s="13" t="s">
        <v>23011</v>
      </c>
      <c r="H3053" s="13">
        <v>67553</v>
      </c>
    </row>
    <row r="3054" spans="1:8" x14ac:dyDescent="0.45">
      <c r="A3054" s="13" t="s">
        <v>23008</v>
      </c>
      <c r="B3054" s="14">
        <v>0.01</v>
      </c>
      <c r="C3054" s="17" t="s">
        <v>17730</v>
      </c>
      <c r="D3054" s="13">
        <v>111</v>
      </c>
      <c r="E3054" s="13" t="s">
        <v>17731</v>
      </c>
      <c r="F3054" s="13" t="s">
        <v>17727</v>
      </c>
      <c r="G3054" s="13" t="s">
        <v>23012</v>
      </c>
      <c r="H3054" s="13">
        <v>79390</v>
      </c>
    </row>
    <row r="3055" spans="1:8" x14ac:dyDescent="0.45">
      <c r="A3055" s="13" t="s">
        <v>23013</v>
      </c>
      <c r="B3055" s="14">
        <v>5.75</v>
      </c>
      <c r="C3055" s="17" t="s">
        <v>17730</v>
      </c>
      <c r="D3055" s="13">
        <v>100</v>
      </c>
      <c r="E3055" s="13" t="s">
        <v>17731</v>
      </c>
      <c r="F3055" s="13" t="s">
        <v>17727</v>
      </c>
      <c r="G3055" s="13" t="s">
        <v>23014</v>
      </c>
      <c r="H3055" s="13">
        <v>67554</v>
      </c>
    </row>
    <row r="3056" spans="1:8" x14ac:dyDescent="0.45">
      <c r="A3056" s="13" t="s">
        <v>23015</v>
      </c>
      <c r="B3056" s="14">
        <v>14.33</v>
      </c>
      <c r="C3056" s="17" t="s">
        <v>17730</v>
      </c>
      <c r="D3056" s="13">
        <v>343</v>
      </c>
      <c r="E3056" s="13" t="s">
        <v>17731</v>
      </c>
      <c r="F3056" s="13" t="s">
        <v>17727</v>
      </c>
      <c r="G3056" s="13" t="s">
        <v>23016</v>
      </c>
      <c r="H3056" s="13">
        <v>79391</v>
      </c>
    </row>
    <row r="3057" spans="1:8" x14ac:dyDescent="0.45">
      <c r="A3057" s="13" t="s">
        <v>23017</v>
      </c>
      <c r="B3057" s="14">
        <v>15.75</v>
      </c>
      <c r="C3057" s="17" t="s">
        <v>17730</v>
      </c>
      <c r="D3057" s="13">
        <v>310</v>
      </c>
      <c r="E3057" s="13" t="s">
        <v>17731</v>
      </c>
      <c r="F3057" s="13" t="s">
        <v>17727</v>
      </c>
      <c r="G3057" s="13" t="s">
        <v>23018</v>
      </c>
      <c r="H3057" s="13">
        <v>67555</v>
      </c>
    </row>
    <row r="3058" spans="1:8" x14ac:dyDescent="0.45">
      <c r="A3058" s="13" t="s">
        <v>23015</v>
      </c>
      <c r="B3058" s="14">
        <v>3.86</v>
      </c>
      <c r="C3058" s="17" t="s">
        <v>17730</v>
      </c>
      <c r="D3058" s="13">
        <v>138</v>
      </c>
      <c r="E3058" s="13" t="s">
        <v>17731</v>
      </c>
      <c r="F3058" s="13" t="s">
        <v>17727</v>
      </c>
      <c r="G3058" s="13" t="s">
        <v>23019</v>
      </c>
      <c r="H3058" s="13">
        <v>79392</v>
      </c>
    </row>
    <row r="3059" spans="1:8" x14ac:dyDescent="0.45">
      <c r="A3059" s="13" t="s">
        <v>23020</v>
      </c>
      <c r="B3059" s="14">
        <v>6.38</v>
      </c>
      <c r="C3059" s="17" t="s">
        <v>17730</v>
      </c>
      <c r="D3059" s="13">
        <v>125</v>
      </c>
      <c r="E3059" s="13" t="s">
        <v>17731</v>
      </c>
      <c r="F3059" s="13" t="s">
        <v>17727</v>
      </c>
      <c r="G3059" s="13" t="s">
        <v>23021</v>
      </c>
      <c r="H3059" s="13">
        <v>67556</v>
      </c>
    </row>
    <row r="3060" spans="1:8" x14ac:dyDescent="0.45">
      <c r="A3060" s="13" t="s">
        <v>23022</v>
      </c>
      <c r="B3060" s="14">
        <v>15.78</v>
      </c>
      <c r="C3060" s="17" t="s">
        <v>17730</v>
      </c>
      <c r="D3060" s="13">
        <v>387</v>
      </c>
      <c r="E3060" s="13" t="s">
        <v>17731</v>
      </c>
      <c r="F3060" s="13" t="s">
        <v>17727</v>
      </c>
      <c r="G3060" s="13" t="s">
        <v>23023</v>
      </c>
      <c r="H3060" s="13">
        <v>79393</v>
      </c>
    </row>
    <row r="3061" spans="1:8" x14ac:dyDescent="0.45">
      <c r="A3061" s="13" t="s">
        <v>23024</v>
      </c>
      <c r="B3061" s="14"/>
      <c r="C3061" s="17"/>
      <c r="D3061" s="13"/>
      <c r="E3061" s="13"/>
      <c r="F3061" s="13"/>
      <c r="G3061" s="13"/>
      <c r="H3061" s="13"/>
    </row>
    <row r="3062" spans="1:8" x14ac:dyDescent="0.45">
      <c r="A3062" s="13" t="s">
        <v>23025</v>
      </c>
      <c r="B3062" s="14">
        <v>65.75</v>
      </c>
      <c r="C3062" s="17" t="s">
        <v>17730</v>
      </c>
      <c r="D3062" s="13">
        <v>350</v>
      </c>
      <c r="E3062" s="13" t="s">
        <v>17731</v>
      </c>
      <c r="F3062" s="13" t="s">
        <v>17727</v>
      </c>
      <c r="G3062" s="13" t="s">
        <v>23026</v>
      </c>
      <c r="H3062" s="13">
        <v>67557</v>
      </c>
    </row>
    <row r="3063" spans="1:8" x14ac:dyDescent="0.45">
      <c r="A3063" s="13" t="s">
        <v>23022</v>
      </c>
      <c r="B3063" s="14">
        <v>4.25</v>
      </c>
      <c r="C3063" s="17" t="s">
        <v>17730</v>
      </c>
      <c r="D3063" s="13">
        <v>155</v>
      </c>
      <c r="E3063" s="13" t="s">
        <v>17731</v>
      </c>
      <c r="F3063" s="13" t="s">
        <v>17727</v>
      </c>
      <c r="G3063" s="13" t="s">
        <v>23027</v>
      </c>
      <c r="H3063" s="13">
        <v>79394</v>
      </c>
    </row>
    <row r="3064" spans="1:8" x14ac:dyDescent="0.45">
      <c r="A3064" s="13" t="s">
        <v>23028</v>
      </c>
      <c r="B3064" s="14">
        <v>18.88</v>
      </c>
      <c r="C3064" s="17" t="s">
        <v>17730</v>
      </c>
      <c r="D3064" s="13">
        <v>140</v>
      </c>
      <c r="E3064" s="13" t="s">
        <v>17731</v>
      </c>
      <c r="F3064" s="13" t="s">
        <v>17727</v>
      </c>
      <c r="G3064" s="13" t="s">
        <v>23029</v>
      </c>
      <c r="H3064" s="13">
        <v>67558</v>
      </c>
    </row>
    <row r="3065" spans="1:8" x14ac:dyDescent="0.45">
      <c r="A3065" s="13" t="s">
        <v>23030</v>
      </c>
      <c r="B3065" s="14">
        <v>36.35</v>
      </c>
      <c r="C3065" s="17" t="s">
        <v>17730</v>
      </c>
      <c r="D3065" s="13">
        <v>387</v>
      </c>
      <c r="E3065" s="13" t="s">
        <v>17731</v>
      </c>
      <c r="F3065" s="13" t="s">
        <v>17727</v>
      </c>
      <c r="G3065" s="13" t="s">
        <v>23031</v>
      </c>
      <c r="H3065" s="13">
        <v>79395</v>
      </c>
    </row>
    <row r="3066" spans="1:8" x14ac:dyDescent="0.45">
      <c r="A3066" s="13" t="s">
        <v>23032</v>
      </c>
      <c r="B3066" s="14">
        <v>34.5</v>
      </c>
      <c r="C3066" s="17" t="s">
        <v>17730</v>
      </c>
      <c r="D3066" s="13">
        <v>350</v>
      </c>
      <c r="E3066" s="13" t="s">
        <v>17731</v>
      </c>
      <c r="F3066" s="13" t="s">
        <v>17727</v>
      </c>
      <c r="G3066" s="13" t="s">
        <v>23033</v>
      </c>
      <c r="H3066" s="13">
        <v>67559</v>
      </c>
    </row>
    <row r="3067" spans="1:8" x14ac:dyDescent="0.45">
      <c r="A3067" s="13" t="s">
        <v>23030</v>
      </c>
      <c r="B3067" s="14">
        <v>9.7799999999999994</v>
      </c>
      <c r="C3067" s="17" t="s">
        <v>17730</v>
      </c>
      <c r="D3067" s="13">
        <v>155</v>
      </c>
      <c r="E3067" s="13" t="s">
        <v>17731</v>
      </c>
      <c r="F3067" s="13" t="s">
        <v>17727</v>
      </c>
      <c r="G3067" s="13" t="s">
        <v>23034</v>
      </c>
      <c r="H3067" s="13">
        <v>79396</v>
      </c>
    </row>
    <row r="3068" spans="1:8" x14ac:dyDescent="0.45">
      <c r="A3068" s="13" t="s">
        <v>23035</v>
      </c>
      <c r="B3068" s="14">
        <v>11.06</v>
      </c>
      <c r="C3068" s="17" t="s">
        <v>17730</v>
      </c>
      <c r="D3068" s="13">
        <v>140</v>
      </c>
      <c r="E3068" s="13" t="s">
        <v>17731</v>
      </c>
      <c r="F3068" s="13" t="s">
        <v>17727</v>
      </c>
      <c r="G3068" s="13" t="s">
        <v>23036</v>
      </c>
      <c r="H3068" s="13">
        <v>67560</v>
      </c>
    </row>
    <row r="3069" spans="1:8" x14ac:dyDescent="0.45">
      <c r="A3069" s="13" t="s">
        <v>23037</v>
      </c>
      <c r="B3069" s="14">
        <v>0.56999999999999995</v>
      </c>
      <c r="C3069" s="17" t="s">
        <v>17730</v>
      </c>
      <c r="D3069" s="13">
        <v>387</v>
      </c>
      <c r="E3069" s="13" t="s">
        <v>17731</v>
      </c>
      <c r="F3069" s="13" t="s">
        <v>17727</v>
      </c>
      <c r="G3069" s="13" t="s">
        <v>23038</v>
      </c>
      <c r="H3069" s="13">
        <v>79397</v>
      </c>
    </row>
    <row r="3070" spans="1:8" x14ac:dyDescent="0.45">
      <c r="A3070" s="13" t="s">
        <v>23039</v>
      </c>
      <c r="B3070" s="14">
        <v>253.25</v>
      </c>
      <c r="C3070" s="17" t="s">
        <v>17730</v>
      </c>
      <c r="D3070" s="13">
        <v>350</v>
      </c>
      <c r="E3070" s="13" t="s">
        <v>17731</v>
      </c>
      <c r="F3070" s="13" t="s">
        <v>17727</v>
      </c>
      <c r="G3070" s="13" t="s">
        <v>23040</v>
      </c>
      <c r="H3070" s="13">
        <v>67561</v>
      </c>
    </row>
    <row r="3071" spans="1:8" x14ac:dyDescent="0.45">
      <c r="A3071" s="13" t="s">
        <v>23037</v>
      </c>
      <c r="B3071" s="14">
        <v>0.15</v>
      </c>
      <c r="C3071" s="17" t="s">
        <v>17730</v>
      </c>
      <c r="D3071" s="13">
        <v>155</v>
      </c>
      <c r="E3071" s="13" t="s">
        <v>17731</v>
      </c>
      <c r="F3071" s="13" t="s">
        <v>17727</v>
      </c>
      <c r="G3071" s="13" t="s">
        <v>23041</v>
      </c>
      <c r="H3071" s="13">
        <v>79398</v>
      </c>
    </row>
    <row r="3072" spans="1:8" x14ac:dyDescent="0.45">
      <c r="A3072" s="13" t="s">
        <v>23042</v>
      </c>
      <c r="B3072" s="14">
        <v>65.75</v>
      </c>
      <c r="C3072" s="17" t="s">
        <v>17730</v>
      </c>
      <c r="D3072" s="13">
        <v>140</v>
      </c>
      <c r="E3072" s="13" t="s">
        <v>17731</v>
      </c>
      <c r="F3072" s="13" t="s">
        <v>17727</v>
      </c>
      <c r="G3072" s="13" t="s">
        <v>23043</v>
      </c>
      <c r="H3072" s="13">
        <v>65486</v>
      </c>
    </row>
    <row r="3073" spans="1:8" x14ac:dyDescent="0.45">
      <c r="A3073" s="13" t="s">
        <v>23044</v>
      </c>
      <c r="B3073" s="14">
        <v>0.04</v>
      </c>
      <c r="C3073" s="17" t="s">
        <v>17730</v>
      </c>
      <c r="D3073" s="13">
        <v>343</v>
      </c>
      <c r="E3073" s="13" t="s">
        <v>17731</v>
      </c>
      <c r="F3073" s="13" t="s">
        <v>17727</v>
      </c>
      <c r="G3073" s="13" t="s">
        <v>23045</v>
      </c>
      <c r="H3073" s="13">
        <v>79399</v>
      </c>
    </row>
    <row r="3074" spans="1:8" x14ac:dyDescent="0.45">
      <c r="A3074" s="13" t="s">
        <v>23046</v>
      </c>
      <c r="B3074" s="14">
        <v>13.25</v>
      </c>
      <c r="C3074" s="17" t="s">
        <v>17730</v>
      </c>
      <c r="D3074" s="13">
        <v>310</v>
      </c>
      <c r="E3074" s="13" t="s">
        <v>17731</v>
      </c>
      <c r="F3074" s="13" t="s">
        <v>17727</v>
      </c>
      <c r="G3074" s="13" t="s">
        <v>23047</v>
      </c>
      <c r="H3074" s="13">
        <v>67563</v>
      </c>
    </row>
    <row r="3075" spans="1:8" x14ac:dyDescent="0.45">
      <c r="A3075" s="13" t="s">
        <v>23044</v>
      </c>
      <c r="B3075" s="14">
        <v>0.01</v>
      </c>
      <c r="C3075" s="17" t="s">
        <v>17730</v>
      </c>
      <c r="D3075" s="13">
        <v>111</v>
      </c>
      <c r="E3075" s="13" t="s">
        <v>17731</v>
      </c>
      <c r="F3075" s="13" t="s">
        <v>17727</v>
      </c>
      <c r="G3075" s="13" t="s">
        <v>23048</v>
      </c>
      <c r="H3075" s="13">
        <v>79400</v>
      </c>
    </row>
    <row r="3076" spans="1:8" x14ac:dyDescent="0.45">
      <c r="A3076" s="13" t="s">
        <v>23049</v>
      </c>
      <c r="B3076" s="14">
        <v>5.75</v>
      </c>
      <c r="C3076" s="17" t="s">
        <v>17730</v>
      </c>
      <c r="D3076" s="13">
        <v>100</v>
      </c>
      <c r="E3076" s="13" t="s">
        <v>17731</v>
      </c>
      <c r="F3076" s="13" t="s">
        <v>17727</v>
      </c>
      <c r="G3076" s="13" t="s">
        <v>23050</v>
      </c>
      <c r="H3076" s="13">
        <v>67564</v>
      </c>
    </row>
    <row r="3077" spans="1:8" x14ac:dyDescent="0.45">
      <c r="A3077" s="13" t="s">
        <v>23051</v>
      </c>
      <c r="B3077" s="14">
        <v>42.61</v>
      </c>
      <c r="C3077" s="17" t="s">
        <v>17730</v>
      </c>
      <c r="D3077" s="13">
        <v>486</v>
      </c>
      <c r="E3077" s="13" t="s">
        <v>17731</v>
      </c>
      <c r="F3077" s="13" t="s">
        <v>17727</v>
      </c>
      <c r="G3077" s="13" t="s">
        <v>23052</v>
      </c>
      <c r="H3077" s="13">
        <v>86537</v>
      </c>
    </row>
    <row r="3078" spans="1:8" x14ac:dyDescent="0.45">
      <c r="A3078" s="13" t="s">
        <v>23053</v>
      </c>
      <c r="B3078" s="14">
        <v>10.65</v>
      </c>
      <c r="C3078" s="17" t="s">
        <v>17730</v>
      </c>
      <c r="D3078" s="13">
        <v>138</v>
      </c>
      <c r="E3078" s="13" t="s">
        <v>17731</v>
      </c>
      <c r="F3078" s="13" t="s">
        <v>17727</v>
      </c>
      <c r="G3078" s="13" t="s">
        <v>23054</v>
      </c>
      <c r="H3078" s="13">
        <v>86451</v>
      </c>
    </row>
    <row r="3079" spans="1:8" x14ac:dyDescent="0.45">
      <c r="A3079" s="13" t="s">
        <v>23055</v>
      </c>
      <c r="B3079" s="14">
        <v>0.04</v>
      </c>
      <c r="C3079" s="17" t="s">
        <v>17730</v>
      </c>
      <c r="D3079" s="13">
        <v>486</v>
      </c>
      <c r="E3079" s="13" t="s">
        <v>17731</v>
      </c>
      <c r="F3079" s="13" t="s">
        <v>17727</v>
      </c>
      <c r="G3079" s="13" t="s">
        <v>23056</v>
      </c>
      <c r="H3079" s="13">
        <v>79401</v>
      </c>
    </row>
    <row r="3080" spans="1:8" x14ac:dyDescent="0.45">
      <c r="A3080" s="13" t="s">
        <v>23057</v>
      </c>
      <c r="B3080" s="14">
        <v>3.61</v>
      </c>
      <c r="C3080" s="17" t="s">
        <v>17730</v>
      </c>
      <c r="D3080" s="13">
        <v>440</v>
      </c>
      <c r="E3080" s="13" t="s">
        <v>17731</v>
      </c>
      <c r="F3080" s="13" t="s">
        <v>17727</v>
      </c>
      <c r="G3080" s="13" t="s">
        <v>23058</v>
      </c>
      <c r="H3080" s="13">
        <v>53942</v>
      </c>
    </row>
    <row r="3081" spans="1:8" x14ac:dyDescent="0.45">
      <c r="A3081" s="13" t="s">
        <v>23055</v>
      </c>
      <c r="B3081" s="14">
        <v>0.01</v>
      </c>
      <c r="C3081" s="17" t="s">
        <v>17730</v>
      </c>
      <c r="D3081" s="13">
        <v>138</v>
      </c>
      <c r="E3081" s="13" t="s">
        <v>17731</v>
      </c>
      <c r="F3081" s="13" t="s">
        <v>17727</v>
      </c>
      <c r="G3081" s="13" t="s">
        <v>23059</v>
      </c>
      <c r="H3081" s="13">
        <v>79402</v>
      </c>
    </row>
    <row r="3082" spans="1:8" x14ac:dyDescent="0.45">
      <c r="A3082" s="13" t="s">
        <v>23060</v>
      </c>
      <c r="B3082" s="14">
        <v>0.83</v>
      </c>
      <c r="C3082" s="17" t="s">
        <v>17730</v>
      </c>
      <c r="D3082" s="13">
        <v>125</v>
      </c>
      <c r="E3082" s="13" t="s">
        <v>17731</v>
      </c>
      <c r="F3082" s="13" t="s">
        <v>17727</v>
      </c>
      <c r="G3082" s="13" t="s">
        <v>23061</v>
      </c>
      <c r="H3082" s="13">
        <v>57685</v>
      </c>
    </row>
    <row r="3083" spans="1:8" x14ac:dyDescent="0.45">
      <c r="A3083" s="13" t="s">
        <v>23062</v>
      </c>
      <c r="B3083" s="14">
        <v>3.49</v>
      </c>
      <c r="C3083" s="17" t="s">
        <v>17730</v>
      </c>
      <c r="D3083" s="13">
        <v>453</v>
      </c>
      <c r="E3083" s="13" t="s">
        <v>17731</v>
      </c>
      <c r="F3083" s="13" t="s">
        <v>17727</v>
      </c>
      <c r="G3083" s="13" t="s">
        <v>23063</v>
      </c>
      <c r="H3083" s="13">
        <v>79403</v>
      </c>
    </row>
    <row r="3084" spans="1:8" x14ac:dyDescent="0.45">
      <c r="A3084" s="13" t="s">
        <v>23064</v>
      </c>
      <c r="B3084" s="14">
        <v>3.24</v>
      </c>
      <c r="C3084" s="17" t="s">
        <v>17730</v>
      </c>
      <c r="D3084" s="13">
        <v>410</v>
      </c>
      <c r="E3084" s="13" t="s">
        <v>17731</v>
      </c>
      <c r="F3084" s="13" t="s">
        <v>17727</v>
      </c>
      <c r="G3084" s="13" t="s">
        <v>23065</v>
      </c>
      <c r="H3084" s="13">
        <v>57686</v>
      </c>
    </row>
    <row r="3085" spans="1:8" x14ac:dyDescent="0.45">
      <c r="A3085" s="13" t="s">
        <v>23062</v>
      </c>
      <c r="B3085" s="14">
        <v>0.94</v>
      </c>
      <c r="C3085" s="17" t="s">
        <v>17730</v>
      </c>
      <c r="D3085" s="13">
        <v>122</v>
      </c>
      <c r="E3085" s="13" t="s">
        <v>17731</v>
      </c>
      <c r="F3085" s="13" t="s">
        <v>17727</v>
      </c>
      <c r="G3085" s="13" t="s">
        <v>23066</v>
      </c>
      <c r="H3085" s="13">
        <v>79404</v>
      </c>
    </row>
    <row r="3086" spans="1:8" x14ac:dyDescent="0.45">
      <c r="A3086" s="13" t="s">
        <v>23067</v>
      </c>
      <c r="B3086" s="14">
        <v>0.83</v>
      </c>
      <c r="C3086" s="17" t="s">
        <v>17730</v>
      </c>
      <c r="D3086" s="13">
        <v>110</v>
      </c>
      <c r="E3086" s="13" t="s">
        <v>17731</v>
      </c>
      <c r="F3086" s="13" t="s">
        <v>17727</v>
      </c>
      <c r="G3086" s="13" t="s">
        <v>23068</v>
      </c>
      <c r="H3086" s="13">
        <v>57687</v>
      </c>
    </row>
    <row r="3087" spans="1:8" x14ac:dyDescent="0.45">
      <c r="A3087" s="13" t="s">
        <v>23069</v>
      </c>
      <c r="B3087" s="14">
        <v>0.04</v>
      </c>
      <c r="C3087" s="17" t="s">
        <v>17730</v>
      </c>
      <c r="D3087" s="13">
        <v>414</v>
      </c>
      <c r="E3087" s="13" t="s">
        <v>17731</v>
      </c>
      <c r="F3087" s="13" t="s">
        <v>17727</v>
      </c>
      <c r="G3087" s="13" t="s">
        <v>23070</v>
      </c>
      <c r="H3087" s="13">
        <v>79405</v>
      </c>
    </row>
    <row r="3088" spans="1:8" x14ac:dyDescent="0.45">
      <c r="A3088" s="13" t="s">
        <v>23071</v>
      </c>
      <c r="B3088" s="14">
        <v>3.32</v>
      </c>
      <c r="C3088" s="17" t="s">
        <v>17730</v>
      </c>
      <c r="D3088" s="13">
        <v>375</v>
      </c>
      <c r="E3088" s="13" t="s">
        <v>17731</v>
      </c>
      <c r="F3088" s="13" t="s">
        <v>17727</v>
      </c>
      <c r="G3088" s="13" t="s">
        <v>23072</v>
      </c>
      <c r="H3088" s="13">
        <v>57688</v>
      </c>
    </row>
    <row r="3089" spans="1:8" x14ac:dyDescent="0.45">
      <c r="A3089" s="13" t="s">
        <v>23069</v>
      </c>
      <c r="B3089" s="14">
        <v>0.01</v>
      </c>
      <c r="C3089" s="17" t="s">
        <v>17730</v>
      </c>
      <c r="D3089" s="13">
        <v>111</v>
      </c>
      <c r="E3089" s="13" t="s">
        <v>17731</v>
      </c>
      <c r="F3089" s="13" t="s">
        <v>17727</v>
      </c>
      <c r="G3089" s="13" t="s">
        <v>23073</v>
      </c>
      <c r="H3089" s="13">
        <v>79406</v>
      </c>
    </row>
    <row r="3090" spans="1:8" x14ac:dyDescent="0.45">
      <c r="A3090" s="13" t="s">
        <v>23074</v>
      </c>
      <c r="B3090" s="14">
        <v>0.84</v>
      </c>
      <c r="C3090" s="17" t="s">
        <v>17730</v>
      </c>
      <c r="D3090" s="13">
        <v>100</v>
      </c>
      <c r="E3090" s="13" t="s">
        <v>17731</v>
      </c>
      <c r="F3090" s="13" t="s">
        <v>17727</v>
      </c>
      <c r="G3090" s="13" t="s">
        <v>23075</v>
      </c>
      <c r="H3090" s="13">
        <v>57689</v>
      </c>
    </row>
    <row r="3091" spans="1:8" x14ac:dyDescent="0.45">
      <c r="A3091" s="13" t="s">
        <v>23076</v>
      </c>
      <c r="B3091" s="14">
        <v>1.21</v>
      </c>
      <c r="C3091" s="17" t="s">
        <v>17730</v>
      </c>
      <c r="D3091" s="13">
        <v>486</v>
      </c>
      <c r="E3091" s="13" t="s">
        <v>17731</v>
      </c>
      <c r="F3091" s="13" t="s">
        <v>17727</v>
      </c>
      <c r="G3091" s="13" t="s">
        <v>23077</v>
      </c>
      <c r="H3091" s="13">
        <v>86452</v>
      </c>
    </row>
    <row r="3092" spans="1:8" x14ac:dyDescent="0.45">
      <c r="A3092" s="13" t="s">
        <v>23078</v>
      </c>
      <c r="B3092" s="14">
        <v>0.3</v>
      </c>
      <c r="C3092" s="17" t="s">
        <v>17730</v>
      </c>
      <c r="D3092" s="13">
        <v>138</v>
      </c>
      <c r="E3092" s="13" t="s">
        <v>17731</v>
      </c>
      <c r="F3092" s="13" t="s">
        <v>17727</v>
      </c>
      <c r="G3092" s="13" t="s">
        <v>23079</v>
      </c>
      <c r="H3092" s="13">
        <v>86453</v>
      </c>
    </row>
    <row r="3093" spans="1:8" x14ac:dyDescent="0.45">
      <c r="A3093" s="13" t="s">
        <v>23080</v>
      </c>
      <c r="B3093" s="14">
        <v>0.04</v>
      </c>
      <c r="C3093" s="17" t="s">
        <v>17730</v>
      </c>
      <c r="D3093" s="13">
        <v>343</v>
      </c>
      <c r="E3093" s="13" t="s">
        <v>17731</v>
      </c>
      <c r="F3093" s="13" t="s">
        <v>17727</v>
      </c>
      <c r="G3093" s="13" t="s">
        <v>23081</v>
      </c>
      <c r="H3093" s="13">
        <v>79407</v>
      </c>
    </row>
    <row r="3094" spans="1:8" x14ac:dyDescent="0.45">
      <c r="A3094" s="13" t="s">
        <v>23082</v>
      </c>
      <c r="B3094" s="14">
        <v>13.25</v>
      </c>
      <c r="C3094" s="17" t="s">
        <v>17730</v>
      </c>
      <c r="D3094" s="13">
        <v>310</v>
      </c>
      <c r="E3094" s="13" t="s">
        <v>17731</v>
      </c>
      <c r="F3094" s="13" t="s">
        <v>17727</v>
      </c>
      <c r="G3094" s="13" t="s">
        <v>23083</v>
      </c>
      <c r="H3094" s="13">
        <v>67565</v>
      </c>
    </row>
    <row r="3095" spans="1:8" x14ac:dyDescent="0.45">
      <c r="A3095" s="13" t="s">
        <v>23080</v>
      </c>
      <c r="B3095" s="14">
        <v>0.01</v>
      </c>
      <c r="C3095" s="17" t="s">
        <v>17730</v>
      </c>
      <c r="D3095" s="13">
        <v>111</v>
      </c>
      <c r="E3095" s="13" t="s">
        <v>17731</v>
      </c>
      <c r="F3095" s="13" t="s">
        <v>17727</v>
      </c>
      <c r="G3095" s="13" t="s">
        <v>23084</v>
      </c>
      <c r="H3095" s="13">
        <v>79408</v>
      </c>
    </row>
    <row r="3096" spans="1:8" x14ac:dyDescent="0.45">
      <c r="A3096" s="13" t="s">
        <v>23085</v>
      </c>
      <c r="B3096" s="14">
        <v>5.75</v>
      </c>
      <c r="C3096" s="17" t="s">
        <v>17730</v>
      </c>
      <c r="D3096" s="13">
        <v>100</v>
      </c>
      <c r="E3096" s="13" t="s">
        <v>17731</v>
      </c>
      <c r="F3096" s="13" t="s">
        <v>17727</v>
      </c>
      <c r="G3096" s="13" t="s">
        <v>23086</v>
      </c>
      <c r="H3096" s="13">
        <v>67566</v>
      </c>
    </row>
    <row r="3097" spans="1:8" x14ac:dyDescent="0.45">
      <c r="A3097" s="13" t="s">
        <v>23087</v>
      </c>
      <c r="B3097" s="14">
        <v>0.04</v>
      </c>
      <c r="C3097" s="17" t="s">
        <v>17730</v>
      </c>
      <c r="D3097" s="13">
        <v>414</v>
      </c>
      <c r="E3097" s="13" t="s">
        <v>17731</v>
      </c>
      <c r="F3097" s="13" t="s">
        <v>17727</v>
      </c>
      <c r="G3097" s="13" t="s">
        <v>23088</v>
      </c>
      <c r="H3097" s="13">
        <v>79409</v>
      </c>
    </row>
    <row r="3098" spans="1:8" x14ac:dyDescent="0.45">
      <c r="A3098" s="13" t="s">
        <v>23089</v>
      </c>
      <c r="B3098" s="14">
        <v>13.25</v>
      </c>
      <c r="C3098" s="17" t="s">
        <v>17730</v>
      </c>
      <c r="D3098" s="13">
        <v>375</v>
      </c>
      <c r="E3098" s="13" t="s">
        <v>17731</v>
      </c>
      <c r="F3098" s="13" t="s">
        <v>17727</v>
      </c>
      <c r="G3098" s="13" t="s">
        <v>23090</v>
      </c>
      <c r="H3098" s="13">
        <v>67567</v>
      </c>
    </row>
    <row r="3099" spans="1:8" x14ac:dyDescent="0.45">
      <c r="A3099" s="13" t="s">
        <v>23087</v>
      </c>
      <c r="B3099" s="14">
        <v>0.01</v>
      </c>
      <c r="C3099" s="17" t="s">
        <v>17730</v>
      </c>
      <c r="D3099" s="13">
        <v>111</v>
      </c>
      <c r="E3099" s="13" t="s">
        <v>17731</v>
      </c>
      <c r="F3099" s="13" t="s">
        <v>17727</v>
      </c>
      <c r="G3099" s="13" t="s">
        <v>23091</v>
      </c>
      <c r="H3099" s="13">
        <v>79410</v>
      </c>
    </row>
    <row r="3100" spans="1:8" x14ac:dyDescent="0.45">
      <c r="A3100" s="13" t="s">
        <v>23092</v>
      </c>
      <c r="B3100" s="14">
        <v>5.75</v>
      </c>
      <c r="C3100" s="17" t="s">
        <v>17730</v>
      </c>
      <c r="D3100" s="13">
        <v>100</v>
      </c>
      <c r="E3100" s="13" t="s">
        <v>17731</v>
      </c>
      <c r="F3100" s="13" t="s">
        <v>17727</v>
      </c>
      <c r="G3100" s="13" t="s">
        <v>23093</v>
      </c>
      <c r="H3100" s="13">
        <v>67568</v>
      </c>
    </row>
    <row r="3101" spans="1:8" x14ac:dyDescent="0.45">
      <c r="A3101" s="13" t="s">
        <v>23094</v>
      </c>
      <c r="B3101" s="14">
        <v>0</v>
      </c>
      <c r="C3101" s="17" t="s">
        <v>17730</v>
      </c>
      <c r="D3101" s="13">
        <v>387</v>
      </c>
      <c r="E3101" s="13" t="s">
        <v>17731</v>
      </c>
      <c r="F3101" s="13" t="s">
        <v>17727</v>
      </c>
      <c r="G3101" s="13" t="s">
        <v>23095</v>
      </c>
      <c r="H3101" s="13">
        <v>79411</v>
      </c>
    </row>
    <row r="3102" spans="1:8" x14ac:dyDescent="0.45">
      <c r="A3102" s="13" t="s">
        <v>23096</v>
      </c>
      <c r="B3102" s="14">
        <v>503.25</v>
      </c>
      <c r="C3102" s="17" t="s">
        <v>17730</v>
      </c>
      <c r="D3102" s="13">
        <v>350</v>
      </c>
      <c r="E3102" s="13" t="s">
        <v>17731</v>
      </c>
      <c r="F3102" s="13" t="s">
        <v>17727</v>
      </c>
      <c r="G3102" s="13" t="s">
        <v>23097</v>
      </c>
      <c r="H3102" s="13">
        <v>67569</v>
      </c>
    </row>
    <row r="3103" spans="1:8" x14ac:dyDescent="0.45">
      <c r="A3103" s="13" t="s">
        <v>23094</v>
      </c>
      <c r="B3103" s="14">
        <v>0</v>
      </c>
      <c r="C3103" s="17" t="s">
        <v>17730</v>
      </c>
      <c r="D3103" s="13">
        <v>155</v>
      </c>
      <c r="E3103" s="13" t="s">
        <v>17731</v>
      </c>
      <c r="F3103" s="13" t="s">
        <v>17727</v>
      </c>
      <c r="G3103" s="13" t="s">
        <v>23098</v>
      </c>
      <c r="H3103" s="13">
        <v>79412</v>
      </c>
    </row>
    <row r="3104" spans="1:8" x14ac:dyDescent="0.45">
      <c r="A3104" s="13" t="s">
        <v>23099</v>
      </c>
      <c r="B3104" s="14">
        <v>128.25</v>
      </c>
      <c r="C3104" s="17" t="s">
        <v>17730</v>
      </c>
      <c r="D3104" s="13">
        <v>140</v>
      </c>
      <c r="E3104" s="13" t="s">
        <v>17731</v>
      </c>
      <c r="F3104" s="13" t="s">
        <v>17727</v>
      </c>
      <c r="G3104" s="13" t="s">
        <v>23100</v>
      </c>
      <c r="H3104" s="13">
        <v>65487</v>
      </c>
    </row>
    <row r="3105" spans="1:8" x14ac:dyDescent="0.45">
      <c r="A3105" s="13" t="s">
        <v>23101</v>
      </c>
      <c r="B3105" s="14">
        <v>0.25</v>
      </c>
      <c r="C3105" s="17" t="s">
        <v>17730</v>
      </c>
      <c r="D3105" s="13">
        <v>387</v>
      </c>
      <c r="E3105" s="13" t="s">
        <v>17731</v>
      </c>
      <c r="F3105" s="13" t="s">
        <v>17727</v>
      </c>
      <c r="G3105" s="13" t="s">
        <v>23102</v>
      </c>
      <c r="H3105" s="13">
        <v>79413</v>
      </c>
    </row>
    <row r="3106" spans="1:8" x14ac:dyDescent="0.45">
      <c r="A3106" s="13" t="s">
        <v>23103</v>
      </c>
      <c r="B3106" s="14">
        <v>13.25</v>
      </c>
      <c r="C3106" s="17" t="s">
        <v>17730</v>
      </c>
      <c r="D3106" s="13">
        <v>350</v>
      </c>
      <c r="E3106" s="13" t="s">
        <v>17731</v>
      </c>
      <c r="F3106" s="13" t="s">
        <v>17727</v>
      </c>
      <c r="G3106" s="13" t="s">
        <v>23104</v>
      </c>
      <c r="H3106" s="13">
        <v>67571</v>
      </c>
    </row>
    <row r="3107" spans="1:8" x14ac:dyDescent="0.45">
      <c r="A3107" s="13" t="s">
        <v>23105</v>
      </c>
      <c r="B3107" s="14">
        <v>7.0000000000000007E-2</v>
      </c>
      <c r="C3107" s="17" t="s">
        <v>17730</v>
      </c>
      <c r="D3107" s="13">
        <v>111</v>
      </c>
      <c r="E3107" s="13" t="s">
        <v>17731</v>
      </c>
      <c r="F3107" s="13" t="s">
        <v>17727</v>
      </c>
      <c r="G3107" s="13" t="s">
        <v>23106</v>
      </c>
      <c r="H3107" s="13">
        <v>79673</v>
      </c>
    </row>
    <row r="3108" spans="1:8" x14ac:dyDescent="0.45">
      <c r="A3108" s="13" t="s">
        <v>23107</v>
      </c>
      <c r="B3108" s="14">
        <v>5.75</v>
      </c>
      <c r="C3108" s="17" t="s">
        <v>17730</v>
      </c>
      <c r="D3108" s="13">
        <v>100</v>
      </c>
      <c r="E3108" s="13" t="s">
        <v>17731</v>
      </c>
      <c r="F3108" s="13" t="s">
        <v>17727</v>
      </c>
      <c r="G3108" s="13" t="s">
        <v>23108</v>
      </c>
      <c r="H3108" s="13">
        <v>67572</v>
      </c>
    </row>
    <row r="3109" spans="1:8" x14ac:dyDescent="0.45">
      <c r="A3109" s="13" t="s">
        <v>23109</v>
      </c>
      <c r="B3109" s="14">
        <v>0.16</v>
      </c>
      <c r="C3109" s="17" t="s">
        <v>17730</v>
      </c>
      <c r="D3109" s="13">
        <v>453</v>
      </c>
      <c r="E3109" s="13" t="s">
        <v>17731</v>
      </c>
      <c r="F3109" s="13" t="s">
        <v>17727</v>
      </c>
      <c r="G3109" s="13" t="s">
        <v>23110</v>
      </c>
      <c r="H3109" s="13">
        <v>79414</v>
      </c>
    </row>
    <row r="3110" spans="1:8" x14ac:dyDescent="0.45">
      <c r="A3110" s="13" t="s">
        <v>23111</v>
      </c>
      <c r="B3110" s="14">
        <v>13.25</v>
      </c>
      <c r="C3110" s="17" t="s">
        <v>17730</v>
      </c>
      <c r="D3110" s="13">
        <v>410</v>
      </c>
      <c r="E3110" s="13" t="s">
        <v>17731</v>
      </c>
      <c r="F3110" s="13" t="s">
        <v>17727</v>
      </c>
      <c r="G3110" s="13" t="s">
        <v>23112</v>
      </c>
      <c r="H3110" s="13">
        <v>67573</v>
      </c>
    </row>
    <row r="3111" spans="1:8" x14ac:dyDescent="0.45">
      <c r="A3111" s="13" t="s">
        <v>23109</v>
      </c>
      <c r="B3111" s="14">
        <v>0.04</v>
      </c>
      <c r="C3111" s="17" t="s">
        <v>17730</v>
      </c>
      <c r="D3111" s="13">
        <v>122</v>
      </c>
      <c r="E3111" s="13" t="s">
        <v>17731</v>
      </c>
      <c r="F3111" s="13" t="s">
        <v>17727</v>
      </c>
      <c r="G3111" s="13" t="s">
        <v>23113</v>
      </c>
      <c r="H3111" s="13">
        <v>79415</v>
      </c>
    </row>
    <row r="3112" spans="1:8" x14ac:dyDescent="0.45">
      <c r="A3112" s="13" t="s">
        <v>23114</v>
      </c>
      <c r="B3112" s="14">
        <v>5.75</v>
      </c>
      <c r="C3112" s="17" t="s">
        <v>17730</v>
      </c>
      <c r="D3112" s="13">
        <v>110</v>
      </c>
      <c r="E3112" s="13" t="s">
        <v>17731</v>
      </c>
      <c r="F3112" s="13" t="s">
        <v>17727</v>
      </c>
      <c r="G3112" s="13" t="s">
        <v>23115</v>
      </c>
      <c r="H3112" s="13">
        <v>67574</v>
      </c>
    </row>
    <row r="3113" spans="1:8" x14ac:dyDescent="0.45">
      <c r="A3113" s="13" t="s">
        <v>23116</v>
      </c>
      <c r="B3113" s="14">
        <v>3.53</v>
      </c>
      <c r="C3113" s="17" t="s">
        <v>17730</v>
      </c>
      <c r="D3113" s="13">
        <v>414</v>
      </c>
      <c r="E3113" s="13" t="s">
        <v>17731</v>
      </c>
      <c r="F3113" s="13" t="s">
        <v>17727</v>
      </c>
      <c r="G3113" s="13" t="s">
        <v>23117</v>
      </c>
      <c r="H3113" s="13">
        <v>79416</v>
      </c>
    </row>
    <row r="3114" spans="1:8" x14ac:dyDescent="0.45">
      <c r="A3114" s="13" t="s">
        <v>23118</v>
      </c>
      <c r="B3114" s="14"/>
      <c r="C3114" s="17"/>
      <c r="D3114" s="13"/>
      <c r="E3114" s="13"/>
      <c r="F3114" s="13"/>
      <c r="G3114" s="13"/>
      <c r="H3114" s="13"/>
    </row>
    <row r="3115" spans="1:8" x14ac:dyDescent="0.45">
      <c r="A3115" s="13" t="s">
        <v>23119</v>
      </c>
      <c r="B3115" s="14">
        <v>33.25</v>
      </c>
      <c r="C3115" s="17" t="s">
        <v>17730</v>
      </c>
      <c r="D3115" s="13">
        <v>375</v>
      </c>
      <c r="E3115" s="13" t="s">
        <v>17731</v>
      </c>
      <c r="F3115" s="13" t="s">
        <v>17727</v>
      </c>
      <c r="G3115" s="13" t="s">
        <v>23120</v>
      </c>
      <c r="H3115" s="13">
        <v>67575</v>
      </c>
    </row>
    <row r="3116" spans="1:8" x14ac:dyDescent="0.45">
      <c r="A3116" s="13" t="s">
        <v>23116</v>
      </c>
      <c r="B3116" s="14">
        <v>0.95</v>
      </c>
      <c r="C3116" s="17" t="s">
        <v>17730</v>
      </c>
      <c r="D3116" s="13">
        <v>166</v>
      </c>
      <c r="E3116" s="13" t="s">
        <v>17731</v>
      </c>
      <c r="F3116" s="13" t="s">
        <v>17727</v>
      </c>
      <c r="G3116" s="13" t="s">
        <v>23121</v>
      </c>
      <c r="H3116" s="13">
        <v>79417</v>
      </c>
    </row>
    <row r="3117" spans="1:8" x14ac:dyDescent="0.45">
      <c r="A3117" s="13" t="s">
        <v>23122</v>
      </c>
      <c r="B3117" s="14">
        <v>10.75</v>
      </c>
      <c r="C3117" s="17" t="s">
        <v>17730</v>
      </c>
      <c r="D3117" s="13">
        <v>150</v>
      </c>
      <c r="E3117" s="13" t="s">
        <v>17731</v>
      </c>
      <c r="F3117" s="13" t="s">
        <v>17727</v>
      </c>
      <c r="G3117" s="13" t="s">
        <v>23123</v>
      </c>
      <c r="H3117" s="13">
        <v>67576</v>
      </c>
    </row>
    <row r="3118" spans="1:8" x14ac:dyDescent="0.45">
      <c r="A3118" s="13" t="s">
        <v>23124</v>
      </c>
      <c r="B3118" s="14">
        <v>0.94</v>
      </c>
      <c r="C3118" s="17" t="s">
        <v>17730</v>
      </c>
      <c r="D3118" s="13">
        <v>524</v>
      </c>
      <c r="E3118" s="13" t="s">
        <v>17731</v>
      </c>
      <c r="F3118" s="13" t="s">
        <v>17727</v>
      </c>
      <c r="G3118" s="13" t="s">
        <v>23125</v>
      </c>
      <c r="H3118" s="13">
        <v>79418</v>
      </c>
    </row>
    <row r="3119" spans="1:8" x14ac:dyDescent="0.45">
      <c r="A3119" s="13" t="s">
        <v>23126</v>
      </c>
      <c r="B3119" s="14">
        <v>4.5</v>
      </c>
      <c r="C3119" s="17" t="s">
        <v>17730</v>
      </c>
      <c r="D3119" s="13">
        <v>475</v>
      </c>
      <c r="E3119" s="13" t="s">
        <v>17731</v>
      </c>
      <c r="F3119" s="13" t="s">
        <v>17727</v>
      </c>
      <c r="G3119" s="13" t="s">
        <v>23127</v>
      </c>
      <c r="H3119" s="13">
        <v>67577</v>
      </c>
    </row>
    <row r="3120" spans="1:8" x14ac:dyDescent="0.45">
      <c r="A3120" s="13" t="s">
        <v>23124</v>
      </c>
      <c r="B3120" s="14">
        <v>0.27</v>
      </c>
      <c r="C3120" s="17" t="s">
        <v>17730</v>
      </c>
      <c r="D3120" s="13">
        <v>210</v>
      </c>
      <c r="E3120" s="13" t="s">
        <v>17731</v>
      </c>
      <c r="F3120" s="13" t="s">
        <v>17727</v>
      </c>
      <c r="G3120" s="13" t="s">
        <v>23128</v>
      </c>
      <c r="H3120" s="13">
        <v>79419</v>
      </c>
    </row>
    <row r="3121" spans="1:8" x14ac:dyDescent="0.45">
      <c r="A3121" s="13" t="s">
        <v>23129</v>
      </c>
      <c r="B3121" s="14">
        <v>4.5</v>
      </c>
      <c r="C3121" s="17" t="s">
        <v>17730</v>
      </c>
      <c r="D3121" s="13">
        <v>190</v>
      </c>
      <c r="E3121" s="13" t="s">
        <v>17731</v>
      </c>
      <c r="F3121" s="13" t="s">
        <v>17727</v>
      </c>
      <c r="G3121" s="13" t="s">
        <v>23130</v>
      </c>
      <c r="H3121" s="13">
        <v>67578</v>
      </c>
    </row>
    <row r="3122" spans="1:8" x14ac:dyDescent="0.45">
      <c r="A3122" s="13" t="s">
        <v>23131</v>
      </c>
      <c r="B3122" s="14">
        <v>0</v>
      </c>
      <c r="C3122" s="17" t="s">
        <v>17730</v>
      </c>
      <c r="D3122" s="13">
        <v>343</v>
      </c>
      <c r="E3122" s="13" t="s">
        <v>17731</v>
      </c>
      <c r="F3122" s="13" t="s">
        <v>17727</v>
      </c>
      <c r="G3122" s="13" t="s">
        <v>23132</v>
      </c>
      <c r="H3122" s="13">
        <v>79420</v>
      </c>
    </row>
    <row r="3123" spans="1:8" x14ac:dyDescent="0.45">
      <c r="A3123" s="13" t="s">
        <v>23133</v>
      </c>
      <c r="B3123" s="14">
        <v>503.25</v>
      </c>
      <c r="C3123" s="17" t="s">
        <v>17730</v>
      </c>
      <c r="D3123" s="13">
        <v>310</v>
      </c>
      <c r="E3123" s="13" t="s">
        <v>17731</v>
      </c>
      <c r="F3123" s="13" t="s">
        <v>17727</v>
      </c>
      <c r="G3123" s="13" t="s">
        <v>23134</v>
      </c>
      <c r="H3123" s="13">
        <v>67579</v>
      </c>
    </row>
    <row r="3124" spans="1:8" x14ac:dyDescent="0.45">
      <c r="A3124" s="13" t="s">
        <v>23131</v>
      </c>
      <c r="B3124" s="14">
        <v>0</v>
      </c>
      <c r="C3124" s="17" t="s">
        <v>17730</v>
      </c>
      <c r="D3124" s="13">
        <v>138</v>
      </c>
      <c r="E3124" s="13" t="s">
        <v>17731</v>
      </c>
      <c r="F3124" s="13" t="s">
        <v>17727</v>
      </c>
      <c r="G3124" s="13" t="s">
        <v>23135</v>
      </c>
      <c r="H3124" s="13">
        <v>79421</v>
      </c>
    </row>
    <row r="3125" spans="1:8" x14ac:dyDescent="0.45">
      <c r="A3125" s="13" t="s">
        <v>23136</v>
      </c>
      <c r="B3125" s="14">
        <v>128.25</v>
      </c>
      <c r="C3125" s="17" t="s">
        <v>17730</v>
      </c>
      <c r="D3125" s="13">
        <v>125</v>
      </c>
      <c r="E3125" s="13" t="s">
        <v>17731</v>
      </c>
      <c r="F3125" s="13" t="s">
        <v>17727</v>
      </c>
      <c r="G3125" s="13" t="s">
        <v>23137</v>
      </c>
      <c r="H3125" s="13">
        <v>65488</v>
      </c>
    </row>
    <row r="3126" spans="1:8" x14ac:dyDescent="0.45">
      <c r="A3126" s="13" t="s">
        <v>23138</v>
      </c>
      <c r="B3126" s="14">
        <v>8.1199999999999992</v>
      </c>
      <c r="C3126" s="17" t="s">
        <v>17730</v>
      </c>
      <c r="D3126" s="13">
        <v>343</v>
      </c>
      <c r="E3126" s="13" t="s">
        <v>17731</v>
      </c>
      <c r="F3126" s="13" t="s">
        <v>17727</v>
      </c>
      <c r="G3126" s="13" t="s">
        <v>23139</v>
      </c>
      <c r="H3126" s="13">
        <v>79422</v>
      </c>
    </row>
    <row r="3127" spans="1:8" x14ac:dyDescent="0.45">
      <c r="A3127" s="13" t="s">
        <v>23140</v>
      </c>
      <c r="B3127" s="14"/>
      <c r="C3127" s="17"/>
      <c r="D3127" s="13"/>
      <c r="E3127" s="13"/>
      <c r="F3127" s="13"/>
      <c r="G3127" s="13"/>
      <c r="H3127" s="13"/>
    </row>
    <row r="3128" spans="1:8" x14ac:dyDescent="0.45">
      <c r="A3128" s="13" t="s">
        <v>23141</v>
      </c>
      <c r="B3128" s="14">
        <v>78.25</v>
      </c>
      <c r="C3128" s="17" t="s">
        <v>17730</v>
      </c>
      <c r="D3128" s="13">
        <v>310</v>
      </c>
      <c r="E3128" s="13" t="s">
        <v>17731</v>
      </c>
      <c r="F3128" s="13" t="s">
        <v>17727</v>
      </c>
      <c r="G3128" s="13" t="s">
        <v>23142</v>
      </c>
      <c r="H3128" s="13">
        <v>67581</v>
      </c>
    </row>
    <row r="3129" spans="1:8" x14ac:dyDescent="0.45">
      <c r="A3129" s="13" t="s">
        <v>23138</v>
      </c>
      <c r="B3129" s="14">
        <v>2.33</v>
      </c>
      <c r="C3129" s="17" t="s">
        <v>17730</v>
      </c>
      <c r="D3129" s="13">
        <v>138</v>
      </c>
      <c r="E3129" s="13" t="s">
        <v>17731</v>
      </c>
      <c r="F3129" s="13" t="s">
        <v>17727</v>
      </c>
      <c r="G3129" s="13" t="s">
        <v>23143</v>
      </c>
      <c r="H3129" s="13">
        <v>79423</v>
      </c>
    </row>
    <row r="3130" spans="1:8" x14ac:dyDescent="0.45">
      <c r="A3130" s="13" t="s">
        <v>23144</v>
      </c>
      <c r="B3130" s="14">
        <v>22</v>
      </c>
      <c r="C3130" s="17" t="s">
        <v>17730</v>
      </c>
      <c r="D3130" s="13">
        <v>125</v>
      </c>
      <c r="E3130" s="13" t="s">
        <v>17731</v>
      </c>
      <c r="F3130" s="13" t="s">
        <v>17727</v>
      </c>
      <c r="G3130" s="13" t="s">
        <v>23145</v>
      </c>
      <c r="H3130" s="13">
        <v>65489</v>
      </c>
    </row>
    <row r="3131" spans="1:8" x14ac:dyDescent="0.45">
      <c r="A3131" s="13" t="s">
        <v>23146</v>
      </c>
      <c r="B3131" s="14">
        <v>0.35</v>
      </c>
      <c r="C3131" s="17" t="s">
        <v>17730</v>
      </c>
      <c r="D3131" s="13">
        <v>414</v>
      </c>
      <c r="E3131" s="13" t="s">
        <v>17731</v>
      </c>
      <c r="F3131" s="13" t="s">
        <v>17727</v>
      </c>
      <c r="G3131" s="13" t="s">
        <v>23147</v>
      </c>
      <c r="H3131" s="13">
        <v>79424</v>
      </c>
    </row>
    <row r="3132" spans="1:8" x14ac:dyDescent="0.45">
      <c r="A3132" s="13" t="s">
        <v>23148</v>
      </c>
      <c r="B3132" s="14">
        <v>13.25</v>
      </c>
      <c r="C3132" s="17" t="s">
        <v>17730</v>
      </c>
      <c r="D3132" s="13">
        <v>375</v>
      </c>
      <c r="E3132" s="13" t="s">
        <v>17731</v>
      </c>
      <c r="F3132" s="13" t="s">
        <v>17727</v>
      </c>
      <c r="G3132" s="13" t="s">
        <v>23149</v>
      </c>
      <c r="H3132" s="13">
        <v>67583</v>
      </c>
    </row>
    <row r="3133" spans="1:8" x14ac:dyDescent="0.45">
      <c r="A3133" s="13" t="s">
        <v>23146</v>
      </c>
      <c r="B3133" s="14">
        <v>0.09</v>
      </c>
      <c r="C3133" s="17" t="s">
        <v>17730</v>
      </c>
      <c r="D3133" s="13">
        <v>111</v>
      </c>
      <c r="E3133" s="13" t="s">
        <v>17731</v>
      </c>
      <c r="F3133" s="13" t="s">
        <v>17727</v>
      </c>
      <c r="G3133" s="13" t="s">
        <v>23150</v>
      </c>
      <c r="H3133" s="13">
        <v>79425</v>
      </c>
    </row>
    <row r="3134" spans="1:8" x14ac:dyDescent="0.45">
      <c r="A3134" s="13" t="s">
        <v>23151</v>
      </c>
      <c r="B3134" s="14">
        <v>5.75</v>
      </c>
      <c r="C3134" s="17" t="s">
        <v>17730</v>
      </c>
      <c r="D3134" s="13">
        <v>100</v>
      </c>
      <c r="E3134" s="13" t="s">
        <v>17731</v>
      </c>
      <c r="F3134" s="13" t="s">
        <v>17727</v>
      </c>
      <c r="G3134" s="13" t="s">
        <v>23152</v>
      </c>
      <c r="H3134" s="13">
        <v>67584</v>
      </c>
    </row>
    <row r="3135" spans="1:8" x14ac:dyDescent="0.45">
      <c r="A3135" s="13" t="s">
        <v>23153</v>
      </c>
      <c r="B3135" s="14">
        <v>82.68</v>
      </c>
      <c r="C3135" s="17" t="s">
        <v>17730</v>
      </c>
      <c r="D3135" s="13">
        <v>304</v>
      </c>
      <c r="E3135" s="13" t="s">
        <v>17731</v>
      </c>
      <c r="F3135" s="13" t="s">
        <v>17727</v>
      </c>
      <c r="G3135" s="13" t="s">
        <v>23154</v>
      </c>
      <c r="H3135" s="13">
        <v>79577</v>
      </c>
    </row>
    <row r="3136" spans="1:8" x14ac:dyDescent="0.45">
      <c r="A3136" s="13" t="s">
        <v>23155</v>
      </c>
      <c r="B3136" s="14">
        <v>22.26</v>
      </c>
      <c r="C3136" s="17" t="s">
        <v>17730</v>
      </c>
      <c r="D3136" s="13">
        <v>150</v>
      </c>
      <c r="E3136" s="13" t="s">
        <v>17731</v>
      </c>
      <c r="F3136" s="13" t="s">
        <v>17727</v>
      </c>
      <c r="G3136" s="13" t="s">
        <v>23156</v>
      </c>
      <c r="H3136" s="13">
        <v>79430</v>
      </c>
    </row>
    <row r="3137" spans="1:8" x14ac:dyDescent="0.45">
      <c r="A3137" s="13" t="s">
        <v>23157</v>
      </c>
      <c r="B3137" s="14">
        <v>45.1</v>
      </c>
      <c r="C3137" s="17" t="s">
        <v>17730</v>
      </c>
      <c r="D3137" s="13">
        <v>414</v>
      </c>
      <c r="E3137" s="13" t="s">
        <v>17731</v>
      </c>
      <c r="F3137" s="13" t="s">
        <v>17727</v>
      </c>
      <c r="G3137" s="13" t="s">
        <v>23158</v>
      </c>
      <c r="H3137" s="13">
        <v>79432</v>
      </c>
    </row>
    <row r="3138" spans="1:8" x14ac:dyDescent="0.45">
      <c r="A3138" s="13" t="s">
        <v>23159</v>
      </c>
      <c r="B3138" s="14">
        <v>503.25</v>
      </c>
      <c r="C3138" s="17" t="s">
        <v>17730</v>
      </c>
      <c r="D3138" s="13">
        <v>375</v>
      </c>
      <c r="E3138" s="13" t="s">
        <v>17731</v>
      </c>
      <c r="F3138" s="13" t="s">
        <v>17727</v>
      </c>
      <c r="G3138" s="13" t="s">
        <v>23160</v>
      </c>
      <c r="H3138" s="13">
        <v>67585</v>
      </c>
    </row>
    <row r="3139" spans="1:8" x14ac:dyDescent="0.45">
      <c r="A3139" s="13" t="s">
        <v>23157</v>
      </c>
      <c r="B3139" s="14">
        <v>12.14</v>
      </c>
      <c r="C3139" s="17" t="s">
        <v>17730</v>
      </c>
      <c r="D3139" s="13">
        <v>166</v>
      </c>
      <c r="E3139" s="13" t="s">
        <v>17731</v>
      </c>
      <c r="F3139" s="13" t="s">
        <v>17727</v>
      </c>
      <c r="G3139" s="13" t="s">
        <v>23161</v>
      </c>
      <c r="H3139" s="13">
        <v>79433</v>
      </c>
    </row>
    <row r="3140" spans="1:8" x14ac:dyDescent="0.45">
      <c r="A3140" s="13" t="s">
        <v>23162</v>
      </c>
      <c r="B3140" s="14">
        <v>13.25</v>
      </c>
      <c r="C3140" s="17" t="s">
        <v>17730</v>
      </c>
      <c r="D3140" s="13">
        <v>150</v>
      </c>
      <c r="E3140" s="13" t="s">
        <v>17731</v>
      </c>
      <c r="F3140" s="13" t="s">
        <v>17727</v>
      </c>
      <c r="G3140" s="13" t="s">
        <v>23163</v>
      </c>
      <c r="H3140" s="13">
        <v>65497</v>
      </c>
    </row>
    <row r="3141" spans="1:8" x14ac:dyDescent="0.45">
      <c r="A3141" s="13" t="s">
        <v>23164</v>
      </c>
      <c r="B3141" s="14">
        <v>174.22</v>
      </c>
      <c r="C3141" s="17" t="s">
        <v>17730</v>
      </c>
      <c r="D3141" s="13">
        <v>343</v>
      </c>
      <c r="E3141" s="13" t="s">
        <v>17731</v>
      </c>
      <c r="F3141" s="13" t="s">
        <v>17727</v>
      </c>
      <c r="G3141" s="13" t="s">
        <v>23165</v>
      </c>
      <c r="H3141" s="13">
        <v>91203</v>
      </c>
    </row>
    <row r="3142" spans="1:8" x14ac:dyDescent="0.45">
      <c r="A3142" s="13" t="s">
        <v>23164</v>
      </c>
      <c r="B3142" s="14">
        <v>8.44</v>
      </c>
      <c r="C3142" s="17" t="s">
        <v>17730</v>
      </c>
      <c r="D3142" s="13">
        <v>138</v>
      </c>
      <c r="E3142" s="13" t="s">
        <v>17731</v>
      </c>
      <c r="F3142" s="13" t="s">
        <v>17727</v>
      </c>
      <c r="G3142" s="13" t="s">
        <v>23166</v>
      </c>
      <c r="H3142" s="13">
        <v>91204</v>
      </c>
    </row>
    <row r="3143" spans="1:8" x14ac:dyDescent="0.45">
      <c r="A3143" s="13" t="s">
        <v>22918</v>
      </c>
      <c r="B3143" s="14">
        <v>0.71</v>
      </c>
      <c r="C3143" s="17" t="s">
        <v>17730</v>
      </c>
      <c r="D3143" s="13">
        <v>414</v>
      </c>
      <c r="E3143" s="13" t="s">
        <v>17731</v>
      </c>
      <c r="F3143" s="13" t="s">
        <v>17727</v>
      </c>
      <c r="G3143" s="13" t="s">
        <v>23167</v>
      </c>
      <c r="H3143" s="13">
        <v>91205</v>
      </c>
    </row>
    <row r="3144" spans="1:8" x14ac:dyDescent="0.45">
      <c r="A3144" s="13" t="s">
        <v>22918</v>
      </c>
      <c r="B3144" s="14">
        <v>0.19</v>
      </c>
      <c r="C3144" s="17" t="s">
        <v>17730</v>
      </c>
      <c r="D3144" s="13">
        <v>166</v>
      </c>
      <c r="E3144" s="13" t="s">
        <v>17731</v>
      </c>
      <c r="F3144" s="13" t="s">
        <v>17727</v>
      </c>
      <c r="G3144" s="13" t="s">
        <v>23168</v>
      </c>
      <c r="H3144" s="13">
        <v>91206</v>
      </c>
    </row>
    <row r="3145" spans="1:8" x14ac:dyDescent="0.45">
      <c r="A3145" s="13" t="s">
        <v>23169</v>
      </c>
      <c r="B3145" s="14">
        <v>1.47</v>
      </c>
      <c r="C3145" s="17" t="s">
        <v>17730</v>
      </c>
      <c r="D3145" s="13">
        <v>453</v>
      </c>
      <c r="E3145" s="13" t="s">
        <v>17731</v>
      </c>
      <c r="F3145" s="13" t="s">
        <v>17727</v>
      </c>
      <c r="G3145" s="13" t="s">
        <v>23170</v>
      </c>
      <c r="H3145" s="13">
        <v>91207</v>
      </c>
    </row>
    <row r="3146" spans="1:8" x14ac:dyDescent="0.45">
      <c r="A3146" s="13" t="s">
        <v>23169</v>
      </c>
      <c r="B3146" s="14">
        <v>0.38</v>
      </c>
      <c r="C3146" s="17" t="s">
        <v>17730</v>
      </c>
      <c r="D3146" s="13">
        <v>177</v>
      </c>
      <c r="E3146" s="13" t="s">
        <v>17731</v>
      </c>
      <c r="F3146" s="13" t="s">
        <v>17727</v>
      </c>
      <c r="G3146" s="13" t="s">
        <v>23171</v>
      </c>
      <c r="H3146" s="13">
        <v>91208</v>
      </c>
    </row>
    <row r="3147" spans="1:8" x14ac:dyDescent="0.45">
      <c r="A3147" s="13" t="s">
        <v>23172</v>
      </c>
      <c r="B3147" s="14">
        <v>0.5</v>
      </c>
      <c r="C3147" s="17" t="s">
        <v>17730</v>
      </c>
      <c r="D3147" s="13">
        <v>387</v>
      </c>
      <c r="E3147" s="13" t="s">
        <v>17731</v>
      </c>
      <c r="F3147" s="13" t="s">
        <v>17727</v>
      </c>
      <c r="G3147" s="13" t="s">
        <v>23173</v>
      </c>
      <c r="H3147" s="13">
        <v>91209</v>
      </c>
    </row>
    <row r="3148" spans="1:8" x14ac:dyDescent="0.45">
      <c r="A3148" s="13" t="s">
        <v>23174</v>
      </c>
      <c r="B3148" s="14"/>
      <c r="C3148" s="17"/>
      <c r="D3148" s="13"/>
      <c r="E3148" s="13"/>
      <c r="F3148" s="13"/>
      <c r="G3148" s="13"/>
      <c r="H3148" s="13"/>
    </row>
    <row r="3149" spans="1:8" x14ac:dyDescent="0.45">
      <c r="A3149" s="13" t="s">
        <v>23172</v>
      </c>
      <c r="B3149" s="14">
        <v>0.13</v>
      </c>
      <c r="C3149" s="17" t="s">
        <v>17730</v>
      </c>
      <c r="D3149" s="13">
        <v>155</v>
      </c>
      <c r="E3149" s="13" t="s">
        <v>17731</v>
      </c>
      <c r="F3149" s="13" t="s">
        <v>17727</v>
      </c>
      <c r="G3149" s="13" t="s">
        <v>23175</v>
      </c>
      <c r="H3149" s="13">
        <v>91210</v>
      </c>
    </row>
    <row r="3150" spans="1:8" x14ac:dyDescent="0.45">
      <c r="A3150" s="13" t="s">
        <v>22924</v>
      </c>
      <c r="B3150" s="14">
        <v>1.08</v>
      </c>
      <c r="C3150" s="17" t="s">
        <v>17730</v>
      </c>
      <c r="D3150" s="13">
        <v>387</v>
      </c>
      <c r="E3150" s="13" t="s">
        <v>17731</v>
      </c>
      <c r="F3150" s="13" t="s">
        <v>17727</v>
      </c>
      <c r="G3150" s="13" t="s">
        <v>23176</v>
      </c>
      <c r="H3150" s="13">
        <v>91211</v>
      </c>
    </row>
    <row r="3151" spans="1:8" x14ac:dyDescent="0.45">
      <c r="A3151" s="13" t="s">
        <v>22924</v>
      </c>
      <c r="B3151" s="14">
        <v>0.3</v>
      </c>
      <c r="C3151" s="17" t="s">
        <v>17730</v>
      </c>
      <c r="D3151" s="13">
        <v>155</v>
      </c>
      <c r="E3151" s="13" t="s">
        <v>17731</v>
      </c>
      <c r="F3151" s="13" t="s">
        <v>17727</v>
      </c>
      <c r="G3151" s="13" t="s">
        <v>23177</v>
      </c>
      <c r="H3151" s="13">
        <v>91212</v>
      </c>
    </row>
    <row r="3152" spans="1:8" x14ac:dyDescent="0.45">
      <c r="A3152" s="13" t="s">
        <v>23178</v>
      </c>
      <c r="B3152" s="14">
        <v>16.2</v>
      </c>
      <c r="C3152" s="17" t="s">
        <v>17730</v>
      </c>
      <c r="D3152" s="13">
        <v>414</v>
      </c>
      <c r="E3152" s="13" t="s">
        <v>17731</v>
      </c>
      <c r="F3152" s="13" t="s">
        <v>17727</v>
      </c>
      <c r="G3152" s="13" t="s">
        <v>23179</v>
      </c>
      <c r="H3152" s="13">
        <v>91213</v>
      </c>
    </row>
    <row r="3153" spans="1:8" x14ac:dyDescent="0.45">
      <c r="A3153" s="13" t="s">
        <v>23180</v>
      </c>
      <c r="B3153" s="14"/>
      <c r="C3153" s="17"/>
      <c r="D3153" s="13"/>
      <c r="E3153" s="13"/>
      <c r="F3153" s="13"/>
      <c r="G3153" s="13"/>
      <c r="H3153" s="13"/>
    </row>
    <row r="3154" spans="1:8" x14ac:dyDescent="0.45">
      <c r="A3154" s="13" t="s">
        <v>23178</v>
      </c>
      <c r="B3154" s="14">
        <v>4.13</v>
      </c>
      <c r="C3154" s="17" t="s">
        <v>17730</v>
      </c>
      <c r="D3154" s="13">
        <v>166</v>
      </c>
      <c r="E3154" s="13" t="s">
        <v>17731</v>
      </c>
      <c r="F3154" s="13" t="s">
        <v>17727</v>
      </c>
      <c r="G3154" s="13" t="s">
        <v>23181</v>
      </c>
      <c r="H3154" s="13">
        <v>91214</v>
      </c>
    </row>
    <row r="3155" spans="1:8" x14ac:dyDescent="0.45">
      <c r="A3155" s="13" t="s">
        <v>23182</v>
      </c>
      <c r="B3155" s="14">
        <v>2.2799999999999998</v>
      </c>
      <c r="C3155" s="17" t="s">
        <v>17730</v>
      </c>
      <c r="D3155" s="13">
        <v>343</v>
      </c>
      <c r="E3155" s="13" t="s">
        <v>17731</v>
      </c>
      <c r="F3155" s="13" t="s">
        <v>17727</v>
      </c>
      <c r="G3155" s="13" t="s">
        <v>23183</v>
      </c>
      <c r="H3155" s="13">
        <v>91215</v>
      </c>
    </row>
    <row r="3156" spans="1:8" x14ac:dyDescent="0.45">
      <c r="A3156" s="13" t="s">
        <v>23182</v>
      </c>
      <c r="B3156" s="14">
        <v>0.62</v>
      </c>
      <c r="C3156" s="17" t="s">
        <v>17730</v>
      </c>
      <c r="D3156" s="13">
        <v>138</v>
      </c>
      <c r="E3156" s="13" t="s">
        <v>17731</v>
      </c>
      <c r="F3156" s="13" t="s">
        <v>17727</v>
      </c>
      <c r="G3156" s="13" t="s">
        <v>23184</v>
      </c>
      <c r="H3156" s="13">
        <v>91216</v>
      </c>
    </row>
    <row r="3157" spans="1:8" x14ac:dyDescent="0.45">
      <c r="A3157" s="13" t="s">
        <v>23185</v>
      </c>
      <c r="B3157" s="14">
        <v>2.68</v>
      </c>
      <c r="C3157" s="17" t="s">
        <v>17730</v>
      </c>
      <c r="D3157" s="13">
        <v>524</v>
      </c>
      <c r="E3157" s="13" t="s">
        <v>17731</v>
      </c>
      <c r="F3157" s="13" t="s">
        <v>17727</v>
      </c>
      <c r="G3157" s="13" t="s">
        <v>23186</v>
      </c>
      <c r="H3157" s="13">
        <v>85115</v>
      </c>
    </row>
    <row r="3158" spans="1:8" x14ac:dyDescent="0.45">
      <c r="A3158" s="13" t="s">
        <v>23185</v>
      </c>
      <c r="B3158" s="14">
        <v>0.67</v>
      </c>
      <c r="C3158" s="17" t="s">
        <v>17730</v>
      </c>
      <c r="D3158" s="13">
        <v>210</v>
      </c>
      <c r="E3158" s="13" t="s">
        <v>17731</v>
      </c>
      <c r="F3158" s="13" t="s">
        <v>17727</v>
      </c>
      <c r="G3158" s="13" t="s">
        <v>23187</v>
      </c>
      <c r="H3158" s="13">
        <v>82469</v>
      </c>
    </row>
    <row r="3159" spans="1:8" x14ac:dyDescent="0.45">
      <c r="A3159" s="13" t="s">
        <v>23188</v>
      </c>
      <c r="B3159" s="14">
        <v>40.97</v>
      </c>
      <c r="C3159" s="17" t="s">
        <v>17730</v>
      </c>
      <c r="D3159" s="13">
        <v>387</v>
      </c>
      <c r="E3159" s="13" t="s">
        <v>17731</v>
      </c>
      <c r="F3159" s="13" t="s">
        <v>17727</v>
      </c>
      <c r="G3159" s="13" t="s">
        <v>23189</v>
      </c>
      <c r="H3159" s="13">
        <v>85116</v>
      </c>
    </row>
    <row r="3160" spans="1:8" x14ac:dyDescent="0.45">
      <c r="A3160" s="13" t="s">
        <v>23190</v>
      </c>
      <c r="B3160" s="14"/>
      <c r="C3160" s="17"/>
      <c r="D3160" s="13"/>
      <c r="E3160" s="13"/>
      <c r="F3160" s="13"/>
      <c r="G3160" s="13"/>
      <c r="H3160" s="13"/>
    </row>
    <row r="3161" spans="1:8" x14ac:dyDescent="0.45">
      <c r="A3161" s="13" t="s">
        <v>23188</v>
      </c>
      <c r="B3161" s="14">
        <v>10.24</v>
      </c>
      <c r="C3161" s="17" t="s">
        <v>17730</v>
      </c>
      <c r="D3161" s="13">
        <v>155</v>
      </c>
      <c r="E3161" s="13" t="s">
        <v>17731</v>
      </c>
      <c r="F3161" s="13" t="s">
        <v>17727</v>
      </c>
      <c r="G3161" s="13" t="s">
        <v>23191</v>
      </c>
      <c r="H3161" s="13">
        <v>82470</v>
      </c>
    </row>
    <row r="3162" spans="1:8" x14ac:dyDescent="0.45">
      <c r="A3162" s="13" t="s">
        <v>23192</v>
      </c>
      <c r="B3162" s="14">
        <v>108.31</v>
      </c>
      <c r="C3162" s="17" t="s">
        <v>17730</v>
      </c>
      <c r="D3162" s="13">
        <v>453</v>
      </c>
      <c r="E3162" s="13" t="s">
        <v>17731</v>
      </c>
      <c r="F3162" s="13" t="s">
        <v>17727</v>
      </c>
      <c r="G3162" s="13" t="s">
        <v>23193</v>
      </c>
      <c r="H3162" s="13">
        <v>85117</v>
      </c>
    </row>
    <row r="3163" spans="1:8" x14ac:dyDescent="0.45">
      <c r="A3163" s="13" t="s">
        <v>23194</v>
      </c>
      <c r="B3163" s="14"/>
      <c r="C3163" s="17"/>
      <c r="D3163" s="13"/>
      <c r="E3163" s="13"/>
      <c r="F3163" s="13"/>
      <c r="G3163" s="13"/>
      <c r="H3163" s="13"/>
    </row>
    <row r="3164" spans="1:8" x14ac:dyDescent="0.45">
      <c r="A3164" s="13" t="s">
        <v>23192</v>
      </c>
      <c r="B3164" s="14">
        <v>27.08</v>
      </c>
      <c r="C3164" s="17" t="s">
        <v>17730</v>
      </c>
      <c r="D3164" s="13">
        <v>177</v>
      </c>
      <c r="E3164" s="13" t="s">
        <v>17731</v>
      </c>
      <c r="F3164" s="13" t="s">
        <v>17727</v>
      </c>
      <c r="G3164" s="13" t="s">
        <v>23195</v>
      </c>
      <c r="H3164" s="13">
        <v>82471</v>
      </c>
    </row>
    <row r="3165" spans="1:8" x14ac:dyDescent="0.45">
      <c r="A3165" s="13" t="s">
        <v>23196</v>
      </c>
      <c r="B3165" s="14">
        <v>5.12</v>
      </c>
      <c r="C3165" s="17" t="s">
        <v>17730</v>
      </c>
      <c r="D3165" s="13">
        <v>414</v>
      </c>
      <c r="E3165" s="13" t="s">
        <v>17731</v>
      </c>
      <c r="F3165" s="13" t="s">
        <v>17727</v>
      </c>
      <c r="G3165" s="13" t="s">
        <v>23197</v>
      </c>
      <c r="H3165" s="13">
        <v>85118</v>
      </c>
    </row>
    <row r="3166" spans="1:8" x14ac:dyDescent="0.45">
      <c r="A3166" s="13" t="s">
        <v>23196</v>
      </c>
      <c r="B3166" s="14">
        <v>1.2</v>
      </c>
      <c r="C3166" s="17" t="s">
        <v>17730</v>
      </c>
      <c r="D3166" s="13">
        <v>166</v>
      </c>
      <c r="E3166" s="13" t="s">
        <v>17731</v>
      </c>
      <c r="F3166" s="13" t="s">
        <v>17727</v>
      </c>
      <c r="G3166" s="13" t="s">
        <v>23198</v>
      </c>
      <c r="H3166" s="13">
        <v>82472</v>
      </c>
    </row>
    <row r="3167" spans="1:8" x14ac:dyDescent="0.45">
      <c r="A3167" s="13" t="s">
        <v>23199</v>
      </c>
      <c r="B3167" s="14">
        <v>14.79</v>
      </c>
      <c r="C3167" s="17" t="s">
        <v>17730</v>
      </c>
      <c r="D3167" s="13">
        <v>343</v>
      </c>
      <c r="E3167" s="13" t="s">
        <v>17731</v>
      </c>
      <c r="F3167" s="13" t="s">
        <v>17727</v>
      </c>
      <c r="G3167" s="13" t="s">
        <v>23200</v>
      </c>
      <c r="H3167" s="13">
        <v>85119</v>
      </c>
    </row>
    <row r="3168" spans="1:8" x14ac:dyDescent="0.45">
      <c r="A3168" s="13" t="s">
        <v>23201</v>
      </c>
      <c r="B3168" s="14"/>
      <c r="C3168" s="17"/>
      <c r="D3168" s="13"/>
      <c r="E3168" s="13"/>
      <c r="F3168" s="13"/>
      <c r="G3168" s="13"/>
      <c r="H3168" s="13"/>
    </row>
    <row r="3169" spans="1:8" x14ac:dyDescent="0.45">
      <c r="A3169" s="13" t="s">
        <v>23199</v>
      </c>
      <c r="B3169" s="14">
        <v>3.7</v>
      </c>
      <c r="C3169" s="17" t="s">
        <v>17730</v>
      </c>
      <c r="D3169" s="13">
        <v>138</v>
      </c>
      <c r="E3169" s="13" t="s">
        <v>17731</v>
      </c>
      <c r="F3169" s="13" t="s">
        <v>17727</v>
      </c>
      <c r="G3169" s="13" t="s">
        <v>23202</v>
      </c>
      <c r="H3169" s="13">
        <v>82473</v>
      </c>
    </row>
    <row r="3170" spans="1:8" x14ac:dyDescent="0.45">
      <c r="A3170" s="13" t="s">
        <v>23203</v>
      </c>
      <c r="B3170" s="14">
        <v>2.0699999999999998</v>
      </c>
      <c r="C3170" s="17" t="s">
        <v>17730</v>
      </c>
      <c r="D3170" s="13">
        <v>453</v>
      </c>
      <c r="E3170" s="13" t="s">
        <v>17731</v>
      </c>
      <c r="F3170" s="13" t="s">
        <v>17727</v>
      </c>
      <c r="G3170" s="13" t="s">
        <v>23204</v>
      </c>
      <c r="H3170" s="13">
        <v>85120</v>
      </c>
    </row>
    <row r="3171" spans="1:8" x14ac:dyDescent="0.45">
      <c r="A3171" s="13" t="s">
        <v>23205</v>
      </c>
      <c r="B3171" s="14"/>
      <c r="C3171" s="17"/>
      <c r="D3171" s="13"/>
      <c r="E3171" s="13"/>
      <c r="F3171" s="13"/>
      <c r="G3171" s="13"/>
      <c r="H3171" s="13"/>
    </row>
    <row r="3172" spans="1:8" x14ac:dyDescent="0.45">
      <c r="A3172" s="13" t="s">
        <v>23203</v>
      </c>
      <c r="B3172" s="14">
        <v>0.49</v>
      </c>
      <c r="C3172" s="17" t="s">
        <v>17730</v>
      </c>
      <c r="D3172" s="13">
        <v>177</v>
      </c>
      <c r="E3172" s="13" t="s">
        <v>17731</v>
      </c>
      <c r="F3172" s="13" t="s">
        <v>17727</v>
      </c>
      <c r="G3172" s="13" t="s">
        <v>23206</v>
      </c>
      <c r="H3172" s="13">
        <v>82474</v>
      </c>
    </row>
    <row r="3173" spans="1:8" x14ac:dyDescent="0.45">
      <c r="A3173" s="13" t="s">
        <v>23207</v>
      </c>
      <c r="B3173" s="14">
        <v>3.21</v>
      </c>
      <c r="C3173" s="17" t="s">
        <v>17730</v>
      </c>
      <c r="D3173" s="13">
        <v>343</v>
      </c>
      <c r="E3173" s="13" t="s">
        <v>17731</v>
      </c>
      <c r="F3173" s="13" t="s">
        <v>17727</v>
      </c>
      <c r="G3173" s="13" t="s">
        <v>23208</v>
      </c>
      <c r="H3173" s="13">
        <v>85121</v>
      </c>
    </row>
    <row r="3174" spans="1:8" x14ac:dyDescent="0.45">
      <c r="A3174" s="13" t="s">
        <v>23207</v>
      </c>
      <c r="B3174" s="14">
        <v>0.85</v>
      </c>
      <c r="C3174" s="17" t="s">
        <v>17730</v>
      </c>
      <c r="D3174" s="13">
        <v>138</v>
      </c>
      <c r="E3174" s="13" t="s">
        <v>17731</v>
      </c>
      <c r="F3174" s="13" t="s">
        <v>17727</v>
      </c>
      <c r="G3174" s="13" t="s">
        <v>23209</v>
      </c>
      <c r="H3174" s="13">
        <v>82475</v>
      </c>
    </row>
    <row r="3175" spans="1:8" x14ac:dyDescent="0.45">
      <c r="A3175" s="13" t="s">
        <v>23210</v>
      </c>
      <c r="B3175" s="14">
        <v>10.38</v>
      </c>
      <c r="C3175" s="17" t="s">
        <v>17730</v>
      </c>
      <c r="D3175" s="13">
        <v>398</v>
      </c>
      <c r="E3175" s="13" t="s">
        <v>17731</v>
      </c>
      <c r="F3175" s="13" t="s">
        <v>17727</v>
      </c>
      <c r="G3175" s="13" t="s">
        <v>23211</v>
      </c>
      <c r="H3175" s="13">
        <v>85215</v>
      </c>
    </row>
    <row r="3176" spans="1:8" x14ac:dyDescent="0.45">
      <c r="A3176" s="13" t="s">
        <v>23212</v>
      </c>
      <c r="B3176" s="14">
        <v>2.44</v>
      </c>
      <c r="C3176" s="17" t="s">
        <v>17730</v>
      </c>
      <c r="D3176" s="13">
        <v>177</v>
      </c>
      <c r="E3176" s="13" t="s">
        <v>17731</v>
      </c>
      <c r="F3176" s="13" t="s">
        <v>17727</v>
      </c>
      <c r="G3176" s="13" t="s">
        <v>23213</v>
      </c>
      <c r="H3176" s="13">
        <v>82476</v>
      </c>
    </row>
    <row r="3177" spans="1:8" x14ac:dyDescent="0.45">
      <c r="A3177" s="13" t="s">
        <v>23214</v>
      </c>
      <c r="B3177" s="14">
        <v>5</v>
      </c>
      <c r="C3177" s="17" t="s">
        <v>17730</v>
      </c>
      <c r="D3177" s="13">
        <v>200</v>
      </c>
      <c r="E3177" s="13" t="s">
        <v>17731</v>
      </c>
      <c r="F3177" s="13" t="s">
        <v>17727</v>
      </c>
      <c r="G3177" s="13" t="s">
        <v>23215</v>
      </c>
      <c r="H3177" s="13">
        <v>82478</v>
      </c>
    </row>
    <row r="3178" spans="1:8" x14ac:dyDescent="0.45">
      <c r="A3178" s="13" t="s">
        <v>23216</v>
      </c>
      <c r="B3178" s="14">
        <v>10.23</v>
      </c>
      <c r="C3178" s="17" t="s">
        <v>17730</v>
      </c>
      <c r="D3178" s="13">
        <v>304</v>
      </c>
      <c r="E3178" s="13" t="s">
        <v>17731</v>
      </c>
      <c r="F3178" s="13" t="s">
        <v>17727</v>
      </c>
      <c r="G3178" s="13" t="s">
        <v>23217</v>
      </c>
      <c r="H3178" s="13">
        <v>85219</v>
      </c>
    </row>
    <row r="3179" spans="1:8" x14ac:dyDescent="0.45">
      <c r="A3179" s="13" t="s">
        <v>23218</v>
      </c>
      <c r="B3179" s="14">
        <v>2.41</v>
      </c>
      <c r="C3179" s="17" t="s">
        <v>17730</v>
      </c>
      <c r="D3179" s="13">
        <v>142</v>
      </c>
      <c r="E3179" s="13" t="s">
        <v>17731</v>
      </c>
      <c r="F3179" s="13" t="s">
        <v>17727</v>
      </c>
      <c r="G3179" s="13" t="s">
        <v>23219</v>
      </c>
      <c r="H3179" s="13">
        <v>82480</v>
      </c>
    </row>
    <row r="3180" spans="1:8" x14ac:dyDescent="0.45">
      <c r="A3180" s="13" t="s">
        <v>23220</v>
      </c>
      <c r="B3180" s="14">
        <v>77.91</v>
      </c>
      <c r="C3180" s="17" t="s">
        <v>17730</v>
      </c>
      <c r="D3180" s="13">
        <v>440</v>
      </c>
      <c r="E3180" s="13" t="s">
        <v>17731</v>
      </c>
      <c r="F3180" s="13" t="s">
        <v>17727</v>
      </c>
      <c r="G3180" s="13" t="s">
        <v>23221</v>
      </c>
      <c r="H3180" s="13">
        <v>85220</v>
      </c>
    </row>
    <row r="3181" spans="1:8" x14ac:dyDescent="0.45">
      <c r="A3181" s="13" t="s">
        <v>23222</v>
      </c>
      <c r="B3181" s="14">
        <v>19.48</v>
      </c>
      <c r="C3181" s="17" t="s">
        <v>17730</v>
      </c>
      <c r="D3181" s="13">
        <v>175</v>
      </c>
      <c r="E3181" s="13" t="s">
        <v>17731</v>
      </c>
      <c r="F3181" s="13" t="s">
        <v>17727</v>
      </c>
      <c r="G3181" s="13" t="s">
        <v>23223</v>
      </c>
      <c r="H3181" s="13">
        <v>82481</v>
      </c>
    </row>
    <row r="3182" spans="1:8" x14ac:dyDescent="0.45">
      <c r="A3182" s="13" t="s">
        <v>23224</v>
      </c>
      <c r="B3182" s="14">
        <v>7.81</v>
      </c>
      <c r="C3182" s="17" t="s">
        <v>17730</v>
      </c>
      <c r="D3182" s="13">
        <v>343</v>
      </c>
      <c r="E3182" s="13" t="s">
        <v>17731</v>
      </c>
      <c r="F3182" s="13" t="s">
        <v>17727</v>
      </c>
      <c r="G3182" s="13" t="s">
        <v>23225</v>
      </c>
      <c r="H3182" s="13">
        <v>91226</v>
      </c>
    </row>
    <row r="3183" spans="1:8" x14ac:dyDescent="0.45">
      <c r="A3183" s="13" t="s">
        <v>23226</v>
      </c>
      <c r="B3183" s="14"/>
      <c r="C3183" s="17"/>
      <c r="D3183" s="13"/>
      <c r="E3183" s="13"/>
      <c r="F3183" s="13"/>
      <c r="G3183" s="13"/>
      <c r="H3183" s="13"/>
    </row>
    <row r="3184" spans="1:8" x14ac:dyDescent="0.45">
      <c r="A3184" s="13" t="s">
        <v>23224</v>
      </c>
      <c r="B3184" s="14">
        <v>2.12</v>
      </c>
      <c r="C3184" s="17" t="s">
        <v>17730</v>
      </c>
      <c r="D3184" s="13">
        <v>138</v>
      </c>
      <c r="E3184" s="13" t="s">
        <v>17731</v>
      </c>
      <c r="F3184" s="13" t="s">
        <v>17727</v>
      </c>
      <c r="G3184" s="13" t="s">
        <v>23227</v>
      </c>
      <c r="H3184" s="13">
        <v>91227</v>
      </c>
    </row>
    <row r="3185" spans="1:8" x14ac:dyDescent="0.45">
      <c r="A3185" s="13" t="s">
        <v>22929</v>
      </c>
      <c r="B3185" s="14">
        <v>0.49</v>
      </c>
      <c r="C3185" s="17" t="s">
        <v>17730</v>
      </c>
      <c r="D3185" s="13">
        <v>387</v>
      </c>
      <c r="E3185" s="13" t="s">
        <v>17731</v>
      </c>
      <c r="F3185" s="13" t="s">
        <v>17727</v>
      </c>
      <c r="G3185" s="13" t="s">
        <v>23228</v>
      </c>
      <c r="H3185" s="13">
        <v>91220</v>
      </c>
    </row>
    <row r="3186" spans="1:8" x14ac:dyDescent="0.45">
      <c r="A3186" s="13" t="s">
        <v>22929</v>
      </c>
      <c r="B3186" s="14">
        <v>0.13</v>
      </c>
      <c r="C3186" s="17" t="s">
        <v>17730</v>
      </c>
      <c r="D3186" s="13">
        <v>155</v>
      </c>
      <c r="E3186" s="13" t="s">
        <v>17731</v>
      </c>
      <c r="F3186" s="13" t="s">
        <v>17727</v>
      </c>
      <c r="G3186" s="13" t="s">
        <v>23229</v>
      </c>
      <c r="H3186" s="13">
        <v>91221</v>
      </c>
    </row>
    <row r="3187" spans="1:8" x14ac:dyDescent="0.45">
      <c r="A3187" s="13" t="s">
        <v>23230</v>
      </c>
      <c r="B3187" s="14">
        <v>0.53</v>
      </c>
      <c r="C3187" s="17" t="s">
        <v>17730</v>
      </c>
      <c r="D3187" s="13">
        <v>414</v>
      </c>
      <c r="E3187" s="13" t="s">
        <v>17731</v>
      </c>
      <c r="F3187" s="13" t="s">
        <v>17727</v>
      </c>
      <c r="G3187" s="13" t="s">
        <v>23231</v>
      </c>
      <c r="H3187" s="13">
        <v>91222</v>
      </c>
    </row>
    <row r="3188" spans="1:8" x14ac:dyDescent="0.45">
      <c r="A3188" s="13" t="s">
        <v>23230</v>
      </c>
      <c r="B3188" s="14">
        <v>0.14000000000000001</v>
      </c>
      <c r="C3188" s="17" t="s">
        <v>17730</v>
      </c>
      <c r="D3188" s="13">
        <v>166</v>
      </c>
      <c r="E3188" s="13" t="s">
        <v>17731</v>
      </c>
      <c r="F3188" s="13" t="s">
        <v>17727</v>
      </c>
      <c r="G3188" s="13" t="s">
        <v>23232</v>
      </c>
      <c r="H3188" s="13">
        <v>91223</v>
      </c>
    </row>
    <row r="3189" spans="1:8" x14ac:dyDescent="0.45">
      <c r="A3189" s="13" t="s">
        <v>23233</v>
      </c>
      <c r="B3189" s="14">
        <v>0.04</v>
      </c>
      <c r="C3189" s="17" t="s">
        <v>17730</v>
      </c>
      <c r="D3189" s="13">
        <v>52</v>
      </c>
      <c r="E3189" s="13" t="s">
        <v>17731</v>
      </c>
      <c r="F3189" s="13" t="s">
        <v>17727</v>
      </c>
      <c r="G3189" s="13" t="s">
        <v>23234</v>
      </c>
      <c r="H3189" s="13">
        <v>86434</v>
      </c>
    </row>
    <row r="3190" spans="1:8" x14ac:dyDescent="0.45">
      <c r="A3190" s="13" t="s">
        <v>23235</v>
      </c>
      <c r="B3190" s="14">
        <v>2.75</v>
      </c>
      <c r="C3190" s="17" t="s">
        <v>17730</v>
      </c>
      <c r="D3190" s="13">
        <v>23</v>
      </c>
      <c r="E3190" s="13" t="s">
        <v>17731</v>
      </c>
      <c r="F3190" s="13" t="s">
        <v>17727</v>
      </c>
      <c r="G3190" s="13" t="s">
        <v>23236</v>
      </c>
      <c r="H3190" s="13">
        <v>86435</v>
      </c>
    </row>
    <row r="3191" spans="1:8" x14ac:dyDescent="0.45">
      <c r="A3191" s="13" t="s">
        <v>23237</v>
      </c>
      <c r="B3191" s="14">
        <v>1.23</v>
      </c>
      <c r="C3191" s="17" t="s">
        <v>17730</v>
      </c>
      <c r="D3191" s="13">
        <v>343</v>
      </c>
      <c r="E3191" s="13" t="s">
        <v>17731</v>
      </c>
      <c r="F3191" s="13" t="s">
        <v>17727</v>
      </c>
      <c r="G3191" s="13" t="s">
        <v>23238</v>
      </c>
      <c r="H3191" s="13">
        <v>86436</v>
      </c>
    </row>
    <row r="3192" spans="1:8" x14ac:dyDescent="0.45">
      <c r="A3192" s="13" t="s">
        <v>23239</v>
      </c>
      <c r="B3192" s="14">
        <v>70.45</v>
      </c>
      <c r="C3192" s="17" t="s">
        <v>17730</v>
      </c>
      <c r="D3192" s="13">
        <v>111</v>
      </c>
      <c r="E3192" s="13" t="s">
        <v>17731</v>
      </c>
      <c r="F3192" s="13" t="s">
        <v>17727</v>
      </c>
      <c r="G3192" s="13" t="s">
        <v>23240</v>
      </c>
      <c r="H3192" s="13">
        <v>86437</v>
      </c>
    </row>
    <row r="3193" spans="1:8" x14ac:dyDescent="0.45">
      <c r="A3193" s="13" t="s">
        <v>23241</v>
      </c>
      <c r="B3193" s="14">
        <v>85.65</v>
      </c>
      <c r="C3193" s="17" t="s">
        <v>17730</v>
      </c>
      <c r="D3193" s="13">
        <v>227</v>
      </c>
      <c r="E3193" s="13" t="s">
        <v>17731</v>
      </c>
      <c r="F3193" s="13" t="s">
        <v>17727</v>
      </c>
      <c r="G3193" s="13" t="s">
        <v>23242</v>
      </c>
      <c r="H3193" s="13">
        <v>86438</v>
      </c>
    </row>
    <row r="3194" spans="1:8" x14ac:dyDescent="0.45">
      <c r="A3194" s="13" t="s">
        <v>23243</v>
      </c>
      <c r="B3194" s="14">
        <v>21.58</v>
      </c>
      <c r="C3194" s="17" t="s">
        <v>17730</v>
      </c>
      <c r="D3194" s="13">
        <v>122</v>
      </c>
      <c r="E3194" s="13" t="s">
        <v>17731</v>
      </c>
      <c r="F3194" s="13" t="s">
        <v>17727</v>
      </c>
      <c r="G3194" s="13" t="s">
        <v>23244</v>
      </c>
      <c r="H3194" s="13">
        <v>86439</v>
      </c>
    </row>
    <row r="3195" spans="1:8" x14ac:dyDescent="0.45">
      <c r="A3195" s="13" t="s">
        <v>23245</v>
      </c>
      <c r="B3195" s="14">
        <v>0.78</v>
      </c>
      <c r="C3195" s="17" t="s">
        <v>17730</v>
      </c>
      <c r="D3195" s="13">
        <v>69</v>
      </c>
      <c r="E3195" s="13" t="s">
        <v>17731</v>
      </c>
      <c r="F3195" s="13" t="s">
        <v>17727</v>
      </c>
      <c r="G3195" s="13" t="s">
        <v>23246</v>
      </c>
      <c r="H3195" s="13">
        <v>86440</v>
      </c>
    </row>
    <row r="3196" spans="1:8" x14ac:dyDescent="0.45">
      <c r="A3196" s="13" t="s">
        <v>23245</v>
      </c>
      <c r="B3196" s="14">
        <v>0.2</v>
      </c>
      <c r="C3196" s="17" t="s">
        <v>17730</v>
      </c>
      <c r="D3196" s="13">
        <v>30</v>
      </c>
      <c r="E3196" s="13" t="s">
        <v>17731</v>
      </c>
      <c r="F3196" s="13" t="s">
        <v>17727</v>
      </c>
      <c r="G3196" s="13" t="s">
        <v>23247</v>
      </c>
      <c r="H3196" s="13">
        <v>86441</v>
      </c>
    </row>
    <row r="3197" spans="1:8" x14ac:dyDescent="0.45">
      <c r="A3197" s="13" t="s">
        <v>23248</v>
      </c>
      <c r="B3197" s="14">
        <v>4.63</v>
      </c>
      <c r="C3197" s="17" t="s">
        <v>17730</v>
      </c>
      <c r="D3197" s="13">
        <v>270</v>
      </c>
      <c r="E3197" s="13" t="s">
        <v>17731</v>
      </c>
      <c r="F3197" s="13" t="s">
        <v>17727</v>
      </c>
      <c r="G3197" s="13" t="s">
        <v>23249</v>
      </c>
      <c r="H3197" s="13">
        <v>86442</v>
      </c>
    </row>
    <row r="3198" spans="1:8" x14ac:dyDescent="0.45">
      <c r="A3198" s="13" t="s">
        <v>23250</v>
      </c>
      <c r="B3198" s="14">
        <v>47.99</v>
      </c>
      <c r="C3198" s="17" t="s">
        <v>17730</v>
      </c>
      <c r="D3198" s="13">
        <v>122</v>
      </c>
      <c r="E3198" s="13" t="s">
        <v>17731</v>
      </c>
      <c r="F3198" s="13" t="s">
        <v>17727</v>
      </c>
      <c r="G3198" s="13" t="s">
        <v>23251</v>
      </c>
      <c r="H3198" s="13">
        <v>86335</v>
      </c>
    </row>
    <row r="3199" spans="1:8" x14ac:dyDescent="0.45">
      <c r="A3199" s="13" t="s">
        <v>23252</v>
      </c>
      <c r="B3199" s="14">
        <v>4.12</v>
      </c>
      <c r="C3199" s="17" t="s">
        <v>17730</v>
      </c>
      <c r="D3199" s="13">
        <v>546</v>
      </c>
      <c r="E3199" s="13" t="s">
        <v>17731</v>
      </c>
      <c r="F3199" s="13" t="s">
        <v>17727</v>
      </c>
      <c r="G3199" s="13" t="s">
        <v>23253</v>
      </c>
      <c r="H3199" s="13">
        <v>86337</v>
      </c>
    </row>
    <row r="3200" spans="1:8" x14ac:dyDescent="0.45">
      <c r="A3200" s="13" t="s">
        <v>23254</v>
      </c>
      <c r="B3200" s="14">
        <v>1.19</v>
      </c>
      <c r="C3200" s="17" t="s">
        <v>17730</v>
      </c>
      <c r="D3200" s="13">
        <v>155</v>
      </c>
      <c r="E3200" s="13" t="s">
        <v>17731</v>
      </c>
      <c r="F3200" s="13" t="s">
        <v>17727</v>
      </c>
      <c r="G3200" s="13" t="s">
        <v>23255</v>
      </c>
      <c r="H3200" s="13">
        <v>86338</v>
      </c>
    </row>
    <row r="3201" spans="1:8" x14ac:dyDescent="0.45">
      <c r="A3201" s="13" t="s">
        <v>23256</v>
      </c>
      <c r="B3201" s="14">
        <v>0.95</v>
      </c>
      <c r="C3201" s="17" t="s">
        <v>17730</v>
      </c>
      <c r="D3201" s="13">
        <v>304</v>
      </c>
      <c r="E3201" s="13" t="s">
        <v>17731</v>
      </c>
      <c r="F3201" s="13" t="s">
        <v>17727</v>
      </c>
      <c r="G3201" s="13" t="s">
        <v>23257</v>
      </c>
      <c r="H3201" s="13">
        <v>86339</v>
      </c>
    </row>
    <row r="3202" spans="1:8" x14ac:dyDescent="0.45">
      <c r="A3202" s="13" t="s">
        <v>23258</v>
      </c>
      <c r="B3202" s="14">
        <v>0.24</v>
      </c>
      <c r="C3202" s="17" t="s">
        <v>17730</v>
      </c>
      <c r="D3202" s="13">
        <v>150</v>
      </c>
      <c r="E3202" s="13" t="s">
        <v>17731</v>
      </c>
      <c r="F3202" s="13" t="s">
        <v>17727</v>
      </c>
      <c r="G3202" s="13" t="s">
        <v>23259</v>
      </c>
      <c r="H3202" s="13">
        <v>86340</v>
      </c>
    </row>
    <row r="3203" spans="1:8" x14ac:dyDescent="0.45">
      <c r="A3203" s="13" t="s">
        <v>23260</v>
      </c>
      <c r="B3203" s="14">
        <v>0.43</v>
      </c>
      <c r="C3203" s="17" t="s">
        <v>17730</v>
      </c>
      <c r="D3203" s="13">
        <v>75</v>
      </c>
      <c r="E3203" s="13" t="s">
        <v>17731</v>
      </c>
      <c r="F3203" s="13" t="s">
        <v>17727</v>
      </c>
      <c r="G3203" s="13" t="s">
        <v>23261</v>
      </c>
      <c r="H3203" s="13">
        <v>86341</v>
      </c>
    </row>
    <row r="3204" spans="1:8" x14ac:dyDescent="0.45">
      <c r="A3204" s="13" t="s">
        <v>23262</v>
      </c>
      <c r="B3204" s="14">
        <v>0.11</v>
      </c>
      <c r="C3204" s="17" t="s">
        <v>17730</v>
      </c>
      <c r="D3204" s="13">
        <v>35</v>
      </c>
      <c r="E3204" s="13" t="s">
        <v>17731</v>
      </c>
      <c r="F3204" s="13" t="s">
        <v>17727</v>
      </c>
      <c r="G3204" s="13" t="s">
        <v>23263</v>
      </c>
      <c r="H3204" s="13">
        <v>86342</v>
      </c>
    </row>
    <row r="3205" spans="1:8" x14ac:dyDescent="0.45">
      <c r="A3205" s="13" t="s">
        <v>23264</v>
      </c>
      <c r="B3205" s="14">
        <v>18.78</v>
      </c>
      <c r="C3205" s="17" t="s">
        <v>17730</v>
      </c>
      <c r="D3205" s="13">
        <v>546</v>
      </c>
      <c r="E3205" s="13" t="s">
        <v>17731</v>
      </c>
      <c r="F3205" s="13" t="s">
        <v>17727</v>
      </c>
      <c r="G3205" s="13" t="s">
        <v>23265</v>
      </c>
      <c r="H3205" s="13">
        <v>86534</v>
      </c>
    </row>
    <row r="3206" spans="1:8" x14ac:dyDescent="0.45">
      <c r="A3206" s="13" t="s">
        <v>23266</v>
      </c>
      <c r="B3206" s="14">
        <v>4.7</v>
      </c>
      <c r="C3206" s="17" t="s">
        <v>17730</v>
      </c>
      <c r="D3206" s="13">
        <v>155</v>
      </c>
      <c r="E3206" s="13" t="s">
        <v>17731</v>
      </c>
      <c r="F3206" s="13" t="s">
        <v>17727</v>
      </c>
      <c r="G3206" s="13" t="s">
        <v>23267</v>
      </c>
      <c r="H3206" s="13">
        <v>86443</v>
      </c>
    </row>
    <row r="3207" spans="1:8" x14ac:dyDescent="0.45">
      <c r="A3207" s="13" t="s">
        <v>23268</v>
      </c>
      <c r="B3207" s="14">
        <v>0.57999999999999996</v>
      </c>
      <c r="C3207" s="17" t="s">
        <v>17730</v>
      </c>
      <c r="D3207" s="13">
        <v>524</v>
      </c>
      <c r="E3207" s="13" t="s">
        <v>17731</v>
      </c>
      <c r="F3207" s="13" t="s">
        <v>17727</v>
      </c>
      <c r="G3207" s="13" t="s">
        <v>23269</v>
      </c>
      <c r="H3207" s="13">
        <v>86444</v>
      </c>
    </row>
    <row r="3208" spans="1:8" x14ac:dyDescent="0.45">
      <c r="A3208" s="13" t="s">
        <v>23268</v>
      </c>
      <c r="B3208" s="14">
        <v>0.14000000000000001</v>
      </c>
      <c r="C3208" s="17" t="s">
        <v>17730</v>
      </c>
      <c r="D3208" s="13">
        <v>150</v>
      </c>
      <c r="E3208" s="13" t="s">
        <v>17731</v>
      </c>
      <c r="F3208" s="13" t="s">
        <v>17727</v>
      </c>
      <c r="G3208" s="13" t="s">
        <v>23270</v>
      </c>
      <c r="H3208" s="13">
        <v>86445</v>
      </c>
    </row>
    <row r="3209" spans="1:8" x14ac:dyDescent="0.45">
      <c r="A3209" s="13" t="s">
        <v>23271</v>
      </c>
      <c r="B3209" s="14">
        <v>0.74</v>
      </c>
      <c r="C3209" s="17" t="s">
        <v>17730</v>
      </c>
      <c r="D3209" s="13">
        <v>486</v>
      </c>
      <c r="E3209" s="13" t="s">
        <v>17731</v>
      </c>
      <c r="F3209" s="13" t="s">
        <v>17727</v>
      </c>
      <c r="G3209" s="13" t="s">
        <v>23272</v>
      </c>
      <c r="H3209" s="13">
        <v>86446</v>
      </c>
    </row>
    <row r="3210" spans="1:8" x14ac:dyDescent="0.45">
      <c r="A3210" s="13" t="s">
        <v>23271</v>
      </c>
      <c r="B3210" s="14">
        <v>0.19</v>
      </c>
      <c r="C3210" s="17" t="s">
        <v>17730</v>
      </c>
      <c r="D3210" s="13">
        <v>138</v>
      </c>
      <c r="E3210" s="13" t="s">
        <v>17731</v>
      </c>
      <c r="F3210" s="13" t="s">
        <v>17727</v>
      </c>
      <c r="G3210" s="13" t="s">
        <v>23273</v>
      </c>
      <c r="H3210" s="13">
        <v>86447</v>
      </c>
    </row>
    <row r="3211" spans="1:8" x14ac:dyDescent="0.45">
      <c r="A3211" s="13" t="s">
        <v>23274</v>
      </c>
      <c r="B3211" s="14">
        <v>0.13</v>
      </c>
      <c r="C3211" s="17" t="s">
        <v>17730</v>
      </c>
      <c r="D3211" s="13">
        <v>343</v>
      </c>
      <c r="E3211" s="13" t="s">
        <v>17731</v>
      </c>
      <c r="F3211" s="13" t="s">
        <v>17727</v>
      </c>
      <c r="G3211" s="13" t="s">
        <v>23275</v>
      </c>
      <c r="H3211" s="13">
        <v>111901</v>
      </c>
    </row>
    <row r="3212" spans="1:8" x14ac:dyDescent="0.45">
      <c r="A3212" s="13" t="s">
        <v>23276</v>
      </c>
      <c r="B3212" s="14"/>
      <c r="C3212" s="17"/>
      <c r="D3212" s="13"/>
      <c r="E3212" s="13"/>
      <c r="F3212" s="13"/>
      <c r="G3212" s="13"/>
      <c r="H3212" s="13"/>
    </row>
    <row r="3213" spans="1:8" x14ac:dyDescent="0.45">
      <c r="A3213" s="13" t="s">
        <v>23277</v>
      </c>
      <c r="B3213" s="14">
        <v>0</v>
      </c>
      <c r="C3213" s="17" t="s">
        <v>23278</v>
      </c>
      <c r="D3213" s="13">
        <v>310</v>
      </c>
      <c r="E3213" s="13" t="s">
        <v>17731</v>
      </c>
      <c r="F3213" s="13" t="s">
        <v>17727</v>
      </c>
      <c r="G3213" s="13" t="s">
        <v>23279</v>
      </c>
      <c r="H3213" s="13">
        <v>91218</v>
      </c>
    </row>
    <row r="3214" spans="1:8" x14ac:dyDescent="0.45">
      <c r="A3214" s="13" t="s">
        <v>23274</v>
      </c>
      <c r="B3214" s="14">
        <v>0.03</v>
      </c>
      <c r="C3214" s="17" t="s">
        <v>17730</v>
      </c>
      <c r="D3214" s="13">
        <v>138</v>
      </c>
      <c r="E3214" s="13" t="s">
        <v>17731</v>
      </c>
      <c r="F3214" s="13" t="s">
        <v>17727</v>
      </c>
      <c r="G3214" s="13" t="s">
        <v>23280</v>
      </c>
      <c r="H3214" s="13">
        <v>111902</v>
      </c>
    </row>
    <row r="3215" spans="1:8" x14ac:dyDescent="0.45">
      <c r="A3215" s="13" t="s">
        <v>23281</v>
      </c>
      <c r="B3215" s="14">
        <v>0</v>
      </c>
      <c r="C3215" s="17" t="s">
        <v>23278</v>
      </c>
      <c r="D3215" s="13">
        <v>125</v>
      </c>
      <c r="E3215" s="13" t="s">
        <v>17731</v>
      </c>
      <c r="F3215" s="13" t="s">
        <v>17727</v>
      </c>
      <c r="G3215" s="13" t="s">
        <v>23282</v>
      </c>
      <c r="H3215" s="13">
        <v>91219</v>
      </c>
    </row>
    <row r="3216" spans="1:8" x14ac:dyDescent="0.45">
      <c r="A3216" s="13" t="s">
        <v>23283</v>
      </c>
      <c r="B3216" s="14">
        <v>0.6</v>
      </c>
      <c r="C3216" s="17" t="s">
        <v>17730</v>
      </c>
      <c r="D3216" s="13">
        <v>453</v>
      </c>
      <c r="E3216" s="13" t="s">
        <v>17731</v>
      </c>
      <c r="F3216" s="13" t="s">
        <v>17727</v>
      </c>
      <c r="G3216" s="13" t="s">
        <v>23284</v>
      </c>
      <c r="H3216" s="13">
        <v>91224</v>
      </c>
    </row>
    <row r="3217" spans="1:8" x14ac:dyDescent="0.45">
      <c r="A3217" s="13" t="s">
        <v>23283</v>
      </c>
      <c r="B3217" s="14">
        <v>0.16</v>
      </c>
      <c r="C3217" s="17" t="s">
        <v>17730</v>
      </c>
      <c r="D3217" s="13">
        <v>177</v>
      </c>
      <c r="E3217" s="13" t="s">
        <v>17731</v>
      </c>
      <c r="F3217" s="13" t="s">
        <v>17727</v>
      </c>
      <c r="G3217" s="13" t="s">
        <v>23285</v>
      </c>
      <c r="H3217" s="13">
        <v>91225</v>
      </c>
    </row>
    <row r="3218" spans="1:8" x14ac:dyDescent="0.45">
      <c r="A3218" s="13" t="s">
        <v>23286</v>
      </c>
      <c r="B3218" s="14">
        <v>12.45</v>
      </c>
      <c r="C3218" s="17" t="s">
        <v>17730</v>
      </c>
      <c r="D3218" s="13">
        <v>478</v>
      </c>
      <c r="E3218" s="13" t="s">
        <v>17731</v>
      </c>
      <c r="F3218" s="13" t="s">
        <v>17727</v>
      </c>
      <c r="G3218" s="13" t="s">
        <v>23287</v>
      </c>
      <c r="H3218" s="13">
        <v>193111</v>
      </c>
    </row>
    <row r="3219" spans="1:8" x14ac:dyDescent="0.45">
      <c r="A3219" s="13" t="s">
        <v>23286</v>
      </c>
      <c r="B3219" s="14">
        <v>3.17</v>
      </c>
      <c r="C3219" s="17" t="s">
        <v>17730</v>
      </c>
      <c r="D3219" s="13">
        <v>191.2</v>
      </c>
      <c r="E3219" s="13" t="s">
        <v>17731</v>
      </c>
      <c r="F3219" s="13" t="s">
        <v>17727</v>
      </c>
      <c r="G3219" s="13" t="s">
        <v>23288</v>
      </c>
      <c r="H3219" s="13">
        <v>193112</v>
      </c>
    </row>
    <row r="3220" spans="1:8" x14ac:dyDescent="0.45">
      <c r="A3220" s="13" t="s">
        <v>23289</v>
      </c>
      <c r="B3220" s="14">
        <v>3.21</v>
      </c>
      <c r="C3220" s="17" t="s">
        <v>17730</v>
      </c>
      <c r="D3220" s="13">
        <v>343</v>
      </c>
      <c r="E3220" s="13" t="s">
        <v>17731</v>
      </c>
      <c r="F3220" s="13" t="s">
        <v>17727</v>
      </c>
      <c r="G3220" s="13" t="s">
        <v>23290</v>
      </c>
      <c r="H3220" s="13">
        <v>130057</v>
      </c>
    </row>
    <row r="3221" spans="1:8" x14ac:dyDescent="0.45">
      <c r="A3221" s="13" t="s">
        <v>23291</v>
      </c>
      <c r="B3221" s="14">
        <v>0.82</v>
      </c>
      <c r="C3221" s="17" t="s">
        <v>17730</v>
      </c>
      <c r="D3221" s="13">
        <v>138</v>
      </c>
      <c r="E3221" s="13" t="s">
        <v>17731</v>
      </c>
      <c r="F3221" s="13" t="s">
        <v>17727</v>
      </c>
      <c r="G3221" s="13" t="s">
        <v>23292</v>
      </c>
      <c r="H3221" s="13">
        <v>130058</v>
      </c>
    </row>
    <row r="3222" spans="1:8" x14ac:dyDescent="0.45">
      <c r="A3222" s="13" t="s">
        <v>23293</v>
      </c>
      <c r="B3222" s="14">
        <v>0.62</v>
      </c>
      <c r="C3222" s="17" t="s">
        <v>17730</v>
      </c>
      <c r="D3222" s="13">
        <v>453</v>
      </c>
      <c r="E3222" s="13" t="s">
        <v>17731</v>
      </c>
      <c r="F3222" s="13" t="s">
        <v>17727</v>
      </c>
      <c r="G3222" s="13" t="s">
        <v>23294</v>
      </c>
      <c r="H3222" s="13">
        <v>130445</v>
      </c>
    </row>
    <row r="3223" spans="1:8" x14ac:dyDescent="0.45">
      <c r="A3223" s="13" t="s">
        <v>23293</v>
      </c>
      <c r="B3223" s="14">
        <v>12</v>
      </c>
      <c r="C3223" s="17" t="s">
        <v>17730</v>
      </c>
      <c r="D3223" s="13">
        <v>177</v>
      </c>
      <c r="E3223" s="13" t="s">
        <v>17731</v>
      </c>
      <c r="F3223" s="13" t="s">
        <v>17727</v>
      </c>
      <c r="G3223" s="13" t="s">
        <v>23295</v>
      </c>
      <c r="H3223" s="13">
        <v>130055</v>
      </c>
    </row>
    <row r="3224" spans="1:8" x14ac:dyDescent="0.45">
      <c r="A3224" s="13" t="s">
        <v>23296</v>
      </c>
      <c r="B3224" s="14">
        <v>40.56</v>
      </c>
      <c r="C3224" s="17" t="s">
        <v>17730</v>
      </c>
      <c r="D3224" s="13">
        <v>486</v>
      </c>
      <c r="E3224" s="13" t="s">
        <v>17731</v>
      </c>
      <c r="F3224" s="13" t="s">
        <v>17727</v>
      </c>
      <c r="G3224" s="13" t="s">
        <v>23297</v>
      </c>
      <c r="H3224" s="13">
        <v>130133</v>
      </c>
    </row>
    <row r="3225" spans="1:8" x14ac:dyDescent="0.45">
      <c r="A3225" s="13" t="s">
        <v>23296</v>
      </c>
      <c r="B3225" s="14">
        <v>11.03</v>
      </c>
      <c r="C3225" s="17" t="s">
        <v>17730</v>
      </c>
      <c r="D3225" s="13">
        <v>194</v>
      </c>
      <c r="E3225" s="13" t="s">
        <v>17731</v>
      </c>
      <c r="F3225" s="13" t="s">
        <v>17727</v>
      </c>
      <c r="G3225" s="13" t="s">
        <v>23298</v>
      </c>
      <c r="H3225" s="13">
        <v>130134</v>
      </c>
    </row>
    <row r="3226" spans="1:8" x14ac:dyDescent="0.45">
      <c r="A3226" s="13" t="s">
        <v>23299</v>
      </c>
      <c r="B3226" s="14">
        <v>3.59</v>
      </c>
      <c r="C3226" s="17" t="s">
        <v>17730</v>
      </c>
      <c r="D3226" s="13">
        <v>290</v>
      </c>
      <c r="E3226" s="13" t="s">
        <v>17731</v>
      </c>
      <c r="F3226" s="13" t="s">
        <v>17727</v>
      </c>
      <c r="G3226" s="13" t="s">
        <v>23300</v>
      </c>
      <c r="H3226" s="13">
        <v>130035</v>
      </c>
    </row>
    <row r="3227" spans="1:8" x14ac:dyDescent="0.45">
      <c r="A3227" s="13" t="s">
        <v>23301</v>
      </c>
      <c r="B3227" s="14">
        <v>0.98</v>
      </c>
      <c r="C3227" s="17" t="s">
        <v>17730</v>
      </c>
      <c r="D3227" s="13">
        <v>144</v>
      </c>
      <c r="E3227" s="13" t="s">
        <v>17731</v>
      </c>
      <c r="F3227" s="13" t="s">
        <v>17727</v>
      </c>
      <c r="G3227" s="13" t="s">
        <v>23302</v>
      </c>
      <c r="H3227" s="13">
        <v>130036</v>
      </c>
    </row>
    <row r="3228" spans="1:8" x14ac:dyDescent="0.45">
      <c r="A3228" s="13" t="s">
        <v>23303</v>
      </c>
      <c r="B3228" s="14">
        <v>1.31</v>
      </c>
      <c r="C3228" s="17" t="s">
        <v>17730</v>
      </c>
      <c r="D3228" s="13">
        <v>343</v>
      </c>
      <c r="E3228" s="13" t="s">
        <v>17731</v>
      </c>
      <c r="F3228" s="13" t="s">
        <v>17727</v>
      </c>
      <c r="G3228" s="13" t="s">
        <v>23304</v>
      </c>
      <c r="H3228" s="13">
        <v>130038</v>
      </c>
    </row>
    <row r="3229" spans="1:8" x14ac:dyDescent="0.45">
      <c r="A3229" s="13" t="s">
        <v>23303</v>
      </c>
      <c r="B3229" s="14">
        <v>0.36</v>
      </c>
      <c r="C3229" s="17" t="s">
        <v>17730</v>
      </c>
      <c r="D3229" s="13">
        <v>138</v>
      </c>
      <c r="E3229" s="13" t="s">
        <v>17731</v>
      </c>
      <c r="F3229" s="13" t="s">
        <v>17727</v>
      </c>
      <c r="G3229" s="13" t="s">
        <v>23305</v>
      </c>
      <c r="H3229" s="13">
        <v>130233</v>
      </c>
    </row>
    <row r="3230" spans="1:8" x14ac:dyDescent="0.45">
      <c r="A3230" s="13" t="s">
        <v>23306</v>
      </c>
      <c r="B3230" s="14">
        <v>1.45</v>
      </c>
      <c r="C3230" s="17" t="s">
        <v>17730</v>
      </c>
      <c r="D3230" s="13">
        <v>414</v>
      </c>
      <c r="E3230" s="13" t="s">
        <v>17731</v>
      </c>
      <c r="F3230" s="13" t="s">
        <v>17727</v>
      </c>
      <c r="G3230" s="13" t="s">
        <v>23307</v>
      </c>
      <c r="H3230" s="13">
        <v>130040</v>
      </c>
    </row>
    <row r="3231" spans="1:8" x14ac:dyDescent="0.45">
      <c r="A3231" s="13" t="s">
        <v>23306</v>
      </c>
      <c r="B3231" s="14">
        <v>0.4</v>
      </c>
      <c r="C3231" s="17" t="s">
        <v>17730</v>
      </c>
      <c r="D3231" s="13">
        <v>166</v>
      </c>
      <c r="E3231" s="13" t="s">
        <v>17731</v>
      </c>
      <c r="F3231" s="13" t="s">
        <v>17727</v>
      </c>
      <c r="G3231" s="13" t="s">
        <v>23308</v>
      </c>
      <c r="H3231" s="13">
        <v>130235</v>
      </c>
    </row>
    <row r="3232" spans="1:8" x14ac:dyDescent="0.45">
      <c r="A3232" s="13" t="s">
        <v>23309</v>
      </c>
      <c r="B3232" s="14">
        <v>1.37</v>
      </c>
      <c r="C3232" s="17" t="s">
        <v>17730</v>
      </c>
      <c r="D3232" s="13">
        <v>414</v>
      </c>
      <c r="E3232" s="13" t="s">
        <v>17731</v>
      </c>
      <c r="F3232" s="13" t="s">
        <v>17727</v>
      </c>
      <c r="G3232" s="13" t="s">
        <v>23310</v>
      </c>
      <c r="H3232" s="13">
        <v>130238</v>
      </c>
    </row>
    <row r="3233" spans="1:8" x14ac:dyDescent="0.45">
      <c r="A3233" s="13" t="s">
        <v>23309</v>
      </c>
      <c r="B3233" s="14">
        <v>0.37</v>
      </c>
      <c r="C3233" s="17" t="s">
        <v>17730</v>
      </c>
      <c r="D3233" s="13">
        <v>166</v>
      </c>
      <c r="E3233" s="13" t="s">
        <v>17731</v>
      </c>
      <c r="F3233" s="13" t="s">
        <v>17727</v>
      </c>
      <c r="G3233" s="13" t="s">
        <v>23311</v>
      </c>
      <c r="H3233" s="13">
        <v>130239</v>
      </c>
    </row>
    <row r="3234" spans="1:8" x14ac:dyDescent="0.45">
      <c r="A3234" s="13" t="s">
        <v>23312</v>
      </c>
      <c r="B3234" s="14">
        <v>52.79</v>
      </c>
      <c r="C3234" s="17" t="s">
        <v>17730</v>
      </c>
      <c r="D3234" s="13">
        <v>546</v>
      </c>
      <c r="E3234" s="13" t="s">
        <v>17731</v>
      </c>
      <c r="F3234" s="13" t="s">
        <v>17727</v>
      </c>
      <c r="G3234" s="13" t="s">
        <v>23313</v>
      </c>
      <c r="H3234" s="13">
        <v>130242</v>
      </c>
    </row>
    <row r="3235" spans="1:8" x14ac:dyDescent="0.45">
      <c r="A3235" s="13" t="s">
        <v>23312</v>
      </c>
      <c r="B3235" s="14">
        <v>14.35</v>
      </c>
      <c r="C3235" s="17" t="s">
        <v>17730</v>
      </c>
      <c r="D3235" s="13">
        <v>221</v>
      </c>
      <c r="E3235" s="13" t="s">
        <v>17731</v>
      </c>
      <c r="F3235" s="13" t="s">
        <v>17727</v>
      </c>
      <c r="G3235" s="13" t="s">
        <v>23314</v>
      </c>
      <c r="H3235" s="13">
        <v>130243</v>
      </c>
    </row>
    <row r="3236" spans="1:8" x14ac:dyDescent="0.45">
      <c r="A3236" s="13" t="s">
        <v>23315</v>
      </c>
      <c r="B3236" s="14">
        <v>1.39</v>
      </c>
      <c r="C3236" s="17" t="s">
        <v>17730</v>
      </c>
      <c r="D3236" s="13">
        <v>387</v>
      </c>
      <c r="E3236" s="13" t="s">
        <v>17731</v>
      </c>
      <c r="F3236" s="13" t="s">
        <v>17727</v>
      </c>
      <c r="G3236" s="13" t="s">
        <v>23316</v>
      </c>
      <c r="H3236" s="13">
        <v>130334</v>
      </c>
    </row>
    <row r="3237" spans="1:8" x14ac:dyDescent="0.45">
      <c r="A3237" s="13" t="s">
        <v>23315</v>
      </c>
      <c r="B3237" s="14">
        <v>0.35</v>
      </c>
      <c r="C3237" s="17" t="s">
        <v>17730</v>
      </c>
      <c r="D3237" s="13">
        <v>155</v>
      </c>
      <c r="E3237" s="13" t="s">
        <v>17731</v>
      </c>
      <c r="F3237" s="13" t="s">
        <v>17727</v>
      </c>
      <c r="G3237" s="13" t="s">
        <v>23317</v>
      </c>
      <c r="H3237" s="13">
        <v>130335</v>
      </c>
    </row>
    <row r="3238" spans="1:8" x14ac:dyDescent="0.45">
      <c r="A3238" s="13" t="s">
        <v>23318</v>
      </c>
      <c r="B3238" s="14">
        <v>0.74</v>
      </c>
      <c r="C3238" s="17" t="s">
        <v>17730</v>
      </c>
      <c r="D3238" s="13">
        <v>453</v>
      </c>
      <c r="E3238" s="13" t="s">
        <v>17731</v>
      </c>
      <c r="F3238" s="13" t="s">
        <v>17727</v>
      </c>
      <c r="G3238" s="13" t="s">
        <v>23319</v>
      </c>
      <c r="H3238" s="13">
        <v>130433</v>
      </c>
    </row>
    <row r="3239" spans="1:8" x14ac:dyDescent="0.45">
      <c r="A3239" s="13" t="s">
        <v>23318</v>
      </c>
      <c r="B3239" s="14">
        <v>0.2</v>
      </c>
      <c r="C3239" s="17" t="s">
        <v>17730</v>
      </c>
      <c r="D3239" s="13">
        <v>177</v>
      </c>
      <c r="E3239" s="13" t="s">
        <v>17731</v>
      </c>
      <c r="F3239" s="13" t="s">
        <v>17727</v>
      </c>
      <c r="G3239" s="13" t="s">
        <v>23320</v>
      </c>
      <c r="H3239" s="13">
        <v>130245</v>
      </c>
    </row>
    <row r="3240" spans="1:8" x14ac:dyDescent="0.45">
      <c r="A3240" s="13" t="s">
        <v>23321</v>
      </c>
      <c r="B3240" s="14">
        <v>0.55000000000000004</v>
      </c>
      <c r="C3240" s="17" t="s">
        <v>17730</v>
      </c>
      <c r="D3240" s="13">
        <v>414</v>
      </c>
      <c r="E3240" s="13" t="s">
        <v>17731</v>
      </c>
      <c r="F3240" s="13" t="s">
        <v>17727</v>
      </c>
      <c r="G3240" s="13" t="s">
        <v>23322</v>
      </c>
      <c r="H3240" s="13">
        <v>130248</v>
      </c>
    </row>
    <row r="3241" spans="1:8" x14ac:dyDescent="0.45">
      <c r="A3241" s="13" t="s">
        <v>23323</v>
      </c>
      <c r="B3241" s="14">
        <v>0.6</v>
      </c>
      <c r="C3241" s="17" t="s">
        <v>17730</v>
      </c>
      <c r="D3241" s="13">
        <v>166</v>
      </c>
      <c r="E3241" s="13" t="s">
        <v>17731</v>
      </c>
      <c r="F3241" s="13" t="s">
        <v>17727</v>
      </c>
      <c r="G3241" s="13" t="s">
        <v>23324</v>
      </c>
      <c r="H3241" s="13">
        <v>130249</v>
      </c>
    </row>
    <row r="3242" spans="1:8" x14ac:dyDescent="0.45">
      <c r="A3242" s="13" t="s">
        <v>23325</v>
      </c>
      <c r="B3242" s="14">
        <v>0.99</v>
      </c>
      <c r="C3242" s="17" t="s">
        <v>17730</v>
      </c>
      <c r="D3242" s="13">
        <v>486</v>
      </c>
      <c r="E3242" s="13" t="s">
        <v>17731</v>
      </c>
      <c r="F3242" s="13" t="s">
        <v>17727</v>
      </c>
      <c r="G3242" s="13" t="s">
        <v>23326</v>
      </c>
      <c r="H3242" s="13">
        <v>130045</v>
      </c>
    </row>
    <row r="3243" spans="1:8" x14ac:dyDescent="0.45">
      <c r="A3243" s="13" t="s">
        <v>23325</v>
      </c>
      <c r="B3243" s="14">
        <v>0.24</v>
      </c>
      <c r="C3243" s="17" t="s">
        <v>17730</v>
      </c>
      <c r="D3243" s="13">
        <v>194</v>
      </c>
      <c r="E3243" s="13" t="s">
        <v>17731</v>
      </c>
      <c r="F3243" s="13" t="s">
        <v>17727</v>
      </c>
      <c r="G3243" s="13" t="s">
        <v>23327</v>
      </c>
      <c r="H3243" s="13">
        <v>130046</v>
      </c>
    </row>
    <row r="3244" spans="1:8" x14ac:dyDescent="0.45">
      <c r="A3244" s="13" t="s">
        <v>23328</v>
      </c>
      <c r="B3244" s="14">
        <v>2.1</v>
      </c>
      <c r="C3244" s="17" t="s">
        <v>17730</v>
      </c>
      <c r="D3244" s="13">
        <v>486</v>
      </c>
      <c r="E3244" s="13" t="s">
        <v>17731</v>
      </c>
      <c r="F3244" s="13" t="s">
        <v>17727</v>
      </c>
      <c r="G3244" s="13" t="s">
        <v>23329</v>
      </c>
      <c r="H3244" s="13">
        <v>130250</v>
      </c>
    </row>
    <row r="3245" spans="1:8" x14ac:dyDescent="0.45">
      <c r="A3245" s="13" t="s">
        <v>23328</v>
      </c>
      <c r="B3245" s="14">
        <v>0.56999999999999995</v>
      </c>
      <c r="C3245" s="17" t="s">
        <v>17730</v>
      </c>
      <c r="D3245" s="13">
        <v>194</v>
      </c>
      <c r="E3245" s="13" t="s">
        <v>17731</v>
      </c>
      <c r="F3245" s="13" t="s">
        <v>17727</v>
      </c>
      <c r="G3245" s="13" t="s">
        <v>23330</v>
      </c>
      <c r="H3245" s="13">
        <v>130251</v>
      </c>
    </row>
    <row r="3246" spans="1:8" x14ac:dyDescent="0.45">
      <c r="A3246" s="13" t="s">
        <v>23331</v>
      </c>
      <c r="B3246" s="14">
        <v>0.27</v>
      </c>
      <c r="C3246" s="17" t="s">
        <v>17730</v>
      </c>
      <c r="D3246" s="13">
        <v>524</v>
      </c>
      <c r="E3246" s="13" t="s">
        <v>17731</v>
      </c>
      <c r="F3246" s="13" t="s">
        <v>17727</v>
      </c>
      <c r="G3246" s="13" t="s">
        <v>23332</v>
      </c>
      <c r="H3246" s="13">
        <v>130439</v>
      </c>
    </row>
    <row r="3247" spans="1:8" x14ac:dyDescent="0.45">
      <c r="A3247" s="13" t="s">
        <v>23331</v>
      </c>
      <c r="B3247" s="14">
        <v>7.0000000000000007E-2</v>
      </c>
      <c r="C3247" s="17" t="s">
        <v>17730</v>
      </c>
      <c r="D3247" s="13">
        <v>150</v>
      </c>
      <c r="E3247" s="13" t="s">
        <v>17731</v>
      </c>
      <c r="F3247" s="13" t="s">
        <v>17727</v>
      </c>
      <c r="G3247" s="13" t="s">
        <v>23333</v>
      </c>
      <c r="H3247" s="13">
        <v>130440</v>
      </c>
    </row>
    <row r="3248" spans="1:8" x14ac:dyDescent="0.45">
      <c r="A3248" s="13" t="s">
        <v>23334</v>
      </c>
      <c r="B3248" s="14">
        <v>0.77</v>
      </c>
      <c r="C3248" s="17" t="s">
        <v>17730</v>
      </c>
      <c r="D3248" s="13">
        <v>524</v>
      </c>
      <c r="E3248" s="13" t="s">
        <v>17731</v>
      </c>
      <c r="F3248" s="13" t="s">
        <v>17727</v>
      </c>
      <c r="G3248" s="13" t="s">
        <v>23335</v>
      </c>
      <c r="H3248" s="13">
        <v>130441</v>
      </c>
    </row>
    <row r="3249" spans="1:8" x14ac:dyDescent="0.45">
      <c r="A3249" s="13" t="s">
        <v>23334</v>
      </c>
      <c r="B3249" s="14">
        <v>0.2</v>
      </c>
      <c r="C3249" s="17" t="s">
        <v>17730</v>
      </c>
      <c r="D3249" s="13">
        <v>210</v>
      </c>
      <c r="E3249" s="13" t="s">
        <v>17731</v>
      </c>
      <c r="F3249" s="13" t="s">
        <v>17727</v>
      </c>
      <c r="G3249" s="13" t="s">
        <v>23336</v>
      </c>
      <c r="H3249" s="13">
        <v>130442</v>
      </c>
    </row>
    <row r="3250" spans="1:8" x14ac:dyDescent="0.45">
      <c r="A3250" s="13" t="s">
        <v>23337</v>
      </c>
      <c r="B3250" s="14">
        <v>0.57999999999999996</v>
      </c>
      <c r="C3250" s="17" t="s">
        <v>17730</v>
      </c>
      <c r="D3250" s="13">
        <v>524</v>
      </c>
      <c r="E3250" s="13" t="s">
        <v>17731</v>
      </c>
      <c r="F3250" s="13" t="s">
        <v>17727</v>
      </c>
      <c r="G3250" s="13" t="s">
        <v>23338</v>
      </c>
      <c r="H3250" s="13">
        <v>130260</v>
      </c>
    </row>
    <row r="3251" spans="1:8" x14ac:dyDescent="0.45">
      <c r="A3251" s="13" t="s">
        <v>23337</v>
      </c>
      <c r="B3251" s="14">
        <v>0.16</v>
      </c>
      <c r="C3251" s="17" t="s">
        <v>17730</v>
      </c>
      <c r="D3251" s="13">
        <v>210</v>
      </c>
      <c r="E3251" s="13" t="s">
        <v>17731</v>
      </c>
      <c r="F3251" s="13" t="s">
        <v>17727</v>
      </c>
      <c r="G3251" s="13" t="s">
        <v>23339</v>
      </c>
      <c r="H3251" s="13">
        <v>130446</v>
      </c>
    </row>
    <row r="3252" spans="1:8" x14ac:dyDescent="0.45">
      <c r="A3252" s="13" t="s">
        <v>23340</v>
      </c>
      <c r="B3252" s="14">
        <v>1.0900000000000001</v>
      </c>
      <c r="C3252" s="17" t="s">
        <v>17730</v>
      </c>
      <c r="D3252" s="13">
        <v>524</v>
      </c>
      <c r="E3252" s="13" t="s">
        <v>17731</v>
      </c>
      <c r="F3252" s="13" t="s">
        <v>17727</v>
      </c>
      <c r="G3252" s="13" t="s">
        <v>23341</v>
      </c>
      <c r="H3252" s="13">
        <v>130255</v>
      </c>
    </row>
    <row r="3253" spans="1:8" x14ac:dyDescent="0.45">
      <c r="A3253" s="13" t="s">
        <v>23340</v>
      </c>
      <c r="B3253" s="14">
        <v>0.28000000000000003</v>
      </c>
      <c r="C3253" s="17" t="s">
        <v>17730</v>
      </c>
      <c r="D3253" s="13">
        <v>210</v>
      </c>
      <c r="E3253" s="13" t="s">
        <v>17731</v>
      </c>
      <c r="F3253" s="13" t="s">
        <v>17727</v>
      </c>
      <c r="G3253" s="13" t="s">
        <v>23342</v>
      </c>
      <c r="H3253" s="13">
        <v>130256</v>
      </c>
    </row>
    <row r="3254" spans="1:8" x14ac:dyDescent="0.45">
      <c r="A3254" s="13" t="s">
        <v>23343</v>
      </c>
      <c r="B3254" s="14">
        <v>5.98</v>
      </c>
      <c r="C3254" s="17" t="s">
        <v>17730</v>
      </c>
      <c r="D3254" s="13">
        <v>361</v>
      </c>
      <c r="E3254" s="13" t="s">
        <v>17731</v>
      </c>
      <c r="F3254" s="13" t="s">
        <v>17727</v>
      </c>
      <c r="G3254" s="13" t="s">
        <v>23344</v>
      </c>
      <c r="H3254" s="13">
        <v>130338</v>
      </c>
    </row>
    <row r="3255" spans="1:8" x14ac:dyDescent="0.45">
      <c r="A3255" s="13" t="s">
        <v>23345</v>
      </c>
      <c r="B3255" s="14">
        <v>1.62</v>
      </c>
      <c r="C3255" s="17" t="s">
        <v>17730</v>
      </c>
      <c r="D3255" s="13">
        <v>177</v>
      </c>
      <c r="E3255" s="13" t="s">
        <v>17731</v>
      </c>
      <c r="F3255" s="13" t="s">
        <v>17727</v>
      </c>
      <c r="G3255" s="13" t="s">
        <v>23346</v>
      </c>
      <c r="H3255" s="13">
        <v>130339</v>
      </c>
    </row>
    <row r="3256" spans="1:8" x14ac:dyDescent="0.45">
      <c r="A3256" s="13" t="s">
        <v>23347</v>
      </c>
      <c r="B3256" s="14">
        <v>0.96</v>
      </c>
      <c r="C3256" s="17" t="s">
        <v>17730</v>
      </c>
      <c r="D3256" s="13">
        <v>248</v>
      </c>
      <c r="E3256" s="13" t="s">
        <v>17731</v>
      </c>
      <c r="F3256" s="13" t="s">
        <v>17727</v>
      </c>
      <c r="G3256" s="13" t="s">
        <v>23348</v>
      </c>
      <c r="H3256" s="13">
        <v>122467</v>
      </c>
    </row>
    <row r="3257" spans="1:8" x14ac:dyDescent="0.45">
      <c r="A3257" s="13" t="s">
        <v>23349</v>
      </c>
      <c r="B3257" s="14"/>
      <c r="C3257" s="17"/>
      <c r="D3257" s="13"/>
      <c r="E3257" s="13"/>
      <c r="F3257" s="13"/>
      <c r="G3257" s="13"/>
      <c r="H3257" s="13"/>
    </row>
    <row r="3258" spans="1:8" x14ac:dyDescent="0.45">
      <c r="A3258" s="13" t="s">
        <v>23350</v>
      </c>
      <c r="B3258" s="14"/>
      <c r="C3258" s="17"/>
      <c r="D3258" s="13"/>
      <c r="E3258" s="13"/>
      <c r="F3258" s="13"/>
      <c r="G3258" s="13"/>
      <c r="H3258" s="13"/>
    </row>
    <row r="3259" spans="1:8" x14ac:dyDescent="0.45">
      <c r="A3259" s="13" t="s">
        <v>23347</v>
      </c>
      <c r="B3259" s="14">
        <v>0.21</v>
      </c>
      <c r="C3259" s="17" t="s">
        <v>17730</v>
      </c>
      <c r="D3259" s="13">
        <v>100</v>
      </c>
      <c r="E3259" s="13" t="s">
        <v>17731</v>
      </c>
      <c r="F3259" s="13" t="s">
        <v>17727</v>
      </c>
      <c r="G3259" s="13" t="s">
        <v>23351</v>
      </c>
      <c r="H3259" s="13">
        <v>122468</v>
      </c>
    </row>
    <row r="3260" spans="1:8" x14ac:dyDescent="0.45">
      <c r="A3260" s="13" t="s">
        <v>23352</v>
      </c>
      <c r="B3260" s="14">
        <v>2.91</v>
      </c>
      <c r="C3260" s="17" t="s">
        <v>17730</v>
      </c>
      <c r="D3260" s="13">
        <v>270</v>
      </c>
      <c r="E3260" s="13" t="s">
        <v>17731</v>
      </c>
      <c r="F3260" s="13" t="s">
        <v>17727</v>
      </c>
      <c r="G3260" s="13" t="s">
        <v>23353</v>
      </c>
      <c r="H3260" s="13">
        <v>156710</v>
      </c>
    </row>
    <row r="3261" spans="1:8" x14ac:dyDescent="0.45">
      <c r="A3261" s="13" t="s">
        <v>23354</v>
      </c>
      <c r="B3261" s="14">
        <v>0.79</v>
      </c>
      <c r="C3261" s="17" t="s">
        <v>17730</v>
      </c>
      <c r="D3261" s="13">
        <v>121</v>
      </c>
      <c r="E3261" s="13" t="s">
        <v>17731</v>
      </c>
      <c r="F3261" s="13" t="s">
        <v>17727</v>
      </c>
      <c r="G3261" s="13" t="s">
        <v>23355</v>
      </c>
      <c r="H3261" s="13">
        <v>156605</v>
      </c>
    </row>
    <row r="3262" spans="1:8" x14ac:dyDescent="0.45">
      <c r="A3262" s="13" t="s">
        <v>23356</v>
      </c>
      <c r="B3262" s="14">
        <v>1.32</v>
      </c>
      <c r="C3262" s="17" t="s">
        <v>17730</v>
      </c>
      <c r="D3262" s="13">
        <v>304</v>
      </c>
      <c r="E3262" s="13" t="s">
        <v>17731</v>
      </c>
      <c r="F3262" s="13" t="s">
        <v>17727</v>
      </c>
      <c r="G3262" s="13" t="s">
        <v>23357</v>
      </c>
      <c r="H3262" s="13">
        <v>156237</v>
      </c>
    </row>
    <row r="3263" spans="1:8" x14ac:dyDescent="0.45">
      <c r="A3263" s="13" t="s">
        <v>23358</v>
      </c>
      <c r="B3263" s="14">
        <v>0.36</v>
      </c>
      <c r="C3263" s="17" t="s">
        <v>17730</v>
      </c>
      <c r="D3263" s="13">
        <v>144</v>
      </c>
      <c r="E3263" s="13" t="s">
        <v>17731</v>
      </c>
      <c r="F3263" s="13" t="s">
        <v>17727</v>
      </c>
      <c r="G3263" s="13" t="s">
        <v>23359</v>
      </c>
      <c r="H3263" s="13">
        <v>156149</v>
      </c>
    </row>
    <row r="3264" spans="1:8" x14ac:dyDescent="0.45">
      <c r="A3264" s="13" t="s">
        <v>23360</v>
      </c>
      <c r="B3264" s="14">
        <v>0.77</v>
      </c>
      <c r="C3264" s="17" t="s">
        <v>17730</v>
      </c>
      <c r="D3264" s="13">
        <v>75</v>
      </c>
      <c r="E3264" s="13" t="s">
        <v>17731</v>
      </c>
      <c r="F3264" s="13" t="s">
        <v>17727</v>
      </c>
      <c r="G3264" s="13" t="s">
        <v>23361</v>
      </c>
      <c r="H3264" s="13">
        <v>156150</v>
      </c>
    </row>
    <row r="3265" spans="1:8" x14ac:dyDescent="0.45">
      <c r="A3265" s="13" t="s">
        <v>23360</v>
      </c>
      <c r="B3265" s="14">
        <v>0.21</v>
      </c>
      <c r="C3265" s="17" t="s">
        <v>17730</v>
      </c>
      <c r="D3265" s="13">
        <v>35</v>
      </c>
      <c r="E3265" s="13" t="s">
        <v>17731</v>
      </c>
      <c r="F3265" s="13" t="s">
        <v>17727</v>
      </c>
      <c r="G3265" s="13" t="s">
        <v>23362</v>
      </c>
      <c r="H3265" s="13">
        <v>156152</v>
      </c>
    </row>
    <row r="3266" spans="1:8" x14ac:dyDescent="0.45">
      <c r="A3266" s="13" t="s">
        <v>23363</v>
      </c>
      <c r="B3266" s="14">
        <v>0.4</v>
      </c>
      <c r="C3266" s="17" t="s">
        <v>17730</v>
      </c>
      <c r="D3266" s="13">
        <v>414</v>
      </c>
      <c r="E3266" s="13" t="s">
        <v>17731</v>
      </c>
      <c r="F3266" s="13" t="s">
        <v>17727</v>
      </c>
      <c r="G3266" s="13" t="s">
        <v>23364</v>
      </c>
      <c r="H3266" s="13">
        <v>156145</v>
      </c>
    </row>
    <row r="3267" spans="1:8" x14ac:dyDescent="0.45">
      <c r="A3267" s="13" t="s">
        <v>23365</v>
      </c>
      <c r="B3267" s="14"/>
      <c r="C3267" s="17"/>
      <c r="D3267" s="13"/>
      <c r="E3267" s="13"/>
      <c r="F3267" s="13"/>
      <c r="G3267" s="13"/>
      <c r="H3267" s="13"/>
    </row>
    <row r="3268" spans="1:8" x14ac:dyDescent="0.45">
      <c r="A3268" s="13" t="s">
        <v>23363</v>
      </c>
      <c r="B3268" s="14">
        <v>0.11</v>
      </c>
      <c r="C3268" s="17" t="s">
        <v>17730</v>
      </c>
      <c r="D3268" s="13">
        <v>166</v>
      </c>
      <c r="E3268" s="13" t="s">
        <v>17731</v>
      </c>
      <c r="F3268" s="13" t="s">
        <v>17727</v>
      </c>
      <c r="G3268" s="13" t="s">
        <v>23366</v>
      </c>
      <c r="H3268" s="13">
        <v>156236</v>
      </c>
    </row>
    <row r="3269" spans="1:8" x14ac:dyDescent="0.45">
      <c r="A3269" s="13" t="s">
        <v>23367</v>
      </c>
      <c r="B3269" s="14">
        <v>1.28</v>
      </c>
      <c r="C3269" s="17" t="s">
        <v>17730</v>
      </c>
      <c r="D3269" s="13">
        <v>284</v>
      </c>
      <c r="E3269" s="13" t="s">
        <v>17731</v>
      </c>
      <c r="F3269" s="13" t="s">
        <v>17727</v>
      </c>
      <c r="G3269" s="13" t="s">
        <v>23368</v>
      </c>
      <c r="H3269" s="13">
        <v>160993</v>
      </c>
    </row>
    <row r="3270" spans="1:8" x14ac:dyDescent="0.45">
      <c r="A3270" s="13" t="s">
        <v>23369</v>
      </c>
      <c r="B3270" s="14"/>
      <c r="C3270" s="17"/>
      <c r="D3270" s="13"/>
      <c r="E3270" s="13"/>
      <c r="F3270" s="13"/>
      <c r="G3270" s="13"/>
      <c r="H3270" s="13"/>
    </row>
    <row r="3271" spans="1:8" x14ac:dyDescent="0.45">
      <c r="A3271" s="13" t="s">
        <v>23367</v>
      </c>
      <c r="B3271" s="14">
        <v>0.33</v>
      </c>
      <c r="C3271" s="17" t="s">
        <v>17730</v>
      </c>
      <c r="D3271" s="13">
        <v>158</v>
      </c>
      <c r="E3271" s="13" t="s">
        <v>17731</v>
      </c>
      <c r="F3271" s="13" t="s">
        <v>17727</v>
      </c>
      <c r="G3271" s="13" t="s">
        <v>23370</v>
      </c>
      <c r="H3271" s="13">
        <v>161283</v>
      </c>
    </row>
    <row r="3272" spans="1:8" x14ac:dyDescent="0.45">
      <c r="A3272" s="13" t="s">
        <v>23371</v>
      </c>
      <c r="B3272" s="14">
        <v>33.6</v>
      </c>
      <c r="C3272" s="17" t="s">
        <v>17730</v>
      </c>
      <c r="D3272" s="13">
        <v>546</v>
      </c>
      <c r="E3272" s="13" t="s">
        <v>17731</v>
      </c>
      <c r="F3272" s="13" t="s">
        <v>17727</v>
      </c>
      <c r="G3272" s="13" t="s">
        <v>23372</v>
      </c>
      <c r="H3272" s="13">
        <v>161006</v>
      </c>
    </row>
    <row r="3273" spans="1:8" x14ac:dyDescent="0.45">
      <c r="A3273" s="13" t="s">
        <v>23373</v>
      </c>
      <c r="B3273" s="14"/>
      <c r="C3273" s="17"/>
      <c r="D3273" s="13"/>
      <c r="E3273" s="13"/>
      <c r="F3273" s="13"/>
      <c r="G3273" s="13"/>
      <c r="H3273" s="13"/>
    </row>
    <row r="3274" spans="1:8" x14ac:dyDescent="0.45">
      <c r="A3274" s="13" t="s">
        <v>23374</v>
      </c>
      <c r="B3274" s="14"/>
      <c r="C3274" s="17"/>
      <c r="D3274" s="13"/>
      <c r="E3274" s="13"/>
      <c r="F3274" s="13"/>
      <c r="G3274" s="13"/>
      <c r="H3274" s="13"/>
    </row>
    <row r="3275" spans="1:8" x14ac:dyDescent="0.45">
      <c r="A3275" s="13" t="s">
        <v>23371</v>
      </c>
      <c r="B3275" s="14">
        <v>9.14</v>
      </c>
      <c r="C3275" s="17" t="s">
        <v>17730</v>
      </c>
      <c r="D3275" s="13">
        <v>221</v>
      </c>
      <c r="E3275" s="13" t="s">
        <v>17731</v>
      </c>
      <c r="F3275" s="13" t="s">
        <v>17727</v>
      </c>
      <c r="G3275" s="13" t="s">
        <v>23375</v>
      </c>
      <c r="H3275" s="13">
        <v>161007</v>
      </c>
    </row>
    <row r="3276" spans="1:8" x14ac:dyDescent="0.45">
      <c r="A3276" s="13" t="s">
        <v>23376</v>
      </c>
      <c r="B3276" s="14">
        <v>100.96</v>
      </c>
      <c r="C3276" s="17" t="s">
        <v>17730</v>
      </c>
      <c r="D3276" s="13">
        <v>304</v>
      </c>
      <c r="E3276" s="13" t="s">
        <v>17731</v>
      </c>
      <c r="F3276" s="13" t="s">
        <v>17727</v>
      </c>
      <c r="G3276" s="13" t="s">
        <v>23377</v>
      </c>
      <c r="H3276" s="13">
        <v>183219</v>
      </c>
    </row>
    <row r="3277" spans="1:8" x14ac:dyDescent="0.45">
      <c r="A3277" s="13" t="s">
        <v>23378</v>
      </c>
      <c r="B3277" s="14"/>
      <c r="C3277" s="17"/>
      <c r="D3277" s="13"/>
      <c r="E3277" s="13"/>
      <c r="F3277" s="13"/>
      <c r="G3277" s="13"/>
      <c r="H3277" s="13"/>
    </row>
    <row r="3278" spans="1:8" x14ac:dyDescent="0.45">
      <c r="A3278" s="13" t="s">
        <v>23376</v>
      </c>
      <c r="B3278" s="14">
        <v>26.83</v>
      </c>
      <c r="C3278" s="17" t="s">
        <v>17730</v>
      </c>
      <c r="D3278" s="13">
        <v>135</v>
      </c>
      <c r="E3278" s="13" t="s">
        <v>17731</v>
      </c>
      <c r="F3278" s="13" t="s">
        <v>17727</v>
      </c>
      <c r="G3278" s="13" t="s">
        <v>23379</v>
      </c>
      <c r="H3278" s="13">
        <v>183220</v>
      </c>
    </row>
    <row r="3279" spans="1:8" x14ac:dyDescent="0.45">
      <c r="A3279" s="13" t="s">
        <v>23380</v>
      </c>
      <c r="B3279" s="14">
        <v>12.47</v>
      </c>
      <c r="C3279" s="17" t="s">
        <v>17730</v>
      </c>
      <c r="D3279" s="13">
        <v>387</v>
      </c>
      <c r="E3279" s="13" t="s">
        <v>17731</v>
      </c>
      <c r="F3279" s="13" t="s">
        <v>17727</v>
      </c>
      <c r="G3279" s="13" t="s">
        <v>23381</v>
      </c>
      <c r="H3279" s="13">
        <v>156154</v>
      </c>
    </row>
    <row r="3280" spans="1:8" x14ac:dyDescent="0.45">
      <c r="A3280" s="13" t="s">
        <v>23382</v>
      </c>
      <c r="B3280" s="14"/>
      <c r="C3280" s="17"/>
      <c r="D3280" s="13"/>
      <c r="E3280" s="13"/>
      <c r="F3280" s="13"/>
      <c r="G3280" s="13"/>
      <c r="H3280" s="13"/>
    </row>
    <row r="3281" spans="1:8" x14ac:dyDescent="0.45">
      <c r="A3281" s="13" t="s">
        <v>23380</v>
      </c>
      <c r="B3281" s="14">
        <v>3.39</v>
      </c>
      <c r="C3281" s="17" t="s">
        <v>17730</v>
      </c>
      <c r="D3281" s="13">
        <v>155</v>
      </c>
      <c r="E3281" s="13" t="s">
        <v>17731</v>
      </c>
      <c r="F3281" s="13" t="s">
        <v>17727</v>
      </c>
      <c r="G3281" s="13" t="s">
        <v>23383</v>
      </c>
      <c r="H3281" s="13">
        <v>156156</v>
      </c>
    </row>
    <row r="3282" spans="1:8" x14ac:dyDescent="0.45">
      <c r="A3282" s="13" t="s">
        <v>23384</v>
      </c>
      <c r="B3282" s="14">
        <v>0.95</v>
      </c>
      <c r="C3282" s="17" t="s">
        <v>17730</v>
      </c>
      <c r="D3282" s="13">
        <v>414</v>
      </c>
      <c r="E3282" s="13" t="s">
        <v>17731</v>
      </c>
      <c r="F3282" s="13" t="s">
        <v>17727</v>
      </c>
      <c r="G3282" s="13" t="s">
        <v>23385</v>
      </c>
      <c r="H3282" s="13">
        <v>161484</v>
      </c>
    </row>
    <row r="3283" spans="1:8" x14ac:dyDescent="0.45">
      <c r="A3283" s="13" t="s">
        <v>23386</v>
      </c>
      <c r="B3283" s="14"/>
      <c r="C3283" s="17"/>
      <c r="D3283" s="13"/>
      <c r="E3283" s="13"/>
      <c r="F3283" s="13"/>
      <c r="G3283" s="13"/>
      <c r="H3283" s="13"/>
    </row>
    <row r="3284" spans="1:8" x14ac:dyDescent="0.45">
      <c r="A3284" s="13" t="s">
        <v>23384</v>
      </c>
      <c r="B3284" s="14">
        <v>0.28000000000000003</v>
      </c>
      <c r="C3284" s="17" t="s">
        <v>17730</v>
      </c>
      <c r="D3284" s="13">
        <v>158</v>
      </c>
      <c r="E3284" s="13" t="s">
        <v>17731</v>
      </c>
      <c r="F3284" s="13" t="s">
        <v>17727</v>
      </c>
      <c r="G3284" s="13" t="s">
        <v>23387</v>
      </c>
      <c r="H3284" s="13">
        <v>161286</v>
      </c>
    </row>
    <row r="3285" spans="1:8" x14ac:dyDescent="0.45">
      <c r="A3285" s="13" t="s">
        <v>23388</v>
      </c>
      <c r="B3285" s="14">
        <v>1.79</v>
      </c>
      <c r="C3285" s="17" t="s">
        <v>17730</v>
      </c>
      <c r="D3285" s="13">
        <v>453</v>
      </c>
      <c r="E3285" s="13" t="s">
        <v>17731</v>
      </c>
      <c r="F3285" s="13" t="s">
        <v>17727</v>
      </c>
      <c r="G3285" s="13" t="s">
        <v>23389</v>
      </c>
      <c r="H3285" s="13">
        <v>161191</v>
      </c>
    </row>
    <row r="3286" spans="1:8" x14ac:dyDescent="0.45">
      <c r="A3286" s="13" t="s">
        <v>23388</v>
      </c>
      <c r="B3286" s="14">
        <v>0.46</v>
      </c>
      <c r="C3286" s="17" t="s">
        <v>17730</v>
      </c>
      <c r="D3286" s="13">
        <v>177</v>
      </c>
      <c r="E3286" s="13" t="s">
        <v>17731</v>
      </c>
      <c r="F3286" s="13" t="s">
        <v>17727</v>
      </c>
      <c r="G3286" s="13" t="s">
        <v>23390</v>
      </c>
      <c r="H3286" s="13">
        <v>161192</v>
      </c>
    </row>
    <row r="3287" spans="1:8" x14ac:dyDescent="0.45">
      <c r="A3287" s="13" t="s">
        <v>23391</v>
      </c>
      <c r="B3287" s="14">
        <v>35.96</v>
      </c>
      <c r="C3287" s="17" t="s">
        <v>17730</v>
      </c>
      <c r="D3287" s="13">
        <v>546</v>
      </c>
      <c r="E3287" s="13" t="s">
        <v>17731</v>
      </c>
      <c r="F3287" s="13" t="s">
        <v>17727</v>
      </c>
      <c r="G3287" s="13" t="s">
        <v>23392</v>
      </c>
      <c r="H3287" s="13">
        <v>187419</v>
      </c>
    </row>
    <row r="3288" spans="1:8" x14ac:dyDescent="0.45">
      <c r="A3288" s="13" t="s">
        <v>23393</v>
      </c>
      <c r="B3288" s="14"/>
      <c r="C3288" s="17"/>
      <c r="D3288" s="13"/>
      <c r="E3288" s="13"/>
      <c r="F3288" s="13"/>
      <c r="G3288" s="13"/>
      <c r="H3288" s="13"/>
    </row>
    <row r="3289" spans="1:8" x14ac:dyDescent="0.45">
      <c r="A3289" s="13" t="s">
        <v>23391</v>
      </c>
      <c r="B3289" s="14">
        <v>9.99</v>
      </c>
      <c r="C3289" s="17" t="s">
        <v>17730</v>
      </c>
      <c r="D3289" s="13">
        <v>221</v>
      </c>
      <c r="E3289" s="13" t="s">
        <v>17731</v>
      </c>
      <c r="F3289" s="13" t="s">
        <v>17727</v>
      </c>
      <c r="G3289" s="13" t="s">
        <v>23394</v>
      </c>
      <c r="H3289" s="13">
        <v>187420</v>
      </c>
    </row>
    <row r="3290" spans="1:8" x14ac:dyDescent="0.45">
      <c r="A3290" s="13" t="s">
        <v>23395</v>
      </c>
      <c r="B3290" s="14">
        <v>7.19</v>
      </c>
      <c r="C3290" s="17" t="s">
        <v>17730</v>
      </c>
      <c r="D3290" s="13">
        <v>368</v>
      </c>
      <c r="E3290" s="13" t="s">
        <v>17731</v>
      </c>
      <c r="F3290" s="13" t="s">
        <v>17727</v>
      </c>
      <c r="G3290" s="13" t="s">
        <v>23396</v>
      </c>
      <c r="H3290" s="13">
        <v>161384</v>
      </c>
    </row>
    <row r="3291" spans="1:8" x14ac:dyDescent="0.45">
      <c r="A3291" s="13" t="s">
        <v>23395</v>
      </c>
      <c r="B3291" s="14">
        <v>1.84</v>
      </c>
      <c r="C3291" s="17" t="s">
        <v>17730</v>
      </c>
      <c r="D3291" s="13">
        <v>147</v>
      </c>
      <c r="E3291" s="13" t="s">
        <v>17731</v>
      </c>
      <c r="F3291" s="13" t="s">
        <v>17727</v>
      </c>
      <c r="G3291" s="13" t="s">
        <v>23397</v>
      </c>
      <c r="H3291" s="13">
        <v>160996</v>
      </c>
    </row>
    <row r="3292" spans="1:8" x14ac:dyDescent="0.45">
      <c r="A3292" s="13" t="s">
        <v>23398</v>
      </c>
      <c r="B3292" s="14">
        <v>0</v>
      </c>
      <c r="C3292" s="17" t="s">
        <v>17730</v>
      </c>
      <c r="D3292" s="13">
        <v>410</v>
      </c>
      <c r="E3292" s="13" t="s">
        <v>17731</v>
      </c>
      <c r="F3292" s="13" t="s">
        <v>17727</v>
      </c>
      <c r="G3292" s="13" t="s">
        <v>23399</v>
      </c>
      <c r="H3292" s="13">
        <v>161016</v>
      </c>
    </row>
    <row r="3293" spans="1:8" x14ac:dyDescent="0.45">
      <c r="A3293" s="13" t="s">
        <v>23400</v>
      </c>
      <c r="B3293" s="14"/>
      <c r="C3293" s="17"/>
      <c r="D3293" s="13"/>
      <c r="E3293" s="13"/>
      <c r="F3293" s="13"/>
      <c r="G3293" s="13"/>
      <c r="H3293" s="13"/>
    </row>
    <row r="3294" spans="1:8" x14ac:dyDescent="0.45">
      <c r="A3294" s="13" t="s">
        <v>23398</v>
      </c>
      <c r="B3294" s="14">
        <v>0</v>
      </c>
      <c r="C3294" s="17" t="s">
        <v>17730</v>
      </c>
      <c r="D3294" s="13">
        <v>160</v>
      </c>
      <c r="E3294" s="13" t="s">
        <v>17731</v>
      </c>
      <c r="F3294" s="13" t="s">
        <v>17727</v>
      </c>
      <c r="G3294" s="13" t="s">
        <v>23401</v>
      </c>
      <c r="H3294" s="13">
        <v>161017</v>
      </c>
    </row>
    <row r="3295" spans="1:8" x14ac:dyDescent="0.45">
      <c r="A3295" s="13" t="s">
        <v>23402</v>
      </c>
      <c r="B3295" s="14">
        <v>6.08</v>
      </c>
      <c r="C3295" s="17" t="s">
        <v>17730</v>
      </c>
      <c r="D3295" s="13">
        <v>431</v>
      </c>
      <c r="E3295" s="13" t="s">
        <v>17731</v>
      </c>
      <c r="F3295" s="13" t="s">
        <v>17727</v>
      </c>
      <c r="G3295" s="13" t="s">
        <v>23403</v>
      </c>
      <c r="H3295" s="13">
        <v>161284</v>
      </c>
    </row>
    <row r="3296" spans="1:8" x14ac:dyDescent="0.45">
      <c r="A3296" s="13" t="s">
        <v>23404</v>
      </c>
      <c r="B3296" s="14">
        <v>1.65</v>
      </c>
      <c r="C3296" s="17" t="s">
        <v>17730</v>
      </c>
      <c r="D3296" s="13">
        <v>168</v>
      </c>
      <c r="E3296" s="13" t="s">
        <v>17731</v>
      </c>
      <c r="F3296" s="13" t="s">
        <v>17727</v>
      </c>
      <c r="G3296" s="13" t="s">
        <v>23405</v>
      </c>
      <c r="H3296" s="13">
        <v>161285</v>
      </c>
    </row>
    <row r="3297" spans="1:8" x14ac:dyDescent="0.45">
      <c r="A3297" s="13" t="s">
        <v>23406</v>
      </c>
      <c r="B3297" s="14">
        <v>35.770000000000003</v>
      </c>
      <c r="C3297" s="17" t="s">
        <v>17730</v>
      </c>
      <c r="D3297" s="13">
        <v>486</v>
      </c>
      <c r="E3297" s="13" t="s">
        <v>17731</v>
      </c>
      <c r="F3297" s="13" t="s">
        <v>17727</v>
      </c>
      <c r="G3297" s="13" t="s">
        <v>23407</v>
      </c>
      <c r="H3297" s="13">
        <v>161184</v>
      </c>
    </row>
    <row r="3298" spans="1:8" x14ac:dyDescent="0.45">
      <c r="A3298" s="13" t="s">
        <v>23406</v>
      </c>
      <c r="B3298" s="14">
        <v>9.15</v>
      </c>
      <c r="C3298" s="17" t="s">
        <v>17730</v>
      </c>
      <c r="D3298" s="13">
        <v>184</v>
      </c>
      <c r="E3298" s="13" t="s">
        <v>17731</v>
      </c>
      <c r="F3298" s="13" t="s">
        <v>17727</v>
      </c>
      <c r="G3298" s="13" t="s">
        <v>23408</v>
      </c>
      <c r="H3298" s="13">
        <v>160990</v>
      </c>
    </row>
    <row r="3299" spans="1:8" x14ac:dyDescent="0.45">
      <c r="A3299" s="13" t="s">
        <v>23409</v>
      </c>
      <c r="B3299" s="14">
        <v>6.45</v>
      </c>
      <c r="C3299" s="17" t="s">
        <v>23278</v>
      </c>
      <c r="D3299" s="13">
        <v>284</v>
      </c>
      <c r="E3299" s="13" t="s">
        <v>17731</v>
      </c>
      <c r="F3299" s="13" t="s">
        <v>17727</v>
      </c>
      <c r="G3299" s="13" t="s">
        <v>23410</v>
      </c>
      <c r="H3299" s="13">
        <v>161001</v>
      </c>
    </row>
    <row r="3300" spans="1:8" x14ac:dyDescent="0.45">
      <c r="A3300" s="13" t="s">
        <v>23411</v>
      </c>
      <c r="B3300" s="14">
        <v>1.86</v>
      </c>
      <c r="C3300" s="17" t="s">
        <v>17730</v>
      </c>
      <c r="D3300" s="13">
        <v>135</v>
      </c>
      <c r="E3300" s="13" t="s">
        <v>17731</v>
      </c>
      <c r="F3300" s="13" t="s">
        <v>17727</v>
      </c>
      <c r="G3300" s="13" t="s">
        <v>23412</v>
      </c>
      <c r="H3300" s="13">
        <v>161002</v>
      </c>
    </row>
    <row r="3301" spans="1:8" x14ac:dyDescent="0.45">
      <c r="A3301" s="13" t="s">
        <v>23413</v>
      </c>
      <c r="B3301" s="14">
        <v>53.11</v>
      </c>
      <c r="C3301" s="17" t="s">
        <v>17730</v>
      </c>
      <c r="D3301" s="13">
        <v>279</v>
      </c>
      <c r="E3301" s="13" t="s">
        <v>17731</v>
      </c>
      <c r="F3301" s="13" t="s">
        <v>17727</v>
      </c>
      <c r="G3301" s="13" t="s">
        <v>23414</v>
      </c>
      <c r="H3301" s="13">
        <v>161485</v>
      </c>
    </row>
    <row r="3302" spans="1:8" x14ac:dyDescent="0.45">
      <c r="A3302" s="13" t="s">
        <v>23415</v>
      </c>
      <c r="B3302" s="14"/>
      <c r="C3302" s="17"/>
      <c r="D3302" s="13"/>
      <c r="E3302" s="13"/>
      <c r="F3302" s="13"/>
      <c r="G3302" s="13"/>
      <c r="H3302" s="13"/>
    </row>
    <row r="3303" spans="1:8" x14ac:dyDescent="0.45">
      <c r="A3303" s="13" t="s">
        <v>23413</v>
      </c>
      <c r="B3303" s="14">
        <v>13.58</v>
      </c>
      <c r="C3303" s="17" t="s">
        <v>17730</v>
      </c>
      <c r="D3303" s="13">
        <v>168</v>
      </c>
      <c r="E3303" s="13" t="s">
        <v>17731</v>
      </c>
      <c r="F3303" s="13" t="s">
        <v>17727</v>
      </c>
      <c r="G3303" s="13" t="s">
        <v>23416</v>
      </c>
      <c r="H3303" s="13">
        <v>161020</v>
      </c>
    </row>
    <row r="3304" spans="1:8" x14ac:dyDescent="0.45">
      <c r="A3304" s="13" t="s">
        <v>23417</v>
      </c>
      <c r="B3304" s="14">
        <v>0.15</v>
      </c>
      <c r="C3304" s="17" t="s">
        <v>17730</v>
      </c>
      <c r="D3304" s="13">
        <v>394</v>
      </c>
      <c r="E3304" s="13" t="s">
        <v>17731</v>
      </c>
      <c r="F3304" s="13" t="s">
        <v>17727</v>
      </c>
      <c r="G3304" s="13" t="s">
        <v>23418</v>
      </c>
      <c r="H3304" s="13">
        <v>161011</v>
      </c>
    </row>
    <row r="3305" spans="1:8" x14ac:dyDescent="0.45">
      <c r="A3305" s="13" t="s">
        <v>23417</v>
      </c>
      <c r="B3305" s="14">
        <v>0.04</v>
      </c>
      <c r="C3305" s="17" t="s">
        <v>17730</v>
      </c>
      <c r="D3305" s="13">
        <v>158</v>
      </c>
      <c r="E3305" s="13" t="s">
        <v>17731</v>
      </c>
      <c r="F3305" s="13" t="s">
        <v>17727</v>
      </c>
      <c r="G3305" s="13" t="s">
        <v>23419</v>
      </c>
      <c r="H3305" s="13">
        <v>161012</v>
      </c>
    </row>
    <row r="3306" spans="1:8" x14ac:dyDescent="0.45">
      <c r="A3306" s="13" t="s">
        <v>23420</v>
      </c>
      <c r="B3306" s="14">
        <v>2.62</v>
      </c>
      <c r="C3306" s="17" t="s">
        <v>17730</v>
      </c>
      <c r="D3306" s="13">
        <v>368</v>
      </c>
      <c r="E3306" s="13" t="s">
        <v>17731</v>
      </c>
      <c r="F3306" s="13" t="s">
        <v>17727</v>
      </c>
      <c r="G3306" s="13" t="s">
        <v>23421</v>
      </c>
      <c r="H3306" s="13">
        <v>161187</v>
      </c>
    </row>
    <row r="3307" spans="1:8" x14ac:dyDescent="0.45">
      <c r="A3307" s="13" t="s">
        <v>23420</v>
      </c>
      <c r="B3307" s="14">
        <v>2.63</v>
      </c>
      <c r="C3307" s="17" t="s">
        <v>17730</v>
      </c>
      <c r="D3307" s="13">
        <v>147</v>
      </c>
      <c r="E3307" s="13" t="s">
        <v>17731</v>
      </c>
      <c r="F3307" s="13" t="s">
        <v>17727</v>
      </c>
      <c r="G3307" s="13" t="s">
        <v>23422</v>
      </c>
      <c r="H3307" s="13">
        <v>161188</v>
      </c>
    </row>
    <row r="3308" spans="1:8" x14ac:dyDescent="0.45">
      <c r="A3308" s="13" t="s">
        <v>23423</v>
      </c>
      <c r="B3308" s="14">
        <v>2.81</v>
      </c>
      <c r="C3308" s="17" t="s">
        <v>17730</v>
      </c>
      <c r="D3308" s="13">
        <v>317</v>
      </c>
      <c r="E3308" s="13" t="s">
        <v>17731</v>
      </c>
      <c r="F3308" s="13" t="s">
        <v>17727</v>
      </c>
      <c r="G3308" s="13" t="s">
        <v>23424</v>
      </c>
      <c r="H3308" s="13">
        <v>160986</v>
      </c>
    </row>
    <row r="3309" spans="1:8" x14ac:dyDescent="0.45">
      <c r="A3309" s="13" t="s">
        <v>23425</v>
      </c>
      <c r="B3309" s="14">
        <v>0.81</v>
      </c>
      <c r="C3309" s="17" t="s">
        <v>17730</v>
      </c>
      <c r="D3309" s="13">
        <v>177</v>
      </c>
      <c r="E3309" s="13" t="s">
        <v>17731</v>
      </c>
      <c r="F3309" s="13" t="s">
        <v>17727</v>
      </c>
      <c r="G3309" s="13" t="s">
        <v>23426</v>
      </c>
      <c r="H3309" s="13">
        <v>160987</v>
      </c>
    </row>
    <row r="3310" spans="1:8" x14ac:dyDescent="0.45">
      <c r="A3310" s="13" t="s">
        <v>23427</v>
      </c>
      <c r="B3310" s="14">
        <v>0.49</v>
      </c>
      <c r="C3310" s="17" t="s">
        <v>17730</v>
      </c>
      <c r="D3310" s="13">
        <v>387</v>
      </c>
      <c r="E3310" s="13" t="s">
        <v>17731</v>
      </c>
      <c r="F3310" s="13" t="s">
        <v>17727</v>
      </c>
      <c r="G3310" s="13" t="s">
        <v>23428</v>
      </c>
      <c r="H3310" s="13">
        <v>183211</v>
      </c>
    </row>
    <row r="3311" spans="1:8" x14ac:dyDescent="0.45">
      <c r="A3311" s="13" t="s">
        <v>23427</v>
      </c>
      <c r="B3311" s="14">
        <v>0.13</v>
      </c>
      <c r="C3311" s="17" t="s">
        <v>17730</v>
      </c>
      <c r="D3311" s="13">
        <v>155</v>
      </c>
      <c r="E3311" s="13" t="s">
        <v>17731</v>
      </c>
      <c r="F3311" s="13" t="s">
        <v>17727</v>
      </c>
      <c r="G3311" s="13" t="s">
        <v>23429</v>
      </c>
      <c r="H3311" s="13">
        <v>183212</v>
      </c>
    </row>
    <row r="3312" spans="1:8" x14ac:dyDescent="0.45">
      <c r="A3312" s="13" t="s">
        <v>23430</v>
      </c>
      <c r="B3312" s="14">
        <v>34.43</v>
      </c>
      <c r="C3312" s="17" t="s">
        <v>17730</v>
      </c>
      <c r="D3312" s="13">
        <v>486</v>
      </c>
      <c r="E3312" s="13" t="s">
        <v>17731</v>
      </c>
      <c r="F3312" s="13" t="s">
        <v>17727</v>
      </c>
      <c r="G3312" s="13" t="s">
        <v>23431</v>
      </c>
      <c r="H3312" s="13">
        <v>183213</v>
      </c>
    </row>
    <row r="3313" spans="1:8" x14ac:dyDescent="0.45">
      <c r="A3313" s="13" t="s">
        <v>23430</v>
      </c>
      <c r="B3313" s="14">
        <v>9.44</v>
      </c>
      <c r="C3313" s="17" t="s">
        <v>17730</v>
      </c>
      <c r="D3313" s="13">
        <v>194</v>
      </c>
      <c r="E3313" s="13" t="s">
        <v>17731</v>
      </c>
      <c r="F3313" s="13" t="s">
        <v>17727</v>
      </c>
      <c r="G3313" s="13" t="s">
        <v>23432</v>
      </c>
      <c r="H3313" s="13">
        <v>183214</v>
      </c>
    </row>
    <row r="3314" spans="1:8" x14ac:dyDescent="0.45">
      <c r="A3314" s="13" t="s">
        <v>23433</v>
      </c>
      <c r="B3314" s="14">
        <v>18.850000000000001</v>
      </c>
      <c r="C3314" s="17" t="s">
        <v>23278</v>
      </c>
      <c r="D3314" s="13">
        <v>486</v>
      </c>
      <c r="E3314" s="13" t="s">
        <v>17731</v>
      </c>
      <c r="F3314" s="13" t="s">
        <v>17727</v>
      </c>
      <c r="G3314" s="13" t="s">
        <v>23434</v>
      </c>
      <c r="H3314" s="13">
        <v>161193</v>
      </c>
    </row>
    <row r="3315" spans="1:8" x14ac:dyDescent="0.45">
      <c r="A3315" s="13" t="s">
        <v>23435</v>
      </c>
      <c r="B3315" s="14"/>
      <c r="C3315" s="17"/>
      <c r="D3315" s="13"/>
      <c r="E3315" s="13"/>
      <c r="F3315" s="13"/>
      <c r="G3315" s="13"/>
      <c r="H3315" s="13"/>
    </row>
    <row r="3316" spans="1:8" x14ac:dyDescent="0.45">
      <c r="A3316" s="13" t="s">
        <v>23433</v>
      </c>
      <c r="B3316" s="14">
        <v>5.12</v>
      </c>
      <c r="C3316" s="17" t="s">
        <v>17730</v>
      </c>
      <c r="D3316" s="13">
        <v>194</v>
      </c>
      <c r="E3316" s="13" t="s">
        <v>17731</v>
      </c>
      <c r="F3316" s="13" t="s">
        <v>17727</v>
      </c>
      <c r="G3316" s="13" t="s">
        <v>23436</v>
      </c>
      <c r="H3316" s="13">
        <v>161034</v>
      </c>
    </row>
    <row r="3317" spans="1:8" x14ac:dyDescent="0.45">
      <c r="A3317" s="13" t="s">
        <v>23437</v>
      </c>
      <c r="B3317" s="14">
        <v>4.51</v>
      </c>
      <c r="C3317" s="17" t="s">
        <v>17730</v>
      </c>
      <c r="D3317" s="13">
        <v>546</v>
      </c>
      <c r="E3317" s="13" t="s">
        <v>17731</v>
      </c>
      <c r="F3317" s="13" t="s">
        <v>17727</v>
      </c>
      <c r="G3317" s="13" t="s">
        <v>23438</v>
      </c>
      <c r="H3317" s="13">
        <v>162041</v>
      </c>
    </row>
    <row r="3318" spans="1:8" x14ac:dyDescent="0.45">
      <c r="A3318" s="13" t="s">
        <v>23437</v>
      </c>
      <c r="B3318" s="14">
        <v>1.23</v>
      </c>
      <c r="C3318" s="17" t="s">
        <v>17730</v>
      </c>
      <c r="D3318" s="13">
        <v>221</v>
      </c>
      <c r="E3318" s="13" t="s">
        <v>17731</v>
      </c>
      <c r="F3318" s="13" t="s">
        <v>17727</v>
      </c>
      <c r="G3318" s="13" t="s">
        <v>23439</v>
      </c>
      <c r="H3318" s="13">
        <v>162141</v>
      </c>
    </row>
    <row r="3319" spans="1:8" x14ac:dyDescent="0.45">
      <c r="A3319" s="13" t="s">
        <v>23440</v>
      </c>
      <c r="B3319" s="14">
        <v>19.61</v>
      </c>
      <c r="C3319" s="17" t="s">
        <v>17730</v>
      </c>
      <c r="D3319" s="13">
        <v>304</v>
      </c>
      <c r="E3319" s="13" t="s">
        <v>17731</v>
      </c>
      <c r="F3319" s="13" t="s">
        <v>17727</v>
      </c>
      <c r="G3319" s="13" t="s">
        <v>23441</v>
      </c>
      <c r="H3319" s="13">
        <v>183215</v>
      </c>
    </row>
    <row r="3320" spans="1:8" x14ac:dyDescent="0.45">
      <c r="A3320" s="13" t="s">
        <v>23442</v>
      </c>
      <c r="B3320" s="14"/>
      <c r="C3320" s="17"/>
      <c r="D3320" s="13"/>
      <c r="E3320" s="13"/>
      <c r="F3320" s="13"/>
      <c r="G3320" s="13"/>
      <c r="H3320" s="13"/>
    </row>
    <row r="3321" spans="1:8" x14ac:dyDescent="0.45">
      <c r="A3321" s="13" t="s">
        <v>23440</v>
      </c>
      <c r="B3321" s="14">
        <v>5.33</v>
      </c>
      <c r="C3321" s="17" t="s">
        <v>17730</v>
      </c>
      <c r="D3321" s="13">
        <v>149</v>
      </c>
      <c r="E3321" s="13" t="s">
        <v>17731</v>
      </c>
      <c r="F3321" s="13" t="s">
        <v>17727</v>
      </c>
      <c r="G3321" s="13" t="s">
        <v>23443</v>
      </c>
      <c r="H3321" s="13">
        <v>183216</v>
      </c>
    </row>
    <row r="3322" spans="1:8" x14ac:dyDescent="0.45">
      <c r="A3322" s="13" t="s">
        <v>23444</v>
      </c>
      <c r="B3322" s="14">
        <v>36.24</v>
      </c>
      <c r="C3322" s="17" t="s">
        <v>17730</v>
      </c>
      <c r="D3322" s="13">
        <v>272</v>
      </c>
      <c r="E3322" s="13" t="s">
        <v>17731</v>
      </c>
      <c r="F3322" s="13" t="s">
        <v>17727</v>
      </c>
      <c r="G3322" s="13" t="s">
        <v>23445</v>
      </c>
      <c r="H3322" s="13">
        <v>183221</v>
      </c>
    </row>
    <row r="3323" spans="1:8" x14ac:dyDescent="0.45">
      <c r="A3323" s="13" t="s">
        <v>23444</v>
      </c>
      <c r="B3323" s="14">
        <v>9.94</v>
      </c>
      <c r="C3323" s="17" t="s">
        <v>17730</v>
      </c>
      <c r="D3323" s="13">
        <v>112</v>
      </c>
      <c r="E3323" s="13" t="s">
        <v>17731</v>
      </c>
      <c r="F3323" s="13" t="s">
        <v>17727</v>
      </c>
      <c r="G3323" s="13" t="s">
        <v>23446</v>
      </c>
      <c r="H3323" s="13">
        <v>183222</v>
      </c>
    </row>
    <row r="3324" spans="1:8" x14ac:dyDescent="0.45">
      <c r="A3324" s="13" t="s">
        <v>23447</v>
      </c>
      <c r="B3324" s="14">
        <v>10.15</v>
      </c>
      <c r="C3324" s="17" t="s">
        <v>17730</v>
      </c>
      <c r="D3324" s="13">
        <v>375</v>
      </c>
      <c r="E3324" s="13" t="s">
        <v>17731</v>
      </c>
      <c r="F3324" s="13" t="s">
        <v>17727</v>
      </c>
      <c r="G3324" s="13" t="s">
        <v>23448</v>
      </c>
      <c r="H3324" s="13">
        <v>183217</v>
      </c>
    </row>
    <row r="3325" spans="1:8" x14ac:dyDescent="0.45">
      <c r="A3325" s="13" t="s">
        <v>23447</v>
      </c>
      <c r="B3325" s="14">
        <v>2.75</v>
      </c>
      <c r="C3325" s="17" t="s">
        <v>17730</v>
      </c>
      <c r="D3325" s="13">
        <v>150</v>
      </c>
      <c r="E3325" s="13" t="s">
        <v>17731</v>
      </c>
      <c r="F3325" s="13" t="s">
        <v>17727</v>
      </c>
      <c r="G3325" s="13" t="s">
        <v>23449</v>
      </c>
      <c r="H3325" s="13">
        <v>183218</v>
      </c>
    </row>
    <row r="3326" spans="1:8" x14ac:dyDescent="0.45">
      <c r="A3326" s="13" t="s">
        <v>23450</v>
      </c>
      <c r="B3326" s="14">
        <v>3.2</v>
      </c>
      <c r="C3326" s="17" t="s">
        <v>17730</v>
      </c>
      <c r="D3326" s="13">
        <v>414</v>
      </c>
      <c r="E3326" s="13" t="s">
        <v>17731</v>
      </c>
      <c r="F3326" s="13" t="s">
        <v>17727</v>
      </c>
      <c r="G3326" s="13" t="s">
        <v>23451</v>
      </c>
      <c r="H3326" s="13">
        <v>183207</v>
      </c>
    </row>
    <row r="3327" spans="1:8" x14ac:dyDescent="0.45">
      <c r="A3327" s="13" t="s">
        <v>23452</v>
      </c>
      <c r="B3327" s="14"/>
      <c r="C3327" s="17"/>
      <c r="D3327" s="13"/>
      <c r="E3327" s="13"/>
      <c r="F3327" s="13"/>
      <c r="G3327" s="13"/>
      <c r="H3327" s="13"/>
    </row>
    <row r="3328" spans="1:8" x14ac:dyDescent="0.45">
      <c r="A3328" s="13" t="s">
        <v>23450</v>
      </c>
      <c r="B3328" s="14">
        <v>0.87</v>
      </c>
      <c r="C3328" s="17" t="s">
        <v>17730</v>
      </c>
      <c r="D3328" s="13">
        <v>166</v>
      </c>
      <c r="E3328" s="13" t="s">
        <v>17731</v>
      </c>
      <c r="F3328" s="13" t="s">
        <v>17727</v>
      </c>
      <c r="G3328" s="13" t="s">
        <v>23453</v>
      </c>
      <c r="H3328" s="13">
        <v>183208</v>
      </c>
    </row>
    <row r="3329" spans="1:8" x14ac:dyDescent="0.45">
      <c r="A3329" s="13" t="s">
        <v>23454</v>
      </c>
      <c r="B3329" s="14">
        <v>80.7</v>
      </c>
      <c r="C3329" s="17" t="s">
        <v>17730</v>
      </c>
      <c r="D3329" s="13">
        <v>387</v>
      </c>
      <c r="E3329" s="13" t="s">
        <v>17731</v>
      </c>
      <c r="F3329" s="13" t="s">
        <v>17727</v>
      </c>
      <c r="G3329" s="13" t="s">
        <v>23455</v>
      </c>
      <c r="H3329" s="13">
        <v>187421</v>
      </c>
    </row>
    <row r="3330" spans="1:8" x14ac:dyDescent="0.45">
      <c r="A3330" s="13" t="s">
        <v>23456</v>
      </c>
      <c r="B3330" s="14">
        <v>21.94</v>
      </c>
      <c r="C3330" s="17" t="s">
        <v>17730</v>
      </c>
      <c r="D3330" s="13">
        <v>155</v>
      </c>
      <c r="E3330" s="13" t="s">
        <v>17731</v>
      </c>
      <c r="F3330" s="13" t="s">
        <v>17727</v>
      </c>
      <c r="G3330" s="13" t="s">
        <v>23457</v>
      </c>
      <c r="H3330" s="13">
        <v>187422</v>
      </c>
    </row>
    <row r="3331" spans="1:8" x14ac:dyDescent="0.45">
      <c r="A3331" s="13" t="s">
        <v>23458</v>
      </c>
      <c r="B3331" s="14">
        <v>104.33</v>
      </c>
      <c r="C3331" s="17" t="s">
        <v>17730</v>
      </c>
      <c r="D3331" s="13">
        <v>486</v>
      </c>
      <c r="E3331" s="13" t="s">
        <v>17731</v>
      </c>
      <c r="F3331" s="13" t="s">
        <v>17727</v>
      </c>
      <c r="G3331" s="13" t="s">
        <v>23459</v>
      </c>
      <c r="H3331" s="13">
        <v>187423</v>
      </c>
    </row>
    <row r="3332" spans="1:8" x14ac:dyDescent="0.45">
      <c r="A3332" s="13" t="s">
        <v>23458</v>
      </c>
      <c r="B3332" s="14">
        <v>30.15</v>
      </c>
      <c r="C3332" s="17" t="s">
        <v>17730</v>
      </c>
      <c r="D3332" s="13">
        <v>194</v>
      </c>
      <c r="E3332" s="13" t="s">
        <v>17731</v>
      </c>
      <c r="F3332" s="13" t="s">
        <v>17727</v>
      </c>
      <c r="G3332" s="13" t="s">
        <v>23460</v>
      </c>
      <c r="H3332" s="13">
        <v>187520</v>
      </c>
    </row>
    <row r="3333" spans="1:8" x14ac:dyDescent="0.45">
      <c r="A3333" s="13" t="s">
        <v>23461</v>
      </c>
      <c r="B3333" s="14">
        <v>80.239999999999995</v>
      </c>
      <c r="C3333" s="17" t="s">
        <v>17730</v>
      </c>
      <c r="D3333" s="13">
        <v>486</v>
      </c>
      <c r="E3333" s="13" t="s">
        <v>17731</v>
      </c>
      <c r="F3333" s="13" t="s">
        <v>17727</v>
      </c>
      <c r="G3333" s="13" t="s">
        <v>23462</v>
      </c>
      <c r="H3333" s="13">
        <v>187521</v>
      </c>
    </row>
    <row r="3334" spans="1:8" x14ac:dyDescent="0.45">
      <c r="A3334" s="13" t="s">
        <v>23463</v>
      </c>
      <c r="B3334" s="14"/>
      <c r="C3334" s="17"/>
      <c r="D3334" s="13"/>
      <c r="E3334" s="13"/>
      <c r="F3334" s="13"/>
      <c r="G3334" s="13"/>
      <c r="H3334" s="13"/>
    </row>
    <row r="3335" spans="1:8" x14ac:dyDescent="0.45">
      <c r="A3335" s="13" t="s">
        <v>23461</v>
      </c>
      <c r="B3335" s="14">
        <v>21.81</v>
      </c>
      <c r="C3335" s="17" t="s">
        <v>17730</v>
      </c>
      <c r="D3335" s="13">
        <v>194</v>
      </c>
      <c r="E3335" s="13" t="s">
        <v>17731</v>
      </c>
      <c r="F3335" s="13" t="s">
        <v>17727</v>
      </c>
      <c r="G3335" s="13" t="s">
        <v>23464</v>
      </c>
      <c r="H3335" s="13">
        <v>187522</v>
      </c>
    </row>
    <row r="3336" spans="1:8" x14ac:dyDescent="0.45">
      <c r="A3336" s="13" t="s">
        <v>23465</v>
      </c>
      <c r="B3336" s="14">
        <v>212.47</v>
      </c>
      <c r="C3336" s="17" t="s">
        <v>17730</v>
      </c>
      <c r="D3336" s="13">
        <v>361</v>
      </c>
      <c r="E3336" s="13" t="s">
        <v>17731</v>
      </c>
      <c r="F3336" s="13" t="s">
        <v>17727</v>
      </c>
      <c r="G3336" s="13" t="s">
        <v>23466</v>
      </c>
      <c r="H3336" s="13">
        <v>187424</v>
      </c>
    </row>
    <row r="3337" spans="1:8" x14ac:dyDescent="0.45">
      <c r="A3337" s="13" t="s">
        <v>23467</v>
      </c>
      <c r="B3337" s="14"/>
      <c r="C3337" s="17"/>
      <c r="D3337" s="13"/>
      <c r="E3337" s="13"/>
      <c r="F3337" s="13"/>
      <c r="G3337" s="13"/>
      <c r="H3337" s="13"/>
    </row>
    <row r="3338" spans="1:8" x14ac:dyDescent="0.45">
      <c r="A3338" s="13" t="s">
        <v>23465</v>
      </c>
      <c r="B3338" s="14">
        <v>57.76</v>
      </c>
      <c r="C3338" s="17" t="s">
        <v>17730</v>
      </c>
      <c r="D3338" s="13">
        <v>210</v>
      </c>
      <c r="E3338" s="13" t="s">
        <v>17731</v>
      </c>
      <c r="F3338" s="13" t="s">
        <v>17727</v>
      </c>
      <c r="G3338" s="13" t="s">
        <v>23468</v>
      </c>
      <c r="H3338" s="13">
        <v>187425</v>
      </c>
    </row>
    <row r="3339" spans="1:8" x14ac:dyDescent="0.45">
      <c r="A3339" s="13" t="s">
        <v>23469</v>
      </c>
      <c r="B3339" s="14"/>
      <c r="C3339" s="17"/>
      <c r="D3339" s="13"/>
      <c r="E3339" s="13"/>
      <c r="F3339" s="13"/>
      <c r="G3339" s="13"/>
      <c r="H3339" s="13"/>
    </row>
    <row r="3340" spans="1:8" x14ac:dyDescent="0.45">
      <c r="A3340" s="13" t="s">
        <v>23470</v>
      </c>
      <c r="B3340" s="14">
        <v>26.31</v>
      </c>
      <c r="C3340" s="17" t="s">
        <v>17730</v>
      </c>
      <c r="D3340" s="13">
        <v>414</v>
      </c>
      <c r="E3340" s="13" t="s">
        <v>17731</v>
      </c>
      <c r="F3340" s="13" t="s">
        <v>17727</v>
      </c>
      <c r="G3340" s="13" t="s">
        <v>23471</v>
      </c>
      <c r="H3340" s="13">
        <v>187426</v>
      </c>
    </row>
    <row r="3341" spans="1:8" x14ac:dyDescent="0.45">
      <c r="A3341" s="13" t="s">
        <v>23470</v>
      </c>
      <c r="B3341" s="14">
        <v>6.73</v>
      </c>
      <c r="C3341" s="17" t="s">
        <v>17730</v>
      </c>
      <c r="D3341" s="13">
        <v>166</v>
      </c>
      <c r="E3341" s="13" t="s">
        <v>17731</v>
      </c>
      <c r="F3341" s="13" t="s">
        <v>17727</v>
      </c>
      <c r="G3341" s="13" t="s">
        <v>23472</v>
      </c>
      <c r="H3341" s="13">
        <v>187427</v>
      </c>
    </row>
    <row r="3342" spans="1:8" x14ac:dyDescent="0.45">
      <c r="A3342" s="13" t="s">
        <v>23473</v>
      </c>
      <c r="B3342" s="14">
        <v>87.69</v>
      </c>
      <c r="C3342" s="17" t="s">
        <v>17730</v>
      </c>
      <c r="D3342" s="13">
        <v>414</v>
      </c>
      <c r="E3342" s="13" t="s">
        <v>17731</v>
      </c>
      <c r="F3342" s="13" t="s">
        <v>17727</v>
      </c>
      <c r="G3342" s="13" t="s">
        <v>23474</v>
      </c>
      <c r="H3342" s="13">
        <v>187619</v>
      </c>
    </row>
    <row r="3343" spans="1:8" x14ac:dyDescent="0.45">
      <c r="A3343" s="13" t="s">
        <v>23473</v>
      </c>
      <c r="B3343" s="14">
        <v>23.84</v>
      </c>
      <c r="C3343" s="17" t="s">
        <v>17730</v>
      </c>
      <c r="D3343" s="13">
        <v>166</v>
      </c>
      <c r="E3343" s="13" t="s">
        <v>17731</v>
      </c>
      <c r="F3343" s="13" t="s">
        <v>17727</v>
      </c>
      <c r="G3343" s="13" t="s">
        <v>23475</v>
      </c>
      <c r="H3343" s="13">
        <v>187620</v>
      </c>
    </row>
    <row r="3344" spans="1:8" x14ac:dyDescent="0.45">
      <c r="A3344" s="13" t="s">
        <v>23476</v>
      </c>
      <c r="B3344" s="14">
        <v>77.319999999999993</v>
      </c>
      <c r="C3344" s="17" t="s">
        <v>17730</v>
      </c>
      <c r="D3344" s="13">
        <v>524</v>
      </c>
      <c r="E3344" s="13" t="s">
        <v>17731</v>
      </c>
      <c r="F3344" s="13" t="s">
        <v>17727</v>
      </c>
      <c r="G3344" s="13" t="s">
        <v>23477</v>
      </c>
      <c r="H3344" s="13">
        <v>187428</v>
      </c>
    </row>
    <row r="3345" spans="1:8" x14ac:dyDescent="0.45">
      <c r="A3345" s="13" t="s">
        <v>23476</v>
      </c>
      <c r="B3345" s="14">
        <v>21.02</v>
      </c>
      <c r="C3345" s="17" t="s">
        <v>17730</v>
      </c>
      <c r="D3345" s="13">
        <v>210</v>
      </c>
      <c r="E3345" s="13" t="s">
        <v>17731</v>
      </c>
      <c r="F3345" s="13" t="s">
        <v>17727</v>
      </c>
      <c r="G3345" s="13" t="s">
        <v>23478</v>
      </c>
      <c r="H3345" s="13">
        <v>187523</v>
      </c>
    </row>
    <row r="3346" spans="1:8" x14ac:dyDescent="0.45">
      <c r="A3346" s="13" t="s">
        <v>23479</v>
      </c>
      <c r="B3346" s="14">
        <v>0.74</v>
      </c>
      <c r="C3346" s="17" t="s">
        <v>17730</v>
      </c>
      <c r="D3346" s="13">
        <v>414</v>
      </c>
      <c r="E3346" s="13" t="s">
        <v>17731</v>
      </c>
      <c r="F3346" s="13" t="s">
        <v>17727</v>
      </c>
      <c r="G3346" s="13" t="s">
        <v>23480</v>
      </c>
      <c r="H3346" s="13">
        <v>205190</v>
      </c>
    </row>
    <row r="3347" spans="1:8" x14ac:dyDescent="0.45">
      <c r="A3347" s="13" t="s">
        <v>23481</v>
      </c>
      <c r="B3347" s="14">
        <v>0.18</v>
      </c>
      <c r="C3347" s="17" t="s">
        <v>17730</v>
      </c>
      <c r="D3347" s="13">
        <v>111</v>
      </c>
      <c r="E3347" s="13" t="s">
        <v>17731</v>
      </c>
      <c r="F3347" s="13" t="s">
        <v>17727</v>
      </c>
      <c r="G3347" s="13" t="s">
        <v>23482</v>
      </c>
      <c r="H3347" s="13">
        <v>205191</v>
      </c>
    </row>
    <row r="3348" spans="1:8" x14ac:dyDescent="0.45">
      <c r="A3348" s="13" t="s">
        <v>23483</v>
      </c>
      <c r="B3348" s="14">
        <v>4.0999999999999996</v>
      </c>
      <c r="C3348" s="17" t="s">
        <v>17730</v>
      </c>
      <c r="D3348" s="13">
        <v>115</v>
      </c>
      <c r="E3348" s="13" t="s">
        <v>17731</v>
      </c>
      <c r="F3348" s="13" t="s">
        <v>17727</v>
      </c>
      <c r="G3348" s="13" t="s">
        <v>23484</v>
      </c>
      <c r="H3348" s="13">
        <v>156163</v>
      </c>
    </row>
    <row r="3349" spans="1:8" x14ac:dyDescent="0.45">
      <c r="A3349" s="13" t="s">
        <v>23485</v>
      </c>
      <c r="B3349" s="14"/>
      <c r="C3349" s="17"/>
      <c r="D3349" s="13"/>
      <c r="E3349" s="13"/>
      <c r="F3349" s="13"/>
      <c r="G3349" s="13"/>
      <c r="H3349" s="13"/>
    </row>
    <row r="3350" spans="1:8" x14ac:dyDescent="0.45">
      <c r="A3350" s="13" t="s">
        <v>23483</v>
      </c>
      <c r="B3350" s="14">
        <v>1.1100000000000001</v>
      </c>
      <c r="C3350" s="17" t="s">
        <v>17730</v>
      </c>
      <c r="D3350" s="13">
        <v>46</v>
      </c>
      <c r="E3350" s="13" t="s">
        <v>17731</v>
      </c>
      <c r="F3350" s="13" t="s">
        <v>17727</v>
      </c>
      <c r="G3350" s="13" t="s">
        <v>23486</v>
      </c>
      <c r="H3350" s="13">
        <v>156165</v>
      </c>
    </row>
    <row r="3351" spans="1:8" x14ac:dyDescent="0.45">
      <c r="A3351" s="13" t="s">
        <v>23487</v>
      </c>
      <c r="B3351" s="14">
        <v>0.97</v>
      </c>
      <c r="C3351" s="17" t="s">
        <v>17730</v>
      </c>
      <c r="D3351" s="13">
        <v>343</v>
      </c>
      <c r="E3351" s="13" t="s">
        <v>17731</v>
      </c>
      <c r="F3351" s="13" t="s">
        <v>17727</v>
      </c>
      <c r="G3351" s="13" t="s">
        <v>23488</v>
      </c>
      <c r="H3351" s="13">
        <v>264942</v>
      </c>
    </row>
    <row r="3352" spans="1:8" x14ac:dyDescent="0.45">
      <c r="A3352" s="13" t="s">
        <v>23489</v>
      </c>
      <c r="B3352" s="14">
        <v>0.41</v>
      </c>
      <c r="C3352" s="17" t="s">
        <v>17730</v>
      </c>
      <c r="D3352" s="13">
        <v>137.19999999999999</v>
      </c>
      <c r="E3352" s="13" t="s">
        <v>17731</v>
      </c>
      <c r="F3352" s="13" t="s">
        <v>17727</v>
      </c>
      <c r="G3352" s="13" t="s">
        <v>23490</v>
      </c>
      <c r="H3352" s="13">
        <v>265042</v>
      </c>
    </row>
    <row r="3353" spans="1:8" x14ac:dyDescent="0.45">
      <c r="A3353" s="13" t="s">
        <v>23491</v>
      </c>
      <c r="B3353" s="14">
        <v>0.48</v>
      </c>
      <c r="C3353" s="17" t="s">
        <v>17730</v>
      </c>
      <c r="D3353" s="13">
        <v>394</v>
      </c>
      <c r="E3353" s="13" t="s">
        <v>17731</v>
      </c>
      <c r="F3353" s="13" t="s">
        <v>17727</v>
      </c>
      <c r="G3353" s="13" t="s">
        <v>23492</v>
      </c>
      <c r="H3353" s="13">
        <v>209760</v>
      </c>
    </row>
    <row r="3354" spans="1:8" x14ac:dyDescent="0.45">
      <c r="A3354" s="13" t="s">
        <v>23493</v>
      </c>
      <c r="B3354" s="14">
        <v>0.13</v>
      </c>
      <c r="C3354" s="17" t="s">
        <v>17730</v>
      </c>
      <c r="D3354" s="13">
        <v>158</v>
      </c>
      <c r="E3354" s="13" t="s">
        <v>17731</v>
      </c>
      <c r="F3354" s="13" t="s">
        <v>17727</v>
      </c>
      <c r="G3354" s="13" t="s">
        <v>23494</v>
      </c>
      <c r="H3354" s="13">
        <v>209761</v>
      </c>
    </row>
    <row r="3355" spans="1:8" x14ac:dyDescent="0.45">
      <c r="A3355" s="13" t="s">
        <v>23495</v>
      </c>
      <c r="B3355" s="14">
        <v>4.6100000000000003</v>
      </c>
      <c r="C3355" s="17" t="s">
        <v>17730</v>
      </c>
      <c r="D3355" s="13">
        <v>414</v>
      </c>
      <c r="E3355" s="13" t="s">
        <v>17731</v>
      </c>
      <c r="F3355" s="13" t="s">
        <v>17727</v>
      </c>
      <c r="G3355" s="13" t="s">
        <v>23496</v>
      </c>
      <c r="H3355" s="13">
        <v>193213</v>
      </c>
    </row>
    <row r="3356" spans="1:8" x14ac:dyDescent="0.45">
      <c r="A3356" s="13" t="s">
        <v>23497</v>
      </c>
      <c r="B3356" s="14"/>
      <c r="C3356" s="17"/>
      <c r="D3356" s="13"/>
      <c r="E3356" s="13"/>
      <c r="F3356" s="13"/>
      <c r="G3356" s="13"/>
      <c r="H3356" s="13"/>
    </row>
    <row r="3357" spans="1:8" x14ac:dyDescent="0.45">
      <c r="A3357" s="13" t="s">
        <v>23495</v>
      </c>
      <c r="B3357" s="14">
        <v>1.17</v>
      </c>
      <c r="C3357" s="17" t="s">
        <v>17730</v>
      </c>
      <c r="D3357" s="13">
        <v>165.6</v>
      </c>
      <c r="E3357" s="13" t="s">
        <v>17731</v>
      </c>
      <c r="F3357" s="13" t="s">
        <v>17727</v>
      </c>
      <c r="G3357" s="13" t="s">
        <v>23498</v>
      </c>
      <c r="H3357" s="13">
        <v>193214</v>
      </c>
    </row>
    <row r="3358" spans="1:8" x14ac:dyDescent="0.45">
      <c r="A3358" s="13" t="s">
        <v>23499</v>
      </c>
      <c r="B3358" s="14">
        <v>11.15</v>
      </c>
      <c r="C3358" s="17" t="s">
        <v>17730</v>
      </c>
      <c r="D3358" s="13">
        <v>343</v>
      </c>
      <c r="E3358" s="13" t="s">
        <v>17731</v>
      </c>
      <c r="F3358" s="13" t="s">
        <v>17727</v>
      </c>
      <c r="G3358" s="13" t="s">
        <v>23500</v>
      </c>
      <c r="H3358" s="13">
        <v>156158</v>
      </c>
    </row>
    <row r="3359" spans="1:8" x14ac:dyDescent="0.45">
      <c r="A3359" s="13" t="s">
        <v>23501</v>
      </c>
      <c r="B3359" s="14"/>
      <c r="C3359" s="17"/>
      <c r="D3359" s="13"/>
      <c r="E3359" s="13"/>
      <c r="F3359" s="13"/>
      <c r="G3359" s="13"/>
      <c r="H3359" s="13"/>
    </row>
    <row r="3360" spans="1:8" x14ac:dyDescent="0.45">
      <c r="A3360" s="13" t="s">
        <v>23502</v>
      </c>
      <c r="B3360" s="14"/>
      <c r="C3360" s="17"/>
      <c r="D3360" s="13"/>
      <c r="E3360" s="13"/>
      <c r="F3360" s="13"/>
      <c r="G3360" s="13"/>
      <c r="H3360" s="13"/>
    </row>
    <row r="3361" spans="1:8" x14ac:dyDescent="0.45">
      <c r="A3361" s="13" t="s">
        <v>23499</v>
      </c>
      <c r="B3361" s="14">
        <v>3.04</v>
      </c>
      <c r="C3361" s="17" t="s">
        <v>17730</v>
      </c>
      <c r="D3361" s="13">
        <v>138</v>
      </c>
      <c r="E3361" s="13" t="s">
        <v>17731</v>
      </c>
      <c r="F3361" s="13" t="s">
        <v>17727</v>
      </c>
      <c r="G3361" s="13" t="s">
        <v>23503</v>
      </c>
      <c r="H3361" s="13">
        <v>156336</v>
      </c>
    </row>
    <row r="3362" spans="1:8" x14ac:dyDescent="0.45">
      <c r="A3362" s="13" t="s">
        <v>23504</v>
      </c>
      <c r="B3362" s="14">
        <v>40.159999999999997</v>
      </c>
      <c r="C3362" s="17" t="s">
        <v>17730</v>
      </c>
      <c r="D3362" s="13">
        <v>486</v>
      </c>
      <c r="E3362" s="13" t="s">
        <v>17731</v>
      </c>
      <c r="F3362" s="13" t="s">
        <v>17727</v>
      </c>
      <c r="G3362" s="13" t="s">
        <v>23505</v>
      </c>
      <c r="H3362" s="13">
        <v>156239</v>
      </c>
    </row>
    <row r="3363" spans="1:8" x14ac:dyDescent="0.45">
      <c r="A3363" s="13" t="s">
        <v>23506</v>
      </c>
      <c r="B3363" s="14"/>
      <c r="C3363" s="17"/>
      <c r="D3363" s="13"/>
      <c r="E3363" s="13"/>
      <c r="F3363" s="13"/>
      <c r="G3363" s="13"/>
      <c r="H3363" s="13"/>
    </row>
    <row r="3364" spans="1:8" x14ac:dyDescent="0.45">
      <c r="A3364" s="13" t="s">
        <v>23504</v>
      </c>
      <c r="B3364" s="14">
        <v>10.27</v>
      </c>
      <c r="C3364" s="17" t="s">
        <v>17730</v>
      </c>
      <c r="D3364" s="13">
        <v>194</v>
      </c>
      <c r="E3364" s="13" t="s">
        <v>17731</v>
      </c>
      <c r="F3364" s="13" t="s">
        <v>17727</v>
      </c>
      <c r="G3364" s="13" t="s">
        <v>23507</v>
      </c>
      <c r="H3364" s="13">
        <v>156240</v>
      </c>
    </row>
    <row r="3365" spans="1:8" x14ac:dyDescent="0.45">
      <c r="A3365" s="13" t="s">
        <v>23508</v>
      </c>
      <c r="B3365" s="14">
        <v>10.58</v>
      </c>
      <c r="C3365" s="17" t="s">
        <v>17730</v>
      </c>
      <c r="D3365" s="13">
        <v>324</v>
      </c>
      <c r="E3365" s="13" t="s">
        <v>17731</v>
      </c>
      <c r="F3365" s="13" t="s">
        <v>17727</v>
      </c>
      <c r="G3365" s="13" t="s">
        <v>23509</v>
      </c>
      <c r="H3365" s="13">
        <v>156242</v>
      </c>
    </row>
    <row r="3366" spans="1:8" x14ac:dyDescent="0.45">
      <c r="A3366" s="13" t="s">
        <v>23508</v>
      </c>
      <c r="B3366" s="14">
        <v>2.88</v>
      </c>
      <c r="C3366" s="17" t="s">
        <v>17730</v>
      </c>
      <c r="D3366" s="13">
        <v>177</v>
      </c>
      <c r="E3366" s="13" t="s">
        <v>17731</v>
      </c>
      <c r="F3366" s="13" t="s">
        <v>17727</v>
      </c>
      <c r="G3366" s="13" t="s">
        <v>23510</v>
      </c>
      <c r="H3366" s="13">
        <v>156245</v>
      </c>
    </row>
    <row r="3367" spans="1:8" x14ac:dyDescent="0.45">
      <c r="A3367" s="13" t="s">
        <v>23511</v>
      </c>
      <c r="B3367" s="14">
        <v>11.93</v>
      </c>
      <c r="C3367" s="17" t="s">
        <v>17730</v>
      </c>
      <c r="D3367" s="13">
        <v>431</v>
      </c>
      <c r="E3367" s="13" t="s">
        <v>17731</v>
      </c>
      <c r="F3367" s="13" t="s">
        <v>17727</v>
      </c>
      <c r="G3367" s="13" t="s">
        <v>23512</v>
      </c>
      <c r="H3367" s="13">
        <v>161487</v>
      </c>
    </row>
    <row r="3368" spans="1:8" x14ac:dyDescent="0.45">
      <c r="A3368" s="13" t="s">
        <v>23513</v>
      </c>
      <c r="B3368" s="14"/>
      <c r="C3368" s="17"/>
      <c r="D3368" s="13"/>
      <c r="E3368" s="13"/>
      <c r="F3368" s="13"/>
      <c r="G3368" s="13"/>
      <c r="H3368" s="13"/>
    </row>
    <row r="3369" spans="1:8" x14ac:dyDescent="0.45">
      <c r="A3369" s="13" t="s">
        <v>23511</v>
      </c>
      <c r="B3369" s="14">
        <v>3.24</v>
      </c>
      <c r="C3369" s="17" t="s">
        <v>17730</v>
      </c>
      <c r="D3369" s="13">
        <v>168</v>
      </c>
      <c r="E3369" s="13" t="s">
        <v>17731</v>
      </c>
      <c r="F3369" s="13" t="s">
        <v>17727</v>
      </c>
      <c r="G3369" s="13" t="s">
        <v>23514</v>
      </c>
      <c r="H3369" s="13">
        <v>161488</v>
      </c>
    </row>
    <row r="3370" spans="1:8" x14ac:dyDescent="0.45">
      <c r="A3370" s="13" t="s">
        <v>23515</v>
      </c>
      <c r="B3370" s="14">
        <v>3.26</v>
      </c>
      <c r="C3370" s="17" t="s">
        <v>17730</v>
      </c>
      <c r="D3370" s="13">
        <v>486</v>
      </c>
      <c r="E3370" s="13" t="s">
        <v>17731</v>
      </c>
      <c r="F3370" s="13" t="s">
        <v>17727</v>
      </c>
      <c r="G3370" s="13" t="s">
        <v>23516</v>
      </c>
      <c r="H3370" s="13">
        <v>156161</v>
      </c>
    </row>
    <row r="3371" spans="1:8" x14ac:dyDescent="0.45">
      <c r="A3371" s="13" t="s">
        <v>23517</v>
      </c>
      <c r="B3371" s="14"/>
      <c r="C3371" s="17"/>
      <c r="D3371" s="13"/>
      <c r="E3371" s="13"/>
      <c r="F3371" s="13"/>
      <c r="G3371" s="13"/>
      <c r="H3371" s="13"/>
    </row>
    <row r="3372" spans="1:8" x14ac:dyDescent="0.45">
      <c r="A3372" s="13" t="s">
        <v>23515</v>
      </c>
      <c r="B3372" s="14">
        <v>0.89</v>
      </c>
      <c r="C3372" s="17" t="s">
        <v>17730</v>
      </c>
      <c r="D3372" s="13">
        <v>194</v>
      </c>
      <c r="E3372" s="13" t="s">
        <v>17731</v>
      </c>
      <c r="F3372" s="13" t="s">
        <v>17727</v>
      </c>
      <c r="G3372" s="13" t="s">
        <v>23518</v>
      </c>
      <c r="H3372" s="13">
        <v>156162</v>
      </c>
    </row>
    <row r="3373" spans="1:8" x14ac:dyDescent="0.45">
      <c r="A3373" s="13" t="s">
        <v>23519</v>
      </c>
      <c r="B3373" s="14">
        <v>106.96</v>
      </c>
      <c r="C3373" s="17" t="s">
        <v>17730</v>
      </c>
      <c r="D3373" s="13">
        <v>546</v>
      </c>
      <c r="E3373" s="13" t="s">
        <v>17731</v>
      </c>
      <c r="F3373" s="13" t="s">
        <v>17727</v>
      </c>
      <c r="G3373" s="13" t="s">
        <v>23520</v>
      </c>
      <c r="H3373" s="13">
        <v>161023</v>
      </c>
    </row>
    <row r="3374" spans="1:8" x14ac:dyDescent="0.45">
      <c r="A3374" s="13" t="s">
        <v>23519</v>
      </c>
      <c r="B3374" s="14">
        <v>2.91</v>
      </c>
      <c r="C3374" s="17" t="s">
        <v>17730</v>
      </c>
      <c r="D3374" s="13">
        <v>210</v>
      </c>
      <c r="E3374" s="13" t="s">
        <v>17731</v>
      </c>
      <c r="F3374" s="13" t="s">
        <v>17727</v>
      </c>
      <c r="G3374" s="13" t="s">
        <v>23521</v>
      </c>
      <c r="H3374" s="13">
        <v>161024</v>
      </c>
    </row>
    <row r="3375" spans="1:8" x14ac:dyDescent="0.45">
      <c r="A3375" s="13" t="s">
        <v>23522</v>
      </c>
      <c r="B3375" s="14">
        <v>43.01</v>
      </c>
      <c r="C3375" s="17" t="s">
        <v>17730</v>
      </c>
      <c r="D3375" s="13">
        <v>359</v>
      </c>
      <c r="E3375" s="13" t="s">
        <v>17731</v>
      </c>
      <c r="F3375" s="13" t="s">
        <v>17727</v>
      </c>
      <c r="G3375" s="13" t="s">
        <v>23523</v>
      </c>
      <c r="H3375" s="13">
        <v>161028</v>
      </c>
    </row>
    <row r="3376" spans="1:8" x14ac:dyDescent="0.45">
      <c r="A3376" s="13" t="s">
        <v>23524</v>
      </c>
      <c r="B3376" s="14">
        <v>11.7</v>
      </c>
      <c r="C3376" s="17" t="s">
        <v>17730</v>
      </c>
      <c r="D3376" s="13">
        <v>136</v>
      </c>
      <c r="E3376" s="13" t="s">
        <v>17731</v>
      </c>
      <c r="F3376" s="13" t="s">
        <v>17727</v>
      </c>
      <c r="G3376" s="13" t="s">
        <v>23525</v>
      </c>
      <c r="H3376" s="13">
        <v>161029</v>
      </c>
    </row>
    <row r="3377" spans="1:8" x14ac:dyDescent="0.45">
      <c r="A3377" s="13" t="s">
        <v>23526</v>
      </c>
      <c r="B3377" s="14">
        <v>6.75</v>
      </c>
      <c r="C3377" s="17" t="s">
        <v>17730</v>
      </c>
      <c r="D3377" s="13">
        <v>453</v>
      </c>
      <c r="E3377" s="13" t="s">
        <v>17731</v>
      </c>
      <c r="F3377" s="13" t="s">
        <v>17727</v>
      </c>
      <c r="G3377" s="13" t="s">
        <v>23527</v>
      </c>
      <c r="H3377" s="13">
        <v>184449</v>
      </c>
    </row>
    <row r="3378" spans="1:8" x14ac:dyDescent="0.45">
      <c r="A3378" s="13" t="s">
        <v>23528</v>
      </c>
      <c r="B3378" s="14">
        <v>1.84</v>
      </c>
      <c r="C3378" s="17" t="s">
        <v>17730</v>
      </c>
      <c r="D3378" s="13">
        <v>177</v>
      </c>
      <c r="E3378" s="13" t="s">
        <v>17731</v>
      </c>
      <c r="F3378" s="13" t="s">
        <v>17727</v>
      </c>
      <c r="G3378" s="13" t="s">
        <v>23529</v>
      </c>
      <c r="H3378" s="13">
        <v>184450</v>
      </c>
    </row>
    <row r="3379" spans="1:8" x14ac:dyDescent="0.45">
      <c r="A3379" s="13" t="s">
        <v>23530</v>
      </c>
      <c r="B3379" s="14">
        <v>171.39</v>
      </c>
      <c r="C3379" s="17" t="s">
        <v>17730</v>
      </c>
      <c r="D3379" s="13">
        <v>304</v>
      </c>
      <c r="E3379" s="13" t="s">
        <v>17731</v>
      </c>
      <c r="F3379" s="13" t="s">
        <v>17727</v>
      </c>
      <c r="G3379" s="13" t="s">
        <v>23531</v>
      </c>
      <c r="H3379" s="13">
        <v>188719</v>
      </c>
    </row>
    <row r="3380" spans="1:8" x14ac:dyDescent="0.45">
      <c r="A3380" s="13" t="s">
        <v>23532</v>
      </c>
      <c r="B3380" s="14"/>
      <c r="C3380" s="17"/>
      <c r="D3380" s="13"/>
      <c r="E3380" s="13"/>
      <c r="F3380" s="13"/>
      <c r="G3380" s="13"/>
      <c r="H3380" s="13"/>
    </row>
    <row r="3381" spans="1:8" x14ac:dyDescent="0.45">
      <c r="A3381" s="13" t="s">
        <v>23533</v>
      </c>
      <c r="B3381" s="14">
        <v>0</v>
      </c>
      <c r="C3381" s="17" t="s">
        <v>17730</v>
      </c>
      <c r="D3381" s="13">
        <v>375</v>
      </c>
      <c r="E3381" s="13" t="s">
        <v>17731</v>
      </c>
      <c r="F3381" s="13" t="s">
        <v>17727</v>
      </c>
      <c r="G3381" s="13" t="s">
        <v>23534</v>
      </c>
      <c r="H3381" s="13">
        <v>187626</v>
      </c>
    </row>
    <row r="3382" spans="1:8" x14ac:dyDescent="0.45">
      <c r="A3382" s="13" t="s">
        <v>23535</v>
      </c>
      <c r="B3382" s="14"/>
      <c r="C3382" s="17"/>
      <c r="D3382" s="13"/>
      <c r="E3382" s="13"/>
      <c r="F3382" s="13"/>
      <c r="G3382" s="13"/>
      <c r="H3382" s="13"/>
    </row>
    <row r="3383" spans="1:8" x14ac:dyDescent="0.45">
      <c r="A3383" s="13" t="s">
        <v>23530</v>
      </c>
      <c r="B3383" s="14">
        <v>46.59</v>
      </c>
      <c r="C3383" s="17" t="s">
        <v>17730</v>
      </c>
      <c r="D3383" s="13">
        <v>166</v>
      </c>
      <c r="E3383" s="13" t="s">
        <v>17731</v>
      </c>
      <c r="F3383" s="13" t="s">
        <v>17727</v>
      </c>
      <c r="G3383" s="13" t="s">
        <v>23536</v>
      </c>
      <c r="H3383" s="13">
        <v>188720</v>
      </c>
    </row>
    <row r="3384" spans="1:8" x14ac:dyDescent="0.45">
      <c r="A3384" s="13" t="s">
        <v>23533</v>
      </c>
      <c r="B3384" s="14">
        <v>0</v>
      </c>
      <c r="C3384" s="17" t="s">
        <v>17730</v>
      </c>
      <c r="D3384" s="13">
        <v>150</v>
      </c>
      <c r="E3384" s="13" t="s">
        <v>17731</v>
      </c>
      <c r="F3384" s="13" t="s">
        <v>17727</v>
      </c>
      <c r="G3384" s="13" t="s">
        <v>23537</v>
      </c>
      <c r="H3384" s="13">
        <v>187723</v>
      </c>
    </row>
    <row r="3385" spans="1:8" x14ac:dyDescent="0.45">
      <c r="A3385" s="13" t="s">
        <v>23538</v>
      </c>
      <c r="B3385" s="14">
        <v>105.13</v>
      </c>
      <c r="C3385" s="17" t="s">
        <v>17730</v>
      </c>
      <c r="D3385" s="13">
        <v>389</v>
      </c>
      <c r="E3385" s="13" t="s">
        <v>17731</v>
      </c>
      <c r="F3385" s="13" t="s">
        <v>17727</v>
      </c>
      <c r="G3385" s="13" t="s">
        <v>23539</v>
      </c>
      <c r="H3385" s="13">
        <v>188818</v>
      </c>
    </row>
    <row r="3386" spans="1:8" x14ac:dyDescent="0.45">
      <c r="A3386" s="13" t="s">
        <v>23540</v>
      </c>
      <c r="B3386" s="14"/>
      <c r="C3386" s="17"/>
      <c r="D3386" s="13"/>
      <c r="E3386" s="13"/>
      <c r="F3386" s="13"/>
      <c r="G3386" s="13"/>
      <c r="H3386" s="13"/>
    </row>
    <row r="3387" spans="1:8" x14ac:dyDescent="0.45">
      <c r="A3387" s="13" t="s">
        <v>23541</v>
      </c>
      <c r="B3387" s="14"/>
      <c r="C3387" s="17"/>
      <c r="D3387" s="13"/>
      <c r="E3387" s="13"/>
      <c r="F3387" s="13"/>
      <c r="G3387" s="13"/>
      <c r="H3387" s="13"/>
    </row>
    <row r="3388" spans="1:8" x14ac:dyDescent="0.45">
      <c r="A3388" s="13" t="s">
        <v>23538</v>
      </c>
      <c r="B3388" s="14">
        <v>0</v>
      </c>
      <c r="C3388" s="17" t="s">
        <v>17730</v>
      </c>
      <c r="D3388" s="13">
        <v>410</v>
      </c>
      <c r="E3388" s="13" t="s">
        <v>17731</v>
      </c>
      <c r="F3388" s="13" t="s">
        <v>17727</v>
      </c>
      <c r="G3388" s="13" t="s">
        <v>23542</v>
      </c>
      <c r="H3388" s="13">
        <v>187437</v>
      </c>
    </row>
    <row r="3389" spans="1:8" x14ac:dyDescent="0.45">
      <c r="A3389" s="13" t="s">
        <v>23543</v>
      </c>
      <c r="B3389" s="14">
        <v>28.58</v>
      </c>
      <c r="C3389" s="17" t="s">
        <v>17730</v>
      </c>
      <c r="D3389" s="13">
        <v>177</v>
      </c>
      <c r="E3389" s="13" t="s">
        <v>17731</v>
      </c>
      <c r="F3389" s="13" t="s">
        <v>17727</v>
      </c>
      <c r="G3389" s="13" t="s">
        <v>23544</v>
      </c>
      <c r="H3389" s="13">
        <v>188918</v>
      </c>
    </row>
    <row r="3390" spans="1:8" x14ac:dyDescent="0.45">
      <c r="A3390" s="13" t="s">
        <v>23545</v>
      </c>
      <c r="B3390" s="14"/>
      <c r="C3390" s="17"/>
      <c r="D3390" s="13"/>
      <c r="E3390" s="13"/>
      <c r="F3390" s="13"/>
      <c r="G3390" s="13"/>
      <c r="H3390" s="13"/>
    </row>
    <row r="3391" spans="1:8" x14ac:dyDescent="0.45">
      <c r="A3391" s="13" t="s">
        <v>23543</v>
      </c>
      <c r="B3391" s="14">
        <v>0</v>
      </c>
      <c r="C3391" s="17" t="s">
        <v>17730</v>
      </c>
      <c r="D3391" s="13">
        <v>160</v>
      </c>
      <c r="E3391" s="13" t="s">
        <v>17731</v>
      </c>
      <c r="F3391" s="13" t="s">
        <v>17727</v>
      </c>
      <c r="G3391" s="13" t="s">
        <v>23546</v>
      </c>
      <c r="H3391" s="13">
        <v>187438</v>
      </c>
    </row>
    <row r="3392" spans="1:8" x14ac:dyDescent="0.45">
      <c r="A3392" s="13" t="s">
        <v>23547</v>
      </c>
      <c r="B3392" s="14">
        <v>88.97</v>
      </c>
      <c r="C3392" s="17" t="s">
        <v>17730</v>
      </c>
      <c r="D3392" s="13">
        <v>478</v>
      </c>
      <c r="E3392" s="13" t="s">
        <v>17731</v>
      </c>
      <c r="F3392" s="13" t="s">
        <v>17727</v>
      </c>
      <c r="G3392" s="13" t="s">
        <v>23548</v>
      </c>
      <c r="H3392" s="13">
        <v>193113</v>
      </c>
    </row>
    <row r="3393" spans="1:8" x14ac:dyDescent="0.45">
      <c r="A3393" s="13" t="s">
        <v>23549</v>
      </c>
      <c r="B3393" s="14">
        <v>22.65</v>
      </c>
      <c r="C3393" s="17" t="s">
        <v>17730</v>
      </c>
      <c r="D3393" s="13">
        <v>191.2</v>
      </c>
      <c r="E3393" s="13" t="s">
        <v>17731</v>
      </c>
      <c r="F3393" s="13" t="s">
        <v>17727</v>
      </c>
      <c r="G3393" s="13" t="s">
        <v>23550</v>
      </c>
      <c r="H3393" s="13">
        <v>193114</v>
      </c>
    </row>
    <row r="3394" spans="1:8" x14ac:dyDescent="0.45">
      <c r="A3394" s="13" t="s">
        <v>23551</v>
      </c>
      <c r="B3394" s="14">
        <v>50.8</v>
      </c>
      <c r="C3394" s="17" t="s">
        <v>17730</v>
      </c>
      <c r="D3394" s="13">
        <v>343</v>
      </c>
      <c r="E3394" s="13" t="s">
        <v>17731</v>
      </c>
      <c r="F3394" s="13" t="s">
        <v>17727</v>
      </c>
      <c r="G3394" s="13" t="s">
        <v>23552</v>
      </c>
      <c r="H3394" s="13">
        <v>193311</v>
      </c>
    </row>
    <row r="3395" spans="1:8" x14ac:dyDescent="0.45">
      <c r="A3395" s="13" t="s">
        <v>23553</v>
      </c>
      <c r="B3395" s="14">
        <v>12.93</v>
      </c>
      <c r="C3395" s="17" t="s">
        <v>17730</v>
      </c>
      <c r="D3395" s="13">
        <v>137.19999999999999</v>
      </c>
      <c r="E3395" s="13" t="s">
        <v>17731</v>
      </c>
      <c r="F3395" s="13" t="s">
        <v>17727</v>
      </c>
      <c r="G3395" s="13" t="s">
        <v>23554</v>
      </c>
      <c r="H3395" s="13">
        <v>193115</v>
      </c>
    </row>
    <row r="3396" spans="1:8" x14ac:dyDescent="0.45">
      <c r="A3396" s="13" t="s">
        <v>23555</v>
      </c>
      <c r="B3396" s="14">
        <v>0</v>
      </c>
      <c r="C3396" s="17" t="s">
        <v>17730</v>
      </c>
      <c r="D3396" s="13">
        <v>410</v>
      </c>
      <c r="E3396" s="13" t="s">
        <v>17731</v>
      </c>
      <c r="F3396" s="13" t="s">
        <v>17727</v>
      </c>
      <c r="G3396" s="13" t="s">
        <v>23556</v>
      </c>
      <c r="H3396" s="13">
        <v>193116</v>
      </c>
    </row>
    <row r="3397" spans="1:8" x14ac:dyDescent="0.45">
      <c r="A3397" s="13" t="s">
        <v>23557</v>
      </c>
      <c r="B3397" s="14">
        <v>38.1</v>
      </c>
      <c r="C3397" s="17" t="s">
        <v>17730</v>
      </c>
      <c r="D3397" s="13">
        <v>164</v>
      </c>
      <c r="E3397" s="13" t="s">
        <v>17731</v>
      </c>
      <c r="F3397" s="13" t="s">
        <v>17727</v>
      </c>
      <c r="G3397" s="13" t="s">
        <v>23558</v>
      </c>
      <c r="H3397" s="13">
        <v>193117</v>
      </c>
    </row>
    <row r="3398" spans="1:8" x14ac:dyDescent="0.45">
      <c r="A3398" s="13" t="s">
        <v>23559</v>
      </c>
      <c r="B3398" s="14">
        <v>153.62</v>
      </c>
      <c r="C3398" s="17" t="s">
        <v>17730</v>
      </c>
      <c r="D3398" s="13">
        <v>368</v>
      </c>
      <c r="E3398" s="13" t="s">
        <v>17731</v>
      </c>
      <c r="F3398" s="13" t="s">
        <v>17727</v>
      </c>
      <c r="G3398" s="13" t="s">
        <v>23560</v>
      </c>
      <c r="H3398" s="13">
        <v>193120</v>
      </c>
    </row>
    <row r="3399" spans="1:8" x14ac:dyDescent="0.45">
      <c r="A3399" s="13" t="s">
        <v>23561</v>
      </c>
      <c r="B3399" s="14">
        <v>38.409999999999997</v>
      </c>
      <c r="C3399" s="17" t="s">
        <v>17730</v>
      </c>
      <c r="D3399" s="13">
        <v>147.19999999999999</v>
      </c>
      <c r="E3399" s="13" t="s">
        <v>17731</v>
      </c>
      <c r="F3399" s="13" t="s">
        <v>17727</v>
      </c>
      <c r="G3399" s="13" t="s">
        <v>23562</v>
      </c>
      <c r="H3399" s="13">
        <v>193121</v>
      </c>
    </row>
    <row r="3400" spans="1:8" x14ac:dyDescent="0.45">
      <c r="A3400" s="13" t="s">
        <v>23563</v>
      </c>
      <c r="B3400" s="14">
        <v>0</v>
      </c>
      <c r="C3400" s="17" t="s">
        <v>17730</v>
      </c>
      <c r="D3400" s="13">
        <v>486</v>
      </c>
      <c r="E3400" s="13" t="s">
        <v>17731</v>
      </c>
      <c r="F3400" s="13" t="s">
        <v>17727</v>
      </c>
      <c r="G3400" s="13" t="s">
        <v>23564</v>
      </c>
      <c r="H3400" s="13">
        <v>193122</v>
      </c>
    </row>
    <row r="3401" spans="1:8" x14ac:dyDescent="0.45">
      <c r="A3401" s="13" t="s">
        <v>23565</v>
      </c>
      <c r="B3401" s="14">
        <v>111.47</v>
      </c>
      <c r="C3401" s="17" t="s">
        <v>17730</v>
      </c>
      <c r="D3401" s="13">
        <v>194</v>
      </c>
      <c r="E3401" s="13" t="s">
        <v>17731</v>
      </c>
      <c r="F3401" s="13" t="s">
        <v>17727</v>
      </c>
      <c r="G3401" s="13" t="s">
        <v>23566</v>
      </c>
      <c r="H3401" s="13">
        <v>193123</v>
      </c>
    </row>
    <row r="3402" spans="1:8" x14ac:dyDescent="0.45">
      <c r="A3402" s="13" t="s">
        <v>23567</v>
      </c>
      <c r="B3402" s="14">
        <v>41.42</v>
      </c>
      <c r="C3402" s="17" t="s">
        <v>17730</v>
      </c>
      <c r="D3402" s="13">
        <v>520</v>
      </c>
      <c r="E3402" s="13" t="s">
        <v>17731</v>
      </c>
      <c r="F3402" s="13" t="s">
        <v>17727</v>
      </c>
      <c r="G3402" s="13" t="s">
        <v>23568</v>
      </c>
      <c r="H3402" s="13">
        <v>193124</v>
      </c>
    </row>
    <row r="3403" spans="1:8" x14ac:dyDescent="0.45">
      <c r="A3403" s="13" t="s">
        <v>23569</v>
      </c>
      <c r="B3403" s="14">
        <v>9.0399999999999991</v>
      </c>
      <c r="C3403" s="17" t="s">
        <v>17730</v>
      </c>
      <c r="D3403" s="13">
        <v>208</v>
      </c>
      <c r="E3403" s="13" t="s">
        <v>17731</v>
      </c>
      <c r="F3403" s="13" t="s">
        <v>17727</v>
      </c>
      <c r="G3403" s="13" t="s">
        <v>23570</v>
      </c>
      <c r="H3403" s="13">
        <v>193125</v>
      </c>
    </row>
    <row r="3404" spans="1:8" x14ac:dyDescent="0.45">
      <c r="A3404" s="13" t="s">
        <v>23571</v>
      </c>
      <c r="B3404" s="14">
        <v>4.88</v>
      </c>
      <c r="C3404" s="17" t="s">
        <v>17730</v>
      </c>
      <c r="D3404" s="13">
        <v>478</v>
      </c>
      <c r="E3404" s="13" t="s">
        <v>17731</v>
      </c>
      <c r="F3404" s="13" t="s">
        <v>17727</v>
      </c>
      <c r="G3404" s="13" t="s">
        <v>23572</v>
      </c>
      <c r="H3404" s="13">
        <v>193127</v>
      </c>
    </row>
    <row r="3405" spans="1:8" x14ac:dyDescent="0.45">
      <c r="A3405" s="13" t="s">
        <v>23573</v>
      </c>
      <c r="B3405" s="14">
        <v>1.17</v>
      </c>
      <c r="C3405" s="17" t="s">
        <v>17730</v>
      </c>
      <c r="D3405" s="13">
        <v>191.2</v>
      </c>
      <c r="E3405" s="13" t="s">
        <v>17731</v>
      </c>
      <c r="F3405" s="13" t="s">
        <v>17727</v>
      </c>
      <c r="G3405" s="13" t="s">
        <v>23574</v>
      </c>
      <c r="H3405" s="13">
        <v>193128</v>
      </c>
    </row>
    <row r="3406" spans="1:8" x14ac:dyDescent="0.45">
      <c r="A3406" s="13" t="s">
        <v>23575</v>
      </c>
      <c r="B3406" s="14">
        <v>0</v>
      </c>
      <c r="C3406" s="17" t="s">
        <v>17730</v>
      </c>
      <c r="D3406" s="13">
        <v>453</v>
      </c>
      <c r="E3406" s="13" t="s">
        <v>17731</v>
      </c>
      <c r="F3406" s="13" t="s">
        <v>17727</v>
      </c>
      <c r="G3406" s="13" t="s">
        <v>23576</v>
      </c>
      <c r="H3406" s="13">
        <v>193129</v>
      </c>
    </row>
    <row r="3407" spans="1:8" x14ac:dyDescent="0.45">
      <c r="A3407" s="13" t="s">
        <v>23577</v>
      </c>
      <c r="B3407" s="14">
        <v>5.56</v>
      </c>
      <c r="C3407" s="17" t="s">
        <v>17730</v>
      </c>
      <c r="D3407" s="13">
        <v>181.2</v>
      </c>
      <c r="E3407" s="13" t="s">
        <v>17731</v>
      </c>
      <c r="F3407" s="13" t="s">
        <v>17727</v>
      </c>
      <c r="G3407" s="13" t="s">
        <v>23578</v>
      </c>
      <c r="H3407" s="13">
        <v>193130</v>
      </c>
    </row>
    <row r="3408" spans="1:8" x14ac:dyDescent="0.45">
      <c r="A3408" s="13" t="s">
        <v>23579</v>
      </c>
      <c r="B3408" s="14">
        <v>0.9</v>
      </c>
      <c r="C3408" s="17" t="s">
        <v>17730</v>
      </c>
      <c r="D3408" s="13">
        <v>270</v>
      </c>
      <c r="E3408" s="13" t="s">
        <v>17731</v>
      </c>
      <c r="F3408" s="13" t="s">
        <v>17727</v>
      </c>
      <c r="G3408" s="13" t="s">
        <v>23580</v>
      </c>
      <c r="H3408" s="13">
        <v>197883</v>
      </c>
    </row>
    <row r="3409" spans="1:8" x14ac:dyDescent="0.45">
      <c r="A3409" s="13" t="s">
        <v>23581</v>
      </c>
      <c r="B3409" s="14">
        <v>0.22</v>
      </c>
      <c r="C3409" s="17" t="s">
        <v>17730</v>
      </c>
      <c r="D3409" s="13">
        <v>105</v>
      </c>
      <c r="E3409" s="13" t="s">
        <v>17731</v>
      </c>
      <c r="F3409" s="13" t="s">
        <v>17727</v>
      </c>
      <c r="G3409" s="13" t="s">
        <v>23582</v>
      </c>
      <c r="H3409" s="13">
        <v>197980</v>
      </c>
    </row>
    <row r="3410" spans="1:8" x14ac:dyDescent="0.45">
      <c r="A3410" s="13" t="s">
        <v>23583</v>
      </c>
      <c r="B3410" s="14">
        <v>0.43</v>
      </c>
      <c r="C3410" s="17" t="s">
        <v>17730</v>
      </c>
      <c r="D3410" s="13">
        <v>233</v>
      </c>
      <c r="E3410" s="13" t="s">
        <v>17731</v>
      </c>
      <c r="F3410" s="13" t="s">
        <v>17727</v>
      </c>
      <c r="G3410" s="13" t="s">
        <v>23584</v>
      </c>
      <c r="H3410" s="13">
        <v>197884</v>
      </c>
    </row>
    <row r="3411" spans="1:8" x14ac:dyDescent="0.45">
      <c r="A3411" s="13" t="s">
        <v>23585</v>
      </c>
      <c r="B3411" s="14">
        <v>0.11</v>
      </c>
      <c r="C3411" s="17" t="s">
        <v>17730</v>
      </c>
      <c r="D3411" s="13">
        <v>94</v>
      </c>
      <c r="E3411" s="13" t="s">
        <v>17731</v>
      </c>
      <c r="F3411" s="13" t="s">
        <v>17727</v>
      </c>
      <c r="G3411" s="13" t="s">
        <v>23586</v>
      </c>
      <c r="H3411" s="13">
        <v>197885</v>
      </c>
    </row>
    <row r="3412" spans="1:8" x14ac:dyDescent="0.45">
      <c r="A3412" s="13" t="s">
        <v>23587</v>
      </c>
      <c r="B3412" s="14">
        <v>0.04</v>
      </c>
      <c r="C3412" s="17" t="s">
        <v>17730</v>
      </c>
      <c r="D3412" s="13">
        <v>248</v>
      </c>
      <c r="E3412" s="13" t="s">
        <v>17731</v>
      </c>
      <c r="F3412" s="13" t="s">
        <v>17727</v>
      </c>
      <c r="G3412" s="13" t="s">
        <v>23588</v>
      </c>
      <c r="H3412" s="13">
        <v>197886</v>
      </c>
    </row>
    <row r="3413" spans="1:8" x14ac:dyDescent="0.45">
      <c r="A3413" s="13" t="s">
        <v>23589</v>
      </c>
      <c r="B3413" s="14">
        <v>0.01</v>
      </c>
      <c r="C3413" s="17" t="s">
        <v>17730</v>
      </c>
      <c r="D3413" s="13">
        <v>100</v>
      </c>
      <c r="E3413" s="13" t="s">
        <v>17731</v>
      </c>
      <c r="F3413" s="13" t="s">
        <v>17727</v>
      </c>
      <c r="G3413" s="13" t="s">
        <v>23590</v>
      </c>
      <c r="H3413" s="13">
        <v>197887</v>
      </c>
    </row>
    <row r="3414" spans="1:8" x14ac:dyDescent="0.45">
      <c r="A3414" s="13" t="s">
        <v>23591</v>
      </c>
      <c r="B3414" s="14">
        <v>0.32</v>
      </c>
      <c r="C3414" s="17" t="s">
        <v>17730</v>
      </c>
      <c r="D3414" s="13">
        <v>269.85000000000002</v>
      </c>
      <c r="E3414" s="13" t="s">
        <v>17731</v>
      </c>
      <c r="F3414" s="13" t="s">
        <v>17727</v>
      </c>
      <c r="G3414" s="13" t="s">
        <v>23592</v>
      </c>
      <c r="H3414" s="13">
        <v>197888</v>
      </c>
    </row>
    <row r="3415" spans="1:8" x14ac:dyDescent="0.45">
      <c r="A3415" s="13" t="s">
        <v>23593</v>
      </c>
      <c r="B3415" s="14">
        <v>0.08</v>
      </c>
      <c r="C3415" s="17" t="s">
        <v>17730</v>
      </c>
      <c r="D3415" s="13">
        <v>105</v>
      </c>
      <c r="E3415" s="13" t="s">
        <v>17731</v>
      </c>
      <c r="F3415" s="13" t="s">
        <v>17727</v>
      </c>
      <c r="G3415" s="13" t="s">
        <v>23594</v>
      </c>
      <c r="H3415" s="13">
        <v>197889</v>
      </c>
    </row>
    <row r="3416" spans="1:8" x14ac:dyDescent="0.45">
      <c r="A3416" s="13" t="s">
        <v>23595</v>
      </c>
      <c r="B3416" s="14">
        <v>0.87</v>
      </c>
      <c r="C3416" s="17" t="s">
        <v>17730</v>
      </c>
      <c r="D3416" s="13">
        <v>204</v>
      </c>
      <c r="E3416" s="13" t="s">
        <v>17731</v>
      </c>
      <c r="F3416" s="13" t="s">
        <v>17727</v>
      </c>
      <c r="G3416" s="13" t="s">
        <v>23596</v>
      </c>
      <c r="H3416" s="13">
        <v>197890</v>
      </c>
    </row>
    <row r="3417" spans="1:8" x14ac:dyDescent="0.45">
      <c r="A3417" s="13" t="s">
        <v>23597</v>
      </c>
      <c r="B3417" s="14">
        <v>0.22</v>
      </c>
      <c r="C3417" s="17" t="s">
        <v>17730</v>
      </c>
      <c r="D3417" s="13">
        <v>83</v>
      </c>
      <c r="E3417" s="13" t="s">
        <v>17731</v>
      </c>
      <c r="F3417" s="13" t="s">
        <v>17727</v>
      </c>
      <c r="G3417" s="13" t="s">
        <v>23598</v>
      </c>
      <c r="H3417" s="13">
        <v>197891</v>
      </c>
    </row>
    <row r="3418" spans="1:8" x14ac:dyDescent="0.45">
      <c r="A3418" s="13" t="s">
        <v>23599</v>
      </c>
      <c r="B3418" s="14">
        <v>1.31</v>
      </c>
      <c r="C3418" s="17" t="s">
        <v>17730</v>
      </c>
      <c r="D3418" s="13">
        <v>270</v>
      </c>
      <c r="E3418" s="13" t="s">
        <v>17731</v>
      </c>
      <c r="F3418" s="13" t="s">
        <v>17727</v>
      </c>
      <c r="G3418" s="13" t="s">
        <v>23600</v>
      </c>
      <c r="H3418" s="13">
        <v>197892</v>
      </c>
    </row>
    <row r="3419" spans="1:8" x14ac:dyDescent="0.45">
      <c r="A3419" s="13" t="s">
        <v>23601</v>
      </c>
      <c r="B3419" s="14">
        <v>0.31</v>
      </c>
      <c r="C3419" s="17" t="s">
        <v>17730</v>
      </c>
      <c r="D3419" s="13">
        <v>105</v>
      </c>
      <c r="E3419" s="13" t="s">
        <v>17731</v>
      </c>
      <c r="F3419" s="13" t="s">
        <v>17727</v>
      </c>
      <c r="G3419" s="13" t="s">
        <v>23602</v>
      </c>
      <c r="H3419" s="13">
        <v>197893</v>
      </c>
    </row>
    <row r="3420" spans="1:8" x14ac:dyDescent="0.45">
      <c r="A3420" s="13" t="s">
        <v>23603</v>
      </c>
      <c r="B3420" s="14">
        <v>2.25</v>
      </c>
      <c r="C3420" s="17" t="s">
        <v>17730</v>
      </c>
      <c r="D3420" s="13">
        <v>462</v>
      </c>
      <c r="E3420" s="13" t="s">
        <v>17731</v>
      </c>
      <c r="F3420" s="13" t="s">
        <v>17727</v>
      </c>
      <c r="G3420" s="13" t="s">
        <v>23604</v>
      </c>
      <c r="H3420" s="13">
        <v>197894</v>
      </c>
    </row>
    <row r="3421" spans="1:8" x14ac:dyDescent="0.45">
      <c r="A3421" s="13" t="s">
        <v>23605</v>
      </c>
      <c r="B3421" s="14">
        <v>0.53</v>
      </c>
      <c r="C3421" s="17" t="s">
        <v>17730</v>
      </c>
      <c r="D3421" s="13">
        <v>184</v>
      </c>
      <c r="E3421" s="13" t="s">
        <v>17731</v>
      </c>
      <c r="F3421" s="13" t="s">
        <v>17727</v>
      </c>
      <c r="G3421" s="13" t="s">
        <v>23606</v>
      </c>
      <c r="H3421" s="13">
        <v>197895</v>
      </c>
    </row>
    <row r="3422" spans="1:8" x14ac:dyDescent="0.45">
      <c r="A3422" s="13" t="s">
        <v>23607</v>
      </c>
      <c r="B3422" s="14">
        <v>17.11</v>
      </c>
      <c r="C3422" s="17" t="s">
        <v>17730</v>
      </c>
      <c r="D3422" s="13">
        <v>314</v>
      </c>
      <c r="E3422" s="13" t="s">
        <v>17731</v>
      </c>
      <c r="F3422" s="13" t="s">
        <v>17727</v>
      </c>
      <c r="G3422" s="13" t="s">
        <v>23608</v>
      </c>
      <c r="H3422" s="13">
        <v>197896</v>
      </c>
    </row>
    <row r="3423" spans="1:8" x14ac:dyDescent="0.45">
      <c r="A3423" s="13" t="s">
        <v>23609</v>
      </c>
      <c r="B3423" s="14">
        <v>4.26</v>
      </c>
      <c r="C3423" s="17" t="s">
        <v>17730</v>
      </c>
      <c r="D3423" s="13">
        <v>128</v>
      </c>
      <c r="E3423" s="13" t="s">
        <v>17731</v>
      </c>
      <c r="F3423" s="13" t="s">
        <v>17727</v>
      </c>
      <c r="G3423" s="13" t="s">
        <v>23610</v>
      </c>
      <c r="H3423" s="13">
        <v>197897</v>
      </c>
    </row>
    <row r="3424" spans="1:8" x14ac:dyDescent="0.45">
      <c r="A3424" s="13" t="s">
        <v>23611</v>
      </c>
      <c r="B3424" s="14">
        <v>0.15</v>
      </c>
      <c r="C3424" s="17" t="s">
        <v>17730</v>
      </c>
      <c r="D3424" s="13">
        <v>248</v>
      </c>
      <c r="E3424" s="13" t="s">
        <v>17731</v>
      </c>
      <c r="F3424" s="13" t="s">
        <v>17727</v>
      </c>
      <c r="G3424" s="13" t="s">
        <v>23612</v>
      </c>
      <c r="H3424" s="13">
        <v>197900</v>
      </c>
    </row>
    <row r="3425" spans="1:8" x14ac:dyDescent="0.45">
      <c r="A3425" s="13" t="s">
        <v>23613</v>
      </c>
      <c r="B3425" s="14">
        <v>0.04</v>
      </c>
      <c r="C3425" s="17" t="s">
        <v>17730</v>
      </c>
      <c r="D3425" s="13">
        <v>100</v>
      </c>
      <c r="E3425" s="13" t="s">
        <v>17731</v>
      </c>
      <c r="F3425" s="13" t="s">
        <v>17727</v>
      </c>
      <c r="G3425" s="13" t="s">
        <v>23614</v>
      </c>
      <c r="H3425" s="13">
        <v>197901</v>
      </c>
    </row>
    <row r="3426" spans="1:8" x14ac:dyDescent="0.45">
      <c r="A3426" s="13" t="s">
        <v>23615</v>
      </c>
      <c r="B3426" s="14">
        <v>21.23</v>
      </c>
      <c r="C3426" s="17" t="s">
        <v>17730</v>
      </c>
      <c r="D3426" s="13">
        <v>326</v>
      </c>
      <c r="E3426" s="13" t="s">
        <v>17731</v>
      </c>
      <c r="F3426" s="13" t="s">
        <v>17727</v>
      </c>
      <c r="G3426" s="13" t="s">
        <v>23616</v>
      </c>
      <c r="H3426" s="13">
        <v>197902</v>
      </c>
    </row>
    <row r="3427" spans="1:8" x14ac:dyDescent="0.45">
      <c r="A3427" s="13" t="s">
        <v>23617</v>
      </c>
      <c r="B3427" s="14">
        <v>5.29</v>
      </c>
      <c r="C3427" s="17" t="s">
        <v>17730</v>
      </c>
      <c r="D3427" s="13">
        <v>133</v>
      </c>
      <c r="E3427" s="13" t="s">
        <v>17731</v>
      </c>
      <c r="F3427" s="13" t="s">
        <v>17727</v>
      </c>
      <c r="G3427" s="13" t="s">
        <v>23618</v>
      </c>
      <c r="H3427" s="13">
        <v>197903</v>
      </c>
    </row>
    <row r="3428" spans="1:8" x14ac:dyDescent="0.45">
      <c r="A3428" s="13" t="s">
        <v>23619</v>
      </c>
      <c r="B3428" s="14">
        <v>0.79</v>
      </c>
      <c r="C3428" s="17" t="s">
        <v>17730</v>
      </c>
      <c r="D3428" s="13">
        <v>314</v>
      </c>
      <c r="E3428" s="13" t="s">
        <v>17731</v>
      </c>
      <c r="F3428" s="13" t="s">
        <v>17727</v>
      </c>
      <c r="G3428" s="13" t="s">
        <v>23620</v>
      </c>
      <c r="H3428" s="13">
        <v>197904</v>
      </c>
    </row>
    <row r="3429" spans="1:8" x14ac:dyDescent="0.45">
      <c r="A3429" s="13" t="s">
        <v>23621</v>
      </c>
      <c r="B3429" s="14">
        <v>0.18</v>
      </c>
      <c r="C3429" s="17" t="s">
        <v>17730</v>
      </c>
      <c r="D3429" s="13">
        <v>128</v>
      </c>
      <c r="E3429" s="13" t="s">
        <v>17731</v>
      </c>
      <c r="F3429" s="13" t="s">
        <v>17727</v>
      </c>
      <c r="G3429" s="13" t="s">
        <v>23622</v>
      </c>
      <c r="H3429" s="13">
        <v>197905</v>
      </c>
    </row>
    <row r="3430" spans="1:8" x14ac:dyDescent="0.45">
      <c r="A3430" s="13" t="s">
        <v>23623</v>
      </c>
      <c r="B3430" s="14">
        <v>1.76</v>
      </c>
      <c r="C3430" s="17" t="s">
        <v>17730</v>
      </c>
      <c r="D3430" s="13">
        <v>314</v>
      </c>
      <c r="E3430" s="13" t="s">
        <v>17731</v>
      </c>
      <c r="F3430" s="13" t="s">
        <v>17727</v>
      </c>
      <c r="G3430" s="13" t="s">
        <v>23624</v>
      </c>
      <c r="H3430" s="13">
        <v>197981</v>
      </c>
    </row>
    <row r="3431" spans="1:8" x14ac:dyDescent="0.45">
      <c r="A3431" s="13" t="s">
        <v>23625</v>
      </c>
      <c r="B3431" s="14">
        <v>0.44</v>
      </c>
      <c r="C3431" s="17" t="s">
        <v>17730</v>
      </c>
      <c r="D3431" s="13">
        <v>128</v>
      </c>
      <c r="E3431" s="13" t="s">
        <v>17731</v>
      </c>
      <c r="F3431" s="13" t="s">
        <v>17727</v>
      </c>
      <c r="G3431" s="13" t="s">
        <v>23626</v>
      </c>
      <c r="H3431" s="13">
        <v>197982</v>
      </c>
    </row>
    <row r="3432" spans="1:8" x14ac:dyDescent="0.45">
      <c r="A3432" s="13" t="s">
        <v>23627</v>
      </c>
      <c r="B3432" s="14">
        <v>4.2699999999999996</v>
      </c>
      <c r="C3432" s="17" t="s">
        <v>17730</v>
      </c>
      <c r="D3432" s="13">
        <v>248</v>
      </c>
      <c r="E3432" s="13" t="s">
        <v>17731</v>
      </c>
      <c r="F3432" s="13" t="s">
        <v>17727</v>
      </c>
      <c r="G3432" s="13" t="s">
        <v>23628</v>
      </c>
      <c r="H3432" s="13">
        <v>197983</v>
      </c>
    </row>
    <row r="3433" spans="1:8" x14ac:dyDescent="0.45">
      <c r="A3433" s="13" t="s">
        <v>23629</v>
      </c>
      <c r="B3433" s="14">
        <v>1.06</v>
      </c>
      <c r="C3433" s="17" t="s">
        <v>17730</v>
      </c>
      <c r="D3433" s="13">
        <v>100</v>
      </c>
      <c r="E3433" s="13" t="s">
        <v>17731</v>
      </c>
      <c r="F3433" s="13" t="s">
        <v>17727</v>
      </c>
      <c r="G3433" s="13" t="s">
        <v>23630</v>
      </c>
      <c r="H3433" s="13">
        <v>197906</v>
      </c>
    </row>
    <row r="3434" spans="1:8" x14ac:dyDescent="0.45">
      <c r="A3434" s="13" t="s">
        <v>23631</v>
      </c>
      <c r="B3434" s="14">
        <v>0.28000000000000003</v>
      </c>
      <c r="C3434" s="17" t="s">
        <v>17730</v>
      </c>
      <c r="D3434" s="13">
        <v>314</v>
      </c>
      <c r="E3434" s="13" t="s">
        <v>17731</v>
      </c>
      <c r="F3434" s="13" t="s">
        <v>17727</v>
      </c>
      <c r="G3434" s="13" t="s">
        <v>23632</v>
      </c>
      <c r="H3434" s="13">
        <v>197907</v>
      </c>
    </row>
    <row r="3435" spans="1:8" x14ac:dyDescent="0.45">
      <c r="A3435" s="13" t="s">
        <v>23633</v>
      </c>
      <c r="B3435" s="14">
        <v>7.0000000000000007E-2</v>
      </c>
      <c r="C3435" s="17" t="s">
        <v>17730</v>
      </c>
      <c r="D3435" s="13">
        <v>128</v>
      </c>
      <c r="E3435" s="13" t="s">
        <v>17731</v>
      </c>
      <c r="F3435" s="13" t="s">
        <v>17727</v>
      </c>
      <c r="G3435" s="13" t="s">
        <v>23634</v>
      </c>
      <c r="H3435" s="13">
        <v>197908</v>
      </c>
    </row>
    <row r="3436" spans="1:8" x14ac:dyDescent="0.45">
      <c r="A3436" s="13" t="s">
        <v>23635</v>
      </c>
      <c r="B3436" s="14">
        <v>7.6</v>
      </c>
      <c r="C3436" s="17" t="s">
        <v>17730</v>
      </c>
      <c r="D3436" s="13">
        <v>520</v>
      </c>
      <c r="E3436" s="13" t="s">
        <v>17731</v>
      </c>
      <c r="F3436" s="13" t="s">
        <v>17727</v>
      </c>
      <c r="G3436" s="13" t="s">
        <v>23636</v>
      </c>
      <c r="H3436" s="13">
        <v>197909</v>
      </c>
    </row>
    <row r="3437" spans="1:8" x14ac:dyDescent="0.45">
      <c r="A3437" s="13" t="s">
        <v>23637</v>
      </c>
      <c r="B3437" s="14">
        <v>5.53</v>
      </c>
      <c r="C3437" s="17" t="s">
        <v>17730</v>
      </c>
      <c r="D3437" s="13">
        <v>210</v>
      </c>
      <c r="E3437" s="13" t="s">
        <v>17731</v>
      </c>
      <c r="F3437" s="13" t="s">
        <v>17727</v>
      </c>
      <c r="G3437" s="13" t="s">
        <v>23638</v>
      </c>
      <c r="H3437" s="13">
        <v>197910</v>
      </c>
    </row>
    <row r="3438" spans="1:8" x14ac:dyDescent="0.45">
      <c r="A3438" s="13" t="s">
        <v>23639</v>
      </c>
      <c r="B3438" s="14">
        <v>3.8</v>
      </c>
      <c r="C3438" s="17" t="s">
        <v>17730</v>
      </c>
      <c r="D3438" s="13">
        <v>270</v>
      </c>
      <c r="E3438" s="13" t="s">
        <v>17731</v>
      </c>
      <c r="F3438" s="13" t="s">
        <v>17727</v>
      </c>
      <c r="G3438" s="13" t="s">
        <v>23640</v>
      </c>
      <c r="H3438" s="13">
        <v>197911</v>
      </c>
    </row>
    <row r="3439" spans="1:8" x14ac:dyDescent="0.45">
      <c r="A3439" s="13" t="s">
        <v>23641</v>
      </c>
      <c r="B3439" s="14">
        <v>0.97</v>
      </c>
      <c r="C3439" s="17" t="s">
        <v>17730</v>
      </c>
      <c r="D3439" s="13">
        <v>105</v>
      </c>
      <c r="E3439" s="13" t="s">
        <v>17731</v>
      </c>
      <c r="F3439" s="13" t="s">
        <v>17727</v>
      </c>
      <c r="G3439" s="13" t="s">
        <v>23642</v>
      </c>
      <c r="H3439" s="13">
        <v>197912</v>
      </c>
    </row>
    <row r="3440" spans="1:8" x14ac:dyDescent="0.45">
      <c r="A3440" s="13" t="s">
        <v>23643</v>
      </c>
      <c r="B3440" s="14">
        <v>2.54</v>
      </c>
      <c r="C3440" s="17" t="s">
        <v>17730</v>
      </c>
      <c r="D3440" s="13">
        <v>462</v>
      </c>
      <c r="E3440" s="13" t="s">
        <v>17731</v>
      </c>
      <c r="F3440" s="13" t="s">
        <v>17727</v>
      </c>
      <c r="G3440" s="13" t="s">
        <v>23644</v>
      </c>
      <c r="H3440" s="13">
        <v>197913</v>
      </c>
    </row>
    <row r="3441" spans="1:8" x14ac:dyDescent="0.45">
      <c r="A3441" s="13" t="s">
        <v>23645</v>
      </c>
      <c r="B3441" s="14">
        <v>0.63</v>
      </c>
      <c r="C3441" s="17" t="s">
        <v>17730</v>
      </c>
      <c r="D3441" s="13">
        <v>184</v>
      </c>
      <c r="E3441" s="13" t="s">
        <v>17731</v>
      </c>
      <c r="F3441" s="13" t="s">
        <v>17727</v>
      </c>
      <c r="G3441" s="13" t="s">
        <v>23646</v>
      </c>
      <c r="H3441" s="13">
        <v>197914</v>
      </c>
    </row>
    <row r="3442" spans="1:8" x14ac:dyDescent="0.45">
      <c r="A3442" s="13" t="s">
        <v>23647</v>
      </c>
      <c r="B3442" s="14">
        <v>7.0000000000000007E-2</v>
      </c>
      <c r="C3442" s="17" t="s">
        <v>17730</v>
      </c>
      <c r="D3442" s="13">
        <v>358.05</v>
      </c>
      <c r="E3442" s="13" t="s">
        <v>17731</v>
      </c>
      <c r="F3442" s="13" t="s">
        <v>17727</v>
      </c>
      <c r="G3442" s="13" t="s">
        <v>23648</v>
      </c>
      <c r="H3442" s="13">
        <v>197917</v>
      </c>
    </row>
    <row r="3443" spans="1:8" x14ac:dyDescent="0.45">
      <c r="A3443" s="13" t="s">
        <v>23649</v>
      </c>
      <c r="B3443" s="14">
        <v>0.01</v>
      </c>
      <c r="C3443" s="17" t="s">
        <v>17730</v>
      </c>
      <c r="D3443" s="13">
        <v>143.85</v>
      </c>
      <c r="E3443" s="13" t="s">
        <v>17731</v>
      </c>
      <c r="F3443" s="13" t="s">
        <v>17727</v>
      </c>
      <c r="G3443" s="13" t="s">
        <v>23650</v>
      </c>
      <c r="H3443" s="13">
        <v>197918</v>
      </c>
    </row>
    <row r="3444" spans="1:8" x14ac:dyDescent="0.45">
      <c r="A3444" s="13" t="s">
        <v>23651</v>
      </c>
      <c r="B3444" s="14">
        <v>4.8600000000000003</v>
      </c>
      <c r="C3444" s="17" t="s">
        <v>17730</v>
      </c>
      <c r="D3444" s="13">
        <v>486</v>
      </c>
      <c r="E3444" s="13" t="s">
        <v>17731</v>
      </c>
      <c r="F3444" s="13" t="s">
        <v>17727</v>
      </c>
      <c r="G3444" s="13" t="s">
        <v>23652</v>
      </c>
      <c r="H3444" s="13">
        <v>192268</v>
      </c>
    </row>
    <row r="3445" spans="1:8" x14ac:dyDescent="0.45">
      <c r="A3445" s="13" t="s">
        <v>23653</v>
      </c>
      <c r="B3445" s="14"/>
      <c r="C3445" s="17"/>
      <c r="D3445" s="13"/>
      <c r="E3445" s="13"/>
      <c r="F3445" s="13"/>
      <c r="G3445" s="13"/>
      <c r="H3445" s="13"/>
    </row>
    <row r="3446" spans="1:8" x14ac:dyDescent="0.45">
      <c r="A3446" s="13" t="s">
        <v>23651</v>
      </c>
      <c r="B3446" s="14">
        <v>1.24</v>
      </c>
      <c r="C3446" s="17" t="s">
        <v>17730</v>
      </c>
      <c r="D3446" s="13">
        <v>194</v>
      </c>
      <c r="E3446" s="13" t="s">
        <v>17731</v>
      </c>
      <c r="F3446" s="13" t="s">
        <v>17727</v>
      </c>
      <c r="G3446" s="13" t="s">
        <v>23654</v>
      </c>
      <c r="H3446" s="13">
        <v>192269</v>
      </c>
    </row>
    <row r="3447" spans="1:8" x14ac:dyDescent="0.45">
      <c r="A3447" s="13" t="s">
        <v>23655</v>
      </c>
      <c r="B3447" s="14">
        <v>9.83</v>
      </c>
      <c r="C3447" s="17" t="s">
        <v>17730</v>
      </c>
      <c r="D3447" s="13">
        <v>375</v>
      </c>
      <c r="E3447" s="13" t="s">
        <v>17731</v>
      </c>
      <c r="F3447" s="13" t="s">
        <v>17727</v>
      </c>
      <c r="G3447" s="13" t="s">
        <v>23656</v>
      </c>
      <c r="H3447" s="13">
        <v>209665</v>
      </c>
    </row>
    <row r="3448" spans="1:8" x14ac:dyDescent="0.45">
      <c r="A3448" s="13" t="s">
        <v>23657</v>
      </c>
      <c r="B3448" s="14">
        <v>2.14</v>
      </c>
      <c r="C3448" s="17" t="s">
        <v>17730</v>
      </c>
      <c r="D3448" s="13">
        <v>150</v>
      </c>
      <c r="E3448" s="13" t="s">
        <v>17731</v>
      </c>
      <c r="F3448" s="13" t="s">
        <v>17727</v>
      </c>
      <c r="G3448" s="13" t="s">
        <v>23658</v>
      </c>
      <c r="H3448" s="13">
        <v>209666</v>
      </c>
    </row>
    <row r="3449" spans="1:8" x14ac:dyDescent="0.45">
      <c r="A3449" s="13" t="s">
        <v>23659</v>
      </c>
      <c r="B3449" s="14">
        <v>13.76</v>
      </c>
      <c r="C3449" s="17" t="s">
        <v>17730</v>
      </c>
      <c r="D3449" s="13">
        <v>239</v>
      </c>
      <c r="E3449" s="13" t="s">
        <v>17731</v>
      </c>
      <c r="F3449" s="13" t="s">
        <v>17727</v>
      </c>
      <c r="G3449" s="13" t="s">
        <v>23660</v>
      </c>
      <c r="H3449" s="13">
        <v>209667</v>
      </c>
    </row>
    <row r="3450" spans="1:8" x14ac:dyDescent="0.45">
      <c r="A3450" s="13" t="s">
        <v>23661</v>
      </c>
      <c r="B3450" s="14">
        <v>3.5</v>
      </c>
      <c r="C3450" s="17" t="s">
        <v>17730</v>
      </c>
      <c r="D3450" s="13">
        <v>160</v>
      </c>
      <c r="E3450" s="13" t="s">
        <v>17731</v>
      </c>
      <c r="F3450" s="13" t="s">
        <v>17727</v>
      </c>
      <c r="G3450" s="13" t="s">
        <v>23662</v>
      </c>
      <c r="H3450" s="13">
        <v>209763</v>
      </c>
    </row>
    <row r="3451" spans="1:8" x14ac:dyDescent="0.45">
      <c r="A3451" s="13" t="s">
        <v>23663</v>
      </c>
      <c r="B3451" s="14">
        <v>10.39</v>
      </c>
      <c r="C3451" s="17" t="s">
        <v>17730</v>
      </c>
      <c r="D3451" s="13">
        <v>495</v>
      </c>
      <c r="E3451" s="13" t="s">
        <v>17731</v>
      </c>
      <c r="F3451" s="13" t="s">
        <v>17727</v>
      </c>
      <c r="G3451" s="13" t="s">
        <v>23664</v>
      </c>
      <c r="H3451" s="13">
        <v>209764</v>
      </c>
    </row>
    <row r="3452" spans="1:8" x14ac:dyDescent="0.45">
      <c r="A3452" s="13" t="s">
        <v>23665</v>
      </c>
      <c r="B3452" s="14">
        <v>3.02</v>
      </c>
      <c r="C3452" s="17" t="s">
        <v>17730</v>
      </c>
      <c r="D3452" s="13">
        <v>200</v>
      </c>
      <c r="E3452" s="13" t="s">
        <v>17731</v>
      </c>
      <c r="F3452" s="13" t="s">
        <v>17727</v>
      </c>
      <c r="G3452" s="13" t="s">
        <v>23666</v>
      </c>
      <c r="H3452" s="13">
        <v>209668</v>
      </c>
    </row>
    <row r="3453" spans="1:8" x14ac:dyDescent="0.45">
      <c r="A3453" s="13" t="s">
        <v>23667</v>
      </c>
      <c r="B3453" s="14">
        <v>0.31</v>
      </c>
      <c r="C3453" s="17" t="s">
        <v>17730</v>
      </c>
      <c r="D3453" s="13">
        <v>431</v>
      </c>
      <c r="E3453" s="13" t="s">
        <v>17731</v>
      </c>
      <c r="F3453" s="13" t="s">
        <v>17727</v>
      </c>
      <c r="G3453" s="13" t="s">
        <v>23668</v>
      </c>
      <c r="H3453" s="13">
        <v>209669</v>
      </c>
    </row>
    <row r="3454" spans="1:8" x14ac:dyDescent="0.45">
      <c r="A3454" s="13" t="s">
        <v>23669</v>
      </c>
      <c r="B3454" s="14">
        <v>0.08</v>
      </c>
      <c r="C3454" s="17" t="s">
        <v>17730</v>
      </c>
      <c r="D3454" s="13">
        <v>168</v>
      </c>
      <c r="E3454" s="13" t="s">
        <v>17731</v>
      </c>
      <c r="F3454" s="13" t="s">
        <v>17727</v>
      </c>
      <c r="G3454" s="13" t="s">
        <v>23670</v>
      </c>
      <c r="H3454" s="13">
        <v>209670</v>
      </c>
    </row>
    <row r="3455" spans="1:8" x14ac:dyDescent="0.45">
      <c r="A3455" s="13" t="s">
        <v>23671</v>
      </c>
      <c r="B3455" s="14">
        <v>13.06</v>
      </c>
      <c r="C3455" s="17" t="s">
        <v>17730</v>
      </c>
      <c r="D3455" s="13">
        <v>312</v>
      </c>
      <c r="E3455" s="13" t="s">
        <v>17731</v>
      </c>
      <c r="F3455" s="13" t="s">
        <v>17727</v>
      </c>
      <c r="G3455" s="13" t="s">
        <v>23672</v>
      </c>
      <c r="H3455" s="13">
        <v>209765</v>
      </c>
    </row>
    <row r="3456" spans="1:8" x14ac:dyDescent="0.45">
      <c r="A3456" s="13" t="s">
        <v>23673</v>
      </c>
      <c r="B3456" s="14">
        <v>2.85</v>
      </c>
      <c r="C3456" s="17" t="s">
        <v>17730</v>
      </c>
      <c r="D3456" s="13">
        <v>168</v>
      </c>
      <c r="E3456" s="13" t="s">
        <v>17731</v>
      </c>
      <c r="F3456" s="13" t="s">
        <v>17727</v>
      </c>
      <c r="G3456" s="13" t="s">
        <v>23674</v>
      </c>
      <c r="H3456" s="13">
        <v>209671</v>
      </c>
    </row>
    <row r="3457" spans="1:8" x14ac:dyDescent="0.45">
      <c r="A3457" s="13" t="s">
        <v>23675</v>
      </c>
      <c r="B3457" s="14">
        <v>2.3199999999999998</v>
      </c>
      <c r="C3457" s="17" t="s">
        <v>17730</v>
      </c>
      <c r="D3457" s="13">
        <v>495</v>
      </c>
      <c r="E3457" s="13" t="s">
        <v>17731</v>
      </c>
      <c r="F3457" s="13" t="s">
        <v>17727</v>
      </c>
      <c r="G3457" s="13" t="s">
        <v>23676</v>
      </c>
      <c r="H3457" s="13">
        <v>209672</v>
      </c>
    </row>
    <row r="3458" spans="1:8" x14ac:dyDescent="0.45">
      <c r="A3458" s="13" t="s">
        <v>23677</v>
      </c>
      <c r="B3458" s="14">
        <v>0.56000000000000005</v>
      </c>
      <c r="C3458" s="17" t="s">
        <v>17730</v>
      </c>
      <c r="D3458" s="13">
        <v>210</v>
      </c>
      <c r="E3458" s="13" t="s">
        <v>17731</v>
      </c>
      <c r="F3458" s="13" t="s">
        <v>17727</v>
      </c>
      <c r="G3458" s="13" t="s">
        <v>23678</v>
      </c>
      <c r="H3458" s="13">
        <v>209766</v>
      </c>
    </row>
    <row r="3459" spans="1:8" x14ac:dyDescent="0.45">
      <c r="A3459" s="13" t="s">
        <v>23679</v>
      </c>
      <c r="B3459" s="14">
        <v>14.56</v>
      </c>
      <c r="C3459" s="17" t="s">
        <v>17730</v>
      </c>
      <c r="D3459" s="13">
        <v>375</v>
      </c>
      <c r="E3459" s="13" t="s">
        <v>17731</v>
      </c>
      <c r="F3459" s="13" t="s">
        <v>17727</v>
      </c>
      <c r="G3459" s="13" t="s">
        <v>23680</v>
      </c>
      <c r="H3459" s="13">
        <v>209569</v>
      </c>
    </row>
    <row r="3460" spans="1:8" x14ac:dyDescent="0.45">
      <c r="A3460" s="13" t="s">
        <v>23681</v>
      </c>
      <c r="B3460" s="14">
        <v>3.97</v>
      </c>
      <c r="C3460" s="17" t="s">
        <v>17730</v>
      </c>
      <c r="D3460" s="13">
        <v>150</v>
      </c>
      <c r="E3460" s="13" t="s">
        <v>17731</v>
      </c>
      <c r="F3460" s="13" t="s">
        <v>17727</v>
      </c>
      <c r="G3460" s="13" t="s">
        <v>23682</v>
      </c>
      <c r="H3460" s="13">
        <v>209767</v>
      </c>
    </row>
    <row r="3461" spans="1:8" x14ac:dyDescent="0.45">
      <c r="A3461" s="13" t="s">
        <v>23683</v>
      </c>
      <c r="B3461" s="14">
        <v>0.96</v>
      </c>
      <c r="C3461" s="17" t="s">
        <v>17730</v>
      </c>
      <c r="D3461" s="13">
        <v>475</v>
      </c>
      <c r="E3461" s="13" t="s">
        <v>17731</v>
      </c>
      <c r="F3461" s="13" t="s">
        <v>17727</v>
      </c>
      <c r="G3461" s="13" t="s">
        <v>23684</v>
      </c>
      <c r="H3461" s="13">
        <v>209673</v>
      </c>
    </row>
    <row r="3462" spans="1:8" x14ac:dyDescent="0.45">
      <c r="A3462" s="13" t="s">
        <v>23685</v>
      </c>
      <c r="B3462" s="14">
        <v>0.21</v>
      </c>
      <c r="C3462" s="17" t="s">
        <v>17730</v>
      </c>
      <c r="D3462" s="13">
        <v>190</v>
      </c>
      <c r="E3462" s="13" t="s">
        <v>17731</v>
      </c>
      <c r="F3462" s="13" t="s">
        <v>17727</v>
      </c>
      <c r="G3462" s="13" t="s">
        <v>23686</v>
      </c>
      <c r="H3462" s="13">
        <v>209570</v>
      </c>
    </row>
    <row r="3463" spans="1:8" x14ac:dyDescent="0.45">
      <c r="A3463" s="13" t="s">
        <v>23687</v>
      </c>
      <c r="B3463" s="14">
        <v>23.4</v>
      </c>
      <c r="C3463" s="17" t="s">
        <v>17730</v>
      </c>
      <c r="D3463" s="13">
        <v>324</v>
      </c>
      <c r="E3463" s="13" t="s">
        <v>17731</v>
      </c>
      <c r="F3463" s="13" t="s">
        <v>17727</v>
      </c>
      <c r="G3463" s="13" t="s">
        <v>23688</v>
      </c>
      <c r="H3463" s="13">
        <v>209674</v>
      </c>
    </row>
    <row r="3464" spans="1:8" x14ac:dyDescent="0.45">
      <c r="A3464" s="13" t="s">
        <v>23689</v>
      </c>
      <c r="B3464" s="14">
        <v>6.38</v>
      </c>
      <c r="C3464" s="17" t="s">
        <v>17730</v>
      </c>
      <c r="D3464" s="13">
        <v>146</v>
      </c>
      <c r="E3464" s="13" t="s">
        <v>17731</v>
      </c>
      <c r="F3464" s="13" t="s">
        <v>17727</v>
      </c>
      <c r="G3464" s="13" t="s">
        <v>23690</v>
      </c>
      <c r="H3464" s="13">
        <v>209675</v>
      </c>
    </row>
    <row r="3465" spans="1:8" x14ac:dyDescent="0.45">
      <c r="A3465" s="13" t="s">
        <v>23691</v>
      </c>
      <c r="B3465" s="14">
        <v>2.71</v>
      </c>
      <c r="C3465" s="17" t="s">
        <v>17730</v>
      </c>
      <c r="D3465" s="13">
        <v>520</v>
      </c>
      <c r="E3465" s="13" t="s">
        <v>17731</v>
      </c>
      <c r="F3465" s="13" t="s">
        <v>17727</v>
      </c>
      <c r="G3465" s="13" t="s">
        <v>23692</v>
      </c>
      <c r="H3465" s="13">
        <v>209768</v>
      </c>
    </row>
    <row r="3466" spans="1:8" x14ac:dyDescent="0.45">
      <c r="A3466" s="13" t="s">
        <v>23693</v>
      </c>
      <c r="B3466" s="14">
        <v>0.62</v>
      </c>
      <c r="C3466" s="17" t="s">
        <v>17730</v>
      </c>
      <c r="D3466" s="13">
        <v>210</v>
      </c>
      <c r="E3466" s="13" t="s">
        <v>17731</v>
      </c>
      <c r="F3466" s="13" t="s">
        <v>17727</v>
      </c>
      <c r="G3466" s="13" t="s">
        <v>23694</v>
      </c>
      <c r="H3466" s="13">
        <v>209769</v>
      </c>
    </row>
    <row r="3467" spans="1:8" x14ac:dyDescent="0.45">
      <c r="A3467" s="13" t="s">
        <v>23695</v>
      </c>
      <c r="B3467" s="14">
        <v>42.59</v>
      </c>
      <c r="C3467" s="17" t="s">
        <v>17730</v>
      </c>
      <c r="D3467" s="13">
        <v>440</v>
      </c>
      <c r="E3467" s="13" t="s">
        <v>17731</v>
      </c>
      <c r="F3467" s="13" t="s">
        <v>17727</v>
      </c>
      <c r="G3467" s="13" t="s">
        <v>23696</v>
      </c>
      <c r="H3467" s="13">
        <v>209676</v>
      </c>
    </row>
    <row r="3468" spans="1:8" x14ac:dyDescent="0.45">
      <c r="A3468" s="13" t="s">
        <v>23697</v>
      </c>
      <c r="B3468" s="14">
        <v>0</v>
      </c>
      <c r="C3468" s="17" t="s">
        <v>17730</v>
      </c>
      <c r="D3468" s="13">
        <v>175</v>
      </c>
      <c r="E3468" s="13" t="s">
        <v>17731</v>
      </c>
      <c r="F3468" s="13" t="s">
        <v>17727</v>
      </c>
      <c r="G3468" s="13" t="s">
        <v>23698</v>
      </c>
      <c r="H3468" s="13">
        <v>209571</v>
      </c>
    </row>
    <row r="3469" spans="1:8" x14ac:dyDescent="0.45">
      <c r="A3469" s="13" t="s">
        <v>23699</v>
      </c>
      <c r="B3469" s="14">
        <v>55.81</v>
      </c>
      <c r="C3469" s="17" t="s">
        <v>17730</v>
      </c>
      <c r="D3469" s="13">
        <v>462</v>
      </c>
      <c r="E3469" s="13" t="s">
        <v>17731</v>
      </c>
      <c r="F3469" s="13" t="s">
        <v>17727</v>
      </c>
      <c r="G3469" s="13" t="s">
        <v>23700</v>
      </c>
      <c r="H3469" s="13">
        <v>209572</v>
      </c>
    </row>
    <row r="3470" spans="1:8" x14ac:dyDescent="0.45">
      <c r="A3470" s="13" t="s">
        <v>23701</v>
      </c>
      <c r="B3470" s="14">
        <v>0</v>
      </c>
      <c r="C3470" s="17" t="s">
        <v>17730</v>
      </c>
      <c r="D3470" s="13">
        <v>184</v>
      </c>
      <c r="E3470" s="13" t="s">
        <v>17731</v>
      </c>
      <c r="F3470" s="13" t="s">
        <v>17727</v>
      </c>
      <c r="G3470" s="13" t="s">
        <v>23702</v>
      </c>
      <c r="H3470" s="13">
        <v>209677</v>
      </c>
    </row>
    <row r="3471" spans="1:8" x14ac:dyDescent="0.45">
      <c r="A3471" s="13" t="s">
        <v>23703</v>
      </c>
      <c r="B3471" s="14">
        <v>3.45</v>
      </c>
      <c r="C3471" s="17" t="s">
        <v>17730</v>
      </c>
      <c r="D3471" s="13">
        <v>524</v>
      </c>
      <c r="E3471" s="13" t="s">
        <v>17731</v>
      </c>
      <c r="F3471" s="13" t="s">
        <v>17727</v>
      </c>
      <c r="G3471" s="13" t="s">
        <v>23704</v>
      </c>
      <c r="H3471" s="13">
        <v>209573</v>
      </c>
    </row>
    <row r="3472" spans="1:8" x14ac:dyDescent="0.45">
      <c r="A3472" s="13" t="s">
        <v>23705</v>
      </c>
      <c r="B3472" s="14">
        <v>0.63</v>
      </c>
      <c r="C3472" s="17" t="s">
        <v>17730</v>
      </c>
      <c r="D3472" s="13">
        <v>209.6</v>
      </c>
      <c r="E3472" s="13" t="s">
        <v>17731</v>
      </c>
      <c r="F3472" s="13" t="s">
        <v>17727</v>
      </c>
      <c r="G3472" s="13" t="s">
        <v>23706</v>
      </c>
      <c r="H3472" s="13">
        <v>209574</v>
      </c>
    </row>
    <row r="3473" spans="1:8" x14ac:dyDescent="0.45">
      <c r="A3473" s="13" t="s">
        <v>23707</v>
      </c>
      <c r="B3473" s="14">
        <v>44.01</v>
      </c>
      <c r="C3473" s="17" t="s">
        <v>17730</v>
      </c>
      <c r="D3473" s="13">
        <v>486</v>
      </c>
      <c r="E3473" s="13" t="s">
        <v>17731</v>
      </c>
      <c r="F3473" s="13" t="s">
        <v>17727</v>
      </c>
      <c r="G3473" s="13" t="s">
        <v>23708</v>
      </c>
      <c r="H3473" s="13">
        <v>200603</v>
      </c>
    </row>
    <row r="3474" spans="1:8" x14ac:dyDescent="0.45">
      <c r="A3474" s="13" t="s">
        <v>23709</v>
      </c>
      <c r="B3474" s="14">
        <v>11</v>
      </c>
      <c r="C3474" s="17" t="s">
        <v>17730</v>
      </c>
      <c r="D3474" s="13">
        <v>194</v>
      </c>
      <c r="E3474" s="13" t="s">
        <v>17731</v>
      </c>
      <c r="F3474" s="13" t="s">
        <v>17727</v>
      </c>
      <c r="G3474" s="13" t="s">
        <v>23710</v>
      </c>
      <c r="H3474" s="13">
        <v>200604</v>
      </c>
    </row>
    <row r="3475" spans="1:8" x14ac:dyDescent="0.45">
      <c r="A3475" s="13" t="s">
        <v>23711</v>
      </c>
      <c r="B3475" s="14">
        <v>0.1</v>
      </c>
      <c r="C3475" s="17" t="s">
        <v>17730</v>
      </c>
      <c r="D3475" s="13">
        <v>100</v>
      </c>
      <c r="E3475" s="13" t="s">
        <v>17731</v>
      </c>
      <c r="F3475" s="13" t="s">
        <v>17727</v>
      </c>
      <c r="G3475" s="13" t="s">
        <v>23712</v>
      </c>
      <c r="H3475" s="13">
        <v>211265</v>
      </c>
    </row>
    <row r="3476" spans="1:8" x14ac:dyDescent="0.45">
      <c r="A3476" s="13" t="s">
        <v>23713</v>
      </c>
      <c r="B3476" s="14">
        <v>0.38</v>
      </c>
      <c r="C3476" s="17" t="s">
        <v>17730</v>
      </c>
      <c r="D3476" s="13">
        <v>258</v>
      </c>
      <c r="E3476" s="13" t="s">
        <v>17731</v>
      </c>
      <c r="F3476" s="13" t="s">
        <v>17727</v>
      </c>
      <c r="G3476" s="13" t="s">
        <v>23714</v>
      </c>
      <c r="H3476" s="13">
        <v>211365</v>
      </c>
    </row>
    <row r="3477" spans="1:8" x14ac:dyDescent="0.45">
      <c r="A3477" s="13" t="s">
        <v>23715</v>
      </c>
      <c r="B3477" s="14">
        <v>2.4500000000000002</v>
      </c>
      <c r="C3477" s="17" t="s">
        <v>17730</v>
      </c>
      <c r="D3477" s="13">
        <v>121</v>
      </c>
      <c r="E3477" s="13" t="s">
        <v>17731</v>
      </c>
      <c r="F3477" s="13" t="s">
        <v>17727</v>
      </c>
      <c r="G3477" s="13" t="s">
        <v>23716</v>
      </c>
      <c r="H3477" s="13">
        <v>211266</v>
      </c>
    </row>
    <row r="3478" spans="1:8" x14ac:dyDescent="0.45">
      <c r="A3478" s="13" t="s">
        <v>23717</v>
      </c>
      <c r="B3478" s="14">
        <v>9.61</v>
      </c>
      <c r="C3478" s="17" t="s">
        <v>17730</v>
      </c>
      <c r="D3478" s="13">
        <v>300</v>
      </c>
      <c r="E3478" s="13" t="s">
        <v>17731</v>
      </c>
      <c r="F3478" s="13" t="s">
        <v>17727</v>
      </c>
      <c r="G3478" s="13" t="s">
        <v>23718</v>
      </c>
      <c r="H3478" s="13">
        <v>211166</v>
      </c>
    </row>
    <row r="3479" spans="1:8" x14ac:dyDescent="0.45">
      <c r="A3479" s="13" t="s">
        <v>23719</v>
      </c>
      <c r="B3479" s="14">
        <v>2.71</v>
      </c>
      <c r="C3479" s="17" t="s">
        <v>17730</v>
      </c>
      <c r="D3479" s="13">
        <v>100</v>
      </c>
      <c r="E3479" s="13" t="s">
        <v>17731</v>
      </c>
      <c r="F3479" s="13" t="s">
        <v>17727</v>
      </c>
      <c r="G3479" s="13" t="s">
        <v>23720</v>
      </c>
      <c r="H3479" s="13">
        <v>211366</v>
      </c>
    </row>
    <row r="3480" spans="1:8" x14ac:dyDescent="0.45">
      <c r="A3480" s="13" t="s">
        <v>23721</v>
      </c>
      <c r="B3480" s="14">
        <v>10.85</v>
      </c>
      <c r="C3480" s="17" t="s">
        <v>17730</v>
      </c>
      <c r="D3480" s="13">
        <v>258</v>
      </c>
      <c r="E3480" s="13" t="s">
        <v>17731</v>
      </c>
      <c r="F3480" s="13" t="s">
        <v>17727</v>
      </c>
      <c r="G3480" s="13" t="s">
        <v>23722</v>
      </c>
      <c r="H3480" s="13">
        <v>211465</v>
      </c>
    </row>
    <row r="3481" spans="1:8" x14ac:dyDescent="0.45">
      <c r="A3481" s="13" t="s">
        <v>23723</v>
      </c>
      <c r="B3481" s="14">
        <v>0.25</v>
      </c>
      <c r="C3481" s="17" t="s">
        <v>17730</v>
      </c>
      <c r="D3481" s="13">
        <v>100</v>
      </c>
      <c r="E3481" s="13" t="s">
        <v>17731</v>
      </c>
      <c r="F3481" s="13" t="s">
        <v>17727</v>
      </c>
      <c r="G3481" s="13" t="s">
        <v>23724</v>
      </c>
      <c r="H3481" s="13">
        <v>211466</v>
      </c>
    </row>
    <row r="3482" spans="1:8" x14ac:dyDescent="0.45">
      <c r="A3482" s="13" t="s">
        <v>23725</v>
      </c>
      <c r="B3482" s="14">
        <v>0.99</v>
      </c>
      <c r="C3482" s="17" t="s">
        <v>17730</v>
      </c>
      <c r="D3482" s="13">
        <v>258</v>
      </c>
      <c r="E3482" s="13" t="s">
        <v>17731</v>
      </c>
      <c r="F3482" s="13" t="s">
        <v>17727</v>
      </c>
      <c r="G3482" s="13" t="s">
        <v>23726</v>
      </c>
      <c r="H3482" s="13">
        <v>211467</v>
      </c>
    </row>
    <row r="3483" spans="1:8" x14ac:dyDescent="0.45">
      <c r="A3483" s="13" t="s">
        <v>23727</v>
      </c>
      <c r="B3483" s="14">
        <v>0.1</v>
      </c>
      <c r="C3483" s="17" t="s">
        <v>17730</v>
      </c>
      <c r="D3483" s="13">
        <v>100</v>
      </c>
      <c r="E3483" s="13" t="s">
        <v>17731</v>
      </c>
      <c r="F3483" s="13" t="s">
        <v>17727</v>
      </c>
      <c r="G3483" s="13" t="s">
        <v>23728</v>
      </c>
      <c r="H3483" s="13">
        <v>211267</v>
      </c>
    </row>
    <row r="3484" spans="1:8" x14ac:dyDescent="0.45">
      <c r="A3484" s="13" t="s">
        <v>23729</v>
      </c>
      <c r="B3484" s="14">
        <v>0.4</v>
      </c>
      <c r="C3484" s="17" t="s">
        <v>17730</v>
      </c>
      <c r="D3484" s="13">
        <v>258</v>
      </c>
      <c r="E3484" s="13" t="s">
        <v>17731</v>
      </c>
      <c r="F3484" s="13" t="s">
        <v>17727</v>
      </c>
      <c r="G3484" s="13" t="s">
        <v>23730</v>
      </c>
      <c r="H3484" s="13">
        <v>211565</v>
      </c>
    </row>
    <row r="3485" spans="1:8" x14ac:dyDescent="0.45">
      <c r="A3485" s="13" t="s">
        <v>23731</v>
      </c>
      <c r="B3485" s="14">
        <v>4.67</v>
      </c>
      <c r="C3485" s="17" t="s">
        <v>17730</v>
      </c>
      <c r="D3485" s="13">
        <v>121</v>
      </c>
      <c r="E3485" s="13" t="s">
        <v>17731</v>
      </c>
      <c r="F3485" s="13" t="s">
        <v>17727</v>
      </c>
      <c r="G3485" s="13" t="s">
        <v>23732</v>
      </c>
      <c r="H3485" s="13">
        <v>211268</v>
      </c>
    </row>
    <row r="3486" spans="1:8" x14ac:dyDescent="0.45">
      <c r="A3486" s="13" t="s">
        <v>23733</v>
      </c>
      <c r="B3486" s="14">
        <v>21.4</v>
      </c>
      <c r="C3486" s="17" t="s">
        <v>17730</v>
      </c>
      <c r="D3486" s="13">
        <v>300</v>
      </c>
      <c r="E3486" s="13" t="s">
        <v>17731</v>
      </c>
      <c r="F3486" s="13" t="s">
        <v>17727</v>
      </c>
      <c r="G3486" s="13" t="s">
        <v>23734</v>
      </c>
      <c r="H3486" s="13">
        <v>211566</v>
      </c>
    </row>
    <row r="3487" spans="1:8" x14ac:dyDescent="0.45">
      <c r="A3487" s="13" t="s">
        <v>23735</v>
      </c>
      <c r="B3487" s="14">
        <v>0.26</v>
      </c>
      <c r="C3487" s="17" t="s">
        <v>17730</v>
      </c>
      <c r="D3487" s="13">
        <v>126</v>
      </c>
      <c r="E3487" s="13" t="s">
        <v>17731</v>
      </c>
      <c r="F3487" s="13" t="s">
        <v>17727</v>
      </c>
      <c r="G3487" s="13" t="s">
        <v>23736</v>
      </c>
      <c r="H3487" s="13">
        <v>211269</v>
      </c>
    </row>
    <row r="3488" spans="1:8" x14ac:dyDescent="0.45">
      <c r="A3488" s="13" t="s">
        <v>23737</v>
      </c>
      <c r="B3488" s="14">
        <v>1.04</v>
      </c>
      <c r="C3488" s="17" t="s">
        <v>17730</v>
      </c>
      <c r="D3488" s="13">
        <v>310</v>
      </c>
      <c r="E3488" s="13" t="s">
        <v>17731</v>
      </c>
      <c r="F3488" s="13" t="s">
        <v>17727</v>
      </c>
      <c r="G3488" s="13" t="s">
        <v>23738</v>
      </c>
      <c r="H3488" s="13">
        <v>211567</v>
      </c>
    </row>
    <row r="3489" spans="1:8" x14ac:dyDescent="0.45">
      <c r="A3489" s="13" t="s">
        <v>23739</v>
      </c>
      <c r="B3489" s="14">
        <v>0.01</v>
      </c>
      <c r="C3489" s="17" t="s">
        <v>17730</v>
      </c>
      <c r="D3489" s="13">
        <v>132</v>
      </c>
      <c r="E3489" s="13" t="s">
        <v>17731</v>
      </c>
      <c r="F3489" s="13" t="s">
        <v>17727</v>
      </c>
      <c r="G3489" s="13" t="s">
        <v>23740</v>
      </c>
      <c r="H3489" s="13">
        <v>211568</v>
      </c>
    </row>
    <row r="3490" spans="1:8" x14ac:dyDescent="0.45">
      <c r="A3490" s="13" t="s">
        <v>23741</v>
      </c>
      <c r="B3490" s="14">
        <v>0.05</v>
      </c>
      <c r="C3490" s="17" t="s">
        <v>17730</v>
      </c>
      <c r="D3490" s="13">
        <v>462</v>
      </c>
      <c r="E3490" s="13" t="s">
        <v>17731</v>
      </c>
      <c r="F3490" s="13" t="s">
        <v>17727</v>
      </c>
      <c r="G3490" s="13" t="s">
        <v>23742</v>
      </c>
      <c r="H3490" s="13">
        <v>211270</v>
      </c>
    </row>
    <row r="3491" spans="1:8" x14ac:dyDescent="0.45">
      <c r="A3491" s="13" t="s">
        <v>23743</v>
      </c>
      <c r="B3491" s="14">
        <v>3.94</v>
      </c>
      <c r="C3491" s="17" t="s">
        <v>17730</v>
      </c>
      <c r="D3491" s="13">
        <v>184</v>
      </c>
      <c r="E3491" s="13" t="s">
        <v>17731</v>
      </c>
      <c r="F3491" s="13" t="s">
        <v>17727</v>
      </c>
      <c r="G3491" s="13" t="s">
        <v>23744</v>
      </c>
      <c r="H3491" s="13">
        <v>211271</v>
      </c>
    </row>
    <row r="3492" spans="1:8" x14ac:dyDescent="0.45">
      <c r="A3492" s="13" t="s">
        <v>23745</v>
      </c>
      <c r="B3492" s="14">
        <v>15.79</v>
      </c>
      <c r="C3492" s="17" t="s">
        <v>17730</v>
      </c>
      <c r="D3492" s="13">
        <v>462</v>
      </c>
      <c r="E3492" s="13" t="s">
        <v>17731</v>
      </c>
      <c r="F3492" s="13" t="s">
        <v>17727</v>
      </c>
      <c r="G3492" s="13" t="s">
        <v>23746</v>
      </c>
      <c r="H3492" s="13">
        <v>211367</v>
      </c>
    </row>
    <row r="3493" spans="1:8" x14ac:dyDescent="0.45">
      <c r="A3493" s="13" t="s">
        <v>23747</v>
      </c>
      <c r="B3493" s="14">
        <v>43.53</v>
      </c>
      <c r="C3493" s="17" t="s">
        <v>17730</v>
      </c>
      <c r="D3493" s="13">
        <v>184</v>
      </c>
      <c r="E3493" s="13" t="s">
        <v>17731</v>
      </c>
      <c r="F3493" s="13" t="s">
        <v>17727</v>
      </c>
      <c r="G3493" s="13" t="s">
        <v>23748</v>
      </c>
      <c r="H3493" s="13">
        <v>211569</v>
      </c>
    </row>
    <row r="3494" spans="1:8" x14ac:dyDescent="0.45">
      <c r="A3494" s="13" t="s">
        <v>23749</v>
      </c>
      <c r="B3494" s="14">
        <v>174.13</v>
      </c>
      <c r="C3494" s="17" t="s">
        <v>17730</v>
      </c>
      <c r="D3494" s="13">
        <v>520</v>
      </c>
      <c r="E3494" s="13" t="s">
        <v>17731</v>
      </c>
      <c r="F3494" s="13" t="s">
        <v>17727</v>
      </c>
      <c r="G3494" s="13" t="s">
        <v>23750</v>
      </c>
      <c r="H3494" s="13">
        <v>211570</v>
      </c>
    </row>
    <row r="3495" spans="1:8" x14ac:dyDescent="0.45">
      <c r="A3495" s="13" t="s">
        <v>23751</v>
      </c>
      <c r="B3495" s="14">
        <v>5.4</v>
      </c>
      <c r="C3495" s="17" t="s">
        <v>17730</v>
      </c>
      <c r="D3495" s="13">
        <v>210</v>
      </c>
      <c r="E3495" s="13" t="s">
        <v>17731</v>
      </c>
      <c r="F3495" s="13" t="s">
        <v>17727</v>
      </c>
      <c r="G3495" s="13" t="s">
        <v>23752</v>
      </c>
      <c r="H3495" s="13">
        <v>211368</v>
      </c>
    </row>
    <row r="3496" spans="1:8" x14ac:dyDescent="0.45">
      <c r="A3496" s="13" t="s">
        <v>23753</v>
      </c>
      <c r="B3496" s="14">
        <v>21.62</v>
      </c>
      <c r="C3496" s="17" t="s">
        <v>17730</v>
      </c>
      <c r="D3496" s="13">
        <v>462</v>
      </c>
      <c r="E3496" s="13" t="s">
        <v>17731</v>
      </c>
      <c r="F3496" s="13" t="s">
        <v>17727</v>
      </c>
      <c r="G3496" s="13" t="s">
        <v>23754</v>
      </c>
      <c r="H3496" s="13">
        <v>211369</v>
      </c>
    </row>
    <row r="3497" spans="1:8" x14ac:dyDescent="0.45">
      <c r="A3497" s="13" t="s">
        <v>23755</v>
      </c>
      <c r="B3497" s="14">
        <v>0.87</v>
      </c>
      <c r="C3497" s="17" t="s">
        <v>17730</v>
      </c>
      <c r="D3497" s="13">
        <v>394</v>
      </c>
      <c r="E3497" s="13" t="s">
        <v>17731</v>
      </c>
      <c r="F3497" s="13" t="s">
        <v>17727</v>
      </c>
      <c r="G3497" s="13" t="s">
        <v>23756</v>
      </c>
      <c r="H3497" s="13">
        <v>209551</v>
      </c>
    </row>
    <row r="3498" spans="1:8" x14ac:dyDescent="0.45">
      <c r="A3498" s="13" t="s">
        <v>23757</v>
      </c>
      <c r="B3498" s="14">
        <v>0.22</v>
      </c>
      <c r="C3498" s="17" t="s">
        <v>17730</v>
      </c>
      <c r="D3498" s="13">
        <v>158</v>
      </c>
      <c r="E3498" s="13" t="s">
        <v>17731</v>
      </c>
      <c r="F3498" s="13" t="s">
        <v>17727</v>
      </c>
      <c r="G3498" s="13" t="s">
        <v>23758</v>
      </c>
      <c r="H3498" s="13">
        <v>209553</v>
      </c>
    </row>
    <row r="3499" spans="1:8" x14ac:dyDescent="0.45">
      <c r="A3499" s="13" t="s">
        <v>23759</v>
      </c>
      <c r="B3499" s="14">
        <v>8</v>
      </c>
      <c r="C3499" s="17" t="s">
        <v>17730</v>
      </c>
      <c r="D3499" s="13">
        <v>394</v>
      </c>
      <c r="E3499" s="13" t="s">
        <v>17731</v>
      </c>
      <c r="F3499" s="13" t="s">
        <v>17727</v>
      </c>
      <c r="G3499" s="13" t="s">
        <v>23760</v>
      </c>
      <c r="H3499" s="13">
        <v>209683</v>
      </c>
    </row>
    <row r="3500" spans="1:8" x14ac:dyDescent="0.45">
      <c r="A3500" s="13" t="s">
        <v>23761</v>
      </c>
      <c r="B3500" s="14">
        <v>1.74</v>
      </c>
      <c r="C3500" s="17" t="s">
        <v>17730</v>
      </c>
      <c r="D3500" s="13">
        <v>158</v>
      </c>
      <c r="E3500" s="13" t="s">
        <v>17731</v>
      </c>
      <c r="F3500" s="13" t="s">
        <v>17727</v>
      </c>
      <c r="G3500" s="13" t="s">
        <v>23762</v>
      </c>
      <c r="H3500" s="13">
        <v>209777</v>
      </c>
    </row>
    <row r="3501" spans="1:8" x14ac:dyDescent="0.45">
      <c r="A3501" s="13" t="s">
        <v>23763</v>
      </c>
      <c r="B3501" s="14">
        <v>1.06</v>
      </c>
      <c r="C3501" s="17" t="s">
        <v>17730</v>
      </c>
      <c r="D3501" s="13">
        <v>394</v>
      </c>
      <c r="E3501" s="13" t="s">
        <v>17731</v>
      </c>
      <c r="F3501" s="13" t="s">
        <v>17727</v>
      </c>
      <c r="G3501" s="13" t="s">
        <v>23764</v>
      </c>
      <c r="H3501" s="13">
        <v>209554</v>
      </c>
    </row>
    <row r="3502" spans="1:8" x14ac:dyDescent="0.45">
      <c r="A3502" s="13" t="s">
        <v>23765</v>
      </c>
      <c r="B3502" s="14">
        <v>0.27</v>
      </c>
      <c r="C3502" s="17" t="s">
        <v>17730</v>
      </c>
      <c r="D3502" s="13">
        <v>158</v>
      </c>
      <c r="E3502" s="13" t="s">
        <v>17731</v>
      </c>
      <c r="F3502" s="13" t="s">
        <v>17727</v>
      </c>
      <c r="G3502" s="13" t="s">
        <v>23766</v>
      </c>
      <c r="H3502" s="13">
        <v>209555</v>
      </c>
    </row>
    <row r="3503" spans="1:8" x14ac:dyDescent="0.45">
      <c r="A3503" s="13" t="s">
        <v>23767</v>
      </c>
      <c r="B3503" s="14">
        <v>1.86</v>
      </c>
      <c r="C3503" s="17" t="s">
        <v>17730</v>
      </c>
      <c r="D3503" s="13">
        <v>453</v>
      </c>
      <c r="E3503" s="13" t="s">
        <v>17731</v>
      </c>
      <c r="F3503" s="13" t="s">
        <v>17727</v>
      </c>
      <c r="G3503" s="13" t="s">
        <v>23768</v>
      </c>
      <c r="H3503" s="13">
        <v>261084</v>
      </c>
    </row>
    <row r="3504" spans="1:8" x14ac:dyDescent="0.45">
      <c r="A3504" s="13" t="s">
        <v>23769</v>
      </c>
      <c r="B3504" s="14">
        <v>0.47</v>
      </c>
      <c r="C3504" s="17" t="s">
        <v>17730</v>
      </c>
      <c r="D3504" s="13">
        <v>181.2</v>
      </c>
      <c r="E3504" s="13" t="s">
        <v>17731</v>
      </c>
      <c r="F3504" s="13" t="s">
        <v>17727</v>
      </c>
      <c r="G3504" s="13" t="s">
        <v>23770</v>
      </c>
      <c r="H3504" s="13">
        <v>261184</v>
      </c>
    </row>
    <row r="3505" spans="1:8" x14ac:dyDescent="0.45">
      <c r="A3505" s="13" t="s">
        <v>23771</v>
      </c>
      <c r="B3505" s="14">
        <v>47.41</v>
      </c>
      <c r="C3505" s="17" t="s">
        <v>17730</v>
      </c>
      <c r="D3505" s="13">
        <v>431</v>
      </c>
      <c r="E3505" s="13" t="s">
        <v>17731</v>
      </c>
      <c r="F3505" s="13" t="s">
        <v>17727</v>
      </c>
      <c r="G3505" s="13" t="s">
        <v>23772</v>
      </c>
      <c r="H3505" s="13">
        <v>209584</v>
      </c>
    </row>
    <row r="3506" spans="1:8" x14ac:dyDescent="0.45">
      <c r="A3506" s="13" t="s">
        <v>23773</v>
      </c>
      <c r="B3506" s="14">
        <v>12.93</v>
      </c>
      <c r="C3506" s="17" t="s">
        <v>17730</v>
      </c>
      <c r="D3506" s="13">
        <v>168</v>
      </c>
      <c r="E3506" s="13" t="s">
        <v>17731</v>
      </c>
      <c r="F3506" s="13" t="s">
        <v>17727</v>
      </c>
      <c r="G3506" s="13" t="s">
        <v>23774</v>
      </c>
      <c r="H3506" s="13">
        <v>209684</v>
      </c>
    </row>
    <row r="3507" spans="1:8" x14ac:dyDescent="0.45">
      <c r="A3507" s="13" t="s">
        <v>23775</v>
      </c>
      <c r="B3507" s="14">
        <v>5.37</v>
      </c>
      <c r="C3507" s="17" t="s">
        <v>17730</v>
      </c>
      <c r="D3507" s="13">
        <v>431</v>
      </c>
      <c r="E3507" s="13" t="s">
        <v>17731</v>
      </c>
      <c r="F3507" s="13" t="s">
        <v>17727</v>
      </c>
      <c r="G3507" s="13" t="s">
        <v>23776</v>
      </c>
      <c r="H3507" s="13">
        <v>209585</v>
      </c>
    </row>
    <row r="3508" spans="1:8" x14ac:dyDescent="0.45">
      <c r="A3508" s="13" t="s">
        <v>23777</v>
      </c>
      <c r="B3508" s="14">
        <v>1.37</v>
      </c>
      <c r="C3508" s="17" t="s">
        <v>17730</v>
      </c>
      <c r="D3508" s="13">
        <v>168</v>
      </c>
      <c r="E3508" s="13" t="s">
        <v>17731</v>
      </c>
      <c r="F3508" s="13" t="s">
        <v>17727</v>
      </c>
      <c r="G3508" s="13" t="s">
        <v>23778</v>
      </c>
      <c r="H3508" s="13">
        <v>209586</v>
      </c>
    </row>
    <row r="3509" spans="1:8" x14ac:dyDescent="0.45">
      <c r="A3509" s="13" t="s">
        <v>23779</v>
      </c>
      <c r="B3509" s="14">
        <v>1.81</v>
      </c>
      <c r="C3509" s="17" t="s">
        <v>17730</v>
      </c>
      <c r="D3509" s="13">
        <v>375</v>
      </c>
      <c r="E3509" s="13" t="s">
        <v>17731</v>
      </c>
      <c r="F3509" s="13" t="s">
        <v>17727</v>
      </c>
      <c r="G3509" s="13" t="s">
        <v>23780</v>
      </c>
      <c r="H3509" s="13">
        <v>209556</v>
      </c>
    </row>
    <row r="3510" spans="1:8" x14ac:dyDescent="0.45">
      <c r="A3510" s="13" t="s">
        <v>23781</v>
      </c>
      <c r="B3510" s="14">
        <v>0</v>
      </c>
      <c r="C3510" s="17" t="s">
        <v>17730</v>
      </c>
      <c r="D3510" s="13">
        <v>150</v>
      </c>
      <c r="E3510" s="13" t="s">
        <v>17731</v>
      </c>
      <c r="F3510" s="13" t="s">
        <v>17727</v>
      </c>
      <c r="G3510" s="13" t="s">
        <v>23782</v>
      </c>
      <c r="H3510" s="13">
        <v>209651</v>
      </c>
    </row>
    <row r="3511" spans="1:8" x14ac:dyDescent="0.45">
      <c r="A3511" s="13" t="s">
        <v>23783</v>
      </c>
      <c r="B3511" s="14">
        <v>23.78</v>
      </c>
      <c r="C3511" s="17" t="s">
        <v>17730</v>
      </c>
      <c r="D3511" s="13">
        <v>462</v>
      </c>
      <c r="E3511" s="13" t="s">
        <v>17731</v>
      </c>
      <c r="F3511" s="13" t="s">
        <v>17727</v>
      </c>
      <c r="G3511" s="13" t="s">
        <v>23784</v>
      </c>
      <c r="H3511" s="13">
        <v>209685</v>
      </c>
    </row>
    <row r="3512" spans="1:8" x14ac:dyDescent="0.45">
      <c r="A3512" s="13" t="s">
        <v>23785</v>
      </c>
      <c r="B3512" s="14">
        <v>6.49</v>
      </c>
      <c r="C3512" s="17" t="s">
        <v>17730</v>
      </c>
      <c r="D3512" s="13">
        <v>184</v>
      </c>
      <c r="E3512" s="13" t="s">
        <v>17731</v>
      </c>
      <c r="F3512" s="13" t="s">
        <v>17727</v>
      </c>
      <c r="G3512" s="13" t="s">
        <v>23786</v>
      </c>
      <c r="H3512" s="13">
        <v>209682</v>
      </c>
    </row>
    <row r="3513" spans="1:8" x14ac:dyDescent="0.45">
      <c r="A3513" s="13" t="s">
        <v>23787</v>
      </c>
      <c r="B3513" s="14">
        <v>2.84</v>
      </c>
      <c r="C3513" s="17" t="s">
        <v>17730</v>
      </c>
      <c r="D3513" s="13">
        <v>387</v>
      </c>
      <c r="E3513" s="13" t="s">
        <v>17731</v>
      </c>
      <c r="F3513" s="13" t="s">
        <v>17727</v>
      </c>
      <c r="G3513" s="13" t="s">
        <v>23788</v>
      </c>
      <c r="H3513" s="13">
        <v>209652</v>
      </c>
    </row>
    <row r="3514" spans="1:8" x14ac:dyDescent="0.45">
      <c r="A3514" s="13" t="s">
        <v>23789</v>
      </c>
      <c r="B3514" s="14">
        <v>0.72</v>
      </c>
      <c r="C3514" s="17" t="s">
        <v>17730</v>
      </c>
      <c r="D3514" s="13">
        <v>154.80000000000001</v>
      </c>
      <c r="E3514" s="13" t="s">
        <v>17731</v>
      </c>
      <c r="F3514" s="13" t="s">
        <v>17727</v>
      </c>
      <c r="G3514" s="13" t="s">
        <v>23790</v>
      </c>
      <c r="H3514" s="13">
        <v>209751</v>
      </c>
    </row>
    <row r="3515" spans="1:8" x14ac:dyDescent="0.45">
      <c r="A3515" s="13" t="s">
        <v>23791</v>
      </c>
      <c r="B3515" s="14">
        <v>51.73</v>
      </c>
      <c r="C3515" s="17" t="s">
        <v>17730</v>
      </c>
      <c r="D3515" s="13">
        <v>520</v>
      </c>
      <c r="E3515" s="13" t="s">
        <v>17731</v>
      </c>
      <c r="F3515" s="13" t="s">
        <v>17727</v>
      </c>
      <c r="G3515" s="13" t="s">
        <v>23792</v>
      </c>
      <c r="H3515" s="13">
        <v>209778</v>
      </c>
    </row>
    <row r="3516" spans="1:8" x14ac:dyDescent="0.45">
      <c r="A3516" s="13" t="s">
        <v>23793</v>
      </c>
      <c r="B3516" s="14">
        <v>11.29</v>
      </c>
      <c r="C3516" s="17" t="s">
        <v>17730</v>
      </c>
      <c r="D3516" s="13">
        <v>210</v>
      </c>
      <c r="E3516" s="13" t="s">
        <v>17731</v>
      </c>
      <c r="F3516" s="13" t="s">
        <v>17727</v>
      </c>
      <c r="G3516" s="13" t="s">
        <v>23794</v>
      </c>
      <c r="H3516" s="13">
        <v>209686</v>
      </c>
    </row>
    <row r="3517" spans="1:8" x14ac:dyDescent="0.45">
      <c r="A3517" s="13" t="s">
        <v>23795</v>
      </c>
      <c r="B3517" s="14">
        <v>0.41</v>
      </c>
      <c r="C3517" s="17" t="s">
        <v>17730</v>
      </c>
      <c r="D3517" s="13">
        <v>431</v>
      </c>
      <c r="E3517" s="13" t="s">
        <v>17731</v>
      </c>
      <c r="F3517" s="13" t="s">
        <v>17727</v>
      </c>
      <c r="G3517" s="13" t="s">
        <v>23796</v>
      </c>
      <c r="H3517" s="13">
        <v>209752</v>
      </c>
    </row>
    <row r="3518" spans="1:8" x14ac:dyDescent="0.45">
      <c r="A3518" s="13" t="s">
        <v>23797</v>
      </c>
      <c r="B3518" s="14">
        <v>0.11</v>
      </c>
      <c r="C3518" s="17" t="s">
        <v>17730</v>
      </c>
      <c r="D3518" s="13">
        <v>168</v>
      </c>
      <c r="E3518" s="13" t="s">
        <v>17731</v>
      </c>
      <c r="F3518" s="13" t="s">
        <v>17727</v>
      </c>
      <c r="G3518" s="13" t="s">
        <v>23798</v>
      </c>
      <c r="H3518" s="13">
        <v>209557</v>
      </c>
    </row>
    <row r="3519" spans="1:8" x14ac:dyDescent="0.45">
      <c r="A3519" s="13" t="s">
        <v>23799</v>
      </c>
      <c r="B3519" s="14">
        <v>30.46</v>
      </c>
      <c r="C3519" s="17" t="s">
        <v>17730</v>
      </c>
      <c r="D3519" s="13">
        <v>326</v>
      </c>
      <c r="E3519" s="13" t="s">
        <v>17731</v>
      </c>
      <c r="F3519" s="13" t="s">
        <v>17727</v>
      </c>
      <c r="G3519" s="13" t="s">
        <v>23800</v>
      </c>
      <c r="H3519" s="13">
        <v>209653</v>
      </c>
    </row>
    <row r="3520" spans="1:8" x14ac:dyDescent="0.45">
      <c r="A3520" s="13" t="s">
        <v>23801</v>
      </c>
      <c r="B3520" s="14">
        <v>7.75</v>
      </c>
      <c r="C3520" s="17" t="s">
        <v>17730</v>
      </c>
      <c r="D3520" s="13">
        <v>132</v>
      </c>
      <c r="E3520" s="13" t="s">
        <v>17731</v>
      </c>
      <c r="F3520" s="13" t="s">
        <v>17727</v>
      </c>
      <c r="G3520" s="13" t="s">
        <v>23802</v>
      </c>
      <c r="H3520" s="13">
        <v>209654</v>
      </c>
    </row>
    <row r="3521" spans="1:8" x14ac:dyDescent="0.45">
      <c r="A3521" s="13" t="s">
        <v>23803</v>
      </c>
      <c r="B3521" s="14">
        <v>0.7</v>
      </c>
      <c r="C3521" s="17" t="s">
        <v>17730</v>
      </c>
      <c r="D3521" s="13">
        <v>394</v>
      </c>
      <c r="E3521" s="13" t="s">
        <v>17731</v>
      </c>
      <c r="F3521" s="13" t="s">
        <v>17727</v>
      </c>
      <c r="G3521" s="13" t="s">
        <v>23804</v>
      </c>
      <c r="H3521" s="13">
        <v>209655</v>
      </c>
    </row>
    <row r="3522" spans="1:8" x14ac:dyDescent="0.45">
      <c r="A3522" s="13" t="s">
        <v>23805</v>
      </c>
      <c r="B3522" s="14">
        <v>0.17</v>
      </c>
      <c r="C3522" s="17" t="s">
        <v>17730</v>
      </c>
      <c r="D3522" s="13">
        <v>158</v>
      </c>
      <c r="E3522" s="13" t="s">
        <v>17731</v>
      </c>
      <c r="F3522" s="13" t="s">
        <v>17727</v>
      </c>
      <c r="G3522" s="13" t="s">
        <v>23806</v>
      </c>
      <c r="H3522" s="13">
        <v>209656</v>
      </c>
    </row>
    <row r="3523" spans="1:8" x14ac:dyDescent="0.45">
      <c r="A3523" s="13" t="s">
        <v>23807</v>
      </c>
      <c r="B3523" s="14">
        <v>17.12</v>
      </c>
      <c r="C3523" s="17" t="s">
        <v>17730</v>
      </c>
      <c r="D3523" s="13">
        <v>546</v>
      </c>
      <c r="E3523" s="13" t="s">
        <v>17731</v>
      </c>
      <c r="F3523" s="13" t="s">
        <v>17727</v>
      </c>
      <c r="G3523" s="13" t="s">
        <v>23808</v>
      </c>
      <c r="H3523" s="13">
        <v>209657</v>
      </c>
    </row>
    <row r="3524" spans="1:8" x14ac:dyDescent="0.45">
      <c r="A3524" s="13" t="s">
        <v>23809</v>
      </c>
      <c r="B3524" s="14">
        <v>4.67</v>
      </c>
      <c r="C3524" s="17" t="s">
        <v>17730</v>
      </c>
      <c r="D3524" s="13">
        <v>218.4</v>
      </c>
      <c r="E3524" s="13" t="s">
        <v>17731</v>
      </c>
      <c r="F3524" s="13" t="s">
        <v>17727</v>
      </c>
      <c r="G3524" s="13" t="s">
        <v>23810</v>
      </c>
      <c r="H3524" s="13">
        <v>209753</v>
      </c>
    </row>
    <row r="3525" spans="1:8" x14ac:dyDescent="0.45">
      <c r="A3525" s="13" t="s">
        <v>23811</v>
      </c>
      <c r="B3525" s="14">
        <v>1.05</v>
      </c>
      <c r="C3525" s="17" t="s">
        <v>17730</v>
      </c>
      <c r="D3525" s="13">
        <v>387</v>
      </c>
      <c r="E3525" s="13" t="s">
        <v>17731</v>
      </c>
      <c r="F3525" s="13" t="s">
        <v>17727</v>
      </c>
      <c r="G3525" s="13" t="s">
        <v>23812</v>
      </c>
      <c r="H3525" s="13">
        <v>209552</v>
      </c>
    </row>
    <row r="3526" spans="1:8" x14ac:dyDescent="0.45">
      <c r="A3526" s="13" t="s">
        <v>23813</v>
      </c>
      <c r="B3526" s="14">
        <v>0.27</v>
      </c>
      <c r="C3526" s="17" t="s">
        <v>17730</v>
      </c>
      <c r="D3526" s="13">
        <v>154.80000000000001</v>
      </c>
      <c r="E3526" s="13" t="s">
        <v>17731</v>
      </c>
      <c r="F3526" s="13" t="s">
        <v>17727</v>
      </c>
      <c r="G3526" s="13" t="s">
        <v>23814</v>
      </c>
      <c r="H3526" s="13">
        <v>209754</v>
      </c>
    </row>
    <row r="3527" spans="1:8" x14ac:dyDescent="0.45">
      <c r="A3527" s="13" t="s">
        <v>23815</v>
      </c>
      <c r="B3527" s="14">
        <v>48.74</v>
      </c>
      <c r="C3527" s="17" t="s">
        <v>17730</v>
      </c>
      <c r="D3527" s="13">
        <v>394</v>
      </c>
      <c r="E3527" s="13" t="s">
        <v>17731</v>
      </c>
      <c r="F3527" s="13" t="s">
        <v>17727</v>
      </c>
      <c r="G3527" s="13" t="s">
        <v>23816</v>
      </c>
      <c r="H3527" s="13">
        <v>209587</v>
      </c>
    </row>
    <row r="3528" spans="1:8" x14ac:dyDescent="0.45">
      <c r="A3528" s="13" t="s">
        <v>23817</v>
      </c>
      <c r="B3528" s="14">
        <v>0</v>
      </c>
      <c r="C3528" s="17" t="s">
        <v>17730</v>
      </c>
      <c r="D3528" s="13">
        <v>158</v>
      </c>
      <c r="E3528" s="13" t="s">
        <v>17731</v>
      </c>
      <c r="F3528" s="13" t="s">
        <v>17727</v>
      </c>
      <c r="G3528" s="13" t="s">
        <v>23818</v>
      </c>
      <c r="H3528" s="13">
        <v>209588</v>
      </c>
    </row>
    <row r="3529" spans="1:8" x14ac:dyDescent="0.45">
      <c r="A3529" s="13" t="s">
        <v>23819</v>
      </c>
      <c r="B3529" s="14">
        <v>102.59</v>
      </c>
      <c r="C3529" s="17" t="s">
        <v>17730</v>
      </c>
      <c r="D3529" s="13">
        <v>546</v>
      </c>
      <c r="E3529" s="13" t="s">
        <v>17731</v>
      </c>
      <c r="F3529" s="13" t="s">
        <v>17727</v>
      </c>
      <c r="G3529" s="13" t="s">
        <v>23820</v>
      </c>
      <c r="H3529" s="13">
        <v>205193</v>
      </c>
    </row>
    <row r="3530" spans="1:8" x14ac:dyDescent="0.45">
      <c r="A3530" s="13" t="s">
        <v>23821</v>
      </c>
      <c r="B3530" s="14">
        <v>26.11</v>
      </c>
      <c r="C3530" s="17" t="s">
        <v>17730</v>
      </c>
      <c r="D3530" s="13">
        <v>155</v>
      </c>
      <c r="E3530" s="13" t="s">
        <v>17731</v>
      </c>
      <c r="F3530" s="13" t="s">
        <v>17727</v>
      </c>
      <c r="G3530" s="13" t="s">
        <v>23822</v>
      </c>
      <c r="H3530" s="13">
        <v>205194</v>
      </c>
    </row>
    <row r="3531" spans="1:8" x14ac:dyDescent="0.45">
      <c r="A3531" s="13" t="s">
        <v>23823</v>
      </c>
      <c r="B3531" s="14">
        <v>127.35</v>
      </c>
      <c r="C3531" s="17" t="s">
        <v>17730</v>
      </c>
      <c r="D3531" s="13">
        <v>524</v>
      </c>
      <c r="E3531" s="13" t="s">
        <v>17731</v>
      </c>
      <c r="F3531" s="13" t="s">
        <v>17727</v>
      </c>
      <c r="G3531" s="13" t="s">
        <v>23824</v>
      </c>
      <c r="H3531" s="13">
        <v>205195</v>
      </c>
    </row>
    <row r="3532" spans="1:8" x14ac:dyDescent="0.45">
      <c r="A3532" s="13" t="s">
        <v>23825</v>
      </c>
      <c r="B3532" s="14">
        <v>32.42</v>
      </c>
      <c r="C3532" s="17" t="s">
        <v>17730</v>
      </c>
      <c r="D3532" s="13">
        <v>210</v>
      </c>
      <c r="E3532" s="13" t="s">
        <v>17731</v>
      </c>
      <c r="F3532" s="13" t="s">
        <v>17727</v>
      </c>
      <c r="G3532" s="13" t="s">
        <v>23826</v>
      </c>
      <c r="H3532" s="13">
        <v>205196</v>
      </c>
    </row>
    <row r="3533" spans="1:8" x14ac:dyDescent="0.45">
      <c r="A3533" s="13" t="s">
        <v>23827</v>
      </c>
      <c r="B3533" s="14">
        <v>18.32</v>
      </c>
      <c r="C3533" s="17" t="s">
        <v>17730</v>
      </c>
      <c r="D3533" s="13">
        <v>467</v>
      </c>
      <c r="E3533" s="13" t="s">
        <v>17731</v>
      </c>
      <c r="F3533" s="13" t="s">
        <v>17727</v>
      </c>
      <c r="G3533" s="13" t="s">
        <v>23828</v>
      </c>
      <c r="H3533" s="13">
        <v>257912</v>
      </c>
    </row>
    <row r="3534" spans="1:8" x14ac:dyDescent="0.45">
      <c r="A3534" s="13" t="s">
        <v>23829</v>
      </c>
      <c r="B3534" s="14">
        <v>4</v>
      </c>
      <c r="C3534" s="17" t="s">
        <v>17730</v>
      </c>
      <c r="D3534" s="13">
        <v>201</v>
      </c>
      <c r="E3534" s="13" t="s">
        <v>17731</v>
      </c>
      <c r="F3534" s="13" t="s">
        <v>17727</v>
      </c>
      <c r="G3534" s="13" t="s">
        <v>23830</v>
      </c>
      <c r="H3534" s="13">
        <v>257911</v>
      </c>
    </row>
    <row r="3535" spans="1:8" x14ac:dyDescent="0.45">
      <c r="A3535" s="13" t="s">
        <v>23831</v>
      </c>
      <c r="B3535" s="14">
        <v>54.39</v>
      </c>
      <c r="C3535" s="17" t="s">
        <v>17730</v>
      </c>
      <c r="D3535" s="13">
        <v>422</v>
      </c>
      <c r="E3535" s="13" t="s">
        <v>17731</v>
      </c>
      <c r="F3535" s="13" t="s">
        <v>17727</v>
      </c>
      <c r="G3535" s="13" t="s">
        <v>23832</v>
      </c>
      <c r="H3535" s="13">
        <v>256877</v>
      </c>
    </row>
    <row r="3536" spans="1:8" x14ac:dyDescent="0.45">
      <c r="A3536" s="13" t="s">
        <v>23833</v>
      </c>
      <c r="B3536" s="14">
        <v>13.85</v>
      </c>
      <c r="C3536" s="17" t="s">
        <v>17730</v>
      </c>
      <c r="D3536" s="13">
        <v>235</v>
      </c>
      <c r="E3536" s="13" t="s">
        <v>17731</v>
      </c>
      <c r="F3536" s="13" t="s">
        <v>17727</v>
      </c>
      <c r="G3536" s="13" t="s">
        <v>23834</v>
      </c>
      <c r="H3536" s="13">
        <v>256977</v>
      </c>
    </row>
    <row r="3537" spans="1:8" x14ac:dyDescent="0.45">
      <c r="A3537" s="13" t="s">
        <v>23835</v>
      </c>
      <c r="B3537" s="14">
        <v>25.61</v>
      </c>
      <c r="C3537" s="17" t="s">
        <v>17730</v>
      </c>
      <c r="D3537" s="13">
        <v>150</v>
      </c>
      <c r="E3537" s="13" t="s">
        <v>17731</v>
      </c>
      <c r="F3537" s="13" t="s">
        <v>17727</v>
      </c>
      <c r="G3537" s="13" t="s">
        <v>23836</v>
      </c>
      <c r="H3537" s="13">
        <v>258011</v>
      </c>
    </row>
    <row r="3538" spans="1:8" x14ac:dyDescent="0.45">
      <c r="A3538" s="13" t="s">
        <v>23837</v>
      </c>
      <c r="B3538" s="14">
        <v>3.19</v>
      </c>
      <c r="C3538" s="17" t="s">
        <v>17730</v>
      </c>
      <c r="D3538" s="13">
        <v>368</v>
      </c>
      <c r="E3538" s="13" t="s">
        <v>17731</v>
      </c>
      <c r="F3538" s="13" t="s">
        <v>17727</v>
      </c>
      <c r="G3538" s="13" t="s">
        <v>23838</v>
      </c>
      <c r="H3538" s="13">
        <v>258212</v>
      </c>
    </row>
    <row r="3539" spans="1:8" x14ac:dyDescent="0.45">
      <c r="A3539" s="13" t="s">
        <v>23839</v>
      </c>
      <c r="B3539" s="14">
        <v>0.81</v>
      </c>
      <c r="C3539" s="17" t="s">
        <v>17730</v>
      </c>
      <c r="D3539" s="13">
        <v>147</v>
      </c>
      <c r="E3539" s="13" t="s">
        <v>17731</v>
      </c>
      <c r="F3539" s="13" t="s">
        <v>17727</v>
      </c>
      <c r="G3539" s="13" t="s">
        <v>23840</v>
      </c>
      <c r="H3539" s="13">
        <v>258111</v>
      </c>
    </row>
    <row r="3540" spans="1:8" x14ac:dyDescent="0.45">
      <c r="A3540" s="13" t="s">
        <v>23841</v>
      </c>
      <c r="B3540" s="14">
        <v>1.2</v>
      </c>
      <c r="C3540" s="17" t="s">
        <v>17730</v>
      </c>
      <c r="D3540" s="13">
        <v>475</v>
      </c>
      <c r="E3540" s="13" t="s">
        <v>17731</v>
      </c>
      <c r="F3540" s="13" t="s">
        <v>17727</v>
      </c>
      <c r="G3540" s="13" t="s">
        <v>23842</v>
      </c>
      <c r="H3540" s="13">
        <v>209770</v>
      </c>
    </row>
    <row r="3541" spans="1:8" x14ac:dyDescent="0.45">
      <c r="A3541" s="13" t="s">
        <v>23843</v>
      </c>
      <c r="B3541" s="14">
        <v>0.3</v>
      </c>
      <c r="C3541" s="17" t="s">
        <v>17730</v>
      </c>
      <c r="D3541" s="13">
        <v>190</v>
      </c>
      <c r="E3541" s="13" t="s">
        <v>17731</v>
      </c>
      <c r="F3541" s="13" t="s">
        <v>17727</v>
      </c>
      <c r="G3541" s="13" t="s">
        <v>23844</v>
      </c>
      <c r="H3541" s="13">
        <v>209771</v>
      </c>
    </row>
    <row r="3542" spans="1:8" x14ac:dyDescent="0.45">
      <c r="A3542" s="13" t="s">
        <v>23845</v>
      </c>
      <c r="B3542" s="14">
        <v>0.22</v>
      </c>
      <c r="C3542" s="17" t="s">
        <v>17730</v>
      </c>
      <c r="D3542" s="13">
        <v>475</v>
      </c>
      <c r="E3542" s="13" t="s">
        <v>17731</v>
      </c>
      <c r="F3542" s="13" t="s">
        <v>17727</v>
      </c>
      <c r="G3542" s="13" t="s">
        <v>23846</v>
      </c>
      <c r="H3542" s="13">
        <v>209678</v>
      </c>
    </row>
    <row r="3543" spans="1:8" x14ac:dyDescent="0.45">
      <c r="A3543" s="13" t="s">
        <v>23847</v>
      </c>
      <c r="B3543" s="14">
        <v>0.06</v>
      </c>
      <c r="C3543" s="17" t="s">
        <v>17730</v>
      </c>
      <c r="D3543" s="13">
        <v>190</v>
      </c>
      <c r="E3543" s="13" t="s">
        <v>17731</v>
      </c>
      <c r="F3543" s="13" t="s">
        <v>17727</v>
      </c>
      <c r="G3543" s="13" t="s">
        <v>23848</v>
      </c>
      <c r="H3543" s="13">
        <v>209679</v>
      </c>
    </row>
    <row r="3544" spans="1:8" x14ac:dyDescent="0.45">
      <c r="A3544" s="13" t="s">
        <v>23849</v>
      </c>
      <c r="B3544" s="14">
        <v>69.55</v>
      </c>
      <c r="C3544" s="17" t="s">
        <v>17730</v>
      </c>
      <c r="D3544" s="13">
        <v>375</v>
      </c>
      <c r="E3544" s="13" t="s">
        <v>17731</v>
      </c>
      <c r="F3544" s="13" t="s">
        <v>17727</v>
      </c>
      <c r="G3544" s="13" t="s">
        <v>23850</v>
      </c>
      <c r="H3544" s="13">
        <v>209575</v>
      </c>
    </row>
    <row r="3545" spans="1:8" x14ac:dyDescent="0.45">
      <c r="A3545" s="13" t="s">
        <v>23851</v>
      </c>
      <c r="B3545" s="14">
        <v>15.17</v>
      </c>
      <c r="C3545" s="17" t="s">
        <v>17730</v>
      </c>
      <c r="D3545" s="13">
        <v>150</v>
      </c>
      <c r="E3545" s="13" t="s">
        <v>17731</v>
      </c>
      <c r="F3545" s="13" t="s">
        <v>17727</v>
      </c>
      <c r="G3545" s="13" t="s">
        <v>23852</v>
      </c>
      <c r="H3545" s="13">
        <v>209772</v>
      </c>
    </row>
    <row r="3546" spans="1:8" x14ac:dyDescent="0.45">
      <c r="A3546" s="13" t="s">
        <v>23853</v>
      </c>
      <c r="B3546" s="14">
        <v>0.96</v>
      </c>
      <c r="C3546" s="17" t="s">
        <v>17730</v>
      </c>
      <c r="D3546" s="13">
        <v>486</v>
      </c>
      <c r="E3546" s="13" t="s">
        <v>17731</v>
      </c>
      <c r="F3546" s="13" t="s">
        <v>17727</v>
      </c>
      <c r="G3546" s="13" t="s">
        <v>23854</v>
      </c>
      <c r="H3546" s="13">
        <v>209578</v>
      </c>
    </row>
    <row r="3547" spans="1:8" x14ac:dyDescent="0.45">
      <c r="A3547" s="13" t="s">
        <v>23855</v>
      </c>
      <c r="B3547" s="14">
        <v>0.21</v>
      </c>
      <c r="C3547" s="17" t="s">
        <v>17730</v>
      </c>
      <c r="D3547" s="13">
        <v>194</v>
      </c>
      <c r="E3547" s="13" t="s">
        <v>17731</v>
      </c>
      <c r="F3547" s="13" t="s">
        <v>17727</v>
      </c>
      <c r="G3547" s="13" t="s">
        <v>23856</v>
      </c>
      <c r="H3547" s="13">
        <v>209579</v>
      </c>
    </row>
    <row r="3548" spans="1:8" x14ac:dyDescent="0.45">
      <c r="A3548" s="13" t="s">
        <v>23857</v>
      </c>
      <c r="B3548" s="14">
        <v>188.35</v>
      </c>
      <c r="C3548" s="17" t="s">
        <v>17730</v>
      </c>
      <c r="D3548" s="13">
        <v>520</v>
      </c>
      <c r="E3548" s="13" t="s">
        <v>17731</v>
      </c>
      <c r="F3548" s="13" t="s">
        <v>17727</v>
      </c>
      <c r="G3548" s="13" t="s">
        <v>23858</v>
      </c>
      <c r="H3548" s="13">
        <v>209581</v>
      </c>
    </row>
    <row r="3549" spans="1:8" x14ac:dyDescent="0.45">
      <c r="A3549" s="13" t="s">
        <v>23859</v>
      </c>
      <c r="B3549" s="14">
        <v>47.94</v>
      </c>
      <c r="C3549" s="17" t="s">
        <v>17730</v>
      </c>
      <c r="D3549" s="13">
        <v>210</v>
      </c>
      <c r="E3549" s="13" t="s">
        <v>17731</v>
      </c>
      <c r="F3549" s="13" t="s">
        <v>17727</v>
      </c>
      <c r="G3549" s="13" t="s">
        <v>23860</v>
      </c>
      <c r="H3549" s="13">
        <v>209582</v>
      </c>
    </row>
    <row r="3550" spans="1:8" x14ac:dyDescent="0.45">
      <c r="A3550" s="13" t="s">
        <v>23861</v>
      </c>
      <c r="B3550" s="14">
        <v>1.06</v>
      </c>
      <c r="C3550" s="17" t="s">
        <v>17730</v>
      </c>
      <c r="D3550" s="13">
        <v>780</v>
      </c>
      <c r="E3550" s="13" t="s">
        <v>17731</v>
      </c>
      <c r="F3550" s="13" t="s">
        <v>17727</v>
      </c>
      <c r="G3550" s="13" t="s">
        <v>23862</v>
      </c>
      <c r="H3550" s="13">
        <v>209773</v>
      </c>
    </row>
    <row r="3551" spans="1:8" x14ac:dyDescent="0.45">
      <c r="A3551" s="13" t="s">
        <v>23863</v>
      </c>
      <c r="B3551" s="14">
        <v>0.27</v>
      </c>
      <c r="C3551" s="17" t="s">
        <v>17730</v>
      </c>
      <c r="D3551" s="13">
        <v>315</v>
      </c>
      <c r="E3551" s="13" t="s">
        <v>17731</v>
      </c>
      <c r="F3551" s="13" t="s">
        <v>17727</v>
      </c>
      <c r="G3551" s="13" t="s">
        <v>23864</v>
      </c>
      <c r="H3551" s="13">
        <v>209774</v>
      </c>
    </row>
    <row r="3552" spans="1:8" x14ac:dyDescent="0.45">
      <c r="A3552" s="13" t="s">
        <v>23865</v>
      </c>
      <c r="B3552" s="14">
        <v>86.18</v>
      </c>
      <c r="C3552" s="17" t="s">
        <v>17730</v>
      </c>
      <c r="D3552" s="13">
        <v>524</v>
      </c>
      <c r="E3552" s="13" t="s">
        <v>17731</v>
      </c>
      <c r="F3552" s="13" t="s">
        <v>17727</v>
      </c>
      <c r="G3552" s="13" t="s">
        <v>23866</v>
      </c>
      <c r="H3552" s="13">
        <v>209583</v>
      </c>
    </row>
    <row r="3553" spans="1:8" x14ac:dyDescent="0.45">
      <c r="A3553" s="13" t="s">
        <v>23867</v>
      </c>
      <c r="B3553" s="14">
        <v>21.94</v>
      </c>
      <c r="C3553" s="17" t="s">
        <v>17730</v>
      </c>
      <c r="D3553" s="13">
        <v>210</v>
      </c>
      <c r="E3553" s="13" t="s">
        <v>17731</v>
      </c>
      <c r="F3553" s="13" t="s">
        <v>17727</v>
      </c>
      <c r="G3553" s="13" t="s">
        <v>23868</v>
      </c>
      <c r="H3553" s="13">
        <v>209775</v>
      </c>
    </row>
    <row r="3554" spans="1:8" x14ac:dyDescent="0.45">
      <c r="A3554" s="13" t="s">
        <v>23869</v>
      </c>
      <c r="B3554" s="14">
        <v>46.59</v>
      </c>
      <c r="C3554" s="17" t="s">
        <v>17730</v>
      </c>
      <c r="D3554" s="13">
        <v>310</v>
      </c>
      <c r="E3554" s="13" t="s">
        <v>17731</v>
      </c>
      <c r="F3554" s="13" t="s">
        <v>17727</v>
      </c>
      <c r="G3554" s="13" t="s">
        <v>23870</v>
      </c>
      <c r="H3554" s="13">
        <v>209776</v>
      </c>
    </row>
    <row r="3555" spans="1:8" x14ac:dyDescent="0.45">
      <c r="A3555" s="13" t="s">
        <v>23871</v>
      </c>
      <c r="B3555" s="14">
        <v>11.86</v>
      </c>
      <c r="C3555" s="17" t="s">
        <v>17730</v>
      </c>
      <c r="D3555" s="13">
        <v>125</v>
      </c>
      <c r="E3555" s="13" t="s">
        <v>17731</v>
      </c>
      <c r="F3555" s="13" t="s">
        <v>17727</v>
      </c>
      <c r="G3555" s="13" t="s">
        <v>23872</v>
      </c>
      <c r="H3555" s="13">
        <v>209589</v>
      </c>
    </row>
    <row r="3556" spans="1:8" x14ac:dyDescent="0.45">
      <c r="A3556" s="13" t="s">
        <v>23873</v>
      </c>
      <c r="B3556" s="14">
        <v>77.41</v>
      </c>
      <c r="C3556" s="17" t="s">
        <v>17730</v>
      </c>
      <c r="D3556" s="13">
        <v>499</v>
      </c>
      <c r="E3556" s="13" t="s">
        <v>17731</v>
      </c>
      <c r="F3556" s="13" t="s">
        <v>17727</v>
      </c>
      <c r="G3556" s="13" t="s">
        <v>23874</v>
      </c>
      <c r="H3556" s="13">
        <v>209680</v>
      </c>
    </row>
    <row r="3557" spans="1:8" x14ac:dyDescent="0.45">
      <c r="A3557" s="13" t="s">
        <v>23875</v>
      </c>
      <c r="B3557" s="14">
        <v>21.11</v>
      </c>
      <c r="C3557" s="17" t="s">
        <v>17730</v>
      </c>
      <c r="D3557" s="13">
        <v>200</v>
      </c>
      <c r="E3557" s="13" t="s">
        <v>17731</v>
      </c>
      <c r="F3557" s="13" t="s">
        <v>17727</v>
      </c>
      <c r="G3557" s="13" t="s">
        <v>23876</v>
      </c>
      <c r="H3557" s="13">
        <v>209789</v>
      </c>
    </row>
    <row r="3558" spans="1:8" x14ac:dyDescent="0.45">
      <c r="A3558" s="13" t="s">
        <v>23877</v>
      </c>
      <c r="B3558" s="14">
        <v>31.83</v>
      </c>
      <c r="C3558" s="17" t="s">
        <v>17730</v>
      </c>
      <c r="D3558" s="13">
        <v>573</v>
      </c>
      <c r="E3558" s="13" t="s">
        <v>17731</v>
      </c>
      <c r="F3558" s="13" t="s">
        <v>17727</v>
      </c>
      <c r="G3558" s="13" t="s">
        <v>23878</v>
      </c>
      <c r="H3558" s="13">
        <v>229718</v>
      </c>
    </row>
    <row r="3559" spans="1:8" x14ac:dyDescent="0.45">
      <c r="A3559" s="13" t="s">
        <v>23879</v>
      </c>
      <c r="B3559" s="14">
        <v>8.1</v>
      </c>
      <c r="C3559" s="17" t="s">
        <v>17730</v>
      </c>
      <c r="D3559" s="13">
        <v>246</v>
      </c>
      <c r="E3559" s="13" t="s">
        <v>17731</v>
      </c>
      <c r="F3559" s="13" t="s">
        <v>17727</v>
      </c>
      <c r="G3559" s="13" t="s">
        <v>23880</v>
      </c>
      <c r="H3559" s="13">
        <v>229818</v>
      </c>
    </row>
    <row r="3560" spans="1:8" x14ac:dyDescent="0.45">
      <c r="A3560" s="13" t="s">
        <v>23881</v>
      </c>
      <c r="B3560" s="14">
        <v>168.2</v>
      </c>
      <c r="C3560" s="17" t="s">
        <v>17730</v>
      </c>
      <c r="D3560" s="13">
        <v>491</v>
      </c>
      <c r="E3560" s="13" t="s">
        <v>17731</v>
      </c>
      <c r="F3560" s="13" t="s">
        <v>17727</v>
      </c>
      <c r="G3560" s="13" t="s">
        <v>23882</v>
      </c>
      <c r="H3560" s="13">
        <v>229819</v>
      </c>
    </row>
    <row r="3561" spans="1:8" x14ac:dyDescent="0.45">
      <c r="A3561" s="13" t="s">
        <v>23883</v>
      </c>
      <c r="B3561" s="14">
        <v>42.81</v>
      </c>
      <c r="C3561" s="17" t="s">
        <v>17730</v>
      </c>
      <c r="D3561" s="13">
        <v>212</v>
      </c>
      <c r="E3561" s="13" t="s">
        <v>17731</v>
      </c>
      <c r="F3561" s="13" t="s">
        <v>17727</v>
      </c>
      <c r="G3561" s="13" t="s">
        <v>23884</v>
      </c>
      <c r="H3561" s="13">
        <v>229820</v>
      </c>
    </row>
    <row r="3562" spans="1:8" x14ac:dyDescent="0.45">
      <c r="A3562" s="13" t="s">
        <v>23885</v>
      </c>
      <c r="B3562" s="14">
        <v>34.799999999999997</v>
      </c>
      <c r="C3562" s="17" t="s">
        <v>17730</v>
      </c>
      <c r="D3562" s="13">
        <v>491</v>
      </c>
      <c r="E3562" s="13" t="s">
        <v>17731</v>
      </c>
      <c r="F3562" s="13" t="s">
        <v>17727</v>
      </c>
      <c r="G3562" s="13" t="s">
        <v>23886</v>
      </c>
      <c r="H3562" s="13">
        <v>229918</v>
      </c>
    </row>
    <row r="3563" spans="1:8" x14ac:dyDescent="0.45">
      <c r="A3563" s="13" t="s">
        <v>23887</v>
      </c>
      <c r="B3563" s="14">
        <v>0</v>
      </c>
      <c r="C3563" s="17" t="s">
        <v>17730</v>
      </c>
      <c r="D3563" s="13">
        <v>212</v>
      </c>
      <c r="E3563" s="13" t="s">
        <v>17731</v>
      </c>
      <c r="F3563" s="13" t="s">
        <v>17727</v>
      </c>
      <c r="G3563" s="13" t="s">
        <v>23888</v>
      </c>
      <c r="H3563" s="13">
        <v>229719</v>
      </c>
    </row>
    <row r="3564" spans="1:8" x14ac:dyDescent="0.45">
      <c r="A3564" s="13" t="s">
        <v>23889</v>
      </c>
      <c r="B3564" s="14">
        <v>0</v>
      </c>
      <c r="C3564" s="17" t="s">
        <v>17730</v>
      </c>
      <c r="D3564" s="13">
        <v>410</v>
      </c>
      <c r="E3564" s="13" t="s">
        <v>17731</v>
      </c>
      <c r="F3564" s="13" t="s">
        <v>17727</v>
      </c>
      <c r="G3564" s="13" t="s">
        <v>23890</v>
      </c>
      <c r="H3564" s="13">
        <v>209851</v>
      </c>
    </row>
    <row r="3565" spans="1:8" x14ac:dyDescent="0.45">
      <c r="A3565" s="13" t="s">
        <v>23891</v>
      </c>
      <c r="B3565" s="14">
        <v>0.15</v>
      </c>
      <c r="C3565" s="17" t="s">
        <v>17730</v>
      </c>
      <c r="D3565" s="13">
        <v>160</v>
      </c>
      <c r="E3565" s="13" t="s">
        <v>17731</v>
      </c>
      <c r="F3565" s="13" t="s">
        <v>17727</v>
      </c>
      <c r="G3565" s="13" t="s">
        <v>23892</v>
      </c>
      <c r="H3565" s="13">
        <v>209852</v>
      </c>
    </row>
    <row r="3566" spans="1:8" x14ac:dyDescent="0.45">
      <c r="A3566" s="13" t="s">
        <v>23893</v>
      </c>
      <c r="B3566" s="14">
        <v>0</v>
      </c>
      <c r="C3566" s="17" t="s">
        <v>17730</v>
      </c>
      <c r="D3566" s="13">
        <v>491</v>
      </c>
      <c r="E3566" s="13" t="s">
        <v>17731</v>
      </c>
      <c r="F3566" s="13" t="s">
        <v>17727</v>
      </c>
      <c r="G3566" s="13" t="s">
        <v>23894</v>
      </c>
      <c r="H3566" s="13">
        <v>209853</v>
      </c>
    </row>
    <row r="3567" spans="1:8" x14ac:dyDescent="0.45">
      <c r="A3567" s="13" t="s">
        <v>23895</v>
      </c>
      <c r="B3567" s="14">
        <v>0</v>
      </c>
      <c r="C3567" s="17" t="s">
        <v>17730</v>
      </c>
      <c r="D3567" s="13">
        <v>212</v>
      </c>
      <c r="E3567" s="13" t="s">
        <v>17731</v>
      </c>
      <c r="F3567" s="13" t="s">
        <v>17727</v>
      </c>
      <c r="G3567" s="13" t="s">
        <v>23896</v>
      </c>
      <c r="H3567" s="13">
        <v>209854</v>
      </c>
    </row>
    <row r="3568" spans="1:8" x14ac:dyDescent="0.45">
      <c r="A3568" s="13" t="s">
        <v>23897</v>
      </c>
      <c r="B3568" s="14">
        <v>0.16</v>
      </c>
      <c r="C3568" s="17" t="s">
        <v>17730</v>
      </c>
      <c r="D3568" s="13">
        <v>375</v>
      </c>
      <c r="E3568" s="13" t="s">
        <v>17731</v>
      </c>
      <c r="F3568" s="13" t="s">
        <v>17727</v>
      </c>
      <c r="G3568" s="13" t="s">
        <v>23898</v>
      </c>
      <c r="H3568" s="13">
        <v>237149</v>
      </c>
    </row>
    <row r="3569" spans="1:8" x14ac:dyDescent="0.45">
      <c r="A3569" s="13" t="s">
        <v>23899</v>
      </c>
      <c r="B3569" s="14">
        <v>0.04</v>
      </c>
      <c r="C3569" s="17" t="s">
        <v>17730</v>
      </c>
      <c r="D3569" s="13">
        <v>150</v>
      </c>
      <c r="E3569" s="13" t="s">
        <v>17731</v>
      </c>
      <c r="F3569" s="13" t="s">
        <v>17727</v>
      </c>
      <c r="G3569" s="13" t="s">
        <v>23900</v>
      </c>
      <c r="H3569" s="13">
        <v>237150</v>
      </c>
    </row>
    <row r="3570" spans="1:8" x14ac:dyDescent="0.45">
      <c r="A3570" s="13" t="s">
        <v>23901</v>
      </c>
      <c r="B3570" s="14">
        <v>87.07</v>
      </c>
      <c r="C3570" s="17" t="s">
        <v>17730</v>
      </c>
      <c r="D3570" s="13">
        <v>495</v>
      </c>
      <c r="E3570" s="13" t="s">
        <v>17731</v>
      </c>
      <c r="F3570" s="13" t="s">
        <v>17727</v>
      </c>
      <c r="G3570" s="13" t="s">
        <v>23902</v>
      </c>
      <c r="H3570" s="13">
        <v>209790</v>
      </c>
    </row>
    <row r="3571" spans="1:8" x14ac:dyDescent="0.45">
      <c r="A3571" s="13" t="s">
        <v>23903</v>
      </c>
      <c r="B3571" s="14">
        <v>22.16</v>
      </c>
      <c r="C3571" s="17" t="s">
        <v>17730</v>
      </c>
      <c r="D3571" s="13">
        <v>200</v>
      </c>
      <c r="E3571" s="13" t="s">
        <v>17731</v>
      </c>
      <c r="F3571" s="13" t="s">
        <v>17727</v>
      </c>
      <c r="G3571" s="13" t="s">
        <v>23904</v>
      </c>
      <c r="H3571" s="13">
        <v>209791</v>
      </c>
    </row>
    <row r="3572" spans="1:8" x14ac:dyDescent="0.45">
      <c r="A3572" s="13" t="s">
        <v>23905</v>
      </c>
      <c r="B3572" s="14">
        <v>6.32</v>
      </c>
      <c r="C3572" s="17" t="s">
        <v>17730</v>
      </c>
      <c r="D3572" s="13">
        <v>326</v>
      </c>
      <c r="E3572" s="13" t="s">
        <v>17731</v>
      </c>
      <c r="F3572" s="13" t="s">
        <v>17727</v>
      </c>
      <c r="G3572" s="13" t="s">
        <v>23906</v>
      </c>
      <c r="H3572" s="13">
        <v>211288</v>
      </c>
    </row>
    <row r="3573" spans="1:8" x14ac:dyDescent="0.45">
      <c r="A3573" s="13" t="s">
        <v>23907</v>
      </c>
      <c r="B3573" s="14">
        <v>1.8</v>
      </c>
      <c r="C3573" s="17" t="s">
        <v>17730</v>
      </c>
      <c r="D3573" s="13">
        <v>184</v>
      </c>
      <c r="E3573" s="13" t="s">
        <v>17731</v>
      </c>
      <c r="F3573" s="13" t="s">
        <v>17727</v>
      </c>
      <c r="G3573" s="13" t="s">
        <v>23908</v>
      </c>
      <c r="H3573" s="13">
        <v>211289</v>
      </c>
    </row>
    <row r="3574" spans="1:8" x14ac:dyDescent="0.45">
      <c r="A3574" s="13" t="s">
        <v>23909</v>
      </c>
      <c r="B3574" s="14">
        <v>0</v>
      </c>
      <c r="C3574" s="17" t="s">
        <v>17730</v>
      </c>
      <c r="D3574" s="13">
        <v>507</v>
      </c>
      <c r="E3574" s="13" t="s">
        <v>17731</v>
      </c>
      <c r="F3574" s="13" t="s">
        <v>17727</v>
      </c>
      <c r="G3574" s="13" t="s">
        <v>23910</v>
      </c>
      <c r="H3574" s="13">
        <v>212564</v>
      </c>
    </row>
    <row r="3575" spans="1:8" x14ac:dyDescent="0.45">
      <c r="A3575" s="13" t="s">
        <v>23911</v>
      </c>
      <c r="B3575" s="14">
        <v>0</v>
      </c>
      <c r="C3575" s="17" t="s">
        <v>17730</v>
      </c>
      <c r="D3575" s="13">
        <v>507</v>
      </c>
      <c r="E3575" s="13" t="s">
        <v>17731</v>
      </c>
      <c r="F3575" s="13" t="s">
        <v>17727</v>
      </c>
      <c r="G3575" s="13" t="s">
        <v>23912</v>
      </c>
      <c r="H3575" s="13">
        <v>212764</v>
      </c>
    </row>
    <row r="3576" spans="1:8" x14ac:dyDescent="0.45">
      <c r="A3576" s="13" t="s">
        <v>23913</v>
      </c>
      <c r="B3576" s="14">
        <v>0</v>
      </c>
      <c r="C3576" s="17" t="s">
        <v>17730</v>
      </c>
      <c r="D3576" s="13">
        <v>507</v>
      </c>
      <c r="E3576" s="13" t="s">
        <v>17731</v>
      </c>
      <c r="F3576" s="13" t="s">
        <v>17727</v>
      </c>
      <c r="G3576" s="13" t="s">
        <v>23914</v>
      </c>
      <c r="H3576" s="13">
        <v>212864</v>
      </c>
    </row>
    <row r="3577" spans="1:8" x14ac:dyDescent="0.45">
      <c r="A3577" s="13" t="s">
        <v>23915</v>
      </c>
      <c r="B3577" s="14">
        <v>0</v>
      </c>
      <c r="C3577" s="17" t="s">
        <v>17730</v>
      </c>
      <c r="D3577" s="13">
        <v>507</v>
      </c>
      <c r="E3577" s="13" t="s">
        <v>17731</v>
      </c>
      <c r="F3577" s="13" t="s">
        <v>17727</v>
      </c>
      <c r="G3577" s="13" t="s">
        <v>23916</v>
      </c>
      <c r="H3577" s="13">
        <v>212664</v>
      </c>
    </row>
    <row r="3578" spans="1:8" x14ac:dyDescent="0.45">
      <c r="A3578" s="13" t="s">
        <v>23917</v>
      </c>
      <c r="B3578" s="14">
        <v>0</v>
      </c>
      <c r="C3578" s="17" t="s">
        <v>17730</v>
      </c>
      <c r="D3578" s="13">
        <v>507</v>
      </c>
      <c r="E3578" s="13" t="s">
        <v>17731</v>
      </c>
      <c r="F3578" s="13" t="s">
        <v>17727</v>
      </c>
      <c r="G3578" s="13" t="s">
        <v>23918</v>
      </c>
      <c r="H3578" s="13">
        <v>212964</v>
      </c>
    </row>
    <row r="3579" spans="1:8" x14ac:dyDescent="0.45">
      <c r="A3579" s="13" t="s">
        <v>23919</v>
      </c>
      <c r="B3579" s="14">
        <v>0</v>
      </c>
      <c r="C3579" s="17" t="s">
        <v>17730</v>
      </c>
      <c r="D3579" s="13">
        <v>501.9</v>
      </c>
      <c r="E3579" s="13" t="s">
        <v>17731</v>
      </c>
      <c r="F3579" s="13" t="s">
        <v>17727</v>
      </c>
      <c r="G3579" s="13" t="s">
        <v>23920</v>
      </c>
      <c r="H3579" s="13">
        <v>286506</v>
      </c>
    </row>
    <row r="3580" spans="1:8" x14ac:dyDescent="0.45">
      <c r="A3580" s="13" t="s">
        <v>23919</v>
      </c>
      <c r="B3580" s="14">
        <v>0</v>
      </c>
      <c r="C3580" s="17" t="s">
        <v>17730</v>
      </c>
      <c r="D3580" s="13">
        <v>507</v>
      </c>
      <c r="E3580" s="13" t="s">
        <v>17731</v>
      </c>
      <c r="F3580" s="13" t="s">
        <v>17727</v>
      </c>
      <c r="G3580" s="13" t="s">
        <v>23921</v>
      </c>
      <c r="H3580" s="13">
        <v>212565</v>
      </c>
    </row>
    <row r="3581" spans="1:8" x14ac:dyDescent="0.45">
      <c r="A3581" s="13" t="s">
        <v>23922</v>
      </c>
      <c r="B3581" s="14">
        <v>0</v>
      </c>
      <c r="C3581" s="17" t="s">
        <v>17730</v>
      </c>
      <c r="D3581" s="13">
        <v>200.76</v>
      </c>
      <c r="E3581" s="13" t="s">
        <v>17731</v>
      </c>
      <c r="F3581" s="13" t="s">
        <v>17727</v>
      </c>
      <c r="G3581" s="13" t="s">
        <v>23923</v>
      </c>
      <c r="H3581" s="13">
        <v>286505</v>
      </c>
    </row>
    <row r="3582" spans="1:8" x14ac:dyDescent="0.45">
      <c r="A3582" s="13" t="s">
        <v>23924</v>
      </c>
      <c r="B3582" s="14">
        <v>0</v>
      </c>
      <c r="C3582" s="17" t="s">
        <v>17730</v>
      </c>
      <c r="D3582" s="13">
        <v>507</v>
      </c>
      <c r="E3582" s="13" t="s">
        <v>17731</v>
      </c>
      <c r="F3582" s="13" t="s">
        <v>17727</v>
      </c>
      <c r="G3582" s="13" t="s">
        <v>23925</v>
      </c>
      <c r="H3582" s="13">
        <v>212566</v>
      </c>
    </row>
    <row r="3583" spans="1:8" x14ac:dyDescent="0.45">
      <c r="A3583" s="13" t="s">
        <v>23926</v>
      </c>
      <c r="B3583" s="14">
        <v>0</v>
      </c>
      <c r="C3583" s="17" t="s">
        <v>17730</v>
      </c>
      <c r="D3583" s="13">
        <v>507</v>
      </c>
      <c r="E3583" s="13" t="s">
        <v>17731</v>
      </c>
      <c r="F3583" s="13" t="s">
        <v>17727</v>
      </c>
      <c r="G3583" s="13" t="s">
        <v>23927</v>
      </c>
      <c r="H3583" s="13">
        <v>212567</v>
      </c>
    </row>
    <row r="3584" spans="1:8" x14ac:dyDescent="0.45">
      <c r="A3584" s="13" t="s">
        <v>23928</v>
      </c>
      <c r="B3584" s="14">
        <v>0</v>
      </c>
      <c r="C3584" s="17" t="s">
        <v>17730</v>
      </c>
      <c r="D3584" s="13">
        <v>507</v>
      </c>
      <c r="E3584" s="13" t="s">
        <v>17731</v>
      </c>
      <c r="F3584" s="13" t="s">
        <v>17727</v>
      </c>
      <c r="G3584" s="13" t="s">
        <v>23929</v>
      </c>
      <c r="H3584" s="13">
        <v>212765</v>
      </c>
    </row>
    <row r="3585" spans="1:8" x14ac:dyDescent="0.45">
      <c r="A3585" s="13" t="s">
        <v>23930</v>
      </c>
      <c r="B3585" s="14">
        <v>0</v>
      </c>
      <c r="C3585" s="17" t="s">
        <v>17730</v>
      </c>
      <c r="D3585" s="13">
        <v>477</v>
      </c>
      <c r="E3585" s="13" t="s">
        <v>17731</v>
      </c>
      <c r="F3585" s="13" t="s">
        <v>17727</v>
      </c>
      <c r="G3585" s="13" t="s">
        <v>23931</v>
      </c>
      <c r="H3585" s="13">
        <v>212568</v>
      </c>
    </row>
    <row r="3586" spans="1:8" x14ac:dyDescent="0.45">
      <c r="A3586" s="13" t="s">
        <v>23932</v>
      </c>
      <c r="B3586" s="14">
        <v>0</v>
      </c>
      <c r="C3586" s="17" t="s">
        <v>17730</v>
      </c>
      <c r="D3586" s="13">
        <v>477</v>
      </c>
      <c r="E3586" s="13" t="s">
        <v>17731</v>
      </c>
      <c r="F3586" s="13" t="s">
        <v>17727</v>
      </c>
      <c r="G3586" s="13" t="s">
        <v>23933</v>
      </c>
      <c r="H3586" s="13">
        <v>212766</v>
      </c>
    </row>
    <row r="3587" spans="1:8" x14ac:dyDescent="0.45">
      <c r="A3587" s="13" t="s">
        <v>23934</v>
      </c>
      <c r="B3587" s="14">
        <v>0</v>
      </c>
      <c r="C3587" s="17" t="s">
        <v>17730</v>
      </c>
      <c r="D3587" s="13">
        <v>477</v>
      </c>
      <c r="E3587" s="13" t="s">
        <v>17731</v>
      </c>
      <c r="F3587" s="13" t="s">
        <v>17727</v>
      </c>
      <c r="G3587" s="13" t="s">
        <v>23935</v>
      </c>
      <c r="H3587" s="13">
        <v>212865</v>
      </c>
    </row>
    <row r="3588" spans="1:8" x14ac:dyDescent="0.45">
      <c r="A3588" s="13" t="s">
        <v>23936</v>
      </c>
      <c r="B3588" s="14">
        <v>0</v>
      </c>
      <c r="C3588" s="17" t="s">
        <v>17730</v>
      </c>
      <c r="D3588" s="13">
        <v>477</v>
      </c>
      <c r="E3588" s="13" t="s">
        <v>17731</v>
      </c>
      <c r="F3588" s="13" t="s">
        <v>17727</v>
      </c>
      <c r="G3588" s="13" t="s">
        <v>23937</v>
      </c>
      <c r="H3588" s="13">
        <v>212866</v>
      </c>
    </row>
    <row r="3589" spans="1:8" x14ac:dyDescent="0.45">
      <c r="A3589" s="13" t="s">
        <v>23938</v>
      </c>
      <c r="B3589" s="14">
        <v>0</v>
      </c>
      <c r="C3589" s="17" t="s">
        <v>17730</v>
      </c>
      <c r="D3589" s="13">
        <v>477</v>
      </c>
      <c r="E3589" s="13" t="s">
        <v>17731</v>
      </c>
      <c r="F3589" s="13" t="s">
        <v>17727</v>
      </c>
      <c r="G3589" s="13" t="s">
        <v>23939</v>
      </c>
      <c r="H3589" s="13">
        <v>212867</v>
      </c>
    </row>
    <row r="3590" spans="1:8" x14ac:dyDescent="0.45">
      <c r="A3590" s="13" t="s">
        <v>23940</v>
      </c>
      <c r="B3590" s="14">
        <v>362.25</v>
      </c>
      <c r="C3590" s="17" t="s">
        <v>17730</v>
      </c>
      <c r="D3590" s="13">
        <v>501.9</v>
      </c>
      <c r="E3590" s="13" t="s">
        <v>17731</v>
      </c>
      <c r="F3590" s="13" t="s">
        <v>17727</v>
      </c>
      <c r="G3590" s="13" t="s">
        <v>23941</v>
      </c>
      <c r="H3590" s="13">
        <v>212768</v>
      </c>
    </row>
    <row r="3591" spans="1:8" x14ac:dyDescent="0.45">
      <c r="A3591" s="13" t="s">
        <v>23942</v>
      </c>
      <c r="B3591" s="14">
        <v>362.25</v>
      </c>
      <c r="C3591" s="17" t="s">
        <v>17730</v>
      </c>
      <c r="D3591" s="13">
        <v>501.9</v>
      </c>
      <c r="E3591" s="13" t="s">
        <v>17731</v>
      </c>
      <c r="F3591" s="13" t="s">
        <v>17727</v>
      </c>
      <c r="G3591" s="13" t="s">
        <v>23943</v>
      </c>
      <c r="H3591" s="13">
        <v>212569</v>
      </c>
    </row>
    <row r="3592" spans="1:8" x14ac:dyDescent="0.45">
      <c r="A3592" s="13" t="s">
        <v>23944</v>
      </c>
      <c r="B3592" s="14">
        <v>362.25</v>
      </c>
      <c r="C3592" s="17" t="s">
        <v>17730</v>
      </c>
      <c r="D3592" s="13">
        <v>501.9</v>
      </c>
      <c r="E3592" s="13" t="s">
        <v>17731</v>
      </c>
      <c r="F3592" s="13" t="s">
        <v>17727</v>
      </c>
      <c r="G3592" s="13" t="s">
        <v>23945</v>
      </c>
      <c r="H3592" s="13">
        <v>212570</v>
      </c>
    </row>
    <row r="3593" spans="1:8" x14ac:dyDescent="0.45">
      <c r="A3593" s="13" t="s">
        <v>23946</v>
      </c>
      <c r="B3593" s="14">
        <v>362.25</v>
      </c>
      <c r="C3593" s="17" t="s">
        <v>17730</v>
      </c>
      <c r="D3593" s="13">
        <v>501.9</v>
      </c>
      <c r="E3593" s="13" t="s">
        <v>17731</v>
      </c>
      <c r="F3593" s="13" t="s">
        <v>17727</v>
      </c>
      <c r="G3593" s="13" t="s">
        <v>23947</v>
      </c>
      <c r="H3593" s="13">
        <v>212571</v>
      </c>
    </row>
    <row r="3594" spans="1:8" x14ac:dyDescent="0.45">
      <c r="A3594" s="13" t="s">
        <v>23948</v>
      </c>
      <c r="B3594" s="14">
        <v>362.25</v>
      </c>
      <c r="C3594" s="17" t="s">
        <v>17730</v>
      </c>
      <c r="D3594" s="13">
        <v>501.9</v>
      </c>
      <c r="E3594" s="13" t="s">
        <v>17731</v>
      </c>
      <c r="F3594" s="13" t="s">
        <v>17727</v>
      </c>
      <c r="G3594" s="13" t="s">
        <v>23949</v>
      </c>
      <c r="H3594" s="13">
        <v>212572</v>
      </c>
    </row>
    <row r="3595" spans="1:8" x14ac:dyDescent="0.45">
      <c r="A3595" s="13" t="s">
        <v>23950</v>
      </c>
      <c r="B3595" s="14">
        <v>362.25</v>
      </c>
      <c r="C3595" s="17" t="s">
        <v>17730</v>
      </c>
      <c r="D3595" s="13">
        <v>501.9</v>
      </c>
      <c r="E3595" s="13" t="s">
        <v>17731</v>
      </c>
      <c r="F3595" s="13" t="s">
        <v>17727</v>
      </c>
      <c r="G3595" s="13" t="s">
        <v>23951</v>
      </c>
      <c r="H3595" s="13">
        <v>212665</v>
      </c>
    </row>
    <row r="3596" spans="1:8" x14ac:dyDescent="0.45">
      <c r="A3596" s="13" t="s">
        <v>23952</v>
      </c>
      <c r="B3596" s="14">
        <v>362.25</v>
      </c>
      <c r="C3596" s="17" t="s">
        <v>17730</v>
      </c>
      <c r="D3596" s="13">
        <v>501.9</v>
      </c>
      <c r="E3596" s="13" t="s">
        <v>17731</v>
      </c>
      <c r="F3596" s="13" t="s">
        <v>17727</v>
      </c>
      <c r="G3596" s="13" t="s">
        <v>23953</v>
      </c>
      <c r="H3596" s="13">
        <v>212769</v>
      </c>
    </row>
    <row r="3597" spans="1:8" x14ac:dyDescent="0.45">
      <c r="A3597" s="13" t="s">
        <v>23954</v>
      </c>
      <c r="B3597" s="14">
        <v>362.25</v>
      </c>
      <c r="C3597" s="17" t="s">
        <v>17730</v>
      </c>
      <c r="D3597" s="13">
        <v>501.9</v>
      </c>
      <c r="E3597" s="13" t="s">
        <v>17731</v>
      </c>
      <c r="F3597" s="13" t="s">
        <v>17727</v>
      </c>
      <c r="G3597" s="13" t="s">
        <v>23955</v>
      </c>
      <c r="H3597" s="13">
        <v>212770</v>
      </c>
    </row>
    <row r="3598" spans="1:8" x14ac:dyDescent="0.45">
      <c r="A3598" s="13" t="s">
        <v>23956</v>
      </c>
      <c r="B3598" s="14">
        <v>362.25</v>
      </c>
      <c r="C3598" s="17" t="s">
        <v>17730</v>
      </c>
      <c r="D3598" s="13">
        <v>501.9</v>
      </c>
      <c r="E3598" s="13" t="s">
        <v>17731</v>
      </c>
      <c r="F3598" s="13" t="s">
        <v>17727</v>
      </c>
      <c r="G3598" s="13" t="s">
        <v>23957</v>
      </c>
      <c r="H3598" s="13">
        <v>212767</v>
      </c>
    </row>
    <row r="3599" spans="1:8" x14ac:dyDescent="0.45">
      <c r="A3599" s="13" t="s">
        <v>23958</v>
      </c>
      <c r="B3599" s="14">
        <v>0</v>
      </c>
      <c r="C3599" s="17" t="s">
        <v>17730</v>
      </c>
      <c r="D3599" s="13">
        <v>477</v>
      </c>
      <c r="E3599" s="13" t="s">
        <v>17731</v>
      </c>
      <c r="F3599" s="13" t="s">
        <v>17727</v>
      </c>
      <c r="G3599" s="13" t="s">
        <v>23959</v>
      </c>
      <c r="H3599" s="13">
        <v>212868</v>
      </c>
    </row>
    <row r="3600" spans="1:8" x14ac:dyDescent="0.45">
      <c r="A3600" s="13" t="s">
        <v>23960</v>
      </c>
      <c r="B3600" s="14">
        <v>340.5</v>
      </c>
      <c r="C3600" s="17" t="s">
        <v>17730</v>
      </c>
      <c r="D3600" s="13">
        <v>471.45</v>
      </c>
      <c r="E3600" s="13" t="s">
        <v>17731</v>
      </c>
      <c r="F3600" s="13" t="s">
        <v>17727</v>
      </c>
      <c r="G3600" s="13" t="s">
        <v>23961</v>
      </c>
      <c r="H3600" s="13">
        <v>212869</v>
      </c>
    </row>
    <row r="3601" spans="1:8" x14ac:dyDescent="0.45">
      <c r="A3601" s="13" t="s">
        <v>23962</v>
      </c>
      <c r="B3601" s="14">
        <v>340.5</v>
      </c>
      <c r="C3601" s="17" t="s">
        <v>17730</v>
      </c>
      <c r="D3601" s="13">
        <v>471.45</v>
      </c>
      <c r="E3601" s="13" t="s">
        <v>17731</v>
      </c>
      <c r="F3601" s="13" t="s">
        <v>17727</v>
      </c>
      <c r="G3601" s="13" t="s">
        <v>23963</v>
      </c>
      <c r="H3601" s="13">
        <v>213064</v>
      </c>
    </row>
    <row r="3602" spans="1:8" x14ac:dyDescent="0.45">
      <c r="A3602" s="13" t="s">
        <v>23964</v>
      </c>
      <c r="B3602" s="14">
        <v>340.5</v>
      </c>
      <c r="C3602" s="17" t="s">
        <v>17730</v>
      </c>
      <c r="D3602" s="13">
        <v>471.45</v>
      </c>
      <c r="E3602" s="13" t="s">
        <v>17731</v>
      </c>
      <c r="F3602" s="13" t="s">
        <v>17727</v>
      </c>
      <c r="G3602" s="13" t="s">
        <v>23965</v>
      </c>
      <c r="H3602" s="13">
        <v>212666</v>
      </c>
    </row>
    <row r="3603" spans="1:8" x14ac:dyDescent="0.45">
      <c r="A3603" s="13" t="s">
        <v>23966</v>
      </c>
      <c r="B3603" s="14">
        <v>340.5</v>
      </c>
      <c r="C3603" s="17" t="s">
        <v>17730</v>
      </c>
      <c r="D3603" s="13">
        <v>471.45</v>
      </c>
      <c r="E3603" s="13" t="s">
        <v>17731</v>
      </c>
      <c r="F3603" s="13" t="s">
        <v>17727</v>
      </c>
      <c r="G3603" s="13" t="s">
        <v>23967</v>
      </c>
      <c r="H3603" s="13">
        <v>212573</v>
      </c>
    </row>
    <row r="3604" spans="1:8" x14ac:dyDescent="0.45">
      <c r="A3604" s="13" t="s">
        <v>23968</v>
      </c>
      <c r="B3604" s="14">
        <v>362.25</v>
      </c>
      <c r="C3604" s="17" t="s">
        <v>17730</v>
      </c>
      <c r="D3604" s="13">
        <v>501.9</v>
      </c>
      <c r="E3604" s="13" t="s">
        <v>17731</v>
      </c>
      <c r="F3604" s="13" t="s">
        <v>17727</v>
      </c>
      <c r="G3604" s="13" t="s">
        <v>23969</v>
      </c>
      <c r="H3604" s="13">
        <v>212771</v>
      </c>
    </row>
    <row r="3605" spans="1:8" x14ac:dyDescent="0.45">
      <c r="A3605" s="13" t="s">
        <v>23970</v>
      </c>
      <c r="B3605" s="14">
        <v>362.25</v>
      </c>
      <c r="C3605" s="17" t="s">
        <v>17730</v>
      </c>
      <c r="D3605" s="13">
        <v>501.9</v>
      </c>
      <c r="E3605" s="13" t="s">
        <v>17731</v>
      </c>
      <c r="F3605" s="13" t="s">
        <v>17727</v>
      </c>
      <c r="G3605" s="13" t="s">
        <v>23971</v>
      </c>
      <c r="H3605" s="13">
        <v>212575</v>
      </c>
    </row>
    <row r="3606" spans="1:8" x14ac:dyDescent="0.45">
      <c r="A3606" s="13" t="s">
        <v>23972</v>
      </c>
      <c r="B3606" s="14">
        <v>362.25</v>
      </c>
      <c r="C3606" s="17" t="s">
        <v>17730</v>
      </c>
      <c r="D3606" s="13">
        <v>501.9</v>
      </c>
      <c r="E3606" s="13" t="s">
        <v>17731</v>
      </c>
      <c r="F3606" s="13" t="s">
        <v>17727</v>
      </c>
      <c r="G3606" s="13" t="s">
        <v>23973</v>
      </c>
      <c r="H3606" s="13">
        <v>212576</v>
      </c>
    </row>
    <row r="3607" spans="1:8" x14ac:dyDescent="0.45">
      <c r="A3607" s="13" t="s">
        <v>23974</v>
      </c>
      <c r="B3607" s="14">
        <v>362.25</v>
      </c>
      <c r="C3607" s="17" t="s">
        <v>17730</v>
      </c>
      <c r="D3607" s="13">
        <v>501.9</v>
      </c>
      <c r="E3607" s="13" t="s">
        <v>17731</v>
      </c>
      <c r="F3607" s="13" t="s">
        <v>17727</v>
      </c>
      <c r="G3607" s="13" t="s">
        <v>23975</v>
      </c>
      <c r="H3607" s="13">
        <v>212577</v>
      </c>
    </row>
    <row r="3608" spans="1:8" x14ac:dyDescent="0.45">
      <c r="A3608" s="13" t="s">
        <v>23976</v>
      </c>
      <c r="B3608" s="14">
        <v>362.25</v>
      </c>
      <c r="C3608" s="17" t="s">
        <v>17730</v>
      </c>
      <c r="D3608" s="13">
        <v>501.9</v>
      </c>
      <c r="E3608" s="13" t="s">
        <v>17731</v>
      </c>
      <c r="F3608" s="13" t="s">
        <v>17727</v>
      </c>
      <c r="G3608" s="13" t="s">
        <v>23977</v>
      </c>
      <c r="H3608" s="13">
        <v>212772</v>
      </c>
    </row>
    <row r="3609" spans="1:8" x14ac:dyDescent="0.45">
      <c r="A3609" s="13" t="s">
        <v>23978</v>
      </c>
      <c r="B3609" s="14">
        <v>362.25</v>
      </c>
      <c r="C3609" s="17" t="s">
        <v>17730</v>
      </c>
      <c r="D3609" s="13">
        <v>501.9</v>
      </c>
      <c r="E3609" s="13" t="s">
        <v>17731</v>
      </c>
      <c r="F3609" s="13" t="s">
        <v>17727</v>
      </c>
      <c r="G3609" s="13" t="s">
        <v>23979</v>
      </c>
      <c r="H3609" s="13">
        <v>212870</v>
      </c>
    </row>
    <row r="3610" spans="1:8" x14ac:dyDescent="0.45">
      <c r="A3610" s="13" t="s">
        <v>23980</v>
      </c>
      <c r="B3610" s="14">
        <v>362.25</v>
      </c>
      <c r="C3610" s="17" t="s">
        <v>17730</v>
      </c>
      <c r="D3610" s="13">
        <v>501.9</v>
      </c>
      <c r="E3610" s="13" t="s">
        <v>17731</v>
      </c>
      <c r="F3610" s="13" t="s">
        <v>17727</v>
      </c>
      <c r="G3610" s="13" t="s">
        <v>23981</v>
      </c>
      <c r="H3610" s="13">
        <v>212773</v>
      </c>
    </row>
    <row r="3611" spans="1:8" x14ac:dyDescent="0.45">
      <c r="A3611" s="13" t="s">
        <v>23982</v>
      </c>
      <c r="B3611" s="14">
        <v>0</v>
      </c>
      <c r="C3611" s="17" t="s">
        <v>17730</v>
      </c>
      <c r="D3611" s="13">
        <v>501.9</v>
      </c>
      <c r="E3611" s="13" t="s">
        <v>17731</v>
      </c>
      <c r="F3611" s="13" t="s">
        <v>17727</v>
      </c>
      <c r="G3611" s="13" t="s">
        <v>23983</v>
      </c>
      <c r="H3611" s="13">
        <v>212774</v>
      </c>
    </row>
    <row r="3612" spans="1:8" x14ac:dyDescent="0.45">
      <c r="A3612" s="13" t="s">
        <v>23984</v>
      </c>
      <c r="B3612" s="14">
        <v>362.25</v>
      </c>
      <c r="C3612" s="17" t="s">
        <v>17730</v>
      </c>
      <c r="D3612" s="13">
        <v>501.9</v>
      </c>
      <c r="E3612" s="13" t="s">
        <v>17731</v>
      </c>
      <c r="F3612" s="13" t="s">
        <v>17727</v>
      </c>
      <c r="G3612" s="13" t="s">
        <v>23985</v>
      </c>
      <c r="H3612" s="13">
        <v>212871</v>
      </c>
    </row>
    <row r="3613" spans="1:8" x14ac:dyDescent="0.45">
      <c r="A3613" s="13" t="s">
        <v>23986</v>
      </c>
      <c r="B3613" s="14">
        <v>0</v>
      </c>
      <c r="C3613" s="17" t="s">
        <v>17730</v>
      </c>
      <c r="D3613" s="13">
        <v>471.45</v>
      </c>
      <c r="E3613" s="13" t="s">
        <v>17731</v>
      </c>
      <c r="F3613" s="13" t="s">
        <v>17727</v>
      </c>
      <c r="G3613" s="13" t="s">
        <v>23987</v>
      </c>
      <c r="H3613" s="13">
        <v>213065</v>
      </c>
    </row>
    <row r="3614" spans="1:8" x14ac:dyDescent="0.45">
      <c r="A3614" s="13" t="s">
        <v>23988</v>
      </c>
      <c r="B3614" s="14">
        <v>0</v>
      </c>
      <c r="C3614" s="17" t="s">
        <v>17730</v>
      </c>
      <c r="D3614" s="13">
        <v>471.45</v>
      </c>
      <c r="E3614" s="13" t="s">
        <v>17731</v>
      </c>
      <c r="F3614" s="13" t="s">
        <v>17727</v>
      </c>
      <c r="G3614" s="13" t="s">
        <v>23989</v>
      </c>
      <c r="H3614" s="13">
        <v>212578</v>
      </c>
    </row>
    <row r="3615" spans="1:8" x14ac:dyDescent="0.45">
      <c r="A3615" s="13" t="s">
        <v>23990</v>
      </c>
      <c r="B3615" s="14">
        <v>0</v>
      </c>
      <c r="C3615" s="17" t="s">
        <v>17730</v>
      </c>
      <c r="D3615" s="13">
        <v>471.45</v>
      </c>
      <c r="E3615" s="13" t="s">
        <v>17731</v>
      </c>
      <c r="F3615" s="13" t="s">
        <v>17727</v>
      </c>
      <c r="G3615" s="13" t="s">
        <v>23991</v>
      </c>
      <c r="H3615" s="13">
        <v>212579</v>
      </c>
    </row>
    <row r="3616" spans="1:8" x14ac:dyDescent="0.45">
      <c r="A3616" s="13" t="s">
        <v>23992</v>
      </c>
      <c r="B3616" s="14">
        <v>340.5</v>
      </c>
      <c r="C3616" s="17" t="s">
        <v>17730</v>
      </c>
      <c r="D3616" s="13">
        <v>471.45</v>
      </c>
      <c r="E3616" s="13" t="s">
        <v>17731</v>
      </c>
      <c r="F3616" s="13" t="s">
        <v>17727</v>
      </c>
      <c r="G3616" s="13" t="s">
        <v>23993</v>
      </c>
      <c r="H3616" s="13">
        <v>212580</v>
      </c>
    </row>
    <row r="3617" spans="1:8" x14ac:dyDescent="0.45">
      <c r="A3617" s="13" t="s">
        <v>23994</v>
      </c>
      <c r="B3617" s="14">
        <v>340.5</v>
      </c>
      <c r="C3617" s="17" t="s">
        <v>17730</v>
      </c>
      <c r="D3617" s="13">
        <v>471.45</v>
      </c>
      <c r="E3617" s="13" t="s">
        <v>17731</v>
      </c>
      <c r="F3617" s="13" t="s">
        <v>17727</v>
      </c>
      <c r="G3617" s="13" t="s">
        <v>23995</v>
      </c>
      <c r="H3617" s="13">
        <v>212574</v>
      </c>
    </row>
    <row r="3618" spans="1:8" x14ac:dyDescent="0.45">
      <c r="A3618" s="13" t="s">
        <v>23996</v>
      </c>
      <c r="B3618" s="14">
        <v>385.09</v>
      </c>
      <c r="C3618" s="17" t="s">
        <v>17730</v>
      </c>
      <c r="D3618" s="13">
        <v>501.9</v>
      </c>
      <c r="E3618" s="13" t="s">
        <v>17731</v>
      </c>
      <c r="F3618" s="13" t="s">
        <v>17727</v>
      </c>
      <c r="G3618" s="13" t="s">
        <v>23997</v>
      </c>
      <c r="H3618" s="13">
        <v>212775</v>
      </c>
    </row>
    <row r="3619" spans="1:8" x14ac:dyDescent="0.45">
      <c r="A3619" s="13" t="s">
        <v>23998</v>
      </c>
      <c r="B3619" s="14">
        <v>362.25</v>
      </c>
      <c r="C3619" s="17" t="s">
        <v>17730</v>
      </c>
      <c r="D3619" s="13">
        <v>501.9</v>
      </c>
      <c r="E3619" s="13" t="s">
        <v>17731</v>
      </c>
      <c r="F3619" s="13" t="s">
        <v>17727</v>
      </c>
      <c r="G3619" s="13" t="s">
        <v>23999</v>
      </c>
      <c r="H3619" s="13">
        <v>212965</v>
      </c>
    </row>
    <row r="3620" spans="1:8" x14ac:dyDescent="0.45">
      <c r="A3620" s="13" t="s">
        <v>24000</v>
      </c>
      <c r="B3620" s="14">
        <v>362.25</v>
      </c>
      <c r="C3620" s="17" t="s">
        <v>17730</v>
      </c>
      <c r="D3620" s="13">
        <v>501.9</v>
      </c>
      <c r="E3620" s="13" t="s">
        <v>17731</v>
      </c>
      <c r="F3620" s="13" t="s">
        <v>17727</v>
      </c>
      <c r="G3620" s="13" t="s">
        <v>24001</v>
      </c>
      <c r="H3620" s="13">
        <v>212776</v>
      </c>
    </row>
    <row r="3621" spans="1:8" x14ac:dyDescent="0.45">
      <c r="A3621" s="13" t="s">
        <v>24002</v>
      </c>
      <c r="B3621" s="14">
        <v>362.25</v>
      </c>
      <c r="C3621" s="17" t="s">
        <v>17730</v>
      </c>
      <c r="D3621" s="13">
        <v>501.9</v>
      </c>
      <c r="E3621" s="13" t="s">
        <v>17731</v>
      </c>
      <c r="F3621" s="13" t="s">
        <v>17727</v>
      </c>
      <c r="G3621" s="13" t="s">
        <v>24003</v>
      </c>
      <c r="H3621" s="13">
        <v>212777</v>
      </c>
    </row>
    <row r="3622" spans="1:8" x14ac:dyDescent="0.45">
      <c r="A3622" s="13" t="s">
        <v>24004</v>
      </c>
      <c r="B3622" s="14">
        <v>0</v>
      </c>
      <c r="C3622" s="17" t="s">
        <v>17730</v>
      </c>
      <c r="D3622" s="13">
        <v>501.9</v>
      </c>
      <c r="E3622" s="13" t="s">
        <v>17731</v>
      </c>
      <c r="F3622" s="13" t="s">
        <v>17727</v>
      </c>
      <c r="G3622" s="13" t="s">
        <v>24005</v>
      </c>
      <c r="H3622" s="13">
        <v>212872</v>
      </c>
    </row>
    <row r="3623" spans="1:8" x14ac:dyDescent="0.45">
      <c r="A3623" s="13" t="s">
        <v>24006</v>
      </c>
      <c r="B3623" s="14">
        <v>362.25</v>
      </c>
      <c r="C3623" s="17" t="s">
        <v>17730</v>
      </c>
      <c r="D3623" s="13">
        <v>501.9</v>
      </c>
      <c r="E3623" s="13" t="s">
        <v>17731</v>
      </c>
      <c r="F3623" s="13" t="s">
        <v>17727</v>
      </c>
      <c r="G3623" s="13" t="s">
        <v>24007</v>
      </c>
      <c r="H3623" s="13">
        <v>212874</v>
      </c>
    </row>
    <row r="3624" spans="1:8" x14ac:dyDescent="0.45">
      <c r="A3624" s="13" t="s">
        <v>24008</v>
      </c>
      <c r="B3624" s="14">
        <v>362.25</v>
      </c>
      <c r="C3624" s="17" t="s">
        <v>17730</v>
      </c>
      <c r="D3624" s="13">
        <v>501.9</v>
      </c>
      <c r="E3624" s="13" t="s">
        <v>17731</v>
      </c>
      <c r="F3624" s="13" t="s">
        <v>17727</v>
      </c>
      <c r="G3624" s="13" t="s">
        <v>24009</v>
      </c>
      <c r="H3624" s="13">
        <v>212873</v>
      </c>
    </row>
    <row r="3625" spans="1:8" x14ac:dyDescent="0.45">
      <c r="A3625" s="13" t="s">
        <v>24010</v>
      </c>
      <c r="B3625" s="14">
        <v>362.25</v>
      </c>
      <c r="C3625" s="17" t="s">
        <v>17730</v>
      </c>
      <c r="D3625" s="13">
        <v>501.9</v>
      </c>
      <c r="E3625" s="13" t="s">
        <v>17731</v>
      </c>
      <c r="F3625" s="13" t="s">
        <v>17727</v>
      </c>
      <c r="G3625" s="13" t="s">
        <v>24011</v>
      </c>
      <c r="H3625" s="13">
        <v>212581</v>
      </c>
    </row>
    <row r="3626" spans="1:8" x14ac:dyDescent="0.45">
      <c r="A3626" s="13" t="s">
        <v>24012</v>
      </c>
      <c r="B3626" s="14">
        <v>362.25</v>
      </c>
      <c r="C3626" s="17" t="s">
        <v>17730</v>
      </c>
      <c r="D3626" s="13">
        <v>501.9</v>
      </c>
      <c r="E3626" s="13" t="s">
        <v>17731</v>
      </c>
      <c r="F3626" s="13" t="s">
        <v>17727</v>
      </c>
      <c r="G3626" s="13" t="s">
        <v>24013</v>
      </c>
      <c r="H3626" s="13">
        <v>212583</v>
      </c>
    </row>
    <row r="3627" spans="1:8" x14ac:dyDescent="0.45">
      <c r="A3627" s="13" t="s">
        <v>24014</v>
      </c>
      <c r="B3627" s="14">
        <v>340.5</v>
      </c>
      <c r="C3627" s="17" t="s">
        <v>17730</v>
      </c>
      <c r="D3627" s="13">
        <v>471.45</v>
      </c>
      <c r="E3627" s="13" t="s">
        <v>17731</v>
      </c>
      <c r="F3627" s="13" t="s">
        <v>17727</v>
      </c>
      <c r="G3627" s="13" t="s">
        <v>24015</v>
      </c>
      <c r="H3627" s="13">
        <v>212667</v>
      </c>
    </row>
    <row r="3628" spans="1:8" x14ac:dyDescent="0.45">
      <c r="A3628" s="13" t="s">
        <v>24016</v>
      </c>
      <c r="B3628" s="14">
        <v>0</v>
      </c>
      <c r="C3628" s="17" t="s">
        <v>17730</v>
      </c>
      <c r="D3628" s="13">
        <v>471.45</v>
      </c>
      <c r="E3628" s="13" t="s">
        <v>17731</v>
      </c>
      <c r="F3628" s="13" t="s">
        <v>17727</v>
      </c>
      <c r="G3628" s="13" t="s">
        <v>24017</v>
      </c>
      <c r="H3628" s="13">
        <v>212582</v>
      </c>
    </row>
    <row r="3629" spans="1:8" x14ac:dyDescent="0.45">
      <c r="A3629" s="13" t="s">
        <v>24018</v>
      </c>
      <c r="B3629" s="14">
        <v>340.5</v>
      </c>
      <c r="C3629" s="17" t="s">
        <v>17730</v>
      </c>
      <c r="D3629" s="13">
        <v>471.45</v>
      </c>
      <c r="E3629" s="13" t="s">
        <v>17731</v>
      </c>
      <c r="F3629" s="13" t="s">
        <v>17727</v>
      </c>
      <c r="G3629" s="13" t="s">
        <v>24019</v>
      </c>
      <c r="H3629" s="13">
        <v>212585</v>
      </c>
    </row>
    <row r="3630" spans="1:8" x14ac:dyDescent="0.45">
      <c r="A3630" s="13" t="s">
        <v>24020</v>
      </c>
      <c r="B3630" s="14">
        <v>340.5</v>
      </c>
      <c r="C3630" s="17" t="s">
        <v>17730</v>
      </c>
      <c r="D3630" s="13">
        <v>471.45</v>
      </c>
      <c r="E3630" s="13" t="s">
        <v>17731</v>
      </c>
      <c r="F3630" s="13" t="s">
        <v>17727</v>
      </c>
      <c r="G3630" s="13" t="s">
        <v>24021</v>
      </c>
      <c r="H3630" s="13">
        <v>212584</v>
      </c>
    </row>
    <row r="3631" spans="1:8" x14ac:dyDescent="0.45">
      <c r="A3631" s="13" t="s">
        <v>24022</v>
      </c>
      <c r="B3631" s="14">
        <v>340.5</v>
      </c>
      <c r="C3631" s="17" t="s">
        <v>17730</v>
      </c>
      <c r="D3631" s="13">
        <v>471.45</v>
      </c>
      <c r="E3631" s="13" t="s">
        <v>17731</v>
      </c>
      <c r="F3631" s="13" t="s">
        <v>17727</v>
      </c>
      <c r="G3631" s="13" t="s">
        <v>24023</v>
      </c>
      <c r="H3631" s="13">
        <v>212778</v>
      </c>
    </row>
    <row r="3632" spans="1:8" x14ac:dyDescent="0.45">
      <c r="A3632" s="13" t="s">
        <v>24024</v>
      </c>
      <c r="B3632" s="14">
        <v>0</v>
      </c>
      <c r="C3632" s="17" t="s">
        <v>17730</v>
      </c>
      <c r="D3632" s="13">
        <v>501.9</v>
      </c>
      <c r="E3632" s="13" t="s">
        <v>17731</v>
      </c>
      <c r="F3632" s="13" t="s">
        <v>17727</v>
      </c>
      <c r="G3632" s="13" t="s">
        <v>24025</v>
      </c>
      <c r="H3632" s="13">
        <v>216205</v>
      </c>
    </row>
    <row r="3633" spans="1:8" x14ac:dyDescent="0.45">
      <c r="A3633" s="13" t="s">
        <v>24026</v>
      </c>
      <c r="B3633" s="14">
        <v>0</v>
      </c>
      <c r="C3633" s="17" t="s">
        <v>17730</v>
      </c>
      <c r="D3633" s="13">
        <v>501.9</v>
      </c>
      <c r="E3633" s="13" t="s">
        <v>17731</v>
      </c>
      <c r="F3633" s="13" t="s">
        <v>17727</v>
      </c>
      <c r="G3633" s="13" t="s">
        <v>24027</v>
      </c>
      <c r="H3633" s="13">
        <v>216004</v>
      </c>
    </row>
    <row r="3634" spans="1:8" x14ac:dyDescent="0.45">
      <c r="A3634" s="13" t="s">
        <v>24028</v>
      </c>
      <c r="B3634" s="14">
        <v>362.25</v>
      </c>
      <c r="C3634" s="17" t="s">
        <v>17730</v>
      </c>
      <c r="D3634" s="13">
        <v>501.9</v>
      </c>
      <c r="E3634" s="13" t="s">
        <v>17731</v>
      </c>
      <c r="F3634" s="13" t="s">
        <v>17727</v>
      </c>
      <c r="G3634" s="13" t="s">
        <v>24029</v>
      </c>
      <c r="H3634" s="13">
        <v>216206</v>
      </c>
    </row>
    <row r="3635" spans="1:8" x14ac:dyDescent="0.45">
      <c r="A3635" s="13" t="s">
        <v>24030</v>
      </c>
      <c r="B3635" s="14">
        <v>362.25</v>
      </c>
      <c r="C3635" s="17" t="s">
        <v>17730</v>
      </c>
      <c r="D3635" s="13">
        <v>501.9</v>
      </c>
      <c r="E3635" s="13" t="s">
        <v>17731</v>
      </c>
      <c r="F3635" s="13" t="s">
        <v>17727</v>
      </c>
      <c r="G3635" s="13" t="s">
        <v>24031</v>
      </c>
      <c r="H3635" s="13">
        <v>216107</v>
      </c>
    </row>
    <row r="3636" spans="1:8" x14ac:dyDescent="0.45">
      <c r="A3636" s="13" t="s">
        <v>24032</v>
      </c>
      <c r="B3636" s="14">
        <v>0</v>
      </c>
      <c r="C3636" s="17" t="s">
        <v>17730</v>
      </c>
      <c r="D3636" s="13">
        <v>501.9</v>
      </c>
      <c r="E3636" s="13" t="s">
        <v>17731</v>
      </c>
      <c r="F3636" s="13" t="s">
        <v>17727</v>
      </c>
      <c r="G3636" s="13" t="s">
        <v>24033</v>
      </c>
      <c r="H3636" s="13">
        <v>216106</v>
      </c>
    </row>
    <row r="3637" spans="1:8" x14ac:dyDescent="0.45">
      <c r="A3637" s="13" t="s">
        <v>24034</v>
      </c>
      <c r="B3637" s="14">
        <v>362.25</v>
      </c>
      <c r="C3637" s="17" t="s">
        <v>17730</v>
      </c>
      <c r="D3637" s="13">
        <v>501.9</v>
      </c>
      <c r="E3637" s="13" t="s">
        <v>17731</v>
      </c>
      <c r="F3637" s="13" t="s">
        <v>17727</v>
      </c>
      <c r="G3637" s="13" t="s">
        <v>24035</v>
      </c>
      <c r="H3637" s="13">
        <v>216108</v>
      </c>
    </row>
    <row r="3638" spans="1:8" x14ac:dyDescent="0.45">
      <c r="A3638" s="13" t="s">
        <v>24036</v>
      </c>
      <c r="B3638" s="14">
        <v>0</v>
      </c>
      <c r="C3638" s="17" t="s">
        <v>17730</v>
      </c>
      <c r="D3638" s="13">
        <v>501.9</v>
      </c>
      <c r="E3638" s="13" t="s">
        <v>17731</v>
      </c>
      <c r="F3638" s="13" t="s">
        <v>17727</v>
      </c>
      <c r="G3638" s="13" t="s">
        <v>24037</v>
      </c>
      <c r="H3638" s="13">
        <v>216104</v>
      </c>
    </row>
    <row r="3639" spans="1:8" x14ac:dyDescent="0.45">
      <c r="A3639" s="13" t="s">
        <v>24038</v>
      </c>
      <c r="B3639" s="14">
        <v>362.25</v>
      </c>
      <c r="C3639" s="17" t="s">
        <v>17730</v>
      </c>
      <c r="D3639" s="13">
        <v>501.9</v>
      </c>
      <c r="E3639" s="13" t="s">
        <v>17731</v>
      </c>
      <c r="F3639" s="13" t="s">
        <v>17727</v>
      </c>
      <c r="G3639" s="13" t="s">
        <v>24039</v>
      </c>
      <c r="H3639" s="13">
        <v>216105</v>
      </c>
    </row>
    <row r="3640" spans="1:8" x14ac:dyDescent="0.45">
      <c r="A3640" s="13" t="s">
        <v>24040</v>
      </c>
      <c r="B3640" s="14">
        <v>362.25</v>
      </c>
      <c r="C3640" s="17" t="s">
        <v>17730</v>
      </c>
      <c r="D3640" s="13">
        <v>501.9</v>
      </c>
      <c r="E3640" s="13" t="s">
        <v>17731</v>
      </c>
      <c r="F3640" s="13" t="s">
        <v>17727</v>
      </c>
      <c r="G3640" s="13" t="s">
        <v>24041</v>
      </c>
      <c r="H3640" s="13">
        <v>216304</v>
      </c>
    </row>
    <row r="3641" spans="1:8" x14ac:dyDescent="0.45">
      <c r="A3641" s="13" t="s">
        <v>24042</v>
      </c>
      <c r="B3641" s="14">
        <v>340.5</v>
      </c>
      <c r="C3641" s="17" t="s">
        <v>17730</v>
      </c>
      <c r="D3641" s="13">
        <v>471.45</v>
      </c>
      <c r="E3641" s="13" t="s">
        <v>17731</v>
      </c>
      <c r="F3641" s="13" t="s">
        <v>17727</v>
      </c>
      <c r="G3641" s="13" t="s">
        <v>24043</v>
      </c>
      <c r="H3641" s="13">
        <v>216305</v>
      </c>
    </row>
    <row r="3642" spans="1:8" x14ac:dyDescent="0.45">
      <c r="A3642" s="13" t="s">
        <v>24044</v>
      </c>
      <c r="B3642" s="14">
        <v>0</v>
      </c>
      <c r="C3642" s="17" t="s">
        <v>17730</v>
      </c>
      <c r="D3642" s="13">
        <v>471.45</v>
      </c>
      <c r="E3642" s="13" t="s">
        <v>17731</v>
      </c>
      <c r="F3642" s="13" t="s">
        <v>17727</v>
      </c>
      <c r="G3642" s="13" t="s">
        <v>24045</v>
      </c>
      <c r="H3642" s="13">
        <v>216306</v>
      </c>
    </row>
    <row r="3643" spans="1:8" x14ac:dyDescent="0.45">
      <c r="A3643" s="13" t="s">
        <v>24046</v>
      </c>
      <c r="B3643" s="14">
        <v>340.5</v>
      </c>
      <c r="C3643" s="17" t="s">
        <v>17730</v>
      </c>
      <c r="D3643" s="13">
        <v>471.45</v>
      </c>
      <c r="E3643" s="13" t="s">
        <v>17731</v>
      </c>
      <c r="F3643" s="13" t="s">
        <v>17727</v>
      </c>
      <c r="G3643" s="13" t="s">
        <v>24047</v>
      </c>
      <c r="H3643" s="13">
        <v>216307</v>
      </c>
    </row>
    <row r="3644" spans="1:8" x14ac:dyDescent="0.45">
      <c r="A3644" s="13" t="s">
        <v>24048</v>
      </c>
      <c r="B3644" s="14">
        <v>340.5</v>
      </c>
      <c r="C3644" s="17" t="s">
        <v>17730</v>
      </c>
      <c r="D3644" s="13">
        <v>471.45</v>
      </c>
      <c r="E3644" s="13" t="s">
        <v>17731</v>
      </c>
      <c r="F3644" s="13" t="s">
        <v>17727</v>
      </c>
      <c r="G3644" s="13" t="s">
        <v>24049</v>
      </c>
      <c r="H3644" s="13">
        <v>216204</v>
      </c>
    </row>
    <row r="3645" spans="1:8" x14ac:dyDescent="0.45">
      <c r="A3645" s="13" t="s">
        <v>24050</v>
      </c>
      <c r="B3645" s="14">
        <v>340.5</v>
      </c>
      <c r="C3645" s="17" t="s">
        <v>17730</v>
      </c>
      <c r="D3645" s="13">
        <v>471.45</v>
      </c>
      <c r="E3645" s="13" t="s">
        <v>17731</v>
      </c>
      <c r="F3645" s="13" t="s">
        <v>17727</v>
      </c>
      <c r="G3645" s="13" t="s">
        <v>24051</v>
      </c>
      <c r="H3645" s="13">
        <v>216308</v>
      </c>
    </row>
    <row r="3646" spans="1:8" x14ac:dyDescent="0.45">
      <c r="A3646" s="13" t="s">
        <v>24052</v>
      </c>
      <c r="B3646" s="14">
        <v>0</v>
      </c>
      <c r="C3646" s="17" t="s">
        <v>17730</v>
      </c>
      <c r="D3646" s="13">
        <v>501.9</v>
      </c>
      <c r="E3646" s="13" t="s">
        <v>17731</v>
      </c>
      <c r="F3646" s="13" t="s">
        <v>17727</v>
      </c>
      <c r="G3646" s="13" t="s">
        <v>24053</v>
      </c>
      <c r="H3646" s="13">
        <v>212966</v>
      </c>
    </row>
    <row r="3647" spans="1:8" x14ac:dyDescent="0.45">
      <c r="A3647" s="13" t="s">
        <v>24054</v>
      </c>
      <c r="B3647" s="14">
        <v>0</v>
      </c>
      <c r="C3647" s="17" t="s">
        <v>17730</v>
      </c>
      <c r="D3647" s="13">
        <v>501.9</v>
      </c>
      <c r="E3647" s="13" t="s">
        <v>17731</v>
      </c>
      <c r="F3647" s="13" t="s">
        <v>17727</v>
      </c>
      <c r="G3647" s="13" t="s">
        <v>24055</v>
      </c>
      <c r="H3647" s="13">
        <v>212587</v>
      </c>
    </row>
    <row r="3648" spans="1:8" x14ac:dyDescent="0.45">
      <c r="A3648" s="13" t="s">
        <v>24056</v>
      </c>
      <c r="B3648" s="14">
        <v>362.25</v>
      </c>
      <c r="C3648" s="17" t="s">
        <v>17730</v>
      </c>
      <c r="D3648" s="13">
        <v>501.9</v>
      </c>
      <c r="E3648" s="13" t="s">
        <v>17731</v>
      </c>
      <c r="F3648" s="13" t="s">
        <v>17727</v>
      </c>
      <c r="G3648" s="13" t="s">
        <v>24057</v>
      </c>
      <c r="H3648" s="13">
        <v>212668</v>
      </c>
    </row>
    <row r="3649" spans="1:8" x14ac:dyDescent="0.45">
      <c r="A3649" s="13" t="s">
        <v>24058</v>
      </c>
      <c r="B3649" s="14">
        <v>362.25</v>
      </c>
      <c r="C3649" s="17" t="s">
        <v>17730</v>
      </c>
      <c r="D3649" s="13">
        <v>501.9</v>
      </c>
      <c r="E3649" s="13" t="s">
        <v>17731</v>
      </c>
      <c r="F3649" s="13" t="s">
        <v>17727</v>
      </c>
      <c r="G3649" s="13" t="s">
        <v>24059</v>
      </c>
      <c r="H3649" s="13">
        <v>212780</v>
      </c>
    </row>
    <row r="3650" spans="1:8" x14ac:dyDescent="0.45">
      <c r="A3650" s="13" t="s">
        <v>24060</v>
      </c>
      <c r="B3650" s="14">
        <v>362.25</v>
      </c>
      <c r="C3650" s="17" t="s">
        <v>17730</v>
      </c>
      <c r="D3650" s="13">
        <v>501.9</v>
      </c>
      <c r="E3650" s="13" t="s">
        <v>17731</v>
      </c>
      <c r="F3650" s="13" t="s">
        <v>17727</v>
      </c>
      <c r="G3650" s="13" t="s">
        <v>24061</v>
      </c>
      <c r="H3650" s="13">
        <v>212670</v>
      </c>
    </row>
    <row r="3651" spans="1:8" x14ac:dyDescent="0.45">
      <c r="A3651" s="13" t="s">
        <v>24062</v>
      </c>
      <c r="B3651" s="14">
        <v>362.25</v>
      </c>
      <c r="C3651" s="17" t="s">
        <v>17730</v>
      </c>
      <c r="D3651" s="13">
        <v>501.9</v>
      </c>
      <c r="E3651" s="13" t="s">
        <v>17731</v>
      </c>
      <c r="F3651" s="13" t="s">
        <v>17727</v>
      </c>
      <c r="G3651" s="13" t="s">
        <v>24063</v>
      </c>
      <c r="H3651" s="13">
        <v>212779</v>
      </c>
    </row>
    <row r="3652" spans="1:8" x14ac:dyDescent="0.45">
      <c r="A3652" s="13" t="s">
        <v>24064</v>
      </c>
      <c r="B3652" s="14">
        <v>0</v>
      </c>
      <c r="C3652" s="17" t="s">
        <v>17730</v>
      </c>
      <c r="D3652" s="13">
        <v>501.9</v>
      </c>
      <c r="E3652" s="13" t="s">
        <v>17731</v>
      </c>
      <c r="F3652" s="13" t="s">
        <v>17727</v>
      </c>
      <c r="G3652" s="13" t="s">
        <v>24065</v>
      </c>
      <c r="H3652" s="13">
        <v>212589</v>
      </c>
    </row>
    <row r="3653" spans="1:8" x14ac:dyDescent="0.45">
      <c r="A3653" s="13" t="s">
        <v>24066</v>
      </c>
      <c r="B3653" s="14">
        <v>362.25</v>
      </c>
      <c r="C3653" s="17" t="s">
        <v>17730</v>
      </c>
      <c r="D3653" s="13">
        <v>501.9</v>
      </c>
      <c r="E3653" s="13" t="s">
        <v>17731</v>
      </c>
      <c r="F3653" s="13" t="s">
        <v>17727</v>
      </c>
      <c r="G3653" s="13" t="s">
        <v>24067</v>
      </c>
      <c r="H3653" s="13">
        <v>212669</v>
      </c>
    </row>
    <row r="3654" spans="1:8" x14ac:dyDescent="0.45">
      <c r="A3654" s="13" t="s">
        <v>24068</v>
      </c>
      <c r="B3654" s="14">
        <v>362.25</v>
      </c>
      <c r="C3654" s="17" t="s">
        <v>17730</v>
      </c>
      <c r="D3654" s="13">
        <v>501.9</v>
      </c>
      <c r="E3654" s="13" t="s">
        <v>17731</v>
      </c>
      <c r="F3654" s="13" t="s">
        <v>17727</v>
      </c>
      <c r="G3654" s="13" t="s">
        <v>24069</v>
      </c>
      <c r="H3654" s="13">
        <v>212588</v>
      </c>
    </row>
    <row r="3655" spans="1:8" x14ac:dyDescent="0.45">
      <c r="A3655" s="13" t="s">
        <v>24070</v>
      </c>
      <c r="B3655" s="14">
        <v>340.5</v>
      </c>
      <c r="C3655" s="17" t="s">
        <v>17730</v>
      </c>
      <c r="D3655" s="13">
        <v>471.45</v>
      </c>
      <c r="E3655" s="13" t="s">
        <v>17731</v>
      </c>
      <c r="F3655" s="13" t="s">
        <v>17727</v>
      </c>
      <c r="G3655" s="13" t="s">
        <v>24071</v>
      </c>
      <c r="H3655" s="13">
        <v>212590</v>
      </c>
    </row>
    <row r="3656" spans="1:8" x14ac:dyDescent="0.45">
      <c r="A3656" s="13" t="s">
        <v>24072</v>
      </c>
      <c r="B3656" s="14">
        <v>340.5</v>
      </c>
      <c r="C3656" s="17" t="s">
        <v>17730</v>
      </c>
      <c r="D3656" s="13">
        <v>471.45</v>
      </c>
      <c r="E3656" s="13" t="s">
        <v>17731</v>
      </c>
      <c r="F3656" s="13" t="s">
        <v>17727</v>
      </c>
      <c r="G3656" s="13" t="s">
        <v>24073</v>
      </c>
      <c r="H3656" s="13">
        <v>212586</v>
      </c>
    </row>
    <row r="3657" spans="1:8" x14ac:dyDescent="0.45">
      <c r="A3657" s="13" t="s">
        <v>24074</v>
      </c>
      <c r="B3657" s="14">
        <v>0</v>
      </c>
      <c r="C3657" s="17" t="s">
        <v>17730</v>
      </c>
      <c r="D3657" s="13">
        <v>471.45</v>
      </c>
      <c r="E3657" s="13" t="s">
        <v>17731</v>
      </c>
      <c r="F3657" s="13" t="s">
        <v>17727</v>
      </c>
      <c r="G3657" s="13" t="s">
        <v>24075</v>
      </c>
      <c r="H3657" s="13">
        <v>212591</v>
      </c>
    </row>
    <row r="3658" spans="1:8" x14ac:dyDescent="0.45">
      <c r="A3658" s="13" t="s">
        <v>24076</v>
      </c>
      <c r="B3658" s="14">
        <v>0</v>
      </c>
      <c r="C3658" s="17" t="s">
        <v>17730</v>
      </c>
      <c r="D3658" s="13">
        <v>471.45</v>
      </c>
      <c r="E3658" s="13" t="s">
        <v>17731</v>
      </c>
      <c r="F3658" s="13" t="s">
        <v>17727</v>
      </c>
      <c r="G3658" s="13" t="s">
        <v>24077</v>
      </c>
      <c r="H3658" s="13">
        <v>213164</v>
      </c>
    </row>
    <row r="3659" spans="1:8" x14ac:dyDescent="0.45">
      <c r="A3659" s="13" t="s">
        <v>24078</v>
      </c>
      <c r="B3659" s="14">
        <v>340.5</v>
      </c>
      <c r="C3659" s="17" t="s">
        <v>17730</v>
      </c>
      <c r="D3659" s="13">
        <v>471.45</v>
      </c>
      <c r="E3659" s="13" t="s">
        <v>17731</v>
      </c>
      <c r="F3659" s="13" t="s">
        <v>17727</v>
      </c>
      <c r="G3659" s="13" t="s">
        <v>24079</v>
      </c>
      <c r="H3659" s="13">
        <v>212671</v>
      </c>
    </row>
    <row r="3660" spans="1:8" x14ac:dyDescent="0.45">
      <c r="A3660" s="13" t="s">
        <v>24080</v>
      </c>
      <c r="B3660" s="14">
        <v>362.25</v>
      </c>
      <c r="C3660" s="17" t="s">
        <v>17730</v>
      </c>
      <c r="D3660" s="13">
        <v>501.9</v>
      </c>
      <c r="E3660" s="13" t="s">
        <v>17731</v>
      </c>
      <c r="F3660" s="13" t="s">
        <v>17727</v>
      </c>
      <c r="G3660" s="13" t="s">
        <v>24081</v>
      </c>
      <c r="H3660" s="13">
        <v>212673</v>
      </c>
    </row>
    <row r="3661" spans="1:8" x14ac:dyDescent="0.45">
      <c r="A3661" s="13" t="s">
        <v>24082</v>
      </c>
      <c r="B3661" s="14">
        <v>362.25</v>
      </c>
      <c r="C3661" s="17" t="s">
        <v>17730</v>
      </c>
      <c r="D3661" s="13">
        <v>501.9</v>
      </c>
      <c r="E3661" s="13" t="s">
        <v>17731</v>
      </c>
      <c r="F3661" s="13" t="s">
        <v>17727</v>
      </c>
      <c r="G3661" s="13" t="s">
        <v>24083</v>
      </c>
      <c r="H3661" s="13">
        <v>212593</v>
      </c>
    </row>
    <row r="3662" spans="1:8" x14ac:dyDescent="0.45">
      <c r="A3662" s="13" t="s">
        <v>24084</v>
      </c>
      <c r="B3662" s="14">
        <v>362.25</v>
      </c>
      <c r="C3662" s="17" t="s">
        <v>17730</v>
      </c>
      <c r="D3662" s="13">
        <v>501.9</v>
      </c>
      <c r="E3662" s="13" t="s">
        <v>17731</v>
      </c>
      <c r="F3662" s="13" t="s">
        <v>17727</v>
      </c>
      <c r="G3662" s="13" t="s">
        <v>24085</v>
      </c>
      <c r="H3662" s="13">
        <v>212783</v>
      </c>
    </row>
    <row r="3663" spans="1:8" x14ac:dyDescent="0.45">
      <c r="A3663" s="13" t="s">
        <v>24086</v>
      </c>
      <c r="B3663" s="14">
        <v>362.25</v>
      </c>
      <c r="C3663" s="17" t="s">
        <v>17730</v>
      </c>
      <c r="D3663" s="13">
        <v>501.9</v>
      </c>
      <c r="E3663" s="13" t="s">
        <v>17731</v>
      </c>
      <c r="F3663" s="13" t="s">
        <v>17727</v>
      </c>
      <c r="G3663" s="13" t="s">
        <v>24087</v>
      </c>
      <c r="H3663" s="13">
        <v>212672</v>
      </c>
    </row>
    <row r="3664" spans="1:8" x14ac:dyDescent="0.45">
      <c r="A3664" s="13" t="s">
        <v>24088</v>
      </c>
      <c r="B3664" s="14">
        <v>0</v>
      </c>
      <c r="C3664" s="17" t="s">
        <v>17730</v>
      </c>
      <c r="D3664" s="13">
        <v>501.9</v>
      </c>
      <c r="E3664" s="13" t="s">
        <v>17731</v>
      </c>
      <c r="F3664" s="13" t="s">
        <v>17727</v>
      </c>
      <c r="G3664" s="13" t="s">
        <v>24089</v>
      </c>
      <c r="H3664" s="13">
        <v>212674</v>
      </c>
    </row>
    <row r="3665" spans="1:8" x14ac:dyDescent="0.45">
      <c r="A3665" s="13" t="s">
        <v>24090</v>
      </c>
      <c r="B3665" s="14">
        <v>362.25</v>
      </c>
      <c r="C3665" s="17" t="s">
        <v>17730</v>
      </c>
      <c r="D3665" s="13">
        <v>501.9</v>
      </c>
      <c r="E3665" s="13" t="s">
        <v>17731</v>
      </c>
      <c r="F3665" s="13" t="s">
        <v>17727</v>
      </c>
      <c r="G3665" s="13" t="s">
        <v>24091</v>
      </c>
      <c r="H3665" s="13">
        <v>212675</v>
      </c>
    </row>
    <row r="3666" spans="1:8" x14ac:dyDescent="0.45">
      <c r="A3666" s="13" t="s">
        <v>24092</v>
      </c>
      <c r="B3666" s="14">
        <v>362.25</v>
      </c>
      <c r="C3666" s="17" t="s">
        <v>17730</v>
      </c>
      <c r="D3666" s="13">
        <v>501.9</v>
      </c>
      <c r="E3666" s="13" t="s">
        <v>17731</v>
      </c>
      <c r="F3666" s="13" t="s">
        <v>17727</v>
      </c>
      <c r="G3666" s="13" t="s">
        <v>24093</v>
      </c>
      <c r="H3666" s="13">
        <v>212594</v>
      </c>
    </row>
    <row r="3667" spans="1:8" x14ac:dyDescent="0.45">
      <c r="A3667" s="13" t="s">
        <v>24094</v>
      </c>
      <c r="B3667" s="14">
        <v>362.25</v>
      </c>
      <c r="C3667" s="17" t="s">
        <v>17730</v>
      </c>
      <c r="D3667" s="13">
        <v>501.9</v>
      </c>
      <c r="E3667" s="13" t="s">
        <v>17731</v>
      </c>
      <c r="F3667" s="13" t="s">
        <v>17727</v>
      </c>
      <c r="G3667" s="13" t="s">
        <v>24095</v>
      </c>
      <c r="H3667" s="13">
        <v>212595</v>
      </c>
    </row>
    <row r="3668" spans="1:8" x14ac:dyDescent="0.45">
      <c r="A3668" s="13" t="s">
        <v>24096</v>
      </c>
      <c r="B3668" s="14">
        <v>362.25</v>
      </c>
      <c r="C3668" s="17" t="s">
        <v>17730</v>
      </c>
      <c r="D3668" s="13">
        <v>501.9</v>
      </c>
      <c r="E3668" s="13" t="s">
        <v>17731</v>
      </c>
      <c r="F3668" s="13" t="s">
        <v>17727</v>
      </c>
      <c r="G3668" s="13" t="s">
        <v>24097</v>
      </c>
      <c r="H3668" s="13">
        <v>212782</v>
      </c>
    </row>
    <row r="3669" spans="1:8" x14ac:dyDescent="0.45">
      <c r="A3669" s="13" t="s">
        <v>24098</v>
      </c>
      <c r="B3669" s="14">
        <v>0</v>
      </c>
      <c r="C3669" s="17" t="s">
        <v>17730</v>
      </c>
      <c r="D3669" s="13">
        <v>477</v>
      </c>
      <c r="E3669" s="13" t="s">
        <v>17731</v>
      </c>
      <c r="F3669" s="13" t="s">
        <v>17727</v>
      </c>
      <c r="G3669" s="13" t="s">
        <v>24099</v>
      </c>
      <c r="H3669" s="13">
        <v>212781</v>
      </c>
    </row>
    <row r="3670" spans="1:8" x14ac:dyDescent="0.45">
      <c r="A3670" s="13" t="s">
        <v>24100</v>
      </c>
      <c r="B3670" s="14">
        <v>340.5</v>
      </c>
      <c r="C3670" s="17" t="s">
        <v>17730</v>
      </c>
      <c r="D3670" s="13">
        <v>471.45</v>
      </c>
      <c r="E3670" s="13" t="s">
        <v>17731</v>
      </c>
      <c r="F3670" s="13" t="s">
        <v>17727</v>
      </c>
      <c r="G3670" s="13" t="s">
        <v>24101</v>
      </c>
      <c r="H3670" s="13">
        <v>212596</v>
      </c>
    </row>
    <row r="3671" spans="1:8" x14ac:dyDescent="0.45">
      <c r="A3671" s="13" t="s">
        <v>24102</v>
      </c>
      <c r="B3671" s="14">
        <v>340.5</v>
      </c>
      <c r="C3671" s="17" t="s">
        <v>17730</v>
      </c>
      <c r="D3671" s="13">
        <v>471.45</v>
      </c>
      <c r="E3671" s="13" t="s">
        <v>17731</v>
      </c>
      <c r="F3671" s="13" t="s">
        <v>17727</v>
      </c>
      <c r="G3671" s="13" t="s">
        <v>24103</v>
      </c>
      <c r="H3671" s="13">
        <v>212875</v>
      </c>
    </row>
    <row r="3672" spans="1:8" x14ac:dyDescent="0.45">
      <c r="A3672" s="13" t="s">
        <v>24104</v>
      </c>
      <c r="B3672" s="14">
        <v>340.5</v>
      </c>
      <c r="C3672" s="17" t="s">
        <v>17730</v>
      </c>
      <c r="D3672" s="13">
        <v>471.45</v>
      </c>
      <c r="E3672" s="13" t="s">
        <v>17731</v>
      </c>
      <c r="F3672" s="13" t="s">
        <v>17727</v>
      </c>
      <c r="G3672" s="13" t="s">
        <v>24105</v>
      </c>
      <c r="H3672" s="13">
        <v>212592</v>
      </c>
    </row>
    <row r="3673" spans="1:8" x14ac:dyDescent="0.45">
      <c r="A3673" s="13" t="s">
        <v>24106</v>
      </c>
      <c r="B3673" s="14">
        <v>340.5</v>
      </c>
      <c r="C3673" s="17" t="s">
        <v>17730</v>
      </c>
      <c r="D3673" s="13">
        <v>471.45</v>
      </c>
      <c r="E3673" s="13" t="s">
        <v>17731</v>
      </c>
      <c r="F3673" s="13" t="s">
        <v>17727</v>
      </c>
      <c r="G3673" s="13" t="s">
        <v>24107</v>
      </c>
      <c r="H3673" s="13">
        <v>212784</v>
      </c>
    </row>
    <row r="3674" spans="1:8" x14ac:dyDescent="0.45">
      <c r="A3674" s="13" t="s">
        <v>24108</v>
      </c>
      <c r="B3674" s="14">
        <v>362.25</v>
      </c>
      <c r="C3674" s="17" t="s">
        <v>17730</v>
      </c>
      <c r="D3674" s="13">
        <v>501.9</v>
      </c>
      <c r="E3674" s="13" t="s">
        <v>17731</v>
      </c>
      <c r="F3674" s="13" t="s">
        <v>17727</v>
      </c>
      <c r="G3674" s="13" t="s">
        <v>24109</v>
      </c>
      <c r="H3674" s="13">
        <v>231127</v>
      </c>
    </row>
    <row r="3675" spans="1:8" x14ac:dyDescent="0.45">
      <c r="A3675" s="13" t="s">
        <v>24110</v>
      </c>
      <c r="B3675" s="14">
        <v>0</v>
      </c>
      <c r="C3675" s="17" t="s">
        <v>17730</v>
      </c>
      <c r="D3675" s="13">
        <v>501.9</v>
      </c>
      <c r="E3675" s="13" t="s">
        <v>17731</v>
      </c>
      <c r="F3675" s="13" t="s">
        <v>17727</v>
      </c>
      <c r="G3675" s="13" t="s">
        <v>24111</v>
      </c>
      <c r="H3675" s="13">
        <v>231226</v>
      </c>
    </row>
    <row r="3676" spans="1:8" x14ac:dyDescent="0.45">
      <c r="A3676" s="13" t="s">
        <v>24112</v>
      </c>
      <c r="B3676" s="14">
        <v>362.25</v>
      </c>
      <c r="C3676" s="17" t="s">
        <v>17730</v>
      </c>
      <c r="D3676" s="13">
        <v>501.9</v>
      </c>
      <c r="E3676" s="13" t="s">
        <v>17731</v>
      </c>
      <c r="F3676" s="13" t="s">
        <v>17727</v>
      </c>
      <c r="G3676" s="13" t="s">
        <v>24113</v>
      </c>
      <c r="H3676" s="13">
        <v>231227</v>
      </c>
    </row>
    <row r="3677" spans="1:8" x14ac:dyDescent="0.45">
      <c r="A3677" s="13" t="s">
        <v>24114</v>
      </c>
      <c r="B3677" s="14">
        <v>362.25</v>
      </c>
      <c r="C3677" s="17" t="s">
        <v>17730</v>
      </c>
      <c r="D3677" s="13">
        <v>501.9</v>
      </c>
      <c r="E3677" s="13" t="s">
        <v>17731</v>
      </c>
      <c r="F3677" s="13" t="s">
        <v>17727</v>
      </c>
      <c r="G3677" s="13" t="s">
        <v>24115</v>
      </c>
      <c r="H3677" s="13">
        <v>231225</v>
      </c>
    </row>
    <row r="3678" spans="1:8" x14ac:dyDescent="0.45">
      <c r="A3678" s="13" t="s">
        <v>24116</v>
      </c>
      <c r="B3678" s="14">
        <v>362.25</v>
      </c>
      <c r="C3678" s="17" t="s">
        <v>17730</v>
      </c>
      <c r="D3678" s="13">
        <v>501.9</v>
      </c>
      <c r="E3678" s="13" t="s">
        <v>17731</v>
      </c>
      <c r="F3678" s="13" t="s">
        <v>17727</v>
      </c>
      <c r="G3678" s="13" t="s">
        <v>24117</v>
      </c>
      <c r="H3678" s="13">
        <v>231325</v>
      </c>
    </row>
    <row r="3679" spans="1:8" x14ac:dyDescent="0.45">
      <c r="A3679" s="13" t="s">
        <v>24118</v>
      </c>
      <c r="B3679" s="14">
        <v>362.25</v>
      </c>
      <c r="C3679" s="17" t="s">
        <v>17730</v>
      </c>
      <c r="D3679" s="13">
        <v>501.9</v>
      </c>
      <c r="E3679" s="13" t="s">
        <v>17731</v>
      </c>
      <c r="F3679" s="13" t="s">
        <v>17727</v>
      </c>
      <c r="G3679" s="13" t="s">
        <v>24119</v>
      </c>
      <c r="H3679" s="13">
        <v>231326</v>
      </c>
    </row>
    <row r="3680" spans="1:8" x14ac:dyDescent="0.45">
      <c r="A3680" s="13" t="s">
        <v>24120</v>
      </c>
      <c r="B3680" s="14">
        <v>362.25</v>
      </c>
      <c r="C3680" s="17" t="s">
        <v>17730</v>
      </c>
      <c r="D3680" s="13">
        <v>501.9</v>
      </c>
      <c r="E3680" s="13" t="s">
        <v>17731</v>
      </c>
      <c r="F3680" s="13" t="s">
        <v>17727</v>
      </c>
      <c r="G3680" s="13" t="s">
        <v>24121</v>
      </c>
      <c r="H3680" s="13">
        <v>231327</v>
      </c>
    </row>
    <row r="3681" spans="1:8" x14ac:dyDescent="0.45">
      <c r="A3681" s="13" t="s">
        <v>24122</v>
      </c>
      <c r="B3681" s="14">
        <v>362.25</v>
      </c>
      <c r="C3681" s="17" t="s">
        <v>17730</v>
      </c>
      <c r="D3681" s="13">
        <v>501.9</v>
      </c>
      <c r="E3681" s="13" t="s">
        <v>17731</v>
      </c>
      <c r="F3681" s="13" t="s">
        <v>17727</v>
      </c>
      <c r="G3681" s="13" t="s">
        <v>24123</v>
      </c>
      <c r="H3681" s="13">
        <v>231228</v>
      </c>
    </row>
    <row r="3682" spans="1:8" x14ac:dyDescent="0.45">
      <c r="A3682" s="13" t="s">
        <v>24124</v>
      </c>
      <c r="B3682" s="14">
        <v>362.25</v>
      </c>
      <c r="C3682" s="17" t="s">
        <v>17730</v>
      </c>
      <c r="D3682" s="13">
        <v>501.9</v>
      </c>
      <c r="E3682" s="13" t="s">
        <v>17731</v>
      </c>
      <c r="F3682" s="13" t="s">
        <v>17727</v>
      </c>
      <c r="G3682" s="13" t="s">
        <v>24125</v>
      </c>
      <c r="H3682" s="13">
        <v>231229</v>
      </c>
    </row>
    <row r="3683" spans="1:8" x14ac:dyDescent="0.45">
      <c r="A3683" s="13" t="s">
        <v>24126</v>
      </c>
      <c r="B3683" s="14">
        <v>340.5</v>
      </c>
      <c r="C3683" s="17" t="s">
        <v>17730</v>
      </c>
      <c r="D3683" s="13">
        <v>471.45</v>
      </c>
      <c r="E3683" s="13" t="s">
        <v>17731</v>
      </c>
      <c r="F3683" s="13" t="s">
        <v>17727</v>
      </c>
      <c r="G3683" s="13" t="s">
        <v>24127</v>
      </c>
      <c r="H3683" s="13">
        <v>231126</v>
      </c>
    </row>
    <row r="3684" spans="1:8" x14ac:dyDescent="0.45">
      <c r="A3684" s="13" t="s">
        <v>24128</v>
      </c>
      <c r="B3684" s="14">
        <v>340.5</v>
      </c>
      <c r="C3684" s="17" t="s">
        <v>17730</v>
      </c>
      <c r="D3684" s="13">
        <v>471.45</v>
      </c>
      <c r="E3684" s="13" t="s">
        <v>17731</v>
      </c>
      <c r="F3684" s="13" t="s">
        <v>17727</v>
      </c>
      <c r="G3684" s="13" t="s">
        <v>24129</v>
      </c>
      <c r="H3684" s="13">
        <v>231125</v>
      </c>
    </row>
    <row r="3685" spans="1:8" x14ac:dyDescent="0.45">
      <c r="A3685" s="13" t="s">
        <v>24130</v>
      </c>
      <c r="B3685" s="14">
        <v>0</v>
      </c>
      <c r="C3685" s="17" t="s">
        <v>17730</v>
      </c>
      <c r="D3685" s="13">
        <v>471.45</v>
      </c>
      <c r="E3685" s="13" t="s">
        <v>17731</v>
      </c>
      <c r="F3685" s="13" t="s">
        <v>17727</v>
      </c>
      <c r="G3685" s="13" t="s">
        <v>24131</v>
      </c>
      <c r="H3685" s="13">
        <v>231328</v>
      </c>
    </row>
    <row r="3686" spans="1:8" x14ac:dyDescent="0.45">
      <c r="A3686" s="13" t="s">
        <v>24132</v>
      </c>
      <c r="B3686" s="14">
        <v>340.5</v>
      </c>
      <c r="C3686" s="17" t="s">
        <v>17730</v>
      </c>
      <c r="D3686" s="13">
        <v>471.45</v>
      </c>
      <c r="E3686" s="13" t="s">
        <v>17731</v>
      </c>
      <c r="F3686" s="13" t="s">
        <v>17727</v>
      </c>
      <c r="G3686" s="13" t="s">
        <v>24133</v>
      </c>
      <c r="H3686" s="13">
        <v>231230</v>
      </c>
    </row>
    <row r="3687" spans="1:8" x14ac:dyDescent="0.45">
      <c r="A3687" s="13" t="s">
        <v>24134</v>
      </c>
      <c r="B3687" s="14">
        <v>340.5</v>
      </c>
      <c r="C3687" s="17" t="s">
        <v>17730</v>
      </c>
      <c r="D3687" s="13">
        <v>471.45</v>
      </c>
      <c r="E3687" s="13" t="s">
        <v>17731</v>
      </c>
      <c r="F3687" s="13" t="s">
        <v>17727</v>
      </c>
      <c r="G3687" s="13" t="s">
        <v>24135</v>
      </c>
      <c r="H3687" s="13">
        <v>231231</v>
      </c>
    </row>
    <row r="3688" spans="1:8" x14ac:dyDescent="0.45">
      <c r="A3688" s="13" t="s">
        <v>24136</v>
      </c>
      <c r="B3688" s="14">
        <v>304.5</v>
      </c>
      <c r="C3688" s="17" t="s">
        <v>17730</v>
      </c>
      <c r="D3688" s="13">
        <v>422.1</v>
      </c>
      <c r="E3688" s="13" t="s">
        <v>17731</v>
      </c>
      <c r="F3688" s="13" t="s">
        <v>17727</v>
      </c>
      <c r="G3688" s="13" t="s">
        <v>24137</v>
      </c>
      <c r="H3688" s="13">
        <v>213370</v>
      </c>
    </row>
    <row r="3689" spans="1:8" x14ac:dyDescent="0.45">
      <c r="A3689" s="13" t="s">
        <v>24138</v>
      </c>
      <c r="B3689" s="14">
        <v>304.5</v>
      </c>
      <c r="C3689" s="17" t="s">
        <v>17730</v>
      </c>
      <c r="D3689" s="13">
        <v>422.1</v>
      </c>
      <c r="E3689" s="13" t="s">
        <v>17731</v>
      </c>
      <c r="F3689" s="13" t="s">
        <v>17727</v>
      </c>
      <c r="G3689" s="13" t="s">
        <v>24139</v>
      </c>
      <c r="H3689" s="13">
        <v>213371</v>
      </c>
    </row>
    <row r="3690" spans="1:8" x14ac:dyDescent="0.45">
      <c r="A3690" s="13" t="s">
        <v>24140</v>
      </c>
      <c r="B3690" s="14">
        <v>304.5</v>
      </c>
      <c r="C3690" s="17" t="s">
        <v>17730</v>
      </c>
      <c r="D3690" s="13">
        <v>422.1</v>
      </c>
      <c r="E3690" s="13" t="s">
        <v>17731</v>
      </c>
      <c r="F3690" s="13" t="s">
        <v>17727</v>
      </c>
      <c r="G3690" s="13" t="s">
        <v>24141</v>
      </c>
      <c r="H3690" s="13">
        <v>213272</v>
      </c>
    </row>
    <row r="3691" spans="1:8" x14ac:dyDescent="0.45">
      <c r="A3691" s="13" t="s">
        <v>24142</v>
      </c>
      <c r="B3691" s="14">
        <v>304.5</v>
      </c>
      <c r="C3691" s="17" t="s">
        <v>17730</v>
      </c>
      <c r="D3691" s="13">
        <v>422.1</v>
      </c>
      <c r="E3691" s="13" t="s">
        <v>17731</v>
      </c>
      <c r="F3691" s="13" t="s">
        <v>17727</v>
      </c>
      <c r="G3691" s="13" t="s">
        <v>24143</v>
      </c>
      <c r="H3691" s="13">
        <v>213269</v>
      </c>
    </row>
    <row r="3692" spans="1:8" x14ac:dyDescent="0.45">
      <c r="A3692" s="13" t="s">
        <v>24144</v>
      </c>
      <c r="B3692" s="14">
        <v>0</v>
      </c>
      <c r="C3692" s="17" t="s">
        <v>17730</v>
      </c>
      <c r="D3692" s="13">
        <v>422.1</v>
      </c>
      <c r="E3692" s="13" t="s">
        <v>17731</v>
      </c>
      <c r="F3692" s="13" t="s">
        <v>17727</v>
      </c>
      <c r="G3692" s="13" t="s">
        <v>24145</v>
      </c>
      <c r="H3692" s="13">
        <v>213273</v>
      </c>
    </row>
    <row r="3693" spans="1:8" x14ac:dyDescent="0.45">
      <c r="A3693" s="13" t="s">
        <v>24146</v>
      </c>
      <c r="B3693" s="14">
        <v>304.5</v>
      </c>
      <c r="C3693" s="17" t="s">
        <v>17730</v>
      </c>
      <c r="D3693" s="13">
        <v>422.1</v>
      </c>
      <c r="E3693" s="13" t="s">
        <v>17731</v>
      </c>
      <c r="F3693" s="13" t="s">
        <v>17727</v>
      </c>
      <c r="G3693" s="13" t="s">
        <v>24147</v>
      </c>
      <c r="H3693" s="13">
        <v>213469</v>
      </c>
    </row>
    <row r="3694" spans="1:8" x14ac:dyDescent="0.45">
      <c r="A3694" s="13" t="s">
        <v>24148</v>
      </c>
      <c r="B3694" s="14">
        <v>304.5</v>
      </c>
      <c r="C3694" s="17" t="s">
        <v>17730</v>
      </c>
      <c r="D3694" s="13">
        <v>422.1</v>
      </c>
      <c r="E3694" s="13" t="s">
        <v>17731</v>
      </c>
      <c r="F3694" s="13" t="s">
        <v>17727</v>
      </c>
      <c r="G3694" s="13" t="s">
        <v>24149</v>
      </c>
      <c r="H3694" s="13">
        <v>213270</v>
      </c>
    </row>
    <row r="3695" spans="1:8" x14ac:dyDescent="0.45">
      <c r="A3695" s="13" t="s">
        <v>24150</v>
      </c>
      <c r="B3695" s="14">
        <v>304.5</v>
      </c>
      <c r="C3695" s="17" t="s">
        <v>17730</v>
      </c>
      <c r="D3695" s="13">
        <v>422.1</v>
      </c>
      <c r="E3695" s="13" t="s">
        <v>17731</v>
      </c>
      <c r="F3695" s="13" t="s">
        <v>17727</v>
      </c>
      <c r="G3695" s="13" t="s">
        <v>24151</v>
      </c>
      <c r="H3695" s="13">
        <v>213369</v>
      </c>
    </row>
    <row r="3696" spans="1:8" x14ac:dyDescent="0.45">
      <c r="A3696" s="13" t="s">
        <v>24152</v>
      </c>
      <c r="B3696" s="14">
        <v>0</v>
      </c>
      <c r="C3696" s="17" t="s">
        <v>17730</v>
      </c>
      <c r="D3696" s="13">
        <v>422.1</v>
      </c>
      <c r="E3696" s="13" t="s">
        <v>17731</v>
      </c>
      <c r="F3696" s="13" t="s">
        <v>17727</v>
      </c>
      <c r="G3696" s="13" t="s">
        <v>24153</v>
      </c>
      <c r="H3696" s="13">
        <v>213470</v>
      </c>
    </row>
    <row r="3697" spans="1:8" x14ac:dyDescent="0.45">
      <c r="A3697" s="13" t="s">
        <v>24154</v>
      </c>
      <c r="B3697" s="14">
        <v>299.25</v>
      </c>
      <c r="C3697" s="17" t="s">
        <v>17730</v>
      </c>
      <c r="D3697" s="13">
        <v>414.75</v>
      </c>
      <c r="E3697" s="13" t="s">
        <v>17731</v>
      </c>
      <c r="F3697" s="13" t="s">
        <v>17727</v>
      </c>
      <c r="G3697" s="13" t="s">
        <v>24155</v>
      </c>
      <c r="H3697" s="13">
        <v>213372</v>
      </c>
    </row>
    <row r="3698" spans="1:8" x14ac:dyDescent="0.45">
      <c r="A3698" s="13" t="s">
        <v>24156</v>
      </c>
      <c r="B3698" s="14">
        <v>299.25</v>
      </c>
      <c r="C3698" s="17" t="s">
        <v>17730</v>
      </c>
      <c r="D3698" s="13">
        <v>414.75</v>
      </c>
      <c r="E3698" s="13" t="s">
        <v>17731</v>
      </c>
      <c r="F3698" s="13" t="s">
        <v>17727</v>
      </c>
      <c r="G3698" s="13" t="s">
        <v>24157</v>
      </c>
      <c r="H3698" s="13">
        <v>213274</v>
      </c>
    </row>
    <row r="3699" spans="1:8" x14ac:dyDescent="0.45">
      <c r="A3699" s="13" t="s">
        <v>24158</v>
      </c>
      <c r="B3699" s="14">
        <v>299.25</v>
      </c>
      <c r="C3699" s="17" t="s">
        <v>17730</v>
      </c>
      <c r="D3699" s="13">
        <v>414.75</v>
      </c>
      <c r="E3699" s="13" t="s">
        <v>17731</v>
      </c>
      <c r="F3699" s="13" t="s">
        <v>17727</v>
      </c>
      <c r="G3699" s="13" t="s">
        <v>24159</v>
      </c>
      <c r="H3699" s="13">
        <v>213373</v>
      </c>
    </row>
    <row r="3700" spans="1:8" x14ac:dyDescent="0.45">
      <c r="A3700" s="13" t="s">
        <v>24160</v>
      </c>
      <c r="B3700" s="14">
        <v>299.25</v>
      </c>
      <c r="C3700" s="17" t="s">
        <v>17730</v>
      </c>
      <c r="D3700" s="13">
        <v>414.75</v>
      </c>
      <c r="E3700" s="13" t="s">
        <v>17731</v>
      </c>
      <c r="F3700" s="13" t="s">
        <v>17727</v>
      </c>
      <c r="G3700" s="13" t="s">
        <v>24161</v>
      </c>
      <c r="H3700" s="13">
        <v>213271</v>
      </c>
    </row>
    <row r="3701" spans="1:8" x14ac:dyDescent="0.45">
      <c r="A3701" s="13" t="s">
        <v>24162</v>
      </c>
      <c r="B3701" s="14">
        <v>0</v>
      </c>
      <c r="C3701" s="17" t="s">
        <v>17730</v>
      </c>
      <c r="D3701" s="13">
        <v>414.75</v>
      </c>
      <c r="E3701" s="13" t="s">
        <v>17731</v>
      </c>
      <c r="F3701" s="13" t="s">
        <v>17727</v>
      </c>
      <c r="G3701" s="13" t="s">
        <v>24163</v>
      </c>
      <c r="H3701" s="13">
        <v>213471</v>
      </c>
    </row>
    <row r="3702" spans="1:8" x14ac:dyDescent="0.45">
      <c r="A3702" s="13" t="s">
        <v>24164</v>
      </c>
      <c r="B3702" s="14">
        <v>333.75</v>
      </c>
      <c r="C3702" s="17" t="s">
        <v>17730</v>
      </c>
      <c r="D3702" s="13">
        <v>462</v>
      </c>
      <c r="E3702" s="13" t="s">
        <v>17731</v>
      </c>
      <c r="F3702" s="13" t="s">
        <v>17727</v>
      </c>
      <c r="G3702" s="13" t="s">
        <v>24165</v>
      </c>
      <c r="H3702" s="13">
        <v>213472</v>
      </c>
    </row>
    <row r="3703" spans="1:8" x14ac:dyDescent="0.45">
      <c r="A3703" s="13" t="s">
        <v>24166</v>
      </c>
      <c r="B3703" s="14">
        <v>333.75</v>
      </c>
      <c r="C3703" s="17" t="s">
        <v>17730</v>
      </c>
      <c r="D3703" s="13">
        <v>462</v>
      </c>
      <c r="E3703" s="13" t="s">
        <v>17731</v>
      </c>
      <c r="F3703" s="13" t="s">
        <v>17727</v>
      </c>
      <c r="G3703" s="13" t="s">
        <v>24167</v>
      </c>
      <c r="H3703" s="13">
        <v>213374</v>
      </c>
    </row>
    <row r="3704" spans="1:8" x14ac:dyDescent="0.45">
      <c r="A3704" s="13" t="s">
        <v>24168</v>
      </c>
      <c r="B3704" s="14">
        <v>333.75</v>
      </c>
      <c r="C3704" s="17" t="s">
        <v>17730</v>
      </c>
      <c r="D3704" s="13">
        <v>462</v>
      </c>
      <c r="E3704" s="13" t="s">
        <v>17731</v>
      </c>
      <c r="F3704" s="13" t="s">
        <v>17727</v>
      </c>
      <c r="G3704" s="13" t="s">
        <v>24169</v>
      </c>
      <c r="H3704" s="13">
        <v>213473</v>
      </c>
    </row>
    <row r="3705" spans="1:8" x14ac:dyDescent="0.45">
      <c r="A3705" s="13" t="s">
        <v>24170</v>
      </c>
      <c r="B3705" s="14">
        <v>333.75</v>
      </c>
      <c r="C3705" s="17" t="s">
        <v>17730</v>
      </c>
      <c r="D3705" s="13">
        <v>462</v>
      </c>
      <c r="E3705" s="13" t="s">
        <v>17731</v>
      </c>
      <c r="F3705" s="13" t="s">
        <v>17727</v>
      </c>
      <c r="G3705" s="13" t="s">
        <v>24171</v>
      </c>
      <c r="H3705" s="13">
        <v>213474</v>
      </c>
    </row>
    <row r="3706" spans="1:8" x14ac:dyDescent="0.45">
      <c r="A3706" s="13" t="s">
        <v>24172</v>
      </c>
      <c r="B3706" s="14">
        <v>0</v>
      </c>
      <c r="C3706" s="17" t="s">
        <v>17730</v>
      </c>
      <c r="D3706" s="13">
        <v>462</v>
      </c>
      <c r="E3706" s="13" t="s">
        <v>17731</v>
      </c>
      <c r="F3706" s="13" t="s">
        <v>17727</v>
      </c>
      <c r="G3706" s="13" t="s">
        <v>24173</v>
      </c>
      <c r="H3706" s="13">
        <v>213377</v>
      </c>
    </row>
    <row r="3707" spans="1:8" x14ac:dyDescent="0.45">
      <c r="A3707" s="13" t="s">
        <v>24174</v>
      </c>
      <c r="B3707" s="14">
        <v>333.75</v>
      </c>
      <c r="C3707" s="17" t="s">
        <v>17730</v>
      </c>
      <c r="D3707" s="13">
        <v>462</v>
      </c>
      <c r="E3707" s="13" t="s">
        <v>17731</v>
      </c>
      <c r="F3707" s="13" t="s">
        <v>17727</v>
      </c>
      <c r="G3707" s="13" t="s">
        <v>24175</v>
      </c>
      <c r="H3707" s="13">
        <v>213276</v>
      </c>
    </row>
    <row r="3708" spans="1:8" x14ac:dyDescent="0.45">
      <c r="A3708" s="13" t="s">
        <v>24176</v>
      </c>
      <c r="B3708" s="14">
        <v>333.75</v>
      </c>
      <c r="C3708" s="17" t="s">
        <v>17730</v>
      </c>
      <c r="D3708" s="13">
        <v>462</v>
      </c>
      <c r="E3708" s="13" t="s">
        <v>17731</v>
      </c>
      <c r="F3708" s="13" t="s">
        <v>17727</v>
      </c>
      <c r="G3708" s="13" t="s">
        <v>24177</v>
      </c>
      <c r="H3708" s="13">
        <v>213277</v>
      </c>
    </row>
    <row r="3709" spans="1:8" x14ac:dyDescent="0.45">
      <c r="A3709" s="13" t="s">
        <v>24178</v>
      </c>
      <c r="B3709" s="14">
        <v>333.75</v>
      </c>
      <c r="C3709" s="17" t="s">
        <v>17730</v>
      </c>
      <c r="D3709" s="13">
        <v>462</v>
      </c>
      <c r="E3709" s="13" t="s">
        <v>17731</v>
      </c>
      <c r="F3709" s="13" t="s">
        <v>17727</v>
      </c>
      <c r="G3709" s="13" t="s">
        <v>24179</v>
      </c>
      <c r="H3709" s="13">
        <v>213278</v>
      </c>
    </row>
    <row r="3710" spans="1:8" x14ac:dyDescent="0.45">
      <c r="A3710" s="13" t="s">
        <v>24180</v>
      </c>
      <c r="B3710" s="14">
        <v>0</v>
      </c>
      <c r="C3710" s="17" t="s">
        <v>17730</v>
      </c>
      <c r="D3710" s="13">
        <v>462</v>
      </c>
      <c r="E3710" s="13" t="s">
        <v>17731</v>
      </c>
      <c r="F3710" s="13" t="s">
        <v>17727</v>
      </c>
      <c r="G3710" s="13" t="s">
        <v>24181</v>
      </c>
      <c r="H3710" s="13">
        <v>213375</v>
      </c>
    </row>
    <row r="3711" spans="1:8" x14ac:dyDescent="0.45">
      <c r="A3711" s="13" t="s">
        <v>24182</v>
      </c>
      <c r="B3711" s="14">
        <v>0</v>
      </c>
      <c r="C3711" s="17" t="s">
        <v>17730</v>
      </c>
      <c r="D3711" s="13">
        <v>471.45</v>
      </c>
      <c r="E3711" s="13" t="s">
        <v>17731</v>
      </c>
      <c r="F3711" s="13" t="s">
        <v>17727</v>
      </c>
      <c r="G3711" s="13" t="s">
        <v>24183</v>
      </c>
      <c r="H3711" s="13">
        <v>213376</v>
      </c>
    </row>
    <row r="3712" spans="1:8" x14ac:dyDescent="0.45">
      <c r="A3712" s="13" t="s">
        <v>24184</v>
      </c>
      <c r="B3712" s="14">
        <v>0</v>
      </c>
      <c r="C3712" s="17" t="s">
        <v>17730</v>
      </c>
      <c r="D3712" s="13">
        <v>471.45</v>
      </c>
      <c r="E3712" s="13" t="s">
        <v>17731</v>
      </c>
      <c r="F3712" s="13" t="s">
        <v>17727</v>
      </c>
      <c r="G3712" s="13" t="s">
        <v>24185</v>
      </c>
      <c r="H3712" s="13">
        <v>213275</v>
      </c>
    </row>
    <row r="3713" spans="1:8" x14ac:dyDescent="0.45">
      <c r="A3713" s="13" t="s">
        <v>24186</v>
      </c>
      <c r="B3713" s="14">
        <v>0</v>
      </c>
      <c r="C3713" s="17" t="s">
        <v>17730</v>
      </c>
      <c r="D3713" s="13">
        <v>471.45</v>
      </c>
      <c r="E3713" s="13" t="s">
        <v>17731</v>
      </c>
      <c r="F3713" s="13" t="s">
        <v>17727</v>
      </c>
      <c r="G3713" s="13" t="s">
        <v>24187</v>
      </c>
      <c r="H3713" s="13">
        <v>213279</v>
      </c>
    </row>
    <row r="3714" spans="1:8" x14ac:dyDescent="0.45">
      <c r="A3714" s="13" t="s">
        <v>24188</v>
      </c>
      <c r="B3714" s="14">
        <v>0</v>
      </c>
      <c r="C3714" s="17" t="s">
        <v>17730</v>
      </c>
      <c r="D3714" s="13">
        <v>471.45</v>
      </c>
      <c r="E3714" s="13" t="s">
        <v>17731</v>
      </c>
      <c r="F3714" s="13" t="s">
        <v>17727</v>
      </c>
      <c r="G3714" s="13" t="s">
        <v>24189</v>
      </c>
      <c r="H3714" s="13">
        <v>213280</v>
      </c>
    </row>
    <row r="3715" spans="1:8" x14ac:dyDescent="0.45">
      <c r="A3715" s="13" t="s">
        <v>24190</v>
      </c>
      <c r="B3715" s="14">
        <v>340.5</v>
      </c>
      <c r="C3715" s="17" t="s">
        <v>17730</v>
      </c>
      <c r="D3715" s="13">
        <v>471.45</v>
      </c>
      <c r="E3715" s="13" t="s">
        <v>17731</v>
      </c>
      <c r="F3715" s="13" t="s">
        <v>17727</v>
      </c>
      <c r="G3715" s="13" t="s">
        <v>24191</v>
      </c>
      <c r="H3715" s="13">
        <v>213475</v>
      </c>
    </row>
    <row r="3716" spans="1:8" x14ac:dyDescent="0.45">
      <c r="A3716" s="13" t="s">
        <v>24192</v>
      </c>
      <c r="B3716" s="14">
        <v>333.75</v>
      </c>
      <c r="C3716" s="17" t="s">
        <v>17730</v>
      </c>
      <c r="D3716" s="13">
        <v>462</v>
      </c>
      <c r="E3716" s="13" t="s">
        <v>17731</v>
      </c>
      <c r="F3716" s="13" t="s">
        <v>17727</v>
      </c>
      <c r="G3716" s="13" t="s">
        <v>24193</v>
      </c>
      <c r="H3716" s="13">
        <v>213476</v>
      </c>
    </row>
    <row r="3717" spans="1:8" x14ac:dyDescent="0.45">
      <c r="A3717" s="13" t="s">
        <v>24194</v>
      </c>
      <c r="B3717" s="14">
        <v>333.75</v>
      </c>
      <c r="C3717" s="17" t="s">
        <v>17730</v>
      </c>
      <c r="D3717" s="13">
        <v>462</v>
      </c>
      <c r="E3717" s="13" t="s">
        <v>17731</v>
      </c>
      <c r="F3717" s="13" t="s">
        <v>17727</v>
      </c>
      <c r="G3717" s="13" t="s">
        <v>24195</v>
      </c>
      <c r="H3717" s="13">
        <v>213477</v>
      </c>
    </row>
    <row r="3718" spans="1:8" x14ac:dyDescent="0.45">
      <c r="A3718" s="13" t="s">
        <v>24196</v>
      </c>
      <c r="B3718" s="14">
        <v>333.75</v>
      </c>
      <c r="C3718" s="17" t="s">
        <v>17730</v>
      </c>
      <c r="D3718" s="13">
        <v>462</v>
      </c>
      <c r="E3718" s="13" t="s">
        <v>17731</v>
      </c>
      <c r="F3718" s="13" t="s">
        <v>17727</v>
      </c>
      <c r="G3718" s="13" t="s">
        <v>24197</v>
      </c>
      <c r="H3718" s="13">
        <v>213379</v>
      </c>
    </row>
    <row r="3719" spans="1:8" x14ac:dyDescent="0.45">
      <c r="A3719" s="13" t="s">
        <v>24198</v>
      </c>
      <c r="B3719" s="14">
        <v>0</v>
      </c>
      <c r="C3719" s="17" t="s">
        <v>17730</v>
      </c>
      <c r="D3719" s="13">
        <v>462</v>
      </c>
      <c r="E3719" s="13" t="s">
        <v>17731</v>
      </c>
      <c r="F3719" s="13" t="s">
        <v>17727</v>
      </c>
      <c r="G3719" s="13" t="s">
        <v>24199</v>
      </c>
      <c r="H3719" s="13">
        <v>213478</v>
      </c>
    </row>
    <row r="3720" spans="1:8" x14ac:dyDescent="0.45">
      <c r="A3720" s="13" t="s">
        <v>24200</v>
      </c>
      <c r="B3720" s="14">
        <v>333.75</v>
      </c>
      <c r="C3720" s="17" t="s">
        <v>17730</v>
      </c>
      <c r="D3720" s="13">
        <v>462</v>
      </c>
      <c r="E3720" s="13" t="s">
        <v>17731</v>
      </c>
      <c r="F3720" s="13" t="s">
        <v>17727</v>
      </c>
      <c r="G3720" s="13" t="s">
        <v>24201</v>
      </c>
      <c r="H3720" s="13">
        <v>213381</v>
      </c>
    </row>
    <row r="3721" spans="1:8" x14ac:dyDescent="0.45">
      <c r="A3721" s="13" t="s">
        <v>24202</v>
      </c>
      <c r="B3721" s="14">
        <v>333.75</v>
      </c>
      <c r="C3721" s="17" t="s">
        <v>17730</v>
      </c>
      <c r="D3721" s="13">
        <v>462</v>
      </c>
      <c r="E3721" s="13" t="s">
        <v>17731</v>
      </c>
      <c r="F3721" s="13" t="s">
        <v>17727</v>
      </c>
      <c r="G3721" s="13" t="s">
        <v>24203</v>
      </c>
      <c r="H3721" s="13">
        <v>213382</v>
      </c>
    </row>
    <row r="3722" spans="1:8" x14ac:dyDescent="0.45">
      <c r="A3722" s="13" t="s">
        <v>24204</v>
      </c>
      <c r="B3722" s="14">
        <v>333.75</v>
      </c>
      <c r="C3722" s="17" t="s">
        <v>17730</v>
      </c>
      <c r="D3722" s="13">
        <v>462</v>
      </c>
      <c r="E3722" s="13" t="s">
        <v>17731</v>
      </c>
      <c r="F3722" s="13" t="s">
        <v>17727</v>
      </c>
      <c r="G3722" s="13" t="s">
        <v>24205</v>
      </c>
      <c r="H3722" s="13">
        <v>213383</v>
      </c>
    </row>
    <row r="3723" spans="1:8" x14ac:dyDescent="0.45">
      <c r="A3723" s="13" t="s">
        <v>24206</v>
      </c>
      <c r="B3723" s="14">
        <v>0</v>
      </c>
      <c r="C3723" s="17" t="s">
        <v>17730</v>
      </c>
      <c r="D3723" s="13">
        <v>462</v>
      </c>
      <c r="E3723" s="13" t="s">
        <v>17731</v>
      </c>
      <c r="F3723" s="13" t="s">
        <v>17727</v>
      </c>
      <c r="G3723" s="13" t="s">
        <v>24207</v>
      </c>
      <c r="H3723" s="13">
        <v>213384</v>
      </c>
    </row>
    <row r="3724" spans="1:8" x14ac:dyDescent="0.45">
      <c r="A3724" s="13" t="s">
        <v>24208</v>
      </c>
      <c r="B3724" s="14">
        <v>0</v>
      </c>
      <c r="C3724" s="17" t="s">
        <v>17730</v>
      </c>
      <c r="D3724" s="13">
        <v>462</v>
      </c>
      <c r="E3724" s="13" t="s">
        <v>17731</v>
      </c>
      <c r="F3724" s="13" t="s">
        <v>17727</v>
      </c>
      <c r="G3724" s="13" t="s">
        <v>24209</v>
      </c>
      <c r="H3724" s="13">
        <v>213385</v>
      </c>
    </row>
    <row r="3725" spans="1:8" x14ac:dyDescent="0.45">
      <c r="A3725" s="13" t="s">
        <v>24210</v>
      </c>
      <c r="B3725" s="14">
        <v>0</v>
      </c>
      <c r="C3725" s="17" t="s">
        <v>17730</v>
      </c>
      <c r="D3725" s="13">
        <v>433.65</v>
      </c>
      <c r="E3725" s="13" t="s">
        <v>17731</v>
      </c>
      <c r="F3725" s="13" t="s">
        <v>17727</v>
      </c>
      <c r="G3725" s="13" t="s">
        <v>24211</v>
      </c>
      <c r="H3725" s="13">
        <v>213378</v>
      </c>
    </row>
    <row r="3726" spans="1:8" x14ac:dyDescent="0.45">
      <c r="A3726" s="13" t="s">
        <v>24212</v>
      </c>
      <c r="B3726" s="14">
        <v>312.75</v>
      </c>
      <c r="C3726" s="17" t="s">
        <v>17730</v>
      </c>
      <c r="D3726" s="13">
        <v>433.65</v>
      </c>
      <c r="E3726" s="13" t="s">
        <v>17731</v>
      </c>
      <c r="F3726" s="13" t="s">
        <v>17727</v>
      </c>
      <c r="G3726" s="13" t="s">
        <v>24213</v>
      </c>
      <c r="H3726" s="13">
        <v>213479</v>
      </c>
    </row>
    <row r="3727" spans="1:8" x14ac:dyDescent="0.45">
      <c r="A3727" s="13" t="s">
        <v>24214</v>
      </c>
      <c r="B3727" s="14">
        <v>312.75</v>
      </c>
      <c r="C3727" s="17" t="s">
        <v>17730</v>
      </c>
      <c r="D3727" s="13">
        <v>433.65</v>
      </c>
      <c r="E3727" s="13" t="s">
        <v>17731</v>
      </c>
      <c r="F3727" s="13" t="s">
        <v>17727</v>
      </c>
      <c r="G3727" s="13" t="s">
        <v>24215</v>
      </c>
      <c r="H3727" s="13">
        <v>213386</v>
      </c>
    </row>
    <row r="3728" spans="1:8" x14ac:dyDescent="0.45">
      <c r="A3728" s="13" t="s">
        <v>24216</v>
      </c>
      <c r="B3728" s="14">
        <v>312.75</v>
      </c>
      <c r="C3728" s="17" t="s">
        <v>17730</v>
      </c>
      <c r="D3728" s="13">
        <v>433.65</v>
      </c>
      <c r="E3728" s="13" t="s">
        <v>17731</v>
      </c>
      <c r="F3728" s="13" t="s">
        <v>17727</v>
      </c>
      <c r="G3728" s="13" t="s">
        <v>24217</v>
      </c>
      <c r="H3728" s="13">
        <v>213387</v>
      </c>
    </row>
    <row r="3729" spans="1:8" x14ac:dyDescent="0.45">
      <c r="A3729" s="13" t="s">
        <v>24218</v>
      </c>
      <c r="B3729" s="14">
        <v>0</v>
      </c>
      <c r="C3729" s="17" t="s">
        <v>17730</v>
      </c>
      <c r="D3729" s="13">
        <v>438</v>
      </c>
      <c r="E3729" s="13" t="s">
        <v>17731</v>
      </c>
      <c r="F3729" s="13" t="s">
        <v>17727</v>
      </c>
      <c r="G3729" s="13" t="s">
        <v>24219</v>
      </c>
      <c r="H3729" s="13">
        <v>213380</v>
      </c>
    </row>
    <row r="3730" spans="1:8" x14ac:dyDescent="0.45">
      <c r="A3730" s="13" t="s">
        <v>24220</v>
      </c>
      <c r="B3730" s="14">
        <v>333.75</v>
      </c>
      <c r="C3730" s="17" t="s">
        <v>17730</v>
      </c>
      <c r="D3730" s="13">
        <v>462</v>
      </c>
      <c r="E3730" s="13" t="s">
        <v>17731</v>
      </c>
      <c r="F3730" s="13" t="s">
        <v>17727</v>
      </c>
      <c r="G3730" s="13" t="s">
        <v>24221</v>
      </c>
      <c r="H3730" s="13">
        <v>213570</v>
      </c>
    </row>
    <row r="3731" spans="1:8" x14ac:dyDescent="0.45">
      <c r="A3731" s="13" t="s">
        <v>24222</v>
      </c>
      <c r="B3731" s="14">
        <v>333.75</v>
      </c>
      <c r="C3731" s="17" t="s">
        <v>17730</v>
      </c>
      <c r="D3731" s="13">
        <v>462</v>
      </c>
      <c r="E3731" s="13" t="s">
        <v>17731</v>
      </c>
      <c r="F3731" s="13" t="s">
        <v>17727</v>
      </c>
      <c r="G3731" s="13" t="s">
        <v>24223</v>
      </c>
      <c r="H3731" s="13">
        <v>213670</v>
      </c>
    </row>
    <row r="3732" spans="1:8" x14ac:dyDescent="0.45">
      <c r="A3732" s="13" t="s">
        <v>24224</v>
      </c>
      <c r="B3732" s="14">
        <v>0</v>
      </c>
      <c r="C3732" s="17" t="s">
        <v>17730</v>
      </c>
      <c r="D3732" s="13">
        <v>462</v>
      </c>
      <c r="E3732" s="13" t="s">
        <v>17731</v>
      </c>
      <c r="F3732" s="13" t="s">
        <v>17727</v>
      </c>
      <c r="G3732" s="13" t="s">
        <v>24225</v>
      </c>
      <c r="H3732" s="13">
        <v>213671</v>
      </c>
    </row>
    <row r="3733" spans="1:8" x14ac:dyDescent="0.45">
      <c r="A3733" s="13" t="s">
        <v>24226</v>
      </c>
      <c r="B3733" s="14">
        <v>333.75</v>
      </c>
      <c r="C3733" s="17" t="s">
        <v>17730</v>
      </c>
      <c r="D3733" s="13">
        <v>462</v>
      </c>
      <c r="E3733" s="13" t="s">
        <v>17731</v>
      </c>
      <c r="F3733" s="13" t="s">
        <v>17727</v>
      </c>
      <c r="G3733" s="13" t="s">
        <v>24227</v>
      </c>
      <c r="H3733" s="13">
        <v>213672</v>
      </c>
    </row>
    <row r="3734" spans="1:8" x14ac:dyDescent="0.45">
      <c r="A3734" s="13" t="s">
        <v>24228</v>
      </c>
      <c r="B3734" s="14">
        <v>333.75</v>
      </c>
      <c r="C3734" s="17" t="s">
        <v>17730</v>
      </c>
      <c r="D3734" s="13">
        <v>462</v>
      </c>
      <c r="E3734" s="13" t="s">
        <v>17731</v>
      </c>
      <c r="F3734" s="13" t="s">
        <v>17727</v>
      </c>
      <c r="G3734" s="13" t="s">
        <v>24229</v>
      </c>
      <c r="H3734" s="13">
        <v>213571</v>
      </c>
    </row>
    <row r="3735" spans="1:8" x14ac:dyDescent="0.45">
      <c r="A3735" s="13" t="s">
        <v>24230</v>
      </c>
      <c r="B3735" s="14">
        <v>333.75</v>
      </c>
      <c r="C3735" s="17" t="s">
        <v>17730</v>
      </c>
      <c r="D3735" s="13">
        <v>462</v>
      </c>
      <c r="E3735" s="13" t="s">
        <v>17731</v>
      </c>
      <c r="F3735" s="13" t="s">
        <v>17727</v>
      </c>
      <c r="G3735" s="13" t="s">
        <v>24231</v>
      </c>
      <c r="H3735" s="13">
        <v>213770</v>
      </c>
    </row>
    <row r="3736" spans="1:8" x14ac:dyDescent="0.45">
      <c r="A3736" s="13" t="s">
        <v>24232</v>
      </c>
      <c r="B3736" s="14">
        <v>333.75</v>
      </c>
      <c r="C3736" s="17" t="s">
        <v>17730</v>
      </c>
      <c r="D3736" s="13">
        <v>462</v>
      </c>
      <c r="E3736" s="13" t="s">
        <v>17731</v>
      </c>
      <c r="F3736" s="13" t="s">
        <v>17727</v>
      </c>
      <c r="G3736" s="13" t="s">
        <v>24233</v>
      </c>
      <c r="H3736" s="13">
        <v>213772</v>
      </c>
    </row>
    <row r="3737" spans="1:8" x14ac:dyDescent="0.45">
      <c r="A3737" s="13" t="s">
        <v>24234</v>
      </c>
      <c r="B3737" s="14">
        <v>333.75</v>
      </c>
      <c r="C3737" s="17" t="s">
        <v>17730</v>
      </c>
      <c r="D3737" s="13">
        <v>462</v>
      </c>
      <c r="E3737" s="13" t="s">
        <v>17731</v>
      </c>
      <c r="F3737" s="13" t="s">
        <v>17727</v>
      </c>
      <c r="G3737" s="13" t="s">
        <v>24235</v>
      </c>
      <c r="H3737" s="13">
        <v>213773</v>
      </c>
    </row>
    <row r="3738" spans="1:8" x14ac:dyDescent="0.45">
      <c r="A3738" s="13" t="s">
        <v>24236</v>
      </c>
      <c r="B3738" s="14">
        <v>333.75</v>
      </c>
      <c r="C3738" s="17" t="s">
        <v>17730</v>
      </c>
      <c r="D3738" s="13">
        <v>462</v>
      </c>
      <c r="E3738" s="13" t="s">
        <v>17731</v>
      </c>
      <c r="F3738" s="13" t="s">
        <v>17727</v>
      </c>
      <c r="G3738" s="13" t="s">
        <v>24237</v>
      </c>
      <c r="H3738" s="13">
        <v>213774</v>
      </c>
    </row>
    <row r="3739" spans="1:8" x14ac:dyDescent="0.45">
      <c r="A3739" s="13" t="s">
        <v>24238</v>
      </c>
      <c r="B3739" s="14">
        <v>312.75</v>
      </c>
      <c r="C3739" s="17" t="s">
        <v>17730</v>
      </c>
      <c r="D3739" s="13">
        <v>433.65</v>
      </c>
      <c r="E3739" s="13" t="s">
        <v>17731</v>
      </c>
      <c r="F3739" s="13" t="s">
        <v>17727</v>
      </c>
      <c r="G3739" s="13" t="s">
        <v>24239</v>
      </c>
      <c r="H3739" s="13">
        <v>213673</v>
      </c>
    </row>
    <row r="3740" spans="1:8" x14ac:dyDescent="0.45">
      <c r="A3740" s="13" t="s">
        <v>24240</v>
      </c>
      <c r="B3740" s="14">
        <v>0</v>
      </c>
      <c r="C3740" s="17" t="s">
        <v>17730</v>
      </c>
      <c r="D3740" s="13">
        <v>433.65</v>
      </c>
      <c r="E3740" s="13" t="s">
        <v>17731</v>
      </c>
      <c r="F3740" s="13" t="s">
        <v>17727</v>
      </c>
      <c r="G3740" s="13" t="s">
        <v>24241</v>
      </c>
      <c r="H3740" s="13">
        <v>213775</v>
      </c>
    </row>
    <row r="3741" spans="1:8" x14ac:dyDescent="0.45">
      <c r="A3741" s="13" t="s">
        <v>24242</v>
      </c>
      <c r="B3741" s="14">
        <v>312.75</v>
      </c>
      <c r="C3741" s="17" t="s">
        <v>17730</v>
      </c>
      <c r="D3741" s="13">
        <v>433.65</v>
      </c>
      <c r="E3741" s="13" t="s">
        <v>17731</v>
      </c>
      <c r="F3741" s="13" t="s">
        <v>17727</v>
      </c>
      <c r="G3741" s="13" t="s">
        <v>24243</v>
      </c>
      <c r="H3741" s="13">
        <v>213572</v>
      </c>
    </row>
    <row r="3742" spans="1:8" x14ac:dyDescent="0.45">
      <c r="A3742" s="13" t="s">
        <v>24244</v>
      </c>
      <c r="B3742" s="14">
        <v>312.75</v>
      </c>
      <c r="C3742" s="17" t="s">
        <v>17730</v>
      </c>
      <c r="D3742" s="13">
        <v>433.65</v>
      </c>
      <c r="E3742" s="13" t="s">
        <v>17731</v>
      </c>
      <c r="F3742" s="13" t="s">
        <v>17727</v>
      </c>
      <c r="G3742" s="13" t="s">
        <v>24245</v>
      </c>
      <c r="H3742" s="13">
        <v>213674</v>
      </c>
    </row>
    <row r="3743" spans="1:8" x14ac:dyDescent="0.45">
      <c r="A3743" s="13" t="s">
        <v>24246</v>
      </c>
      <c r="B3743" s="14">
        <v>312.75</v>
      </c>
      <c r="C3743" s="17" t="s">
        <v>17730</v>
      </c>
      <c r="D3743" s="13">
        <v>433.65</v>
      </c>
      <c r="E3743" s="13" t="s">
        <v>17731</v>
      </c>
      <c r="F3743" s="13" t="s">
        <v>17727</v>
      </c>
      <c r="G3743" s="13" t="s">
        <v>24247</v>
      </c>
      <c r="H3743" s="13">
        <v>213771</v>
      </c>
    </row>
    <row r="3744" spans="1:8" x14ac:dyDescent="0.45">
      <c r="A3744" s="13" t="s">
        <v>24248</v>
      </c>
      <c r="B3744" s="14">
        <v>0</v>
      </c>
      <c r="C3744" s="17" t="s">
        <v>17730</v>
      </c>
      <c r="D3744" s="13">
        <v>443.1</v>
      </c>
      <c r="E3744" s="13" t="s">
        <v>17731</v>
      </c>
      <c r="F3744" s="13" t="s">
        <v>17727</v>
      </c>
      <c r="G3744" s="13" t="s">
        <v>24249</v>
      </c>
      <c r="H3744" s="13">
        <v>214229</v>
      </c>
    </row>
    <row r="3745" spans="1:8" x14ac:dyDescent="0.45">
      <c r="A3745" s="13" t="s">
        <v>24250</v>
      </c>
      <c r="B3745" s="14">
        <v>0</v>
      </c>
      <c r="C3745" s="17" t="s">
        <v>17730</v>
      </c>
      <c r="D3745" s="13">
        <v>443.1</v>
      </c>
      <c r="E3745" s="13" t="s">
        <v>17731</v>
      </c>
      <c r="F3745" s="13" t="s">
        <v>17727</v>
      </c>
      <c r="G3745" s="13" t="s">
        <v>24251</v>
      </c>
      <c r="H3745" s="13">
        <v>214230</v>
      </c>
    </row>
    <row r="3746" spans="1:8" x14ac:dyDescent="0.45">
      <c r="A3746" s="13" t="s">
        <v>24252</v>
      </c>
      <c r="B3746" s="14">
        <v>0</v>
      </c>
      <c r="C3746" s="17" t="s">
        <v>17730</v>
      </c>
      <c r="D3746" s="13">
        <v>443.1</v>
      </c>
      <c r="E3746" s="13" t="s">
        <v>17731</v>
      </c>
      <c r="F3746" s="13" t="s">
        <v>17727</v>
      </c>
      <c r="G3746" s="13" t="s">
        <v>24253</v>
      </c>
      <c r="H3746" s="13">
        <v>214421</v>
      </c>
    </row>
    <row r="3747" spans="1:8" x14ac:dyDescent="0.45">
      <c r="A3747" s="13" t="s">
        <v>24254</v>
      </c>
      <c r="B3747" s="14">
        <v>0</v>
      </c>
      <c r="C3747" s="17" t="s">
        <v>17730</v>
      </c>
      <c r="D3747" s="13">
        <v>443.1</v>
      </c>
      <c r="E3747" s="13" t="s">
        <v>17731</v>
      </c>
      <c r="F3747" s="13" t="s">
        <v>17727</v>
      </c>
      <c r="G3747" s="13" t="s">
        <v>24255</v>
      </c>
      <c r="H3747" s="13">
        <v>214228</v>
      </c>
    </row>
    <row r="3748" spans="1:8" x14ac:dyDescent="0.45">
      <c r="A3748" s="13" t="s">
        <v>24256</v>
      </c>
      <c r="B3748" s="14">
        <v>320.25</v>
      </c>
      <c r="C3748" s="17" t="s">
        <v>17730</v>
      </c>
      <c r="D3748" s="13">
        <v>443.1</v>
      </c>
      <c r="E3748" s="13" t="s">
        <v>17731</v>
      </c>
      <c r="F3748" s="13" t="s">
        <v>17727</v>
      </c>
      <c r="G3748" s="13" t="s">
        <v>24257</v>
      </c>
      <c r="H3748" s="13">
        <v>214422</v>
      </c>
    </row>
    <row r="3749" spans="1:8" x14ac:dyDescent="0.45">
      <c r="A3749" s="13" t="s">
        <v>24258</v>
      </c>
      <c r="B3749" s="14">
        <v>320.25</v>
      </c>
      <c r="C3749" s="17" t="s">
        <v>17730</v>
      </c>
      <c r="D3749" s="13">
        <v>443.1</v>
      </c>
      <c r="E3749" s="13" t="s">
        <v>17731</v>
      </c>
      <c r="F3749" s="13" t="s">
        <v>17727</v>
      </c>
      <c r="G3749" s="13" t="s">
        <v>24259</v>
      </c>
      <c r="H3749" s="13">
        <v>214423</v>
      </c>
    </row>
    <row r="3750" spans="1:8" x14ac:dyDescent="0.45">
      <c r="A3750" s="13" t="s">
        <v>24260</v>
      </c>
      <c r="B3750" s="14">
        <v>0</v>
      </c>
      <c r="C3750" s="17" t="s">
        <v>17730</v>
      </c>
      <c r="D3750" s="13">
        <v>443.1</v>
      </c>
      <c r="E3750" s="13" t="s">
        <v>17731</v>
      </c>
      <c r="F3750" s="13" t="s">
        <v>17727</v>
      </c>
      <c r="G3750" s="13" t="s">
        <v>24261</v>
      </c>
      <c r="H3750" s="13">
        <v>214324</v>
      </c>
    </row>
    <row r="3751" spans="1:8" x14ac:dyDescent="0.45">
      <c r="A3751" s="13" t="s">
        <v>24262</v>
      </c>
      <c r="B3751" s="14">
        <v>0</v>
      </c>
      <c r="C3751" s="17" t="s">
        <v>17730</v>
      </c>
      <c r="D3751" s="13">
        <v>443.1</v>
      </c>
      <c r="E3751" s="13" t="s">
        <v>17731</v>
      </c>
      <c r="F3751" s="13" t="s">
        <v>17727</v>
      </c>
      <c r="G3751" s="13" t="s">
        <v>24263</v>
      </c>
      <c r="H3751" s="13">
        <v>214231</v>
      </c>
    </row>
    <row r="3752" spans="1:8" x14ac:dyDescent="0.45">
      <c r="A3752" s="13" t="s">
        <v>24264</v>
      </c>
      <c r="B3752" s="14">
        <v>0</v>
      </c>
      <c r="C3752" s="17" t="s">
        <v>17730</v>
      </c>
      <c r="D3752" s="13">
        <v>443.1</v>
      </c>
      <c r="E3752" s="13" t="s">
        <v>17731</v>
      </c>
      <c r="F3752" s="13" t="s">
        <v>17727</v>
      </c>
      <c r="G3752" s="13" t="s">
        <v>24265</v>
      </c>
      <c r="H3752" s="13">
        <v>214232</v>
      </c>
    </row>
    <row r="3753" spans="1:8" x14ac:dyDescent="0.45">
      <c r="A3753" s="13" t="s">
        <v>24266</v>
      </c>
      <c r="B3753" s="14">
        <v>0</v>
      </c>
      <c r="C3753" s="17" t="s">
        <v>17730</v>
      </c>
      <c r="D3753" s="13">
        <v>414.75</v>
      </c>
      <c r="E3753" s="13" t="s">
        <v>17731</v>
      </c>
      <c r="F3753" s="13" t="s">
        <v>17727</v>
      </c>
      <c r="G3753" s="13" t="s">
        <v>24267</v>
      </c>
      <c r="H3753" s="13">
        <v>214233</v>
      </c>
    </row>
    <row r="3754" spans="1:8" x14ac:dyDescent="0.45">
      <c r="A3754" s="13" t="s">
        <v>24268</v>
      </c>
      <c r="B3754" s="14">
        <v>0</v>
      </c>
      <c r="C3754" s="17" t="s">
        <v>17730</v>
      </c>
      <c r="D3754" s="13">
        <v>414.75</v>
      </c>
      <c r="E3754" s="13" t="s">
        <v>17731</v>
      </c>
      <c r="F3754" s="13" t="s">
        <v>17727</v>
      </c>
      <c r="G3754" s="13" t="s">
        <v>24269</v>
      </c>
      <c r="H3754" s="13">
        <v>214234</v>
      </c>
    </row>
    <row r="3755" spans="1:8" x14ac:dyDescent="0.45">
      <c r="A3755" s="13" t="s">
        <v>24270</v>
      </c>
      <c r="B3755" s="14">
        <v>0</v>
      </c>
      <c r="C3755" s="17" t="s">
        <v>17730</v>
      </c>
      <c r="D3755" s="13">
        <v>414.75</v>
      </c>
      <c r="E3755" s="13" t="s">
        <v>17731</v>
      </c>
      <c r="F3755" s="13" t="s">
        <v>17727</v>
      </c>
      <c r="G3755" s="13" t="s">
        <v>24271</v>
      </c>
      <c r="H3755" s="13">
        <v>214424</v>
      </c>
    </row>
    <row r="3756" spans="1:8" x14ac:dyDescent="0.45">
      <c r="A3756" s="13" t="s">
        <v>24272</v>
      </c>
      <c r="B3756" s="14">
        <v>0</v>
      </c>
      <c r="C3756" s="17" t="s">
        <v>17730</v>
      </c>
      <c r="D3756" s="13">
        <v>414.75</v>
      </c>
      <c r="E3756" s="13" t="s">
        <v>17731</v>
      </c>
      <c r="F3756" s="13" t="s">
        <v>17727</v>
      </c>
      <c r="G3756" s="13" t="s">
        <v>24273</v>
      </c>
      <c r="H3756" s="13">
        <v>214325</v>
      </c>
    </row>
    <row r="3757" spans="1:8" x14ac:dyDescent="0.45">
      <c r="A3757" s="13" t="s">
        <v>24274</v>
      </c>
      <c r="B3757" s="14">
        <v>0</v>
      </c>
      <c r="C3757" s="17" t="s">
        <v>17730</v>
      </c>
      <c r="D3757" s="13">
        <v>414.75</v>
      </c>
      <c r="E3757" s="13" t="s">
        <v>17731</v>
      </c>
      <c r="F3757" s="13" t="s">
        <v>17727</v>
      </c>
      <c r="G3757" s="13" t="s">
        <v>24275</v>
      </c>
      <c r="H3757" s="13">
        <v>214425</v>
      </c>
    </row>
    <row r="3758" spans="1:8" x14ac:dyDescent="0.45">
      <c r="A3758" s="13" t="s">
        <v>24276</v>
      </c>
      <c r="B3758" s="14">
        <v>0</v>
      </c>
      <c r="C3758" s="17" t="s">
        <v>17730</v>
      </c>
      <c r="D3758" s="13">
        <v>443.1</v>
      </c>
      <c r="E3758" s="13" t="s">
        <v>17731</v>
      </c>
      <c r="F3758" s="13" t="s">
        <v>17727</v>
      </c>
      <c r="G3758" s="13" t="s">
        <v>24277</v>
      </c>
      <c r="H3758" s="13">
        <v>213897</v>
      </c>
    </row>
    <row r="3759" spans="1:8" x14ac:dyDescent="0.45">
      <c r="A3759" s="13" t="s">
        <v>24278</v>
      </c>
      <c r="B3759" s="14">
        <v>0</v>
      </c>
      <c r="C3759" s="17" t="s">
        <v>17730</v>
      </c>
      <c r="D3759" s="13">
        <v>443.1</v>
      </c>
      <c r="E3759" s="13" t="s">
        <v>17731</v>
      </c>
      <c r="F3759" s="13" t="s">
        <v>17727</v>
      </c>
      <c r="G3759" s="13" t="s">
        <v>24279</v>
      </c>
      <c r="H3759" s="13">
        <v>213997</v>
      </c>
    </row>
    <row r="3760" spans="1:8" x14ac:dyDescent="0.45">
      <c r="A3760" s="13" t="s">
        <v>24280</v>
      </c>
      <c r="B3760" s="14">
        <v>320.25</v>
      </c>
      <c r="C3760" s="17" t="s">
        <v>17730</v>
      </c>
      <c r="D3760" s="13">
        <v>443.1</v>
      </c>
      <c r="E3760" s="13" t="s">
        <v>17731</v>
      </c>
      <c r="F3760" s="13" t="s">
        <v>17727</v>
      </c>
      <c r="G3760" s="13" t="s">
        <v>24281</v>
      </c>
      <c r="H3760" s="13">
        <v>213998</v>
      </c>
    </row>
    <row r="3761" spans="1:8" x14ac:dyDescent="0.45">
      <c r="A3761" s="13" t="s">
        <v>24282</v>
      </c>
      <c r="B3761" s="14">
        <v>320.25</v>
      </c>
      <c r="C3761" s="17" t="s">
        <v>17730</v>
      </c>
      <c r="D3761" s="13">
        <v>443.1</v>
      </c>
      <c r="E3761" s="13" t="s">
        <v>17731</v>
      </c>
      <c r="F3761" s="13" t="s">
        <v>17727</v>
      </c>
      <c r="G3761" s="13" t="s">
        <v>24283</v>
      </c>
      <c r="H3761" s="13">
        <v>213999</v>
      </c>
    </row>
    <row r="3762" spans="1:8" x14ac:dyDescent="0.45">
      <c r="A3762" s="13" t="s">
        <v>24284</v>
      </c>
      <c r="B3762" s="14">
        <v>85.38</v>
      </c>
      <c r="C3762" s="17" t="s">
        <v>17730</v>
      </c>
      <c r="D3762" s="13">
        <v>491</v>
      </c>
      <c r="E3762" s="13" t="s">
        <v>17731</v>
      </c>
      <c r="F3762" s="13" t="s">
        <v>17727</v>
      </c>
      <c r="G3762" s="13" t="s">
        <v>24285</v>
      </c>
      <c r="H3762" s="13">
        <v>234788</v>
      </c>
    </row>
    <row r="3763" spans="1:8" x14ac:dyDescent="0.45">
      <c r="A3763" s="13" t="s">
        <v>24284</v>
      </c>
      <c r="B3763" s="14">
        <v>320.25</v>
      </c>
      <c r="C3763" s="17" t="s">
        <v>17730</v>
      </c>
      <c r="D3763" s="13">
        <v>467</v>
      </c>
      <c r="E3763" s="13" t="s">
        <v>17731</v>
      </c>
      <c r="F3763" s="13" t="s">
        <v>17727</v>
      </c>
      <c r="G3763" s="13" t="s">
        <v>24286</v>
      </c>
      <c r="H3763" s="13">
        <v>214000</v>
      </c>
    </row>
    <row r="3764" spans="1:8" x14ac:dyDescent="0.45">
      <c r="A3764" s="13" t="s">
        <v>24287</v>
      </c>
      <c r="B3764" s="14">
        <v>21.73</v>
      </c>
      <c r="C3764" s="17" t="s">
        <v>17730</v>
      </c>
      <c r="D3764" s="13">
        <v>212</v>
      </c>
      <c r="E3764" s="13" t="s">
        <v>17731</v>
      </c>
      <c r="F3764" s="13" t="s">
        <v>17727</v>
      </c>
      <c r="G3764" s="13" t="s">
        <v>24288</v>
      </c>
      <c r="H3764" s="13">
        <v>229720</v>
      </c>
    </row>
    <row r="3765" spans="1:8" x14ac:dyDescent="0.45">
      <c r="A3765" s="13" t="s">
        <v>24289</v>
      </c>
      <c r="B3765" s="14">
        <v>320.25</v>
      </c>
      <c r="C3765" s="17" t="s">
        <v>17730</v>
      </c>
      <c r="D3765" s="13">
        <v>443.1</v>
      </c>
      <c r="E3765" s="13" t="s">
        <v>17731</v>
      </c>
      <c r="F3765" s="13" t="s">
        <v>17727</v>
      </c>
      <c r="G3765" s="13" t="s">
        <v>24290</v>
      </c>
      <c r="H3765" s="13">
        <v>214097</v>
      </c>
    </row>
    <row r="3766" spans="1:8" x14ac:dyDescent="0.45">
      <c r="A3766" s="13" t="s">
        <v>24291</v>
      </c>
      <c r="B3766" s="14">
        <v>0</v>
      </c>
      <c r="C3766" s="17" t="s">
        <v>17730</v>
      </c>
      <c r="D3766" s="13">
        <v>443.1</v>
      </c>
      <c r="E3766" s="13" t="s">
        <v>17731</v>
      </c>
      <c r="F3766" s="13" t="s">
        <v>17727</v>
      </c>
      <c r="G3766" s="13" t="s">
        <v>24292</v>
      </c>
      <c r="H3766" s="13">
        <v>214098</v>
      </c>
    </row>
    <row r="3767" spans="1:8" x14ac:dyDescent="0.45">
      <c r="A3767" s="13" t="s">
        <v>24293</v>
      </c>
      <c r="B3767" s="14">
        <v>320.25</v>
      </c>
      <c r="C3767" s="17" t="s">
        <v>17730</v>
      </c>
      <c r="D3767" s="13">
        <v>443.1</v>
      </c>
      <c r="E3767" s="13" t="s">
        <v>17731</v>
      </c>
      <c r="F3767" s="13" t="s">
        <v>17727</v>
      </c>
      <c r="G3767" s="13" t="s">
        <v>24294</v>
      </c>
      <c r="H3767" s="13">
        <v>214099</v>
      </c>
    </row>
    <row r="3768" spans="1:8" x14ac:dyDescent="0.45">
      <c r="A3768" s="13" t="s">
        <v>24295</v>
      </c>
      <c r="B3768" s="14">
        <v>0</v>
      </c>
      <c r="C3768" s="17" t="s">
        <v>17730</v>
      </c>
      <c r="D3768" s="13">
        <v>443.1</v>
      </c>
      <c r="E3768" s="13" t="s">
        <v>17731</v>
      </c>
      <c r="F3768" s="13" t="s">
        <v>17727</v>
      </c>
      <c r="G3768" s="13" t="s">
        <v>24296</v>
      </c>
      <c r="H3768" s="13">
        <v>213898</v>
      </c>
    </row>
    <row r="3769" spans="1:8" x14ac:dyDescent="0.45">
      <c r="A3769" s="13" t="s">
        <v>24297</v>
      </c>
      <c r="B3769" s="14">
        <v>0</v>
      </c>
      <c r="C3769" s="17" t="s">
        <v>17730</v>
      </c>
      <c r="D3769" s="13">
        <v>414.75</v>
      </c>
      <c r="E3769" s="13" t="s">
        <v>17731</v>
      </c>
      <c r="F3769" s="13" t="s">
        <v>17727</v>
      </c>
      <c r="G3769" s="13" t="s">
        <v>24298</v>
      </c>
      <c r="H3769" s="13">
        <v>213899</v>
      </c>
    </row>
    <row r="3770" spans="1:8" x14ac:dyDescent="0.45">
      <c r="A3770" s="13" t="s">
        <v>24299</v>
      </c>
      <c r="B3770" s="14">
        <v>0</v>
      </c>
      <c r="C3770" s="17" t="s">
        <v>17730</v>
      </c>
      <c r="D3770" s="13">
        <v>414.75</v>
      </c>
      <c r="E3770" s="13" t="s">
        <v>17731</v>
      </c>
      <c r="F3770" s="13" t="s">
        <v>17727</v>
      </c>
      <c r="G3770" s="13" t="s">
        <v>24300</v>
      </c>
      <c r="H3770" s="13">
        <v>214001</v>
      </c>
    </row>
    <row r="3771" spans="1:8" x14ac:dyDescent="0.45">
      <c r="A3771" s="13" t="s">
        <v>24301</v>
      </c>
      <c r="B3771" s="14">
        <v>299.25</v>
      </c>
      <c r="C3771" s="17" t="s">
        <v>17730</v>
      </c>
      <c r="D3771" s="13">
        <v>414.75</v>
      </c>
      <c r="E3771" s="13" t="s">
        <v>17731</v>
      </c>
      <c r="F3771" s="13" t="s">
        <v>17727</v>
      </c>
      <c r="G3771" s="13" t="s">
        <v>24302</v>
      </c>
      <c r="H3771" s="13">
        <v>214002</v>
      </c>
    </row>
    <row r="3772" spans="1:8" x14ac:dyDescent="0.45">
      <c r="A3772" s="13" t="s">
        <v>24303</v>
      </c>
      <c r="B3772" s="14">
        <v>0</v>
      </c>
      <c r="C3772" s="17" t="s">
        <v>17730</v>
      </c>
      <c r="D3772" s="13">
        <v>414.75</v>
      </c>
      <c r="E3772" s="13" t="s">
        <v>17731</v>
      </c>
      <c r="F3772" s="13" t="s">
        <v>17727</v>
      </c>
      <c r="G3772" s="13" t="s">
        <v>24304</v>
      </c>
      <c r="H3772" s="13">
        <v>214100</v>
      </c>
    </row>
    <row r="3773" spans="1:8" x14ac:dyDescent="0.45">
      <c r="A3773" s="13" t="s">
        <v>24305</v>
      </c>
      <c r="B3773" s="14">
        <v>320.25</v>
      </c>
      <c r="C3773" s="17" t="s">
        <v>17730</v>
      </c>
      <c r="D3773" s="13">
        <v>414.75</v>
      </c>
      <c r="E3773" s="13" t="s">
        <v>17731</v>
      </c>
      <c r="F3773" s="13" t="s">
        <v>17727</v>
      </c>
      <c r="G3773" s="13" t="s">
        <v>24306</v>
      </c>
      <c r="H3773" s="13">
        <v>214101</v>
      </c>
    </row>
    <row r="3774" spans="1:8" x14ac:dyDescent="0.45">
      <c r="A3774" s="13" t="s">
        <v>24307</v>
      </c>
      <c r="B3774" s="14">
        <v>320.25</v>
      </c>
      <c r="C3774" s="17" t="s">
        <v>17730</v>
      </c>
      <c r="D3774" s="13">
        <v>443.1</v>
      </c>
      <c r="E3774" s="13" t="s">
        <v>17731</v>
      </c>
      <c r="F3774" s="13" t="s">
        <v>17727</v>
      </c>
      <c r="G3774" s="13" t="s">
        <v>24308</v>
      </c>
      <c r="H3774" s="13">
        <v>214220</v>
      </c>
    </row>
    <row r="3775" spans="1:8" x14ac:dyDescent="0.45">
      <c r="A3775" s="13" t="s">
        <v>24309</v>
      </c>
      <c r="B3775" s="14">
        <v>0</v>
      </c>
      <c r="C3775" s="17" t="s">
        <v>17730</v>
      </c>
      <c r="D3775" s="13">
        <v>443.1</v>
      </c>
      <c r="E3775" s="13" t="s">
        <v>17731</v>
      </c>
      <c r="F3775" s="13" t="s">
        <v>17727</v>
      </c>
      <c r="G3775" s="13" t="s">
        <v>24310</v>
      </c>
      <c r="H3775" s="13">
        <v>214221</v>
      </c>
    </row>
    <row r="3776" spans="1:8" x14ac:dyDescent="0.45">
      <c r="A3776" s="13" t="s">
        <v>24311</v>
      </c>
      <c r="B3776" s="14">
        <v>0</v>
      </c>
      <c r="C3776" s="17" t="s">
        <v>17730</v>
      </c>
      <c r="D3776" s="13">
        <v>443.1</v>
      </c>
      <c r="E3776" s="13" t="s">
        <v>17731</v>
      </c>
      <c r="F3776" s="13" t="s">
        <v>17727</v>
      </c>
      <c r="G3776" s="13" t="s">
        <v>24312</v>
      </c>
      <c r="H3776" s="13">
        <v>214222</v>
      </c>
    </row>
    <row r="3777" spans="1:8" x14ac:dyDescent="0.45">
      <c r="A3777" s="13" t="s">
        <v>24313</v>
      </c>
      <c r="B3777" s="14">
        <v>0</v>
      </c>
      <c r="C3777" s="17" t="s">
        <v>17730</v>
      </c>
      <c r="D3777" s="13">
        <v>443.1</v>
      </c>
      <c r="E3777" s="13" t="s">
        <v>17731</v>
      </c>
      <c r="F3777" s="13" t="s">
        <v>17727</v>
      </c>
      <c r="G3777" s="13" t="s">
        <v>24314</v>
      </c>
      <c r="H3777" s="13">
        <v>214223</v>
      </c>
    </row>
    <row r="3778" spans="1:8" x14ac:dyDescent="0.45">
      <c r="A3778" s="13" t="s">
        <v>24315</v>
      </c>
      <c r="B3778" s="14">
        <v>320.25</v>
      </c>
      <c r="C3778" s="17" t="s">
        <v>17730</v>
      </c>
      <c r="D3778" s="13">
        <v>443.1</v>
      </c>
      <c r="E3778" s="13" t="s">
        <v>17731</v>
      </c>
      <c r="F3778" s="13" t="s">
        <v>17727</v>
      </c>
      <c r="G3778" s="13" t="s">
        <v>24316</v>
      </c>
      <c r="H3778" s="13">
        <v>214321</v>
      </c>
    </row>
    <row r="3779" spans="1:8" x14ac:dyDescent="0.45">
      <c r="A3779" s="13" t="s">
        <v>24317</v>
      </c>
      <c r="B3779" s="14">
        <v>0</v>
      </c>
      <c r="C3779" s="17" t="s">
        <v>17730</v>
      </c>
      <c r="D3779" s="13">
        <v>443.1</v>
      </c>
      <c r="E3779" s="13" t="s">
        <v>17731</v>
      </c>
      <c r="F3779" s="13" t="s">
        <v>17727</v>
      </c>
      <c r="G3779" s="13" t="s">
        <v>24318</v>
      </c>
      <c r="H3779" s="13">
        <v>214322</v>
      </c>
    </row>
    <row r="3780" spans="1:8" x14ac:dyDescent="0.45">
      <c r="A3780" s="13" t="s">
        <v>24319</v>
      </c>
      <c r="B3780" s="14">
        <v>0</v>
      </c>
      <c r="C3780" s="17" t="s">
        <v>17730</v>
      </c>
      <c r="D3780" s="13">
        <v>443.1</v>
      </c>
      <c r="E3780" s="13" t="s">
        <v>17731</v>
      </c>
      <c r="F3780" s="13" t="s">
        <v>17727</v>
      </c>
      <c r="G3780" s="13" t="s">
        <v>24320</v>
      </c>
      <c r="H3780" s="13">
        <v>214224</v>
      </c>
    </row>
    <row r="3781" spans="1:8" x14ac:dyDescent="0.45">
      <c r="A3781" s="13" t="s">
        <v>24321</v>
      </c>
      <c r="B3781" s="14">
        <v>0</v>
      </c>
      <c r="C3781" s="17" t="s">
        <v>17730</v>
      </c>
      <c r="D3781" s="13">
        <v>414.75</v>
      </c>
      <c r="E3781" s="13" t="s">
        <v>17731</v>
      </c>
      <c r="F3781" s="13" t="s">
        <v>17727</v>
      </c>
      <c r="G3781" s="13" t="s">
        <v>24322</v>
      </c>
      <c r="H3781" s="13">
        <v>214225</v>
      </c>
    </row>
    <row r="3782" spans="1:8" x14ac:dyDescent="0.45">
      <c r="A3782" s="13" t="s">
        <v>24323</v>
      </c>
      <c r="B3782" s="14">
        <v>0</v>
      </c>
      <c r="C3782" s="17" t="s">
        <v>17730</v>
      </c>
      <c r="D3782" s="13">
        <v>414.75</v>
      </c>
      <c r="E3782" s="13" t="s">
        <v>17731</v>
      </c>
      <c r="F3782" s="13" t="s">
        <v>17727</v>
      </c>
      <c r="G3782" s="13" t="s">
        <v>24324</v>
      </c>
      <c r="H3782" s="13">
        <v>214226</v>
      </c>
    </row>
    <row r="3783" spans="1:8" x14ac:dyDescent="0.45">
      <c r="A3783" s="13" t="s">
        <v>24325</v>
      </c>
      <c r="B3783" s="14">
        <v>0</v>
      </c>
      <c r="C3783" s="17" t="s">
        <v>17730</v>
      </c>
      <c r="D3783" s="13">
        <v>414.75</v>
      </c>
      <c r="E3783" s="13" t="s">
        <v>17731</v>
      </c>
      <c r="F3783" s="13" t="s">
        <v>17727</v>
      </c>
      <c r="G3783" s="13" t="s">
        <v>24326</v>
      </c>
      <c r="H3783" s="13">
        <v>214227</v>
      </c>
    </row>
    <row r="3784" spans="1:8" x14ac:dyDescent="0.45">
      <c r="A3784" s="13" t="s">
        <v>24327</v>
      </c>
      <c r="B3784" s="14">
        <v>341.25</v>
      </c>
      <c r="C3784" s="17" t="s">
        <v>17730</v>
      </c>
      <c r="D3784" s="13">
        <v>414.75</v>
      </c>
      <c r="E3784" s="13" t="s">
        <v>17731</v>
      </c>
      <c r="F3784" s="13" t="s">
        <v>17727</v>
      </c>
      <c r="G3784" s="13" t="s">
        <v>24328</v>
      </c>
      <c r="H3784" s="13">
        <v>214323</v>
      </c>
    </row>
    <row r="3785" spans="1:8" x14ac:dyDescent="0.45">
      <c r="A3785" s="13" t="s">
        <v>24329</v>
      </c>
      <c r="B3785" s="14">
        <v>0</v>
      </c>
      <c r="C3785" s="17" t="s">
        <v>17730</v>
      </c>
      <c r="D3785" s="13">
        <v>414.75</v>
      </c>
      <c r="E3785" s="13" t="s">
        <v>17731</v>
      </c>
      <c r="F3785" s="13" t="s">
        <v>17727</v>
      </c>
      <c r="G3785" s="13" t="s">
        <v>24330</v>
      </c>
      <c r="H3785" s="13">
        <v>214420</v>
      </c>
    </row>
    <row r="3786" spans="1:8" x14ac:dyDescent="0.45">
      <c r="A3786" s="13" t="s">
        <v>24331</v>
      </c>
      <c r="B3786" s="14">
        <v>0</v>
      </c>
      <c r="C3786" s="17" t="s">
        <v>17730</v>
      </c>
      <c r="D3786" s="13">
        <v>501.9</v>
      </c>
      <c r="E3786" s="13" t="s">
        <v>17731</v>
      </c>
      <c r="F3786" s="13" t="s">
        <v>17727</v>
      </c>
      <c r="G3786" s="13" t="s">
        <v>24332</v>
      </c>
      <c r="H3786" s="13">
        <v>214236</v>
      </c>
    </row>
    <row r="3787" spans="1:8" x14ac:dyDescent="0.45">
      <c r="A3787" s="13" t="s">
        <v>24333</v>
      </c>
      <c r="B3787" s="14">
        <v>362.25</v>
      </c>
      <c r="C3787" s="17" t="s">
        <v>17730</v>
      </c>
      <c r="D3787" s="13">
        <v>501.9</v>
      </c>
      <c r="E3787" s="13" t="s">
        <v>17731</v>
      </c>
      <c r="F3787" s="13" t="s">
        <v>17727</v>
      </c>
      <c r="G3787" s="13" t="s">
        <v>24334</v>
      </c>
      <c r="H3787" s="13">
        <v>214426</v>
      </c>
    </row>
    <row r="3788" spans="1:8" x14ac:dyDescent="0.45">
      <c r="A3788" s="13" t="s">
        <v>24335</v>
      </c>
      <c r="B3788" s="14">
        <v>362.25</v>
      </c>
      <c r="C3788" s="17" t="s">
        <v>17730</v>
      </c>
      <c r="D3788" s="13">
        <v>501.9</v>
      </c>
      <c r="E3788" s="13" t="s">
        <v>17731</v>
      </c>
      <c r="F3788" s="13" t="s">
        <v>17727</v>
      </c>
      <c r="G3788" s="13" t="s">
        <v>24336</v>
      </c>
      <c r="H3788" s="13">
        <v>214427</v>
      </c>
    </row>
    <row r="3789" spans="1:8" x14ac:dyDescent="0.45">
      <c r="A3789" s="13" t="s">
        <v>24337</v>
      </c>
      <c r="B3789" s="14">
        <v>341.25</v>
      </c>
      <c r="C3789" s="17" t="s">
        <v>17730</v>
      </c>
      <c r="D3789" s="13">
        <v>501.9</v>
      </c>
      <c r="E3789" s="13" t="s">
        <v>17731</v>
      </c>
      <c r="F3789" s="13" t="s">
        <v>17727</v>
      </c>
      <c r="G3789" s="13" t="s">
        <v>24338</v>
      </c>
      <c r="H3789" s="13">
        <v>214520</v>
      </c>
    </row>
    <row r="3790" spans="1:8" x14ac:dyDescent="0.45">
      <c r="A3790" s="13" t="s">
        <v>24339</v>
      </c>
      <c r="B3790" s="14">
        <v>362.25</v>
      </c>
      <c r="C3790" s="17" t="s">
        <v>17730</v>
      </c>
      <c r="D3790" s="13">
        <v>501.9</v>
      </c>
      <c r="E3790" s="13" t="s">
        <v>17731</v>
      </c>
      <c r="F3790" s="13" t="s">
        <v>17727</v>
      </c>
      <c r="G3790" s="13" t="s">
        <v>24340</v>
      </c>
      <c r="H3790" s="13">
        <v>214521</v>
      </c>
    </row>
    <row r="3791" spans="1:8" x14ac:dyDescent="0.45">
      <c r="A3791" s="13" t="s">
        <v>24341</v>
      </c>
      <c r="B3791" s="14">
        <v>362.25</v>
      </c>
      <c r="C3791" s="17" t="s">
        <v>17730</v>
      </c>
      <c r="D3791" s="13">
        <v>501.9</v>
      </c>
      <c r="E3791" s="13" t="s">
        <v>17731</v>
      </c>
      <c r="F3791" s="13" t="s">
        <v>17727</v>
      </c>
      <c r="G3791" s="13" t="s">
        <v>24342</v>
      </c>
      <c r="H3791" s="13">
        <v>214237</v>
      </c>
    </row>
    <row r="3792" spans="1:8" x14ac:dyDescent="0.45">
      <c r="A3792" s="13" t="s">
        <v>24343</v>
      </c>
      <c r="B3792" s="14">
        <v>0</v>
      </c>
      <c r="C3792" s="17" t="s">
        <v>17730</v>
      </c>
      <c r="D3792" s="13">
        <v>501.9</v>
      </c>
      <c r="E3792" s="13" t="s">
        <v>17731</v>
      </c>
      <c r="F3792" s="13" t="s">
        <v>17727</v>
      </c>
      <c r="G3792" s="13" t="s">
        <v>24344</v>
      </c>
      <c r="H3792" s="13">
        <v>214428</v>
      </c>
    </row>
    <row r="3793" spans="1:8" x14ac:dyDescent="0.45">
      <c r="A3793" s="13" t="s">
        <v>24345</v>
      </c>
      <c r="B3793" s="14">
        <v>0</v>
      </c>
      <c r="C3793" s="17" t="s">
        <v>17730</v>
      </c>
      <c r="D3793" s="13">
        <v>501.9</v>
      </c>
      <c r="E3793" s="13" t="s">
        <v>17731</v>
      </c>
      <c r="F3793" s="13" t="s">
        <v>17727</v>
      </c>
      <c r="G3793" s="13" t="s">
        <v>24346</v>
      </c>
      <c r="H3793" s="13">
        <v>214429</v>
      </c>
    </row>
    <row r="3794" spans="1:8" x14ac:dyDescent="0.45">
      <c r="A3794" s="13" t="s">
        <v>24347</v>
      </c>
      <c r="B3794" s="14">
        <v>362.25</v>
      </c>
      <c r="C3794" s="17" t="s">
        <v>17730</v>
      </c>
      <c r="D3794" s="13">
        <v>501.9</v>
      </c>
      <c r="E3794" s="13" t="s">
        <v>17731</v>
      </c>
      <c r="F3794" s="13" t="s">
        <v>17727</v>
      </c>
      <c r="G3794" s="13" t="s">
        <v>24348</v>
      </c>
      <c r="H3794" s="13">
        <v>214238</v>
      </c>
    </row>
    <row r="3795" spans="1:8" x14ac:dyDescent="0.45">
      <c r="A3795" s="13" t="s">
        <v>24349</v>
      </c>
      <c r="B3795" s="14">
        <v>0</v>
      </c>
      <c r="C3795" s="17" t="s">
        <v>17730</v>
      </c>
      <c r="D3795" s="13">
        <v>491.4</v>
      </c>
      <c r="E3795" s="13" t="s">
        <v>17731</v>
      </c>
      <c r="F3795" s="13" t="s">
        <v>17727</v>
      </c>
      <c r="G3795" s="13" t="s">
        <v>24350</v>
      </c>
      <c r="H3795" s="13">
        <v>214239</v>
      </c>
    </row>
    <row r="3796" spans="1:8" x14ac:dyDescent="0.45">
      <c r="A3796" s="13" t="s">
        <v>24351</v>
      </c>
      <c r="B3796" s="14">
        <v>0</v>
      </c>
      <c r="C3796" s="17" t="s">
        <v>17730</v>
      </c>
      <c r="D3796" s="13">
        <v>491.4</v>
      </c>
      <c r="E3796" s="13" t="s">
        <v>17731</v>
      </c>
      <c r="F3796" s="13" t="s">
        <v>17727</v>
      </c>
      <c r="G3796" s="13" t="s">
        <v>24352</v>
      </c>
      <c r="H3796" s="13">
        <v>214326</v>
      </c>
    </row>
    <row r="3797" spans="1:8" x14ac:dyDescent="0.45">
      <c r="A3797" s="13" t="s">
        <v>24353</v>
      </c>
      <c r="B3797" s="14">
        <v>354.75</v>
      </c>
      <c r="C3797" s="17" t="s">
        <v>17730</v>
      </c>
      <c r="D3797" s="13">
        <v>491.4</v>
      </c>
      <c r="E3797" s="13" t="s">
        <v>17731</v>
      </c>
      <c r="F3797" s="13" t="s">
        <v>17727</v>
      </c>
      <c r="G3797" s="13" t="s">
        <v>24354</v>
      </c>
      <c r="H3797" s="13">
        <v>214235</v>
      </c>
    </row>
    <row r="3798" spans="1:8" x14ac:dyDescent="0.45">
      <c r="A3798" s="13" t="s">
        <v>24355</v>
      </c>
      <c r="B3798" s="14">
        <v>354.75</v>
      </c>
      <c r="C3798" s="17" t="s">
        <v>17730</v>
      </c>
      <c r="D3798" s="13">
        <v>491.4</v>
      </c>
      <c r="E3798" s="13" t="s">
        <v>17731</v>
      </c>
      <c r="F3798" s="13" t="s">
        <v>17727</v>
      </c>
      <c r="G3798" s="13" t="s">
        <v>24356</v>
      </c>
      <c r="H3798" s="13">
        <v>214240</v>
      </c>
    </row>
    <row r="3799" spans="1:8" x14ac:dyDescent="0.45">
      <c r="A3799" s="13" t="s">
        <v>24357</v>
      </c>
      <c r="B3799" s="14">
        <v>0</v>
      </c>
      <c r="C3799" s="17" t="s">
        <v>17730</v>
      </c>
      <c r="D3799" s="13">
        <v>491.4</v>
      </c>
      <c r="E3799" s="13" t="s">
        <v>17731</v>
      </c>
      <c r="F3799" s="13" t="s">
        <v>17727</v>
      </c>
      <c r="G3799" s="13" t="s">
        <v>24358</v>
      </c>
      <c r="H3799" s="13">
        <v>214241</v>
      </c>
    </row>
    <row r="3800" spans="1:8" x14ac:dyDescent="0.45">
      <c r="A3800" s="13" t="s">
        <v>24359</v>
      </c>
      <c r="B3800" s="14">
        <v>0</v>
      </c>
      <c r="C3800" s="17" t="s">
        <v>17730</v>
      </c>
      <c r="D3800" s="13">
        <v>462</v>
      </c>
      <c r="E3800" s="13" t="s">
        <v>17731</v>
      </c>
      <c r="F3800" s="13" t="s">
        <v>17727</v>
      </c>
      <c r="G3800" s="13" t="s">
        <v>24360</v>
      </c>
      <c r="H3800" s="13">
        <v>214327</v>
      </c>
    </row>
    <row r="3801" spans="1:8" x14ac:dyDescent="0.45">
      <c r="A3801" s="13" t="s">
        <v>24361</v>
      </c>
      <c r="B3801" s="14">
        <v>0</v>
      </c>
      <c r="C3801" s="17" t="s">
        <v>17730</v>
      </c>
      <c r="D3801" s="13">
        <v>462</v>
      </c>
      <c r="E3801" s="13" t="s">
        <v>17731</v>
      </c>
      <c r="F3801" s="13" t="s">
        <v>17727</v>
      </c>
      <c r="G3801" s="13" t="s">
        <v>24362</v>
      </c>
      <c r="H3801" s="13">
        <v>214243</v>
      </c>
    </row>
    <row r="3802" spans="1:8" x14ac:dyDescent="0.45">
      <c r="A3802" s="13" t="s">
        <v>24363</v>
      </c>
      <c r="B3802" s="14">
        <v>314.25</v>
      </c>
      <c r="C3802" s="17" t="s">
        <v>17730</v>
      </c>
      <c r="D3802" s="13">
        <v>462</v>
      </c>
      <c r="E3802" s="13" t="s">
        <v>17731</v>
      </c>
      <c r="F3802" s="13" t="s">
        <v>17727</v>
      </c>
      <c r="G3802" s="13" t="s">
        <v>24364</v>
      </c>
      <c r="H3802" s="13">
        <v>214244</v>
      </c>
    </row>
    <row r="3803" spans="1:8" x14ac:dyDescent="0.45">
      <c r="A3803" s="13" t="s">
        <v>24365</v>
      </c>
      <c r="B3803" s="14">
        <v>0</v>
      </c>
      <c r="C3803" s="17" t="s">
        <v>17730</v>
      </c>
      <c r="D3803" s="13">
        <v>462</v>
      </c>
      <c r="E3803" s="13" t="s">
        <v>17731</v>
      </c>
      <c r="F3803" s="13" t="s">
        <v>17727</v>
      </c>
      <c r="G3803" s="13" t="s">
        <v>24366</v>
      </c>
      <c r="H3803" s="13">
        <v>214246</v>
      </c>
    </row>
    <row r="3804" spans="1:8" x14ac:dyDescent="0.45">
      <c r="A3804" s="13" t="s">
        <v>24367</v>
      </c>
      <c r="B3804" s="14">
        <v>333.75</v>
      </c>
      <c r="C3804" s="17" t="s">
        <v>17730</v>
      </c>
      <c r="D3804" s="13">
        <v>462</v>
      </c>
      <c r="E3804" s="13" t="s">
        <v>17731</v>
      </c>
      <c r="F3804" s="13" t="s">
        <v>17727</v>
      </c>
      <c r="G3804" s="13" t="s">
        <v>24368</v>
      </c>
      <c r="H3804" s="13">
        <v>214245</v>
      </c>
    </row>
    <row r="3805" spans="1:8" x14ac:dyDescent="0.45">
      <c r="A3805" s="13" t="s">
        <v>24369</v>
      </c>
      <c r="B3805" s="14">
        <v>0</v>
      </c>
      <c r="C3805" s="17" t="s">
        <v>17730</v>
      </c>
      <c r="D3805" s="13">
        <v>462</v>
      </c>
      <c r="E3805" s="13" t="s">
        <v>17731</v>
      </c>
      <c r="F3805" s="13" t="s">
        <v>17727</v>
      </c>
      <c r="G3805" s="13" t="s">
        <v>24370</v>
      </c>
      <c r="H3805" s="13">
        <v>214247</v>
      </c>
    </row>
    <row r="3806" spans="1:8" x14ac:dyDescent="0.45">
      <c r="A3806" s="13" t="s">
        <v>24371</v>
      </c>
      <c r="B3806" s="14">
        <v>0</v>
      </c>
      <c r="C3806" s="17" t="s">
        <v>17730</v>
      </c>
      <c r="D3806" s="13">
        <v>462</v>
      </c>
      <c r="E3806" s="13" t="s">
        <v>17731</v>
      </c>
      <c r="F3806" s="13" t="s">
        <v>17727</v>
      </c>
      <c r="G3806" s="13" t="s">
        <v>24372</v>
      </c>
      <c r="H3806" s="13">
        <v>214248</v>
      </c>
    </row>
    <row r="3807" spans="1:8" x14ac:dyDescent="0.45">
      <c r="A3807" s="13" t="s">
        <v>24373</v>
      </c>
      <c r="B3807" s="14">
        <v>0</v>
      </c>
      <c r="C3807" s="17" t="s">
        <v>17730</v>
      </c>
      <c r="D3807" s="13">
        <v>462</v>
      </c>
      <c r="E3807" s="13" t="s">
        <v>17731</v>
      </c>
      <c r="F3807" s="13" t="s">
        <v>17727</v>
      </c>
      <c r="G3807" s="13" t="s">
        <v>24374</v>
      </c>
      <c r="H3807" s="13">
        <v>214328</v>
      </c>
    </row>
    <row r="3808" spans="1:8" x14ac:dyDescent="0.45">
      <c r="A3808" s="13" t="s">
        <v>24375</v>
      </c>
      <c r="B3808" s="14">
        <v>282</v>
      </c>
      <c r="C3808" s="17" t="s">
        <v>17730</v>
      </c>
      <c r="D3808" s="13">
        <v>414.75</v>
      </c>
      <c r="E3808" s="13" t="s">
        <v>17731</v>
      </c>
      <c r="F3808" s="13" t="s">
        <v>17727</v>
      </c>
      <c r="G3808" s="13" t="s">
        <v>24376</v>
      </c>
      <c r="H3808" s="13">
        <v>214329</v>
      </c>
    </row>
    <row r="3809" spans="1:8" x14ac:dyDescent="0.45">
      <c r="A3809" s="13" t="s">
        <v>24377</v>
      </c>
      <c r="B3809" s="14">
        <v>299.25</v>
      </c>
      <c r="C3809" s="17" t="s">
        <v>17730</v>
      </c>
      <c r="D3809" s="13">
        <v>414.75</v>
      </c>
      <c r="E3809" s="13" t="s">
        <v>17731</v>
      </c>
      <c r="F3809" s="13" t="s">
        <v>17727</v>
      </c>
      <c r="G3809" s="13" t="s">
        <v>24378</v>
      </c>
      <c r="H3809" s="13">
        <v>214430</v>
      </c>
    </row>
    <row r="3810" spans="1:8" x14ac:dyDescent="0.45">
      <c r="A3810" s="13" t="s">
        <v>24379</v>
      </c>
      <c r="B3810" s="14">
        <v>0</v>
      </c>
      <c r="C3810" s="17" t="s">
        <v>17730</v>
      </c>
      <c r="D3810" s="13">
        <v>414.75</v>
      </c>
      <c r="E3810" s="13" t="s">
        <v>17731</v>
      </c>
      <c r="F3810" s="13" t="s">
        <v>17727</v>
      </c>
      <c r="G3810" s="13" t="s">
        <v>24380</v>
      </c>
      <c r="H3810" s="13">
        <v>214249</v>
      </c>
    </row>
    <row r="3811" spans="1:8" x14ac:dyDescent="0.45">
      <c r="A3811" s="13" t="s">
        <v>23827</v>
      </c>
      <c r="B3811" s="14">
        <v>0</v>
      </c>
      <c r="C3811" s="17" t="s">
        <v>17730</v>
      </c>
      <c r="D3811" s="13">
        <v>414.75</v>
      </c>
      <c r="E3811" s="13" t="s">
        <v>17731</v>
      </c>
      <c r="F3811" s="13" t="s">
        <v>17727</v>
      </c>
      <c r="G3811" s="13" t="s">
        <v>24381</v>
      </c>
      <c r="H3811" s="13">
        <v>214250</v>
      </c>
    </row>
    <row r="3812" spans="1:8" x14ac:dyDescent="0.45">
      <c r="A3812" s="13" t="s">
        <v>24382</v>
      </c>
      <c r="B3812" s="14">
        <v>0</v>
      </c>
      <c r="C3812" s="17" t="s">
        <v>17730</v>
      </c>
      <c r="D3812" s="13">
        <v>414.75</v>
      </c>
      <c r="E3812" s="13" t="s">
        <v>17731</v>
      </c>
      <c r="F3812" s="13" t="s">
        <v>17727</v>
      </c>
      <c r="G3812" s="13" t="s">
        <v>24383</v>
      </c>
      <c r="H3812" s="13">
        <v>214251</v>
      </c>
    </row>
    <row r="3813" spans="1:8" x14ac:dyDescent="0.45">
      <c r="A3813" s="13" t="s">
        <v>24384</v>
      </c>
      <c r="B3813" s="14">
        <v>0</v>
      </c>
      <c r="C3813" s="17" t="s">
        <v>17730</v>
      </c>
      <c r="D3813" s="13">
        <v>467</v>
      </c>
      <c r="E3813" s="13" t="s">
        <v>17731</v>
      </c>
      <c r="F3813" s="13" t="s">
        <v>17727</v>
      </c>
      <c r="G3813" s="13" t="s">
        <v>24385</v>
      </c>
      <c r="H3813" s="13">
        <v>223577</v>
      </c>
    </row>
    <row r="3814" spans="1:8" x14ac:dyDescent="0.45">
      <c r="A3814" s="13" t="s">
        <v>24386</v>
      </c>
      <c r="B3814" s="14">
        <v>0</v>
      </c>
      <c r="C3814" s="17" t="s">
        <v>17730</v>
      </c>
      <c r="D3814" s="13">
        <v>235</v>
      </c>
      <c r="E3814" s="13" t="s">
        <v>17731</v>
      </c>
      <c r="F3814" s="13" t="s">
        <v>17727</v>
      </c>
      <c r="G3814" s="13" t="s">
        <v>24387</v>
      </c>
      <c r="H3814" s="13">
        <v>223578</v>
      </c>
    </row>
    <row r="3815" spans="1:8" x14ac:dyDescent="0.45">
      <c r="A3815" s="13" t="s">
        <v>24388</v>
      </c>
      <c r="B3815" s="14">
        <v>0.06</v>
      </c>
      <c r="C3815" s="17" t="s">
        <v>17730</v>
      </c>
      <c r="D3815" s="13">
        <v>524</v>
      </c>
      <c r="E3815" s="13" t="s">
        <v>17731</v>
      </c>
      <c r="F3815" s="13" t="s">
        <v>17727</v>
      </c>
      <c r="G3815" s="13" t="s">
        <v>24389</v>
      </c>
      <c r="H3815" s="13">
        <v>283368</v>
      </c>
    </row>
    <row r="3816" spans="1:8" x14ac:dyDescent="0.45">
      <c r="A3816" s="13" t="s">
        <v>24390</v>
      </c>
      <c r="B3816" s="14">
        <v>0.01</v>
      </c>
      <c r="C3816" s="17" t="s">
        <v>17730</v>
      </c>
      <c r="D3816" s="13">
        <v>210</v>
      </c>
      <c r="E3816" s="13" t="s">
        <v>17731</v>
      </c>
      <c r="F3816" s="13" t="s">
        <v>17727</v>
      </c>
      <c r="G3816" s="13" t="s">
        <v>24391</v>
      </c>
      <c r="H3816" s="13">
        <v>283269</v>
      </c>
    </row>
    <row r="3817" spans="1:8" x14ac:dyDescent="0.45">
      <c r="A3817" s="13" t="s">
        <v>24392</v>
      </c>
      <c r="B3817" s="14">
        <v>229.3</v>
      </c>
      <c r="C3817" s="17" t="s">
        <v>17730</v>
      </c>
      <c r="D3817" s="13">
        <v>491</v>
      </c>
      <c r="E3817" s="13" t="s">
        <v>17731</v>
      </c>
      <c r="F3817" s="13" t="s">
        <v>17727</v>
      </c>
      <c r="G3817" s="13" t="s">
        <v>24393</v>
      </c>
      <c r="H3817" s="13">
        <v>229721</v>
      </c>
    </row>
    <row r="3818" spans="1:8" x14ac:dyDescent="0.45">
      <c r="A3818" s="13" t="s">
        <v>24394</v>
      </c>
      <c r="B3818" s="14">
        <v>58.37</v>
      </c>
      <c r="C3818" s="17" t="s">
        <v>17730</v>
      </c>
      <c r="D3818" s="13">
        <v>212</v>
      </c>
      <c r="E3818" s="13" t="s">
        <v>17731</v>
      </c>
      <c r="F3818" s="13" t="s">
        <v>17727</v>
      </c>
      <c r="G3818" s="13" t="s">
        <v>24395</v>
      </c>
      <c r="H3818" s="13">
        <v>229821</v>
      </c>
    </row>
    <row r="3819" spans="1:8" x14ac:dyDescent="0.45">
      <c r="A3819" s="13" t="s">
        <v>24396</v>
      </c>
      <c r="B3819" s="14">
        <v>103.33</v>
      </c>
      <c r="C3819" s="17" t="s">
        <v>17730</v>
      </c>
      <c r="D3819" s="13">
        <v>546</v>
      </c>
      <c r="E3819" s="13" t="s">
        <v>17731</v>
      </c>
      <c r="F3819" s="13" t="s">
        <v>17727</v>
      </c>
      <c r="G3819" s="13" t="s">
        <v>24397</v>
      </c>
      <c r="H3819" s="13">
        <v>283367</v>
      </c>
    </row>
    <row r="3820" spans="1:8" x14ac:dyDescent="0.45">
      <c r="A3820" s="13" t="s">
        <v>24398</v>
      </c>
      <c r="B3820" s="14">
        <v>0</v>
      </c>
      <c r="C3820" s="17" t="s">
        <v>17730</v>
      </c>
      <c r="D3820" s="13">
        <v>221</v>
      </c>
      <c r="E3820" s="13" t="s">
        <v>17731</v>
      </c>
      <c r="F3820" s="13" t="s">
        <v>17727</v>
      </c>
      <c r="G3820" s="13" t="s">
        <v>24399</v>
      </c>
      <c r="H3820" s="13">
        <v>283468</v>
      </c>
    </row>
    <row r="3821" spans="1:8" x14ac:dyDescent="0.45">
      <c r="A3821" s="13" t="s">
        <v>24400</v>
      </c>
      <c r="B3821" s="14">
        <v>0.69</v>
      </c>
      <c r="C3821" s="17" t="s">
        <v>17730</v>
      </c>
      <c r="D3821" s="13">
        <v>343</v>
      </c>
      <c r="E3821" s="13" t="s">
        <v>17731</v>
      </c>
      <c r="F3821" s="13" t="s">
        <v>17727</v>
      </c>
      <c r="G3821" s="13" t="s">
        <v>24401</v>
      </c>
      <c r="H3821" s="13">
        <v>264944</v>
      </c>
    </row>
    <row r="3822" spans="1:8" x14ac:dyDescent="0.45">
      <c r="A3822" s="13" t="s">
        <v>24402</v>
      </c>
      <c r="B3822" s="14">
        <v>0.18</v>
      </c>
      <c r="C3822" s="17" t="s">
        <v>17730</v>
      </c>
      <c r="D3822" s="13">
        <v>137.19999999999999</v>
      </c>
      <c r="E3822" s="13" t="s">
        <v>17731</v>
      </c>
      <c r="F3822" s="13" t="s">
        <v>17727</v>
      </c>
      <c r="G3822" s="13" t="s">
        <v>24403</v>
      </c>
      <c r="H3822" s="13">
        <v>264945</v>
      </c>
    </row>
    <row r="3823" spans="1:8" x14ac:dyDescent="0.45">
      <c r="A3823" s="13" t="s">
        <v>24404</v>
      </c>
      <c r="B3823" s="14">
        <v>0.99</v>
      </c>
      <c r="C3823" s="17" t="s">
        <v>17730</v>
      </c>
      <c r="D3823" s="13">
        <v>343</v>
      </c>
      <c r="E3823" s="13" t="s">
        <v>17731</v>
      </c>
      <c r="F3823" s="13" t="s">
        <v>17727</v>
      </c>
      <c r="G3823" s="13" t="s">
        <v>24405</v>
      </c>
      <c r="H3823" s="13">
        <v>264946</v>
      </c>
    </row>
    <row r="3824" spans="1:8" x14ac:dyDescent="0.45">
      <c r="A3824" s="13" t="s">
        <v>24406</v>
      </c>
      <c r="B3824" s="14">
        <v>0.25</v>
      </c>
      <c r="C3824" s="17" t="s">
        <v>17730</v>
      </c>
      <c r="D3824" s="13">
        <v>137.19999999999999</v>
      </c>
      <c r="E3824" s="13" t="s">
        <v>17731</v>
      </c>
      <c r="F3824" s="13" t="s">
        <v>17727</v>
      </c>
      <c r="G3824" s="13" t="s">
        <v>24407</v>
      </c>
      <c r="H3824" s="13">
        <v>265043</v>
      </c>
    </row>
    <row r="3825" spans="1:8" x14ac:dyDescent="0.45">
      <c r="A3825" s="13" t="s">
        <v>24408</v>
      </c>
      <c r="B3825" s="14">
        <v>63.89</v>
      </c>
      <c r="C3825" s="17" t="s">
        <v>17730</v>
      </c>
      <c r="D3825" s="13">
        <v>423</v>
      </c>
      <c r="E3825" s="13" t="s">
        <v>17731</v>
      </c>
      <c r="F3825" s="13" t="s">
        <v>17727</v>
      </c>
      <c r="G3825" s="13" t="s">
        <v>24409</v>
      </c>
      <c r="H3825" s="13">
        <v>264947</v>
      </c>
    </row>
    <row r="3826" spans="1:8" x14ac:dyDescent="0.45">
      <c r="A3826" s="13" t="s">
        <v>24410</v>
      </c>
      <c r="B3826" s="14">
        <v>16.260000000000002</v>
      </c>
      <c r="C3826" s="17" t="s">
        <v>17730</v>
      </c>
      <c r="D3826" s="13">
        <v>169.2</v>
      </c>
      <c r="E3826" s="13" t="s">
        <v>17731</v>
      </c>
      <c r="F3826" s="13" t="s">
        <v>17727</v>
      </c>
      <c r="G3826" s="13" t="s">
        <v>24411</v>
      </c>
      <c r="H3826" s="13">
        <v>264948</v>
      </c>
    </row>
    <row r="3827" spans="1:8" x14ac:dyDescent="0.45">
      <c r="A3827" s="13" t="s">
        <v>24412</v>
      </c>
      <c r="B3827" s="14">
        <v>1.73</v>
      </c>
      <c r="C3827" s="17" t="s">
        <v>17730</v>
      </c>
      <c r="D3827" s="13">
        <v>343</v>
      </c>
      <c r="E3827" s="13" t="s">
        <v>17731</v>
      </c>
      <c r="F3827" s="13" t="s">
        <v>17727</v>
      </c>
      <c r="G3827" s="13" t="s">
        <v>24413</v>
      </c>
      <c r="H3827" s="13">
        <v>264943</v>
      </c>
    </row>
    <row r="3828" spans="1:8" x14ac:dyDescent="0.45">
      <c r="A3828" s="13" t="s">
        <v>24414</v>
      </c>
      <c r="B3828" s="14">
        <v>0.44</v>
      </c>
      <c r="C3828" s="17" t="s">
        <v>17730</v>
      </c>
      <c r="D3828" s="13">
        <v>137.19999999999999</v>
      </c>
      <c r="E3828" s="13" t="s">
        <v>17731</v>
      </c>
      <c r="F3828" s="13" t="s">
        <v>17727</v>
      </c>
      <c r="G3828" s="13" t="s">
        <v>24415</v>
      </c>
      <c r="H3828" s="13">
        <v>264949</v>
      </c>
    </row>
    <row r="3829" spans="1:8" x14ac:dyDescent="0.45">
      <c r="A3829" s="13" t="s">
        <v>24416</v>
      </c>
      <c r="B3829" s="14">
        <v>0.06</v>
      </c>
      <c r="C3829" s="17" t="s">
        <v>17730</v>
      </c>
      <c r="D3829" s="13">
        <v>343</v>
      </c>
      <c r="E3829" s="13" t="s">
        <v>17731</v>
      </c>
      <c r="F3829" s="13" t="s">
        <v>17727</v>
      </c>
      <c r="G3829" s="13" t="s">
        <v>24417</v>
      </c>
      <c r="H3829" s="13">
        <v>264950</v>
      </c>
    </row>
    <row r="3830" spans="1:8" x14ac:dyDescent="0.45">
      <c r="A3830" s="13" t="s">
        <v>24418</v>
      </c>
      <c r="B3830" s="14">
        <v>0.02</v>
      </c>
      <c r="C3830" s="17" t="s">
        <v>17730</v>
      </c>
      <c r="D3830" s="13">
        <v>137.19999999999999</v>
      </c>
      <c r="E3830" s="13" t="s">
        <v>17731</v>
      </c>
      <c r="F3830" s="13" t="s">
        <v>17727</v>
      </c>
      <c r="G3830" s="13" t="s">
        <v>24419</v>
      </c>
      <c r="H3830" s="13">
        <v>264951</v>
      </c>
    </row>
    <row r="3831" spans="1:8" x14ac:dyDescent="0.45">
      <c r="A3831" s="13" t="s">
        <v>24420</v>
      </c>
      <c r="B3831" s="14">
        <v>31.81</v>
      </c>
      <c r="C3831" s="17" t="s">
        <v>17730</v>
      </c>
      <c r="D3831" s="13">
        <v>423</v>
      </c>
      <c r="E3831" s="13" t="s">
        <v>17731</v>
      </c>
      <c r="F3831" s="13" t="s">
        <v>17727</v>
      </c>
      <c r="G3831" s="13" t="s">
        <v>24421</v>
      </c>
      <c r="H3831" s="13">
        <v>264954</v>
      </c>
    </row>
    <row r="3832" spans="1:8" x14ac:dyDescent="0.45">
      <c r="A3832" s="13" t="s">
        <v>24422</v>
      </c>
      <c r="B3832" s="14">
        <v>8.1</v>
      </c>
      <c r="C3832" s="17" t="s">
        <v>17730</v>
      </c>
      <c r="D3832" s="13">
        <v>169.2</v>
      </c>
      <c r="E3832" s="13" t="s">
        <v>17731</v>
      </c>
      <c r="F3832" s="13" t="s">
        <v>17727</v>
      </c>
      <c r="G3832" s="13" t="s">
        <v>24423</v>
      </c>
      <c r="H3832" s="13">
        <v>265044</v>
      </c>
    </row>
    <row r="3833" spans="1:8" x14ac:dyDescent="0.45">
      <c r="A3833" s="13" t="s">
        <v>24424</v>
      </c>
      <c r="B3833" s="14">
        <v>31.64</v>
      </c>
      <c r="C3833" s="17" t="s">
        <v>17730</v>
      </c>
      <c r="D3833" s="13">
        <v>423</v>
      </c>
      <c r="E3833" s="13" t="s">
        <v>17731</v>
      </c>
      <c r="F3833" s="13" t="s">
        <v>17727</v>
      </c>
      <c r="G3833" s="13" t="s">
        <v>24425</v>
      </c>
      <c r="H3833" s="13">
        <v>265045</v>
      </c>
    </row>
    <row r="3834" spans="1:8" x14ac:dyDescent="0.45">
      <c r="A3834" s="13" t="s">
        <v>24426</v>
      </c>
      <c r="B3834" s="14">
        <v>8.0500000000000007</v>
      </c>
      <c r="C3834" s="17" t="s">
        <v>17730</v>
      </c>
      <c r="D3834" s="13">
        <v>169.2</v>
      </c>
      <c r="E3834" s="13" t="s">
        <v>17731</v>
      </c>
      <c r="F3834" s="13" t="s">
        <v>17727</v>
      </c>
      <c r="G3834" s="13" t="s">
        <v>24427</v>
      </c>
      <c r="H3834" s="13">
        <v>265046</v>
      </c>
    </row>
    <row r="3835" spans="1:8" x14ac:dyDescent="0.45">
      <c r="A3835" s="13" t="s">
        <v>24428</v>
      </c>
      <c r="B3835" s="14">
        <v>15.91</v>
      </c>
      <c r="C3835" s="17" t="s">
        <v>17730</v>
      </c>
      <c r="D3835" s="13">
        <v>423</v>
      </c>
      <c r="E3835" s="13" t="s">
        <v>17731</v>
      </c>
      <c r="F3835" s="13" t="s">
        <v>17727</v>
      </c>
      <c r="G3835" s="13" t="s">
        <v>24429</v>
      </c>
      <c r="H3835" s="13">
        <v>264956</v>
      </c>
    </row>
    <row r="3836" spans="1:8" x14ac:dyDescent="0.45">
      <c r="A3836" s="13" t="s">
        <v>24430</v>
      </c>
      <c r="B3836" s="14">
        <v>3.47</v>
      </c>
      <c r="C3836" s="17" t="s">
        <v>17730</v>
      </c>
      <c r="D3836" s="13">
        <v>169.2</v>
      </c>
      <c r="E3836" s="13" t="s">
        <v>17731</v>
      </c>
      <c r="F3836" s="13" t="s">
        <v>17727</v>
      </c>
      <c r="G3836" s="13" t="s">
        <v>24431</v>
      </c>
      <c r="H3836" s="13">
        <v>264957</v>
      </c>
    </row>
    <row r="3837" spans="1:8" x14ac:dyDescent="0.45">
      <c r="A3837" s="13" t="s">
        <v>24432</v>
      </c>
      <c r="B3837" s="14">
        <v>29.23</v>
      </c>
      <c r="C3837" s="17" t="s">
        <v>17730</v>
      </c>
      <c r="D3837" s="13">
        <v>423</v>
      </c>
      <c r="E3837" s="13" t="s">
        <v>17731</v>
      </c>
      <c r="F3837" s="13" t="s">
        <v>17727</v>
      </c>
      <c r="G3837" s="13" t="s">
        <v>24433</v>
      </c>
      <c r="H3837" s="13">
        <v>264955</v>
      </c>
    </row>
    <row r="3838" spans="1:8" x14ac:dyDescent="0.45">
      <c r="A3838" s="13" t="s">
        <v>24434</v>
      </c>
      <c r="B3838" s="14">
        <v>6.38</v>
      </c>
      <c r="C3838" s="17" t="s">
        <v>17730</v>
      </c>
      <c r="D3838" s="13">
        <v>169.2</v>
      </c>
      <c r="E3838" s="13" t="s">
        <v>17731</v>
      </c>
      <c r="F3838" s="13" t="s">
        <v>17727</v>
      </c>
      <c r="G3838" s="13" t="s">
        <v>24435</v>
      </c>
      <c r="H3838" s="13">
        <v>264953</v>
      </c>
    </row>
    <row r="3839" spans="1:8" x14ac:dyDescent="0.45">
      <c r="A3839" s="13" t="s">
        <v>24436</v>
      </c>
      <c r="B3839" s="14">
        <v>32.25</v>
      </c>
      <c r="C3839" s="17" t="s">
        <v>17730</v>
      </c>
      <c r="D3839" s="13">
        <v>423</v>
      </c>
      <c r="E3839" s="13" t="s">
        <v>17731</v>
      </c>
      <c r="F3839" s="13" t="s">
        <v>17727</v>
      </c>
      <c r="G3839" s="13" t="s">
        <v>24437</v>
      </c>
      <c r="H3839" s="13">
        <v>264952</v>
      </c>
    </row>
    <row r="3840" spans="1:8" x14ac:dyDescent="0.45">
      <c r="A3840" s="13" t="s">
        <v>24438</v>
      </c>
      <c r="B3840" s="14">
        <v>8.2100000000000009</v>
      </c>
      <c r="C3840" s="17" t="s">
        <v>17730</v>
      </c>
      <c r="D3840" s="13">
        <v>169.2</v>
      </c>
      <c r="E3840" s="13" t="s">
        <v>17731</v>
      </c>
      <c r="F3840" s="13" t="s">
        <v>17727</v>
      </c>
      <c r="G3840" s="13" t="s">
        <v>24439</v>
      </c>
      <c r="H3840" s="13">
        <v>265142</v>
      </c>
    </row>
    <row r="3841" spans="1:8" x14ac:dyDescent="0.45">
      <c r="A3841" s="13" t="s">
        <v>24440</v>
      </c>
      <c r="B3841" s="14">
        <v>162.31</v>
      </c>
      <c r="C3841" s="17" t="s">
        <v>17730</v>
      </c>
      <c r="D3841" s="13">
        <v>423</v>
      </c>
      <c r="E3841" s="13" t="s">
        <v>17731</v>
      </c>
      <c r="F3841" s="13" t="s">
        <v>17727</v>
      </c>
      <c r="G3841" s="13" t="s">
        <v>24441</v>
      </c>
      <c r="H3841" s="13">
        <v>265143</v>
      </c>
    </row>
    <row r="3842" spans="1:8" x14ac:dyDescent="0.45">
      <c r="A3842" s="13" t="s">
        <v>24442</v>
      </c>
      <c r="B3842" s="14">
        <v>41.31</v>
      </c>
      <c r="C3842" s="17" t="s">
        <v>17730</v>
      </c>
      <c r="D3842" s="13">
        <v>169.2</v>
      </c>
      <c r="E3842" s="13" t="s">
        <v>17731</v>
      </c>
      <c r="F3842" s="13" t="s">
        <v>17727</v>
      </c>
      <c r="G3842" s="13" t="s">
        <v>24443</v>
      </c>
      <c r="H3842" s="13">
        <v>265144</v>
      </c>
    </row>
    <row r="3843" spans="1:8" x14ac:dyDescent="0.45">
      <c r="A3843" s="13" t="s">
        <v>24444</v>
      </c>
      <c r="B3843" s="14">
        <v>5.29</v>
      </c>
      <c r="C3843" s="17" t="s">
        <v>17730</v>
      </c>
      <c r="D3843" s="13">
        <v>423</v>
      </c>
      <c r="E3843" s="13" t="s">
        <v>17731</v>
      </c>
      <c r="F3843" s="13" t="s">
        <v>17727</v>
      </c>
      <c r="G3843" s="13" t="s">
        <v>24445</v>
      </c>
      <c r="H3843" s="13">
        <v>283369</v>
      </c>
    </row>
    <row r="3844" spans="1:8" x14ac:dyDescent="0.45">
      <c r="A3844" s="13" t="s">
        <v>24446</v>
      </c>
      <c r="B3844" s="14">
        <v>1.35</v>
      </c>
      <c r="C3844" s="17" t="s">
        <v>17730</v>
      </c>
      <c r="D3844" s="13">
        <v>169</v>
      </c>
      <c r="E3844" s="13" t="s">
        <v>17731</v>
      </c>
      <c r="F3844" s="13" t="s">
        <v>17727</v>
      </c>
      <c r="G3844" s="13" t="s">
        <v>24447</v>
      </c>
      <c r="H3844" s="13">
        <v>283370</v>
      </c>
    </row>
    <row r="3845" spans="1:8" x14ac:dyDescent="0.45">
      <c r="A3845" s="13" t="s">
        <v>24448</v>
      </c>
      <c r="B3845" s="14">
        <v>0.41</v>
      </c>
      <c r="C3845" s="17" t="s">
        <v>17730</v>
      </c>
      <c r="D3845" s="13">
        <v>453</v>
      </c>
      <c r="E3845" s="13" t="s">
        <v>17731</v>
      </c>
      <c r="F3845" s="13" t="s">
        <v>17727</v>
      </c>
      <c r="G3845" s="13" t="s">
        <v>24449</v>
      </c>
      <c r="H3845" s="13">
        <v>283470</v>
      </c>
    </row>
    <row r="3846" spans="1:8" x14ac:dyDescent="0.45">
      <c r="A3846" s="13" t="s">
        <v>24450</v>
      </c>
      <c r="B3846" s="14">
        <v>0.1</v>
      </c>
      <c r="C3846" s="17" t="s">
        <v>17730</v>
      </c>
      <c r="D3846" s="13">
        <v>177</v>
      </c>
      <c r="E3846" s="13" t="s">
        <v>17731</v>
      </c>
      <c r="F3846" s="13" t="s">
        <v>17727</v>
      </c>
      <c r="G3846" s="13" t="s">
        <v>24451</v>
      </c>
      <c r="H3846" s="13">
        <v>283271</v>
      </c>
    </row>
    <row r="3847" spans="1:8" x14ac:dyDescent="0.45">
      <c r="A3847" s="13" t="s">
        <v>24452</v>
      </c>
      <c r="B3847" s="14">
        <v>67.349999999999994</v>
      </c>
      <c r="C3847" s="17" t="s">
        <v>17730</v>
      </c>
      <c r="D3847" s="13">
        <v>423</v>
      </c>
      <c r="E3847" s="13" t="s">
        <v>17731</v>
      </c>
      <c r="F3847" s="13" t="s">
        <v>17727</v>
      </c>
      <c r="G3847" s="13" t="s">
        <v>24453</v>
      </c>
      <c r="H3847" s="13">
        <v>283270</v>
      </c>
    </row>
    <row r="3848" spans="1:8" x14ac:dyDescent="0.45">
      <c r="A3848" s="13" t="s">
        <v>24454</v>
      </c>
      <c r="B3848" s="14">
        <v>17.14</v>
      </c>
      <c r="C3848" s="17" t="s">
        <v>17730</v>
      </c>
      <c r="D3848" s="13">
        <v>169</v>
      </c>
      <c r="E3848" s="13" t="s">
        <v>17731</v>
      </c>
      <c r="F3848" s="13" t="s">
        <v>17727</v>
      </c>
      <c r="G3848" s="13" t="s">
        <v>24455</v>
      </c>
      <c r="H3848" s="13">
        <v>283371</v>
      </c>
    </row>
    <row r="3849" spans="1:8" x14ac:dyDescent="0.45">
      <c r="A3849" s="13" t="s">
        <v>24456</v>
      </c>
      <c r="B3849" s="14">
        <v>114.39</v>
      </c>
      <c r="C3849" s="17" t="s">
        <v>17730</v>
      </c>
      <c r="D3849" s="13">
        <v>423</v>
      </c>
      <c r="E3849" s="13" t="s">
        <v>17731</v>
      </c>
      <c r="F3849" s="13" t="s">
        <v>17727</v>
      </c>
      <c r="G3849" s="13" t="s">
        <v>24457</v>
      </c>
      <c r="H3849" s="13">
        <v>283372</v>
      </c>
    </row>
    <row r="3850" spans="1:8" x14ac:dyDescent="0.45">
      <c r="A3850" s="13" t="s">
        <v>24458</v>
      </c>
      <c r="B3850" s="14">
        <v>29.12</v>
      </c>
      <c r="C3850" s="17" t="s">
        <v>17730</v>
      </c>
      <c r="D3850" s="13">
        <v>169</v>
      </c>
      <c r="E3850" s="13" t="s">
        <v>17731</v>
      </c>
      <c r="F3850" s="13" t="s">
        <v>17727</v>
      </c>
      <c r="G3850" s="13" t="s">
        <v>24459</v>
      </c>
      <c r="H3850" s="13">
        <v>283272</v>
      </c>
    </row>
    <row r="3851" spans="1:8" x14ac:dyDescent="0.45">
      <c r="A3851" s="13" t="s">
        <v>24460</v>
      </c>
      <c r="B3851" s="14">
        <v>0.87</v>
      </c>
      <c r="C3851" s="17" t="s">
        <v>17730</v>
      </c>
      <c r="D3851" s="13">
        <v>343</v>
      </c>
      <c r="E3851" s="13" t="s">
        <v>17731</v>
      </c>
      <c r="F3851" s="13" t="s">
        <v>17727</v>
      </c>
      <c r="G3851" s="13" t="s">
        <v>24461</v>
      </c>
      <c r="H3851" s="13">
        <v>283373</v>
      </c>
    </row>
    <row r="3852" spans="1:8" x14ac:dyDescent="0.45">
      <c r="A3852" s="13" t="s">
        <v>24462</v>
      </c>
      <c r="B3852" s="14">
        <v>0.22</v>
      </c>
      <c r="C3852" s="17" t="s">
        <v>17730</v>
      </c>
      <c r="D3852" s="13">
        <v>138</v>
      </c>
      <c r="E3852" s="13" t="s">
        <v>17731</v>
      </c>
      <c r="F3852" s="13" t="s">
        <v>17727</v>
      </c>
      <c r="G3852" s="13" t="s">
        <v>24463</v>
      </c>
      <c r="H3852" s="13">
        <v>283374</v>
      </c>
    </row>
    <row r="3853" spans="1:8" x14ac:dyDescent="0.45">
      <c r="A3853" s="13" t="s">
        <v>24464</v>
      </c>
      <c r="B3853" s="14">
        <v>158.41999999999999</v>
      </c>
      <c r="C3853" s="17" t="s">
        <v>17730</v>
      </c>
      <c r="D3853" s="13">
        <v>486</v>
      </c>
      <c r="E3853" s="13" t="s">
        <v>17731</v>
      </c>
      <c r="F3853" s="13" t="s">
        <v>17727</v>
      </c>
      <c r="G3853" s="13" t="s">
        <v>24465</v>
      </c>
      <c r="H3853" s="13">
        <v>283375</v>
      </c>
    </row>
    <row r="3854" spans="1:8" x14ac:dyDescent="0.45">
      <c r="A3854" s="13" t="s">
        <v>24466</v>
      </c>
      <c r="B3854" s="14">
        <v>40.33</v>
      </c>
      <c r="C3854" s="17" t="s">
        <v>17730</v>
      </c>
      <c r="D3854" s="13">
        <v>194</v>
      </c>
      <c r="E3854" s="13" t="s">
        <v>17731</v>
      </c>
      <c r="F3854" s="13" t="s">
        <v>17727</v>
      </c>
      <c r="G3854" s="13" t="s">
        <v>24467</v>
      </c>
      <c r="H3854" s="13">
        <v>283273</v>
      </c>
    </row>
    <row r="3855" spans="1:8" x14ac:dyDescent="0.45">
      <c r="A3855" s="13" t="s">
        <v>24468</v>
      </c>
      <c r="B3855" s="14">
        <v>24.26</v>
      </c>
      <c r="C3855" s="17" t="s">
        <v>17730</v>
      </c>
      <c r="D3855" s="13">
        <v>453</v>
      </c>
      <c r="E3855" s="13" t="s">
        <v>17731</v>
      </c>
      <c r="F3855" s="13" t="s">
        <v>17727</v>
      </c>
      <c r="G3855" s="13" t="s">
        <v>24469</v>
      </c>
      <c r="H3855" s="13">
        <v>283469</v>
      </c>
    </row>
    <row r="3856" spans="1:8" x14ac:dyDescent="0.45">
      <c r="A3856" s="13" t="s">
        <v>24470</v>
      </c>
      <c r="B3856" s="14">
        <v>6.62</v>
      </c>
      <c r="C3856" s="17" t="s">
        <v>17730</v>
      </c>
      <c r="D3856" s="13">
        <v>177</v>
      </c>
      <c r="E3856" s="13" t="s">
        <v>17731</v>
      </c>
      <c r="F3856" s="13" t="s">
        <v>17727</v>
      </c>
      <c r="G3856" s="13" t="s">
        <v>24471</v>
      </c>
      <c r="H3856" s="13">
        <v>283267</v>
      </c>
    </row>
    <row r="3857" spans="1:8" x14ac:dyDescent="0.45">
      <c r="A3857" s="13" t="s">
        <v>24472</v>
      </c>
      <c r="B3857" s="14">
        <v>9.1199999999999992</v>
      </c>
      <c r="C3857" s="17" t="s">
        <v>17730</v>
      </c>
      <c r="D3857" s="13">
        <v>486</v>
      </c>
      <c r="E3857" s="13" t="s">
        <v>17731</v>
      </c>
      <c r="F3857" s="13" t="s">
        <v>17727</v>
      </c>
      <c r="G3857" s="13" t="s">
        <v>24473</v>
      </c>
      <c r="H3857" s="13">
        <v>283376</v>
      </c>
    </row>
    <row r="3858" spans="1:8" x14ac:dyDescent="0.45">
      <c r="A3858" s="13" t="s">
        <v>24474</v>
      </c>
      <c r="B3858" s="14">
        <v>1.66</v>
      </c>
      <c r="C3858" s="17" t="s">
        <v>17730</v>
      </c>
      <c r="D3858" s="13">
        <v>194</v>
      </c>
      <c r="E3858" s="13" t="s">
        <v>17731</v>
      </c>
      <c r="F3858" s="13" t="s">
        <v>17727</v>
      </c>
      <c r="G3858" s="13" t="s">
        <v>24475</v>
      </c>
      <c r="H3858" s="13">
        <v>283274</v>
      </c>
    </row>
    <row r="3859" spans="1:8" x14ac:dyDescent="0.45">
      <c r="A3859" s="13" t="s">
        <v>24476</v>
      </c>
      <c r="B3859" s="14">
        <v>49.16</v>
      </c>
      <c r="C3859" s="17" t="s">
        <v>17730</v>
      </c>
      <c r="D3859" s="13">
        <v>524</v>
      </c>
      <c r="E3859" s="13" t="s">
        <v>17731</v>
      </c>
      <c r="F3859" s="13" t="s">
        <v>17727</v>
      </c>
      <c r="G3859" s="13" t="s">
        <v>24477</v>
      </c>
      <c r="H3859" s="13">
        <v>283275</v>
      </c>
    </row>
    <row r="3860" spans="1:8" x14ac:dyDescent="0.45">
      <c r="A3860" s="13" t="s">
        <v>24478</v>
      </c>
      <c r="B3860" s="14">
        <v>12.51</v>
      </c>
      <c r="C3860" s="17" t="s">
        <v>17730</v>
      </c>
      <c r="D3860" s="13">
        <v>210</v>
      </c>
      <c r="E3860" s="13" t="s">
        <v>17731</v>
      </c>
      <c r="F3860" s="13" t="s">
        <v>17727</v>
      </c>
      <c r="G3860" s="13" t="s">
        <v>24479</v>
      </c>
      <c r="H3860" s="13">
        <v>283377</v>
      </c>
    </row>
    <row r="3861" spans="1:8" x14ac:dyDescent="0.45">
      <c r="A3861" s="13" t="s">
        <v>24480</v>
      </c>
      <c r="B3861" s="14">
        <v>53.39</v>
      </c>
      <c r="C3861" s="17" t="s">
        <v>17730</v>
      </c>
      <c r="D3861" s="13">
        <v>453</v>
      </c>
      <c r="E3861" s="13" t="s">
        <v>17731</v>
      </c>
      <c r="F3861" s="13" t="s">
        <v>17727</v>
      </c>
      <c r="G3861" s="13" t="s">
        <v>24481</v>
      </c>
      <c r="H3861" s="13">
        <v>283276</v>
      </c>
    </row>
    <row r="3862" spans="1:8" x14ac:dyDescent="0.45">
      <c r="A3862" s="13" t="s">
        <v>24482</v>
      </c>
      <c r="B3862" s="14">
        <v>11.65</v>
      </c>
      <c r="C3862" s="17" t="s">
        <v>17730</v>
      </c>
      <c r="D3862" s="13">
        <v>177</v>
      </c>
      <c r="E3862" s="13" t="s">
        <v>17731</v>
      </c>
      <c r="F3862" s="13" t="s">
        <v>17727</v>
      </c>
      <c r="G3862" s="13" t="s">
        <v>24483</v>
      </c>
      <c r="H3862" s="13">
        <v>283277</v>
      </c>
    </row>
    <row r="3863" spans="1:8" x14ac:dyDescent="0.45">
      <c r="A3863" s="13" t="s">
        <v>24484</v>
      </c>
      <c r="B3863" s="14">
        <v>0.35</v>
      </c>
      <c r="C3863" s="17" t="s">
        <v>17730</v>
      </c>
      <c r="D3863" s="13">
        <v>414</v>
      </c>
      <c r="E3863" s="13" t="s">
        <v>17731</v>
      </c>
      <c r="F3863" s="13" t="s">
        <v>17727</v>
      </c>
      <c r="G3863" s="13" t="s">
        <v>24485</v>
      </c>
      <c r="H3863" s="13">
        <v>283278</v>
      </c>
    </row>
    <row r="3864" spans="1:8" x14ac:dyDescent="0.45">
      <c r="A3864" s="13" t="s">
        <v>24486</v>
      </c>
      <c r="B3864" s="14">
        <v>0.08</v>
      </c>
      <c r="C3864" s="17" t="s">
        <v>17730</v>
      </c>
      <c r="D3864" s="13">
        <v>166</v>
      </c>
      <c r="E3864" s="13" t="s">
        <v>17731</v>
      </c>
      <c r="F3864" s="13" t="s">
        <v>17727</v>
      </c>
      <c r="G3864" s="13" t="s">
        <v>24487</v>
      </c>
      <c r="H3864" s="13">
        <v>283279</v>
      </c>
    </row>
    <row r="3865" spans="1:8" x14ac:dyDescent="0.45">
      <c r="A3865" s="13" t="s">
        <v>24488</v>
      </c>
      <c r="B3865" s="14">
        <v>104.11</v>
      </c>
      <c r="C3865" s="17" t="s">
        <v>17730</v>
      </c>
      <c r="D3865" s="13">
        <v>546</v>
      </c>
      <c r="E3865" s="13" t="s">
        <v>17731</v>
      </c>
      <c r="F3865" s="13" t="s">
        <v>17727</v>
      </c>
      <c r="G3865" s="13" t="s">
        <v>24489</v>
      </c>
      <c r="H3865" s="13">
        <v>283378</v>
      </c>
    </row>
    <row r="3866" spans="1:8" x14ac:dyDescent="0.45">
      <c r="A3866" s="13" t="s">
        <v>24490</v>
      </c>
      <c r="B3866" s="14">
        <v>26.5</v>
      </c>
      <c r="C3866" s="17" t="s">
        <v>17730</v>
      </c>
      <c r="D3866" s="13">
        <v>210</v>
      </c>
      <c r="E3866" s="13" t="s">
        <v>17731</v>
      </c>
      <c r="F3866" s="13" t="s">
        <v>17727</v>
      </c>
      <c r="G3866" s="13" t="s">
        <v>24491</v>
      </c>
      <c r="H3866" s="13">
        <v>283379</v>
      </c>
    </row>
    <row r="3867" spans="1:8" x14ac:dyDescent="0.45">
      <c r="A3867" s="13" t="s">
        <v>24492</v>
      </c>
      <c r="B3867" s="14">
        <v>0</v>
      </c>
      <c r="C3867" s="17" t="s">
        <v>17730</v>
      </c>
      <c r="D3867" s="13">
        <v>486</v>
      </c>
      <c r="E3867" s="13" t="s">
        <v>17731</v>
      </c>
      <c r="F3867" s="13" t="s">
        <v>17727</v>
      </c>
      <c r="G3867" s="13" t="s">
        <v>24493</v>
      </c>
      <c r="H3867" s="13">
        <v>283467</v>
      </c>
    </row>
    <row r="3868" spans="1:8" x14ac:dyDescent="0.45">
      <c r="A3868" s="13" t="s">
        <v>24494</v>
      </c>
      <c r="B3868" s="14">
        <v>0</v>
      </c>
      <c r="C3868" s="17" t="s">
        <v>17730</v>
      </c>
      <c r="D3868" s="13">
        <v>194</v>
      </c>
      <c r="E3868" s="13" t="s">
        <v>17731</v>
      </c>
      <c r="F3868" s="13" t="s">
        <v>17727</v>
      </c>
      <c r="G3868" s="13" t="s">
        <v>24495</v>
      </c>
      <c r="H3868" s="13">
        <v>283268</v>
      </c>
    </row>
    <row r="3869" spans="1:8" x14ac:dyDescent="0.45">
      <c r="A3869" s="13" t="s">
        <v>24496</v>
      </c>
      <c r="B3869" s="14">
        <v>2.79</v>
      </c>
      <c r="C3869" s="17" t="s">
        <v>17730</v>
      </c>
      <c r="D3869" s="13">
        <v>1950</v>
      </c>
      <c r="E3869" s="13" t="s">
        <v>17731</v>
      </c>
      <c r="F3869" s="13" t="s">
        <v>17727</v>
      </c>
      <c r="G3869" s="13" t="s">
        <v>24497</v>
      </c>
      <c r="H3869" s="13">
        <v>130838</v>
      </c>
    </row>
    <row r="3870" spans="1:8" x14ac:dyDescent="0.45">
      <c r="A3870" s="13" t="s">
        <v>24498</v>
      </c>
      <c r="B3870" s="14">
        <v>327.16000000000003</v>
      </c>
      <c r="C3870" s="17" t="s">
        <v>17730</v>
      </c>
      <c r="D3870" s="13">
        <v>2548</v>
      </c>
      <c r="E3870" s="13" t="s">
        <v>17731</v>
      </c>
      <c r="F3870" s="13" t="s">
        <v>17727</v>
      </c>
      <c r="G3870" s="13" t="s">
        <v>24499</v>
      </c>
      <c r="H3870" s="13">
        <v>79773</v>
      </c>
    </row>
    <row r="3871" spans="1:8" x14ac:dyDescent="0.45">
      <c r="A3871" s="13" t="s">
        <v>24500</v>
      </c>
      <c r="B3871" s="14"/>
      <c r="C3871" s="17"/>
      <c r="D3871" s="13"/>
      <c r="E3871" s="13"/>
      <c r="F3871" s="13"/>
      <c r="G3871" s="13"/>
      <c r="H3871" s="13"/>
    </row>
    <row r="3872" spans="1:8" x14ac:dyDescent="0.45">
      <c r="A3872" s="13" t="s">
        <v>24501</v>
      </c>
      <c r="B3872" s="14">
        <v>397.5</v>
      </c>
      <c r="C3872" s="17" t="s">
        <v>17730</v>
      </c>
      <c r="D3872" s="13">
        <v>2310</v>
      </c>
      <c r="E3872" s="13" t="s">
        <v>17731</v>
      </c>
      <c r="F3872" s="13" t="s">
        <v>17727</v>
      </c>
      <c r="G3872" s="13" t="s">
        <v>24502</v>
      </c>
      <c r="H3872" s="13">
        <v>65498</v>
      </c>
    </row>
    <row r="3873" spans="1:8" x14ac:dyDescent="0.45">
      <c r="A3873" s="13" t="s">
        <v>24503</v>
      </c>
      <c r="B3873" s="14">
        <v>40.520000000000003</v>
      </c>
      <c r="C3873" s="17" t="s">
        <v>17730</v>
      </c>
      <c r="D3873" s="13">
        <v>1764</v>
      </c>
      <c r="E3873" s="13" t="s">
        <v>17731</v>
      </c>
      <c r="F3873" s="13" t="s">
        <v>17727</v>
      </c>
      <c r="G3873" s="13" t="s">
        <v>24504</v>
      </c>
      <c r="H3873" s="13">
        <v>79434</v>
      </c>
    </row>
    <row r="3874" spans="1:8" x14ac:dyDescent="0.45">
      <c r="A3874" s="13" t="s">
        <v>24505</v>
      </c>
      <c r="B3874" s="14">
        <v>162.76</v>
      </c>
      <c r="C3874" s="17" t="s">
        <v>17730</v>
      </c>
      <c r="D3874" s="13">
        <v>3143</v>
      </c>
      <c r="E3874" s="13" t="s">
        <v>17731</v>
      </c>
      <c r="F3874" s="13" t="s">
        <v>17727</v>
      </c>
      <c r="G3874" s="13" t="s">
        <v>24506</v>
      </c>
      <c r="H3874" s="13">
        <v>82399</v>
      </c>
    </row>
    <row r="3875" spans="1:8" x14ac:dyDescent="0.45">
      <c r="A3875" s="13" t="s">
        <v>24507</v>
      </c>
      <c r="B3875" s="14">
        <v>195.27</v>
      </c>
      <c r="C3875" s="17" t="s">
        <v>17730</v>
      </c>
      <c r="D3875" s="13">
        <v>3005</v>
      </c>
      <c r="E3875" s="13" t="s">
        <v>17731</v>
      </c>
      <c r="F3875" s="13" t="s">
        <v>17727</v>
      </c>
      <c r="G3875" s="13" t="s">
        <v>24508</v>
      </c>
      <c r="H3875" s="13">
        <v>111701</v>
      </c>
    </row>
    <row r="3876" spans="1:8" x14ac:dyDescent="0.45">
      <c r="A3876" s="13" t="s">
        <v>24507</v>
      </c>
      <c r="B3876" s="14">
        <v>0</v>
      </c>
      <c r="C3876" s="17"/>
      <c r="D3876" s="13">
        <v>2725</v>
      </c>
      <c r="E3876" s="13" t="s">
        <v>17731</v>
      </c>
      <c r="F3876" s="13" t="s">
        <v>17727</v>
      </c>
      <c r="G3876" s="13" t="s">
        <v>24509</v>
      </c>
      <c r="H3876" s="13">
        <v>104686</v>
      </c>
    </row>
    <row r="3877" spans="1:8" x14ac:dyDescent="0.45">
      <c r="A3877" s="13" t="s">
        <v>24510</v>
      </c>
      <c r="B3877" s="14">
        <v>183.25</v>
      </c>
      <c r="C3877" s="17" t="s">
        <v>17730</v>
      </c>
      <c r="D3877" s="13">
        <v>2239</v>
      </c>
      <c r="E3877" s="13" t="s">
        <v>17731</v>
      </c>
      <c r="F3877" s="13" t="s">
        <v>17727</v>
      </c>
      <c r="G3877" s="13" t="s">
        <v>24511</v>
      </c>
      <c r="H3877" s="13">
        <v>111801</v>
      </c>
    </row>
    <row r="3878" spans="1:8" x14ac:dyDescent="0.45">
      <c r="A3878" s="13" t="s">
        <v>24510</v>
      </c>
      <c r="B3878" s="14">
        <v>0</v>
      </c>
      <c r="C3878" s="17"/>
      <c r="D3878" s="13">
        <v>2030</v>
      </c>
      <c r="E3878" s="13" t="s">
        <v>17731</v>
      </c>
      <c r="F3878" s="13" t="s">
        <v>17727</v>
      </c>
      <c r="G3878" s="13" t="s">
        <v>24512</v>
      </c>
      <c r="H3878" s="13">
        <v>104687</v>
      </c>
    </row>
    <row r="3879" spans="1:8" x14ac:dyDescent="0.45">
      <c r="A3879" s="13" t="s">
        <v>24513</v>
      </c>
      <c r="B3879" s="14">
        <v>183.64</v>
      </c>
      <c r="C3879" s="17" t="s">
        <v>17730</v>
      </c>
      <c r="D3879" s="13">
        <v>2879</v>
      </c>
      <c r="E3879" s="13" t="s">
        <v>17731</v>
      </c>
      <c r="F3879" s="13" t="s">
        <v>17727</v>
      </c>
      <c r="G3879" s="13" t="s">
        <v>24514</v>
      </c>
      <c r="H3879" s="13">
        <v>111802</v>
      </c>
    </row>
    <row r="3880" spans="1:8" x14ac:dyDescent="0.45">
      <c r="A3880" s="13" t="s">
        <v>24513</v>
      </c>
      <c r="B3880" s="14">
        <v>0</v>
      </c>
      <c r="C3880" s="17"/>
      <c r="D3880" s="13">
        <v>2475</v>
      </c>
      <c r="E3880" s="13" t="s">
        <v>17731</v>
      </c>
      <c r="F3880" s="13" t="s">
        <v>17727</v>
      </c>
      <c r="G3880" s="13" t="s">
        <v>24515</v>
      </c>
      <c r="H3880" s="13">
        <v>104688</v>
      </c>
    </row>
    <row r="3881" spans="1:8" x14ac:dyDescent="0.45">
      <c r="A3881" s="13" t="s">
        <v>24516</v>
      </c>
      <c r="B3881" s="14">
        <v>156.56</v>
      </c>
      <c r="C3881" s="17" t="s">
        <v>17730</v>
      </c>
      <c r="D3881" s="13">
        <v>1974</v>
      </c>
      <c r="E3881" s="13" t="s">
        <v>17731</v>
      </c>
      <c r="F3881" s="13" t="s">
        <v>17727</v>
      </c>
      <c r="G3881" s="13" t="s">
        <v>24517</v>
      </c>
      <c r="H3881" s="13">
        <v>111803</v>
      </c>
    </row>
    <row r="3882" spans="1:8" x14ac:dyDescent="0.45">
      <c r="A3882" s="13" t="s">
        <v>24516</v>
      </c>
      <c r="B3882" s="14">
        <v>0</v>
      </c>
      <c r="C3882" s="17"/>
      <c r="D3882" s="13">
        <v>1655</v>
      </c>
      <c r="E3882" s="13" t="s">
        <v>17731</v>
      </c>
      <c r="F3882" s="13" t="s">
        <v>17727</v>
      </c>
      <c r="G3882" s="13" t="s">
        <v>24518</v>
      </c>
      <c r="H3882" s="13">
        <v>104689</v>
      </c>
    </row>
    <row r="3883" spans="1:8" x14ac:dyDescent="0.45">
      <c r="A3883" s="13" t="s">
        <v>24519</v>
      </c>
      <c r="B3883" s="14">
        <v>76.95</v>
      </c>
      <c r="C3883" s="17" t="s">
        <v>17730</v>
      </c>
      <c r="D3883" s="13">
        <v>5009</v>
      </c>
      <c r="E3883" s="13" t="s">
        <v>17731</v>
      </c>
      <c r="F3883" s="13" t="s">
        <v>17727</v>
      </c>
      <c r="G3883" s="13" t="s">
        <v>24520</v>
      </c>
      <c r="H3883" s="13">
        <v>183223</v>
      </c>
    </row>
    <row r="3884" spans="1:8" x14ac:dyDescent="0.45">
      <c r="A3884" s="13" t="s">
        <v>24521</v>
      </c>
      <c r="B3884" s="14">
        <v>37.07</v>
      </c>
      <c r="C3884" s="17" t="s">
        <v>17730</v>
      </c>
      <c r="D3884" s="13">
        <v>2482</v>
      </c>
      <c r="E3884" s="13" t="s">
        <v>17731</v>
      </c>
      <c r="F3884" s="13" t="s">
        <v>17727</v>
      </c>
      <c r="G3884" s="13" t="s">
        <v>24522</v>
      </c>
      <c r="H3884" s="13">
        <v>156140</v>
      </c>
    </row>
    <row r="3885" spans="1:8" x14ac:dyDescent="0.45">
      <c r="A3885" s="13" t="s">
        <v>24523</v>
      </c>
      <c r="B3885" s="14">
        <v>88.88</v>
      </c>
      <c r="C3885" s="17" t="s">
        <v>17730</v>
      </c>
      <c r="D3885" s="13">
        <v>3633</v>
      </c>
      <c r="E3885" s="13" t="s">
        <v>17731</v>
      </c>
      <c r="F3885" s="13" t="s">
        <v>17727</v>
      </c>
      <c r="G3885" s="13" t="s">
        <v>24524</v>
      </c>
      <c r="H3885" s="13">
        <v>162502</v>
      </c>
    </row>
    <row r="3886" spans="1:8" x14ac:dyDescent="0.45">
      <c r="A3886" s="13" t="s">
        <v>24525</v>
      </c>
      <c r="B3886" s="14">
        <v>276.64999999999998</v>
      </c>
      <c r="C3886" s="17" t="s">
        <v>17730</v>
      </c>
      <c r="D3886" s="13">
        <v>3033</v>
      </c>
      <c r="E3886" s="13" t="s">
        <v>17731</v>
      </c>
      <c r="F3886" s="13" t="s">
        <v>17727</v>
      </c>
      <c r="G3886" s="13" t="s">
        <v>24526</v>
      </c>
      <c r="H3886" s="13">
        <v>188718</v>
      </c>
    </row>
    <row r="3887" spans="1:8" x14ac:dyDescent="0.45">
      <c r="A3887" s="13" t="s">
        <v>24525</v>
      </c>
      <c r="B3887" s="14">
        <v>0</v>
      </c>
      <c r="C3887" s="17" t="s">
        <v>17730</v>
      </c>
      <c r="D3887" s="13">
        <v>2750</v>
      </c>
      <c r="E3887" s="13" t="s">
        <v>17731</v>
      </c>
      <c r="F3887" s="13" t="s">
        <v>17727</v>
      </c>
      <c r="G3887" s="13" t="s">
        <v>24527</v>
      </c>
      <c r="H3887" s="13">
        <v>187625</v>
      </c>
    </row>
    <row r="3888" spans="1:8" x14ac:dyDescent="0.45">
      <c r="A3888" s="13" t="s">
        <v>24528</v>
      </c>
      <c r="B3888" s="14">
        <v>458.53</v>
      </c>
      <c r="C3888" s="17" t="s">
        <v>17730</v>
      </c>
      <c r="D3888" s="13">
        <v>3444</v>
      </c>
      <c r="E3888" s="13" t="s">
        <v>17731</v>
      </c>
      <c r="F3888" s="13" t="s">
        <v>17727</v>
      </c>
      <c r="G3888" s="13" t="s">
        <v>24529</v>
      </c>
      <c r="H3888" s="13">
        <v>207571</v>
      </c>
    </row>
    <row r="3889" spans="1:8" x14ac:dyDescent="0.45">
      <c r="A3889" s="13" t="s">
        <v>24530</v>
      </c>
      <c r="B3889" s="14">
        <v>64.41</v>
      </c>
      <c r="C3889" s="17" t="s">
        <v>17730</v>
      </c>
      <c r="D3889" s="13">
        <v>3989</v>
      </c>
      <c r="E3889" s="13" t="s">
        <v>17731</v>
      </c>
      <c r="F3889" s="13" t="s">
        <v>17727</v>
      </c>
      <c r="G3889" s="13" t="s">
        <v>24531</v>
      </c>
      <c r="H3889" s="13">
        <v>258112</v>
      </c>
    </row>
    <row r="3890" spans="1:8" x14ac:dyDescent="0.45">
      <c r="A3890" s="13" t="s">
        <v>24532</v>
      </c>
      <c r="B3890" s="14">
        <v>362.7</v>
      </c>
      <c r="C3890" s="17" t="s">
        <v>17730</v>
      </c>
      <c r="D3890" s="13">
        <v>352</v>
      </c>
      <c r="E3890" s="13" t="s">
        <v>17731</v>
      </c>
      <c r="F3890" s="13" t="s">
        <v>17727</v>
      </c>
      <c r="G3890" s="13" t="s">
        <v>24533</v>
      </c>
      <c r="H3890" s="13">
        <v>81719</v>
      </c>
    </row>
    <row r="3891" spans="1:8" x14ac:dyDescent="0.45">
      <c r="A3891" s="13" t="s">
        <v>24534</v>
      </c>
      <c r="B3891" s="14">
        <v>689.86</v>
      </c>
      <c r="C3891" s="17" t="s">
        <v>17730</v>
      </c>
      <c r="D3891" s="13">
        <v>2706</v>
      </c>
      <c r="E3891" s="13" t="s">
        <v>17731</v>
      </c>
      <c r="F3891" s="13" t="s">
        <v>17727</v>
      </c>
      <c r="G3891" s="13" t="s">
        <v>24535</v>
      </c>
      <c r="H3891" s="13">
        <v>81720</v>
      </c>
    </row>
    <row r="3892" spans="1:8" x14ac:dyDescent="0.45">
      <c r="A3892" s="13" t="s">
        <v>24536</v>
      </c>
      <c r="B3892" s="14">
        <v>0</v>
      </c>
      <c r="C3892" s="17"/>
      <c r="D3892" s="13">
        <v>861</v>
      </c>
      <c r="E3892" s="13" t="s">
        <v>17731</v>
      </c>
      <c r="F3892" s="13" t="s">
        <v>17727</v>
      </c>
      <c r="G3892" s="13" t="s">
        <v>24537</v>
      </c>
      <c r="H3892" s="13">
        <v>226558</v>
      </c>
    </row>
    <row r="3893" spans="1:8" x14ac:dyDescent="0.45">
      <c r="A3893" s="13" t="s">
        <v>24538</v>
      </c>
      <c r="B3893" s="14">
        <v>0</v>
      </c>
      <c r="C3893" s="17"/>
      <c r="D3893" s="13">
        <v>2155</v>
      </c>
      <c r="E3893" s="13" t="s">
        <v>17731</v>
      </c>
      <c r="F3893" s="13" t="s">
        <v>17727</v>
      </c>
      <c r="G3893" s="13" t="s">
        <v>24539</v>
      </c>
      <c r="H3893" s="13">
        <v>226559</v>
      </c>
    </row>
    <row r="3894" spans="1:8" x14ac:dyDescent="0.45">
      <c r="A3894" s="13" t="s">
        <v>24540</v>
      </c>
      <c r="B3894" s="14">
        <v>34.65</v>
      </c>
      <c r="C3894" s="17" t="s">
        <v>17730</v>
      </c>
      <c r="D3894" s="13">
        <v>122</v>
      </c>
      <c r="E3894" s="13" t="s">
        <v>17731</v>
      </c>
      <c r="F3894" s="13" t="s">
        <v>17727</v>
      </c>
      <c r="G3894" s="13" t="s">
        <v>24541</v>
      </c>
      <c r="H3894" s="13">
        <v>71392</v>
      </c>
    </row>
    <row r="3895" spans="1:8" x14ac:dyDescent="0.45">
      <c r="A3895" s="13" t="s">
        <v>24542</v>
      </c>
      <c r="B3895" s="14">
        <v>32.26</v>
      </c>
      <c r="C3895" s="17" t="s">
        <v>17730</v>
      </c>
      <c r="D3895" s="13">
        <v>122</v>
      </c>
      <c r="E3895" s="13" t="s">
        <v>17731</v>
      </c>
      <c r="F3895" s="13" t="s">
        <v>17727</v>
      </c>
      <c r="G3895" s="13" t="s">
        <v>24543</v>
      </c>
      <c r="H3895" s="13">
        <v>71393</v>
      </c>
    </row>
    <row r="3896" spans="1:8" x14ac:dyDescent="0.45">
      <c r="A3896" s="13" t="s">
        <v>24544</v>
      </c>
      <c r="B3896" s="14">
        <v>0.01</v>
      </c>
      <c r="C3896" s="17" t="s">
        <v>17730</v>
      </c>
      <c r="D3896" s="13">
        <v>277</v>
      </c>
      <c r="E3896" s="13" t="s">
        <v>17731</v>
      </c>
      <c r="F3896" s="13" t="s">
        <v>17727</v>
      </c>
      <c r="G3896" s="13" t="s">
        <v>24545</v>
      </c>
      <c r="H3896" s="13">
        <v>153728</v>
      </c>
    </row>
    <row r="3897" spans="1:8" x14ac:dyDescent="0.45">
      <c r="A3897" s="13" t="s">
        <v>24546</v>
      </c>
      <c r="B3897" s="14">
        <v>0.5</v>
      </c>
      <c r="C3897" s="17" t="s">
        <v>17730</v>
      </c>
      <c r="D3897" s="13">
        <v>277</v>
      </c>
      <c r="E3897" s="13" t="s">
        <v>17731</v>
      </c>
      <c r="F3897" s="13" t="s">
        <v>17727</v>
      </c>
      <c r="G3897" s="13" t="s">
        <v>24547</v>
      </c>
      <c r="H3897" s="13">
        <v>222393</v>
      </c>
    </row>
    <row r="3898" spans="1:8" x14ac:dyDescent="0.45">
      <c r="A3898" s="13" t="s">
        <v>24548</v>
      </c>
      <c r="B3898" s="14"/>
      <c r="C3898" s="17"/>
      <c r="D3898" s="13"/>
      <c r="E3898" s="13"/>
      <c r="F3898" s="13"/>
      <c r="G3898" s="13"/>
      <c r="H3898" s="13"/>
    </row>
    <row r="3899" spans="1:8" x14ac:dyDescent="0.45">
      <c r="A3899" s="13" t="s">
        <v>24549</v>
      </c>
      <c r="B3899" s="14"/>
      <c r="C3899" s="17"/>
      <c r="D3899" s="13"/>
      <c r="E3899" s="13"/>
      <c r="F3899" s="13"/>
      <c r="G3899" s="13"/>
      <c r="H3899" s="13"/>
    </row>
    <row r="3900" spans="1:8" x14ac:dyDescent="0.45">
      <c r="A3900" s="13" t="s">
        <v>24550</v>
      </c>
      <c r="B3900" s="14">
        <v>0.5</v>
      </c>
      <c r="C3900" s="17" t="s">
        <v>17730</v>
      </c>
      <c r="D3900" s="13">
        <v>158</v>
      </c>
      <c r="E3900" s="13" t="s">
        <v>17731</v>
      </c>
      <c r="F3900" s="13" t="s">
        <v>17727</v>
      </c>
      <c r="G3900" s="13" t="s">
        <v>24551</v>
      </c>
      <c r="H3900" s="13">
        <v>70143</v>
      </c>
    </row>
    <row r="3901" spans="1:8" x14ac:dyDescent="0.45">
      <c r="A3901" s="13" t="s">
        <v>24552</v>
      </c>
      <c r="B3901" s="14">
        <v>0.53</v>
      </c>
      <c r="C3901" s="17" t="s">
        <v>17730</v>
      </c>
      <c r="D3901" s="13">
        <v>975</v>
      </c>
      <c r="E3901" s="13" t="s">
        <v>17731</v>
      </c>
      <c r="F3901" s="13" t="s">
        <v>17727</v>
      </c>
      <c r="G3901" s="13" t="s">
        <v>24553</v>
      </c>
      <c r="H3901" s="13">
        <v>73750</v>
      </c>
    </row>
    <row r="3902" spans="1:8" x14ac:dyDescent="0.45">
      <c r="A3902" s="13" t="s">
        <v>24554</v>
      </c>
      <c r="B3902" s="14">
        <v>0</v>
      </c>
      <c r="C3902" s="17" t="s">
        <v>17730</v>
      </c>
      <c r="D3902" s="13">
        <v>9188</v>
      </c>
      <c r="E3902" s="13" t="s">
        <v>17731</v>
      </c>
      <c r="F3902" s="13" t="s">
        <v>17727</v>
      </c>
      <c r="G3902" s="13" t="s">
        <v>24555</v>
      </c>
      <c r="H3902" s="13">
        <v>71645</v>
      </c>
    </row>
    <row r="3903" spans="1:8" x14ac:dyDescent="0.45">
      <c r="A3903" s="13" t="s">
        <v>24556</v>
      </c>
      <c r="B3903" s="14">
        <v>0</v>
      </c>
      <c r="C3903" s="17" t="s">
        <v>17730</v>
      </c>
      <c r="D3903" s="13">
        <v>15750</v>
      </c>
      <c r="E3903" s="13" t="s">
        <v>17731</v>
      </c>
      <c r="F3903" s="13" t="s">
        <v>17727</v>
      </c>
      <c r="G3903" s="13" t="s">
        <v>24557</v>
      </c>
      <c r="H3903" s="13">
        <v>71646</v>
      </c>
    </row>
    <row r="3904" spans="1:8" x14ac:dyDescent="0.45">
      <c r="A3904" s="13" t="s">
        <v>24558</v>
      </c>
      <c r="B3904" s="14">
        <v>0.53</v>
      </c>
      <c r="C3904" s="17" t="s">
        <v>17730</v>
      </c>
      <c r="D3904" s="13">
        <v>975</v>
      </c>
      <c r="E3904" s="13" t="s">
        <v>17731</v>
      </c>
      <c r="F3904" s="13" t="s">
        <v>17727</v>
      </c>
      <c r="G3904" s="13" t="s">
        <v>24559</v>
      </c>
      <c r="H3904" s="13">
        <v>73751</v>
      </c>
    </row>
    <row r="3905" spans="1:8" x14ac:dyDescent="0.45">
      <c r="A3905" s="13" t="s">
        <v>24560</v>
      </c>
      <c r="B3905" s="14">
        <v>0.53</v>
      </c>
      <c r="C3905" s="17" t="s">
        <v>17730</v>
      </c>
      <c r="D3905" s="13">
        <v>828</v>
      </c>
      <c r="E3905" s="13" t="s">
        <v>17731</v>
      </c>
      <c r="F3905" s="13" t="s">
        <v>17727</v>
      </c>
      <c r="G3905" s="13" t="s">
        <v>24561</v>
      </c>
      <c r="H3905" s="13">
        <v>73752</v>
      </c>
    </row>
    <row r="3906" spans="1:8" x14ac:dyDescent="0.45">
      <c r="A3906" s="13" t="s">
        <v>24562</v>
      </c>
      <c r="B3906" s="14">
        <v>187.09</v>
      </c>
      <c r="C3906" s="17" t="s">
        <v>17730</v>
      </c>
      <c r="D3906" s="13">
        <v>461</v>
      </c>
      <c r="E3906" s="13" t="s">
        <v>17731</v>
      </c>
      <c r="F3906" s="13" t="s">
        <v>17727</v>
      </c>
      <c r="G3906" s="13" t="s">
        <v>24563</v>
      </c>
      <c r="H3906" s="13">
        <v>77286</v>
      </c>
    </row>
    <row r="3907" spans="1:8" x14ac:dyDescent="0.45">
      <c r="A3907" s="13" t="s">
        <v>24564</v>
      </c>
      <c r="B3907" s="14">
        <v>86</v>
      </c>
      <c r="C3907" s="17" t="s">
        <v>17730</v>
      </c>
      <c r="D3907" s="13">
        <v>461</v>
      </c>
      <c r="E3907" s="13" t="s">
        <v>17731</v>
      </c>
      <c r="F3907" s="13" t="s">
        <v>17727</v>
      </c>
      <c r="G3907" s="13" t="s">
        <v>24565</v>
      </c>
      <c r="H3907" s="13">
        <v>77288</v>
      </c>
    </row>
    <row r="3908" spans="1:8" x14ac:dyDescent="0.45">
      <c r="A3908" s="13" t="s">
        <v>24566</v>
      </c>
      <c r="B3908" s="14">
        <v>351</v>
      </c>
      <c r="C3908" s="17" t="s">
        <v>17730</v>
      </c>
      <c r="D3908" s="13">
        <v>464</v>
      </c>
      <c r="E3908" s="13" t="s">
        <v>17731</v>
      </c>
      <c r="F3908" s="13" t="s">
        <v>17727</v>
      </c>
      <c r="G3908" s="13" t="s">
        <v>24567</v>
      </c>
      <c r="H3908" s="13">
        <v>77289</v>
      </c>
    </row>
    <row r="3909" spans="1:8" x14ac:dyDescent="0.45">
      <c r="A3909" s="13" t="s">
        <v>24568</v>
      </c>
      <c r="B3909" s="14">
        <v>203</v>
      </c>
      <c r="C3909" s="17" t="s">
        <v>17730</v>
      </c>
      <c r="D3909" s="13">
        <v>534</v>
      </c>
      <c r="E3909" s="13" t="s">
        <v>17731</v>
      </c>
      <c r="F3909" s="13" t="s">
        <v>17727</v>
      </c>
      <c r="G3909" s="13" t="s">
        <v>24569</v>
      </c>
      <c r="H3909" s="13">
        <v>77290</v>
      </c>
    </row>
    <row r="3910" spans="1:8" x14ac:dyDescent="0.45">
      <c r="A3910" s="13" t="s">
        <v>24570</v>
      </c>
      <c r="B3910" s="14">
        <v>149.5</v>
      </c>
      <c r="C3910" s="17" t="s">
        <v>17730</v>
      </c>
      <c r="D3910" s="13">
        <v>534</v>
      </c>
      <c r="E3910" s="13" t="s">
        <v>17731</v>
      </c>
      <c r="F3910" s="13" t="s">
        <v>17727</v>
      </c>
      <c r="G3910" s="13" t="s">
        <v>24571</v>
      </c>
      <c r="H3910" s="13">
        <v>80322</v>
      </c>
    </row>
    <row r="3911" spans="1:8" x14ac:dyDescent="0.45">
      <c r="A3911" s="13" t="s">
        <v>24572</v>
      </c>
      <c r="B3911" s="14">
        <v>190</v>
      </c>
      <c r="C3911" s="17" t="s">
        <v>17730</v>
      </c>
      <c r="D3911" s="13">
        <v>497</v>
      </c>
      <c r="E3911" s="13" t="s">
        <v>17731</v>
      </c>
      <c r="F3911" s="13" t="s">
        <v>17727</v>
      </c>
      <c r="G3911" s="13" t="s">
        <v>24573</v>
      </c>
      <c r="H3911" s="13">
        <v>80323</v>
      </c>
    </row>
    <row r="3912" spans="1:8" x14ac:dyDescent="0.45">
      <c r="A3912" s="13" t="s">
        <v>24574</v>
      </c>
      <c r="B3912" s="14">
        <v>122.25</v>
      </c>
      <c r="C3912" s="17" t="s">
        <v>17730</v>
      </c>
      <c r="D3912" s="13">
        <v>625</v>
      </c>
      <c r="E3912" s="13" t="s">
        <v>17731</v>
      </c>
      <c r="F3912" s="13" t="s">
        <v>17727</v>
      </c>
      <c r="G3912" s="13" t="s">
        <v>24575</v>
      </c>
      <c r="H3912" s="13">
        <v>80325</v>
      </c>
    </row>
    <row r="3913" spans="1:8" x14ac:dyDescent="0.45">
      <c r="A3913" s="13" t="s">
        <v>24576</v>
      </c>
      <c r="B3913" s="14">
        <v>211.25</v>
      </c>
      <c r="C3913" s="17" t="s">
        <v>17730</v>
      </c>
      <c r="D3913" s="13">
        <v>497</v>
      </c>
      <c r="E3913" s="13" t="s">
        <v>17731</v>
      </c>
      <c r="F3913" s="13" t="s">
        <v>17727</v>
      </c>
      <c r="G3913" s="13" t="s">
        <v>24577</v>
      </c>
      <c r="H3913" s="13">
        <v>80330</v>
      </c>
    </row>
    <row r="3914" spans="1:8" x14ac:dyDescent="0.45">
      <c r="A3914" s="13" t="s">
        <v>24578</v>
      </c>
      <c r="B3914" s="14">
        <v>178.75</v>
      </c>
      <c r="C3914" s="17" t="s">
        <v>17730</v>
      </c>
      <c r="D3914" s="13">
        <v>588</v>
      </c>
      <c r="E3914" s="13" t="s">
        <v>17731</v>
      </c>
      <c r="F3914" s="13" t="s">
        <v>17727</v>
      </c>
      <c r="G3914" s="13" t="s">
        <v>24579</v>
      </c>
      <c r="H3914" s="13">
        <v>80331</v>
      </c>
    </row>
    <row r="3915" spans="1:8" x14ac:dyDescent="0.45">
      <c r="A3915" s="13" t="s">
        <v>24580</v>
      </c>
      <c r="B3915" s="14">
        <v>266.23</v>
      </c>
      <c r="C3915" s="17" t="s">
        <v>17730</v>
      </c>
      <c r="D3915" s="13">
        <v>625</v>
      </c>
      <c r="E3915" s="13" t="s">
        <v>17731</v>
      </c>
      <c r="F3915" s="13" t="s">
        <v>17727</v>
      </c>
      <c r="G3915" s="13" t="s">
        <v>24581</v>
      </c>
      <c r="H3915" s="13">
        <v>80333</v>
      </c>
    </row>
    <row r="3916" spans="1:8" x14ac:dyDescent="0.45">
      <c r="A3916" s="13" t="s">
        <v>24582</v>
      </c>
      <c r="B3916" s="14">
        <v>200</v>
      </c>
      <c r="C3916" s="17" t="s">
        <v>17730</v>
      </c>
      <c r="D3916" s="13">
        <v>497</v>
      </c>
      <c r="E3916" s="13" t="s">
        <v>17731</v>
      </c>
      <c r="F3916" s="13" t="s">
        <v>17727</v>
      </c>
      <c r="G3916" s="13" t="s">
        <v>24583</v>
      </c>
      <c r="H3916" s="13">
        <v>80334</v>
      </c>
    </row>
    <row r="3917" spans="1:8" x14ac:dyDescent="0.45">
      <c r="A3917" s="13" t="s">
        <v>24584</v>
      </c>
      <c r="B3917" s="14">
        <v>133.25</v>
      </c>
      <c r="C3917" s="17" t="s">
        <v>17730</v>
      </c>
      <c r="D3917" s="13">
        <v>534</v>
      </c>
      <c r="E3917" s="13" t="s">
        <v>17731</v>
      </c>
      <c r="F3917" s="13" t="s">
        <v>17727</v>
      </c>
      <c r="G3917" s="13" t="s">
        <v>24585</v>
      </c>
      <c r="H3917" s="13">
        <v>80336</v>
      </c>
    </row>
    <row r="3918" spans="1:8" x14ac:dyDescent="0.45">
      <c r="A3918" s="13" t="s">
        <v>24586</v>
      </c>
      <c r="B3918" s="14">
        <v>107.25</v>
      </c>
      <c r="C3918" s="17" t="s">
        <v>17730</v>
      </c>
      <c r="D3918" s="13">
        <v>487</v>
      </c>
      <c r="E3918" s="13" t="s">
        <v>17731</v>
      </c>
      <c r="F3918" s="13" t="s">
        <v>17727</v>
      </c>
      <c r="G3918" s="13" t="s">
        <v>24587</v>
      </c>
      <c r="H3918" s="13">
        <v>80338</v>
      </c>
    </row>
    <row r="3919" spans="1:8" x14ac:dyDescent="0.45">
      <c r="A3919" s="13" t="s">
        <v>24588</v>
      </c>
      <c r="B3919" s="14"/>
      <c r="C3919" s="17"/>
      <c r="D3919" s="13"/>
      <c r="E3919" s="13"/>
      <c r="F3919" s="13"/>
      <c r="G3919" s="13"/>
      <c r="H3919" s="13"/>
    </row>
    <row r="3920" spans="1:8" x14ac:dyDescent="0.45">
      <c r="A3920" s="13" t="s">
        <v>24589</v>
      </c>
      <c r="B3920" s="14"/>
      <c r="C3920" s="17"/>
      <c r="D3920" s="13"/>
      <c r="E3920" s="13"/>
      <c r="F3920" s="13"/>
      <c r="G3920" s="13"/>
      <c r="H3920" s="13"/>
    </row>
    <row r="3921" spans="1:8" x14ac:dyDescent="0.45">
      <c r="A3921" s="13" t="s">
        <v>24590</v>
      </c>
      <c r="B3921" s="14"/>
      <c r="C3921" s="17"/>
      <c r="D3921" s="13"/>
      <c r="E3921" s="13"/>
      <c r="F3921" s="13"/>
      <c r="G3921" s="13"/>
      <c r="H3921" s="13"/>
    </row>
    <row r="3922" spans="1:8" x14ac:dyDescent="0.45">
      <c r="A3922" s="13" t="s">
        <v>24591</v>
      </c>
      <c r="B3922" s="14">
        <v>191.25</v>
      </c>
      <c r="C3922" s="17" t="s">
        <v>17730</v>
      </c>
      <c r="D3922" s="13">
        <v>487</v>
      </c>
      <c r="E3922" s="13" t="s">
        <v>17731</v>
      </c>
      <c r="F3922" s="13" t="s">
        <v>17727</v>
      </c>
      <c r="G3922" s="13" t="s">
        <v>24592</v>
      </c>
      <c r="H3922" s="13">
        <v>80339</v>
      </c>
    </row>
    <row r="3923" spans="1:8" x14ac:dyDescent="0.45">
      <c r="A3923" s="13" t="s">
        <v>24593</v>
      </c>
      <c r="B3923" s="14">
        <v>131.93</v>
      </c>
      <c r="C3923" s="17" t="s">
        <v>17730</v>
      </c>
      <c r="D3923" s="13">
        <v>524</v>
      </c>
      <c r="E3923" s="13" t="s">
        <v>17731</v>
      </c>
      <c r="F3923" s="13" t="s">
        <v>17727</v>
      </c>
      <c r="G3923" s="13" t="s">
        <v>24594</v>
      </c>
      <c r="H3923" s="13">
        <v>80340</v>
      </c>
    </row>
    <row r="3924" spans="1:8" x14ac:dyDescent="0.45">
      <c r="A3924" s="13" t="s">
        <v>24595</v>
      </c>
      <c r="B3924" s="14">
        <v>200</v>
      </c>
      <c r="C3924" s="17" t="s">
        <v>17730</v>
      </c>
      <c r="D3924" s="13">
        <v>1085</v>
      </c>
      <c r="E3924" s="13" t="s">
        <v>17731</v>
      </c>
      <c r="F3924" s="13" t="s">
        <v>17727</v>
      </c>
      <c r="G3924" s="13" t="s">
        <v>24596</v>
      </c>
      <c r="H3924" s="13">
        <v>124422</v>
      </c>
    </row>
    <row r="3925" spans="1:8" x14ac:dyDescent="0.45">
      <c r="A3925" s="13" t="s">
        <v>24597</v>
      </c>
      <c r="B3925" s="14">
        <v>127.57</v>
      </c>
      <c r="C3925" s="17" t="s">
        <v>17730</v>
      </c>
      <c r="D3925" s="13">
        <v>975</v>
      </c>
      <c r="E3925" s="13" t="s">
        <v>17731</v>
      </c>
      <c r="F3925" s="13" t="s">
        <v>17727</v>
      </c>
      <c r="G3925" s="13" t="s">
        <v>24598</v>
      </c>
      <c r="H3925" s="13">
        <v>83160</v>
      </c>
    </row>
    <row r="3926" spans="1:8" x14ac:dyDescent="0.45">
      <c r="A3926" s="13" t="s">
        <v>24599</v>
      </c>
      <c r="B3926" s="14">
        <v>300</v>
      </c>
      <c r="C3926" s="17" t="s">
        <v>17730</v>
      </c>
      <c r="D3926" s="13">
        <v>772</v>
      </c>
      <c r="E3926" s="13" t="s">
        <v>17731</v>
      </c>
      <c r="F3926" s="13" t="s">
        <v>17727</v>
      </c>
      <c r="G3926" s="13" t="s">
        <v>24600</v>
      </c>
      <c r="H3926" s="13">
        <v>89673</v>
      </c>
    </row>
    <row r="3927" spans="1:8" x14ac:dyDescent="0.45">
      <c r="A3927" s="13" t="s">
        <v>24601</v>
      </c>
      <c r="B3927" s="14">
        <v>41</v>
      </c>
      <c r="C3927" s="17" t="s">
        <v>17730</v>
      </c>
      <c r="D3927" s="13">
        <v>902</v>
      </c>
      <c r="E3927" s="13" t="s">
        <v>17731</v>
      </c>
      <c r="F3927" s="13" t="s">
        <v>17727</v>
      </c>
      <c r="G3927" s="13" t="s">
        <v>24602</v>
      </c>
      <c r="H3927" s="13">
        <v>82788</v>
      </c>
    </row>
    <row r="3928" spans="1:8" x14ac:dyDescent="0.45">
      <c r="A3928" s="13" t="s">
        <v>24603</v>
      </c>
      <c r="B3928" s="15">
        <v>1500</v>
      </c>
      <c r="C3928" s="17" t="s">
        <v>17730</v>
      </c>
      <c r="D3928" s="13">
        <v>950</v>
      </c>
      <c r="E3928" s="13" t="s">
        <v>17731</v>
      </c>
      <c r="F3928" s="13" t="s">
        <v>17727</v>
      </c>
      <c r="G3928" s="13" t="s">
        <v>24604</v>
      </c>
      <c r="H3928" s="13">
        <v>93085</v>
      </c>
    </row>
    <row r="3929" spans="1:8" x14ac:dyDescent="0.45">
      <c r="A3929" s="13" t="s">
        <v>24605</v>
      </c>
      <c r="B3929" s="14">
        <v>100</v>
      </c>
      <c r="C3929" s="17" t="s">
        <v>17730</v>
      </c>
      <c r="D3929" s="13">
        <v>588</v>
      </c>
      <c r="E3929" s="13" t="s">
        <v>17731</v>
      </c>
      <c r="F3929" s="13" t="s">
        <v>17727</v>
      </c>
      <c r="G3929" s="13" t="s">
        <v>24606</v>
      </c>
      <c r="H3929" s="13">
        <v>152997</v>
      </c>
    </row>
    <row r="3930" spans="1:8" x14ac:dyDescent="0.45">
      <c r="A3930" s="13" t="s">
        <v>24607</v>
      </c>
      <c r="B3930" s="14"/>
      <c r="C3930" s="17"/>
      <c r="D3930" s="13"/>
      <c r="E3930" s="13"/>
      <c r="F3930" s="13"/>
      <c r="G3930" s="13"/>
      <c r="H3930" s="13"/>
    </row>
    <row r="3931" spans="1:8" x14ac:dyDescent="0.45">
      <c r="A3931" s="13" t="s">
        <v>24608</v>
      </c>
      <c r="B3931" s="14">
        <v>120</v>
      </c>
      <c r="C3931" s="17" t="s">
        <v>17730</v>
      </c>
      <c r="D3931" s="13">
        <v>902</v>
      </c>
      <c r="E3931" s="13" t="s">
        <v>17731</v>
      </c>
      <c r="F3931" s="13" t="s">
        <v>17727</v>
      </c>
      <c r="G3931" s="13" t="s">
        <v>24609</v>
      </c>
      <c r="H3931" s="13">
        <v>83161</v>
      </c>
    </row>
    <row r="3932" spans="1:8" x14ac:dyDescent="0.45">
      <c r="A3932" s="13" t="s">
        <v>24610</v>
      </c>
      <c r="B3932" s="14">
        <v>100</v>
      </c>
      <c r="C3932" s="17" t="s">
        <v>17730</v>
      </c>
      <c r="D3932" s="13">
        <v>615</v>
      </c>
      <c r="E3932" s="13" t="s">
        <v>17731</v>
      </c>
      <c r="F3932" s="13" t="s">
        <v>17727</v>
      </c>
      <c r="G3932" s="13" t="s">
        <v>24611</v>
      </c>
      <c r="H3932" s="13">
        <v>147083</v>
      </c>
    </row>
    <row r="3933" spans="1:8" x14ac:dyDescent="0.45">
      <c r="A3933" s="13" t="s">
        <v>24612</v>
      </c>
      <c r="B3933" s="14"/>
      <c r="C3933" s="17"/>
      <c r="D3933" s="13"/>
      <c r="E3933" s="13"/>
      <c r="F3933" s="13"/>
      <c r="G3933" s="13"/>
      <c r="H3933" s="13"/>
    </row>
    <row r="3934" spans="1:8" x14ac:dyDescent="0.45">
      <c r="A3934" s="13" t="s">
        <v>24613</v>
      </c>
      <c r="B3934" s="14">
        <v>200</v>
      </c>
      <c r="C3934" s="17" t="s">
        <v>17730</v>
      </c>
      <c r="D3934" s="13">
        <v>615</v>
      </c>
      <c r="E3934" s="13" t="s">
        <v>17731</v>
      </c>
      <c r="F3934" s="13" t="s">
        <v>17727</v>
      </c>
      <c r="G3934" s="13" t="s">
        <v>24614</v>
      </c>
      <c r="H3934" s="13">
        <v>146784</v>
      </c>
    </row>
    <row r="3935" spans="1:8" x14ac:dyDescent="0.45">
      <c r="A3935" s="13" t="s">
        <v>24615</v>
      </c>
      <c r="B3935" s="14"/>
      <c r="C3935" s="17"/>
      <c r="D3935" s="13"/>
      <c r="E3935" s="13"/>
      <c r="F3935" s="13"/>
      <c r="G3935" s="13"/>
      <c r="H3935" s="13"/>
    </row>
    <row r="3936" spans="1:8" x14ac:dyDescent="0.45">
      <c r="A3936" s="13" t="s">
        <v>24616</v>
      </c>
      <c r="B3936" s="14"/>
      <c r="C3936" s="17"/>
      <c r="D3936" s="13"/>
      <c r="E3936" s="13"/>
      <c r="F3936" s="13"/>
      <c r="G3936" s="13"/>
      <c r="H3936" s="13"/>
    </row>
    <row r="3937" spans="1:8" x14ac:dyDescent="0.45">
      <c r="A3937" s="13" t="s">
        <v>24617</v>
      </c>
      <c r="B3937" s="14">
        <v>118</v>
      </c>
      <c r="C3937" s="17" t="s">
        <v>17730</v>
      </c>
      <c r="D3937" s="13">
        <v>615</v>
      </c>
      <c r="E3937" s="13" t="s">
        <v>17731</v>
      </c>
      <c r="F3937" s="13" t="s">
        <v>17727</v>
      </c>
      <c r="G3937" s="13" t="s">
        <v>24618</v>
      </c>
      <c r="H3937" s="13">
        <v>82789</v>
      </c>
    </row>
    <row r="3938" spans="1:8" x14ac:dyDescent="0.45">
      <c r="A3938" s="13" t="s">
        <v>24619</v>
      </c>
      <c r="B3938" s="14">
        <v>63</v>
      </c>
      <c r="C3938" s="17" t="s">
        <v>17730</v>
      </c>
      <c r="D3938" s="13">
        <v>828</v>
      </c>
      <c r="E3938" s="13" t="s">
        <v>17731</v>
      </c>
      <c r="F3938" s="13" t="s">
        <v>17727</v>
      </c>
      <c r="G3938" s="13" t="s">
        <v>24620</v>
      </c>
      <c r="H3938" s="13">
        <v>82790</v>
      </c>
    </row>
    <row r="3939" spans="1:8" x14ac:dyDescent="0.45">
      <c r="A3939" s="13" t="s">
        <v>24621</v>
      </c>
      <c r="B3939" s="14">
        <v>78</v>
      </c>
      <c r="C3939" s="17" t="s">
        <v>17730</v>
      </c>
      <c r="D3939" s="13">
        <v>534</v>
      </c>
      <c r="E3939" s="13" t="s">
        <v>17731</v>
      </c>
      <c r="F3939" s="13" t="s">
        <v>17727</v>
      </c>
      <c r="G3939" s="13" t="s">
        <v>24622</v>
      </c>
      <c r="H3939" s="13">
        <v>82791</v>
      </c>
    </row>
    <row r="3940" spans="1:8" x14ac:dyDescent="0.45">
      <c r="A3940" s="13" t="s">
        <v>24623</v>
      </c>
      <c r="B3940" s="14">
        <v>120</v>
      </c>
      <c r="C3940" s="17" t="s">
        <v>17730</v>
      </c>
      <c r="D3940" s="13">
        <v>772</v>
      </c>
      <c r="E3940" s="13" t="s">
        <v>17731</v>
      </c>
      <c r="F3940" s="13" t="s">
        <v>17727</v>
      </c>
      <c r="G3940" s="13" t="s">
        <v>24624</v>
      </c>
      <c r="H3940" s="13">
        <v>92650</v>
      </c>
    </row>
    <row r="3941" spans="1:8" x14ac:dyDescent="0.45">
      <c r="A3941" s="13" t="s">
        <v>24625</v>
      </c>
      <c r="B3941" s="14"/>
      <c r="C3941" s="17"/>
      <c r="D3941" s="13"/>
      <c r="E3941" s="13"/>
      <c r="F3941" s="13"/>
      <c r="G3941" s="13"/>
      <c r="H3941" s="13"/>
    </row>
    <row r="3942" spans="1:8" x14ac:dyDescent="0.45">
      <c r="A3942" s="13" t="s">
        <v>24626</v>
      </c>
      <c r="B3942" s="14">
        <v>300</v>
      </c>
      <c r="C3942" s="17" t="s">
        <v>17730</v>
      </c>
      <c r="D3942" s="13">
        <v>902</v>
      </c>
      <c r="E3942" s="13" t="s">
        <v>17731</v>
      </c>
      <c r="F3942" s="13" t="s">
        <v>17727</v>
      </c>
      <c r="G3942" s="13" t="s">
        <v>24627</v>
      </c>
      <c r="H3942" s="13">
        <v>92552</v>
      </c>
    </row>
    <row r="3943" spans="1:8" x14ac:dyDescent="0.45">
      <c r="A3943" s="13" t="s">
        <v>24628</v>
      </c>
      <c r="B3943" s="14"/>
      <c r="C3943" s="17"/>
      <c r="D3943" s="13"/>
      <c r="E3943" s="13"/>
      <c r="F3943" s="13"/>
      <c r="G3943" s="13"/>
      <c r="H3943" s="13"/>
    </row>
    <row r="3944" spans="1:8" x14ac:dyDescent="0.45">
      <c r="A3944" s="13" t="s">
        <v>24629</v>
      </c>
      <c r="B3944" s="14">
        <v>300</v>
      </c>
      <c r="C3944" s="17" t="s">
        <v>17730</v>
      </c>
      <c r="D3944" s="13">
        <v>975</v>
      </c>
      <c r="E3944" s="13" t="s">
        <v>17731</v>
      </c>
      <c r="F3944" s="13" t="s">
        <v>17727</v>
      </c>
      <c r="G3944" s="13" t="s">
        <v>24630</v>
      </c>
      <c r="H3944" s="13">
        <v>92553</v>
      </c>
    </row>
    <row r="3945" spans="1:8" x14ac:dyDescent="0.45">
      <c r="A3945" s="13" t="s">
        <v>24631</v>
      </c>
      <c r="B3945" s="14"/>
      <c r="C3945" s="17"/>
      <c r="D3945" s="13"/>
      <c r="E3945" s="13"/>
      <c r="F3945" s="13"/>
      <c r="G3945" s="13"/>
      <c r="H3945" s="13"/>
    </row>
    <row r="3946" spans="1:8" x14ac:dyDescent="0.45">
      <c r="A3946" s="13" t="s">
        <v>24632</v>
      </c>
      <c r="B3946" s="14">
        <v>300</v>
      </c>
      <c r="C3946" s="17" t="s">
        <v>17730</v>
      </c>
      <c r="D3946" s="13">
        <v>975</v>
      </c>
      <c r="E3946" s="13" t="s">
        <v>17731</v>
      </c>
      <c r="F3946" s="13" t="s">
        <v>17727</v>
      </c>
      <c r="G3946" s="13" t="s">
        <v>24633</v>
      </c>
      <c r="H3946" s="13">
        <v>92554</v>
      </c>
    </row>
    <row r="3947" spans="1:8" x14ac:dyDescent="0.45">
      <c r="A3947" s="13" t="s">
        <v>24634</v>
      </c>
      <c r="B3947" s="14"/>
      <c r="C3947" s="17"/>
      <c r="D3947" s="13"/>
      <c r="E3947" s="13"/>
      <c r="F3947" s="13"/>
      <c r="G3947" s="13"/>
      <c r="H3947" s="13"/>
    </row>
    <row r="3948" spans="1:8" x14ac:dyDescent="0.45">
      <c r="A3948" s="13" t="s">
        <v>24635</v>
      </c>
      <c r="B3948" s="14">
        <v>300</v>
      </c>
      <c r="C3948" s="17" t="s">
        <v>17730</v>
      </c>
      <c r="D3948" s="13">
        <v>1085</v>
      </c>
      <c r="E3948" s="13" t="s">
        <v>17731</v>
      </c>
      <c r="F3948" s="13" t="s">
        <v>17727</v>
      </c>
      <c r="G3948" s="13" t="s">
        <v>24636</v>
      </c>
      <c r="H3948" s="13">
        <v>92556</v>
      </c>
    </row>
    <row r="3949" spans="1:8" x14ac:dyDescent="0.45">
      <c r="A3949" s="13" t="s">
        <v>24637</v>
      </c>
      <c r="B3949" s="14"/>
      <c r="C3949" s="17"/>
      <c r="D3949" s="13"/>
      <c r="E3949" s="13"/>
      <c r="F3949" s="13"/>
      <c r="G3949" s="13"/>
      <c r="H3949" s="13"/>
    </row>
    <row r="3950" spans="1:8" x14ac:dyDescent="0.45">
      <c r="A3950" s="13" t="s">
        <v>24638</v>
      </c>
      <c r="B3950" s="14">
        <v>300</v>
      </c>
      <c r="C3950" s="17" t="s">
        <v>17730</v>
      </c>
      <c r="D3950" s="13">
        <v>1049</v>
      </c>
      <c r="E3950" s="13" t="s">
        <v>17731</v>
      </c>
      <c r="F3950" s="13" t="s">
        <v>17727</v>
      </c>
      <c r="G3950" s="13" t="s">
        <v>24639</v>
      </c>
      <c r="H3950" s="13">
        <v>92557</v>
      </c>
    </row>
    <row r="3951" spans="1:8" x14ac:dyDescent="0.45">
      <c r="A3951" s="13" t="s">
        <v>24640</v>
      </c>
      <c r="B3951" s="14"/>
      <c r="C3951" s="17"/>
      <c r="D3951" s="13"/>
      <c r="E3951" s="13"/>
      <c r="F3951" s="13"/>
      <c r="G3951" s="13"/>
      <c r="H3951" s="13"/>
    </row>
    <row r="3952" spans="1:8" x14ac:dyDescent="0.45">
      <c r="A3952" s="13" t="s">
        <v>24641</v>
      </c>
      <c r="B3952" s="14">
        <v>120</v>
      </c>
      <c r="C3952" s="17" t="s">
        <v>17730</v>
      </c>
      <c r="D3952" s="13">
        <v>772</v>
      </c>
      <c r="E3952" s="13" t="s">
        <v>17731</v>
      </c>
      <c r="F3952" s="13" t="s">
        <v>17727</v>
      </c>
      <c r="G3952" s="13" t="s">
        <v>24642</v>
      </c>
      <c r="H3952" s="13">
        <v>92558</v>
      </c>
    </row>
    <row r="3953" spans="1:8" x14ac:dyDescent="0.45">
      <c r="A3953" s="13" t="s">
        <v>24643</v>
      </c>
      <c r="B3953" s="15">
        <v>1361.07</v>
      </c>
      <c r="C3953" s="17" t="s">
        <v>17730</v>
      </c>
      <c r="D3953" s="13">
        <v>4043</v>
      </c>
      <c r="E3953" s="13" t="s">
        <v>17731</v>
      </c>
      <c r="F3953" s="13" t="s">
        <v>17727</v>
      </c>
      <c r="G3953" s="13" t="s">
        <v>24644</v>
      </c>
      <c r="H3953" s="13">
        <v>106567</v>
      </c>
    </row>
    <row r="3954" spans="1:8" x14ac:dyDescent="0.45">
      <c r="A3954" s="13" t="s">
        <v>24645</v>
      </c>
      <c r="B3954" s="15"/>
      <c r="C3954" s="17"/>
      <c r="D3954" s="13"/>
      <c r="E3954" s="13"/>
      <c r="F3954" s="13"/>
      <c r="G3954" s="13"/>
      <c r="H3954" s="13"/>
    </row>
    <row r="3955" spans="1:8" x14ac:dyDescent="0.45">
      <c r="A3955" s="13" t="s">
        <v>24646</v>
      </c>
      <c r="B3955" s="14">
        <v>400</v>
      </c>
      <c r="C3955" s="17" t="s">
        <v>17730</v>
      </c>
      <c r="D3955" s="13">
        <v>772</v>
      </c>
      <c r="E3955" s="13" t="s">
        <v>17731</v>
      </c>
      <c r="F3955" s="13" t="s">
        <v>17727</v>
      </c>
      <c r="G3955" s="13" t="s">
        <v>24647</v>
      </c>
      <c r="H3955" s="13">
        <v>86935</v>
      </c>
    </row>
    <row r="3956" spans="1:8" x14ac:dyDescent="0.45">
      <c r="A3956" s="13" t="s">
        <v>24648</v>
      </c>
      <c r="B3956" s="14"/>
      <c r="C3956" s="17"/>
      <c r="D3956" s="13"/>
      <c r="E3956" s="13"/>
      <c r="F3956" s="13"/>
      <c r="G3956" s="13"/>
      <c r="H3956" s="13"/>
    </row>
    <row r="3957" spans="1:8" x14ac:dyDescent="0.45">
      <c r="A3957" s="13" t="s">
        <v>24649</v>
      </c>
      <c r="B3957" s="14">
        <v>500</v>
      </c>
      <c r="C3957" s="17" t="s">
        <v>17730</v>
      </c>
      <c r="D3957" s="13">
        <v>975</v>
      </c>
      <c r="E3957" s="13" t="s">
        <v>17731</v>
      </c>
      <c r="F3957" s="13" t="s">
        <v>17727</v>
      </c>
      <c r="G3957" s="13" t="s">
        <v>24650</v>
      </c>
      <c r="H3957" s="13">
        <v>89773</v>
      </c>
    </row>
    <row r="3958" spans="1:8" x14ac:dyDescent="0.45">
      <c r="A3958" s="13" t="s">
        <v>24651</v>
      </c>
      <c r="B3958" s="14"/>
      <c r="C3958" s="17"/>
      <c r="D3958" s="13"/>
      <c r="E3958" s="13"/>
      <c r="F3958" s="13"/>
      <c r="G3958" s="13"/>
      <c r="H3958" s="13"/>
    </row>
    <row r="3959" spans="1:8" x14ac:dyDescent="0.45">
      <c r="A3959" s="13" t="s">
        <v>24652</v>
      </c>
      <c r="B3959" s="14">
        <v>372.06</v>
      </c>
      <c r="C3959" s="17" t="s">
        <v>17730</v>
      </c>
      <c r="D3959" s="13">
        <v>828</v>
      </c>
      <c r="E3959" s="13" t="s">
        <v>17731</v>
      </c>
      <c r="F3959" s="13" t="s">
        <v>17727</v>
      </c>
      <c r="G3959" s="13" t="s">
        <v>24653</v>
      </c>
      <c r="H3959" s="13">
        <v>89676</v>
      </c>
    </row>
    <row r="3960" spans="1:8" x14ac:dyDescent="0.45">
      <c r="A3960" s="13" t="s">
        <v>24654</v>
      </c>
      <c r="B3960" s="14"/>
      <c r="C3960" s="17"/>
      <c r="D3960" s="13"/>
      <c r="E3960" s="13"/>
      <c r="F3960" s="13"/>
      <c r="G3960" s="13"/>
      <c r="H3960" s="13"/>
    </row>
    <row r="3961" spans="1:8" x14ac:dyDescent="0.45">
      <c r="A3961" s="13" t="s">
        <v>24655</v>
      </c>
      <c r="B3961" s="15">
        <v>1500</v>
      </c>
      <c r="C3961" s="17" t="s">
        <v>17730</v>
      </c>
      <c r="D3961" s="13">
        <v>1085</v>
      </c>
      <c r="E3961" s="13" t="s">
        <v>17731</v>
      </c>
      <c r="F3961" s="13" t="s">
        <v>17727</v>
      </c>
      <c r="G3961" s="13" t="s">
        <v>24656</v>
      </c>
      <c r="H3961" s="13">
        <v>89677</v>
      </c>
    </row>
    <row r="3962" spans="1:8" x14ac:dyDescent="0.45">
      <c r="A3962" s="13" t="s">
        <v>24657</v>
      </c>
      <c r="B3962" s="14">
        <v>150</v>
      </c>
      <c r="C3962" s="17" t="s">
        <v>17730</v>
      </c>
      <c r="D3962" s="13">
        <v>902</v>
      </c>
      <c r="E3962" s="13" t="s">
        <v>17731</v>
      </c>
      <c r="F3962" s="13" t="s">
        <v>17727</v>
      </c>
      <c r="G3962" s="13" t="s">
        <v>24658</v>
      </c>
      <c r="H3962" s="13">
        <v>93089</v>
      </c>
    </row>
    <row r="3963" spans="1:8" x14ac:dyDescent="0.45">
      <c r="A3963" s="13" t="s">
        <v>24659</v>
      </c>
      <c r="B3963" s="14">
        <v>120</v>
      </c>
      <c r="C3963" s="17" t="s">
        <v>17730</v>
      </c>
      <c r="D3963" s="13">
        <v>497</v>
      </c>
      <c r="E3963" s="13" t="s">
        <v>17731</v>
      </c>
      <c r="F3963" s="13" t="s">
        <v>17727</v>
      </c>
      <c r="G3963" s="13" t="s">
        <v>24660</v>
      </c>
      <c r="H3963" s="13">
        <v>91260</v>
      </c>
    </row>
    <row r="3964" spans="1:8" x14ac:dyDescent="0.45">
      <c r="A3964" s="13" t="s">
        <v>24661</v>
      </c>
      <c r="B3964" s="14"/>
      <c r="C3964" s="17"/>
      <c r="D3964" s="13"/>
      <c r="E3964" s="13"/>
      <c r="F3964" s="13"/>
      <c r="G3964" s="13"/>
      <c r="H3964" s="13"/>
    </row>
    <row r="3965" spans="1:8" x14ac:dyDescent="0.45">
      <c r="A3965" s="13" t="s">
        <v>24662</v>
      </c>
      <c r="B3965" s="14">
        <v>400</v>
      </c>
      <c r="C3965" s="17" t="s">
        <v>17730</v>
      </c>
      <c r="D3965" s="13">
        <v>681</v>
      </c>
      <c r="E3965" s="13" t="s">
        <v>17731</v>
      </c>
      <c r="F3965" s="13" t="s">
        <v>17727</v>
      </c>
      <c r="G3965" s="13" t="s">
        <v>24663</v>
      </c>
      <c r="H3965" s="13">
        <v>90072</v>
      </c>
    </row>
    <row r="3966" spans="1:8" x14ac:dyDescent="0.45">
      <c r="A3966" s="13" t="s">
        <v>24664</v>
      </c>
      <c r="B3966" s="14"/>
      <c r="C3966" s="17"/>
      <c r="D3966" s="13"/>
      <c r="E3966" s="13"/>
      <c r="F3966" s="13"/>
      <c r="G3966" s="13"/>
      <c r="H3966" s="13"/>
    </row>
    <row r="3967" spans="1:8" x14ac:dyDescent="0.45">
      <c r="A3967" s="13" t="s">
        <v>24665</v>
      </c>
      <c r="B3967" s="14">
        <v>200</v>
      </c>
      <c r="C3967" s="17" t="s">
        <v>17730</v>
      </c>
      <c r="D3967" s="13">
        <v>1085</v>
      </c>
      <c r="E3967" s="13" t="s">
        <v>17731</v>
      </c>
      <c r="F3967" s="13" t="s">
        <v>17727</v>
      </c>
      <c r="G3967" s="13" t="s">
        <v>24666</v>
      </c>
      <c r="H3967" s="13">
        <v>91819</v>
      </c>
    </row>
    <row r="3968" spans="1:8" x14ac:dyDescent="0.45">
      <c r="A3968" s="13" t="s">
        <v>24667</v>
      </c>
      <c r="B3968" s="14"/>
      <c r="C3968" s="17"/>
      <c r="D3968" s="13"/>
      <c r="E3968" s="13"/>
      <c r="F3968" s="13"/>
      <c r="G3968" s="13"/>
      <c r="H3968" s="13"/>
    </row>
    <row r="3969" spans="1:8" x14ac:dyDescent="0.45">
      <c r="A3969" s="13" t="s">
        <v>24668</v>
      </c>
      <c r="B3969" s="14">
        <v>200</v>
      </c>
      <c r="C3969" s="17" t="s">
        <v>17730</v>
      </c>
      <c r="D3969" s="13">
        <v>660</v>
      </c>
      <c r="E3969" s="13" t="s">
        <v>17731</v>
      </c>
      <c r="F3969" s="13" t="s">
        <v>17727</v>
      </c>
      <c r="G3969" s="13" t="s">
        <v>24669</v>
      </c>
      <c r="H3969" s="13">
        <v>148653</v>
      </c>
    </row>
    <row r="3970" spans="1:8" x14ac:dyDescent="0.45">
      <c r="A3970" s="13" t="s">
        <v>24670</v>
      </c>
      <c r="B3970" s="14">
        <v>161.76</v>
      </c>
      <c r="C3970" s="17" t="s">
        <v>17730</v>
      </c>
      <c r="D3970" s="13">
        <v>413</v>
      </c>
      <c r="E3970" s="13" t="s">
        <v>17731</v>
      </c>
      <c r="F3970" s="13" t="s">
        <v>17727</v>
      </c>
      <c r="G3970" s="13" t="s">
        <v>24671</v>
      </c>
      <c r="H3970" s="13">
        <v>227210</v>
      </c>
    </row>
    <row r="3971" spans="1:8" x14ac:dyDescent="0.45">
      <c r="A3971" s="13" t="s">
        <v>24672</v>
      </c>
      <c r="B3971" s="14"/>
      <c r="C3971" s="17"/>
      <c r="D3971" s="13"/>
      <c r="E3971" s="13"/>
      <c r="F3971" s="13"/>
      <c r="G3971" s="13"/>
      <c r="H3971" s="13"/>
    </row>
    <row r="3972" spans="1:8" x14ac:dyDescent="0.45">
      <c r="A3972" s="13" t="s">
        <v>24673</v>
      </c>
      <c r="B3972" s="14">
        <v>100</v>
      </c>
      <c r="C3972" s="17" t="s">
        <v>17730</v>
      </c>
      <c r="D3972" s="13">
        <v>465</v>
      </c>
      <c r="E3972" s="13" t="s">
        <v>17731</v>
      </c>
      <c r="F3972" s="13" t="s">
        <v>17727</v>
      </c>
      <c r="G3972" s="13" t="s">
        <v>24674</v>
      </c>
      <c r="H3972" s="13">
        <v>146783</v>
      </c>
    </row>
    <row r="3973" spans="1:8" x14ac:dyDescent="0.45">
      <c r="A3973" s="13" t="s">
        <v>24675</v>
      </c>
      <c r="B3973" s="14"/>
      <c r="C3973" s="17"/>
      <c r="D3973" s="13"/>
      <c r="E3973" s="13"/>
      <c r="F3973" s="13"/>
      <c r="G3973" s="13"/>
      <c r="H3973" s="13"/>
    </row>
    <row r="3974" spans="1:8" x14ac:dyDescent="0.45">
      <c r="A3974" s="13" t="s">
        <v>24676</v>
      </c>
      <c r="B3974" s="14"/>
      <c r="C3974" s="17"/>
      <c r="D3974" s="13"/>
      <c r="E3974" s="13"/>
      <c r="F3974" s="13"/>
      <c r="G3974" s="13"/>
      <c r="H3974" s="13"/>
    </row>
    <row r="3975" spans="1:8" x14ac:dyDescent="0.45">
      <c r="A3975" s="13" t="s">
        <v>24677</v>
      </c>
      <c r="B3975" s="14">
        <v>200</v>
      </c>
      <c r="C3975" s="17" t="s">
        <v>17730</v>
      </c>
      <c r="D3975" s="13">
        <v>720</v>
      </c>
      <c r="E3975" s="13" t="s">
        <v>17731</v>
      </c>
      <c r="F3975" s="13" t="s">
        <v>17727</v>
      </c>
      <c r="G3975" s="13" t="s">
        <v>24678</v>
      </c>
      <c r="H3975" s="13">
        <v>153984</v>
      </c>
    </row>
    <row r="3976" spans="1:8" x14ac:dyDescent="0.45">
      <c r="A3976" s="13" t="s">
        <v>24679</v>
      </c>
      <c r="B3976" s="14">
        <v>400</v>
      </c>
      <c r="C3976" s="17" t="s">
        <v>17730</v>
      </c>
      <c r="D3976" s="13">
        <v>660</v>
      </c>
      <c r="E3976" s="13" t="s">
        <v>17731</v>
      </c>
      <c r="F3976" s="13" t="s">
        <v>17727</v>
      </c>
      <c r="G3976" s="13" t="s">
        <v>24680</v>
      </c>
      <c r="H3976" s="13">
        <v>93098</v>
      </c>
    </row>
    <row r="3977" spans="1:8" x14ac:dyDescent="0.45">
      <c r="A3977" s="13" t="s">
        <v>24681</v>
      </c>
      <c r="B3977" s="14">
        <v>900</v>
      </c>
      <c r="C3977" s="17" t="s">
        <v>17730</v>
      </c>
      <c r="D3977" s="13">
        <v>1085</v>
      </c>
      <c r="E3977" s="13" t="s">
        <v>17731</v>
      </c>
      <c r="F3977" s="13" t="s">
        <v>17727</v>
      </c>
      <c r="G3977" s="13" t="s">
        <v>24682</v>
      </c>
      <c r="H3977" s="13">
        <v>93099</v>
      </c>
    </row>
    <row r="3978" spans="1:8" x14ac:dyDescent="0.45">
      <c r="A3978" s="13" t="s">
        <v>24683</v>
      </c>
      <c r="B3978" s="14"/>
      <c r="C3978" s="17"/>
      <c r="D3978" s="13"/>
      <c r="E3978" s="13"/>
      <c r="F3978" s="13"/>
      <c r="G3978" s="13"/>
      <c r="H3978" s="13"/>
    </row>
    <row r="3979" spans="1:8" x14ac:dyDescent="0.45">
      <c r="A3979" s="13" t="s">
        <v>24684</v>
      </c>
      <c r="B3979" s="14">
        <v>200</v>
      </c>
      <c r="C3979" s="17" t="s">
        <v>17730</v>
      </c>
      <c r="D3979" s="13">
        <v>828</v>
      </c>
      <c r="E3979" s="13" t="s">
        <v>17731</v>
      </c>
      <c r="F3979" s="13" t="s">
        <v>17727</v>
      </c>
      <c r="G3979" s="13" t="s">
        <v>24685</v>
      </c>
      <c r="H3979" s="13">
        <v>93100</v>
      </c>
    </row>
    <row r="3980" spans="1:8" x14ac:dyDescent="0.45">
      <c r="A3980" s="13" t="s">
        <v>24686</v>
      </c>
      <c r="B3980" s="14">
        <v>120</v>
      </c>
      <c r="C3980" s="17" t="s">
        <v>17730</v>
      </c>
      <c r="D3980" s="13">
        <v>828</v>
      </c>
      <c r="E3980" s="13" t="s">
        <v>17731</v>
      </c>
      <c r="F3980" s="13" t="s">
        <v>17727</v>
      </c>
      <c r="G3980" s="13" t="s">
        <v>24687</v>
      </c>
      <c r="H3980" s="13">
        <v>91263</v>
      </c>
    </row>
    <row r="3981" spans="1:8" x14ac:dyDescent="0.45">
      <c r="A3981" s="13" t="s">
        <v>24688</v>
      </c>
      <c r="B3981" s="14">
        <v>0</v>
      </c>
      <c r="C3981" s="17" t="s">
        <v>17730</v>
      </c>
      <c r="D3981" s="13">
        <v>828</v>
      </c>
      <c r="E3981" s="13" t="s">
        <v>17731</v>
      </c>
      <c r="F3981" s="13" t="s">
        <v>17727</v>
      </c>
      <c r="G3981" s="13" t="s">
        <v>24689</v>
      </c>
      <c r="H3981" s="13">
        <v>91264</v>
      </c>
    </row>
    <row r="3982" spans="1:8" x14ac:dyDescent="0.45">
      <c r="A3982" s="13" t="s">
        <v>24690</v>
      </c>
      <c r="B3982" s="14">
        <v>150</v>
      </c>
      <c r="C3982" s="17" t="s">
        <v>17730</v>
      </c>
      <c r="D3982" s="13">
        <v>1049</v>
      </c>
      <c r="E3982" s="13" t="s">
        <v>17731</v>
      </c>
      <c r="F3982" s="13" t="s">
        <v>17727</v>
      </c>
      <c r="G3982" s="13" t="s">
        <v>24691</v>
      </c>
      <c r="H3982" s="13">
        <v>93102</v>
      </c>
    </row>
    <row r="3983" spans="1:8" x14ac:dyDescent="0.45">
      <c r="A3983" s="13" t="s">
        <v>24692</v>
      </c>
      <c r="B3983" s="14">
        <v>300</v>
      </c>
      <c r="C3983" s="17" t="s">
        <v>17730</v>
      </c>
      <c r="D3983" s="13">
        <v>902</v>
      </c>
      <c r="E3983" s="13" t="s">
        <v>17731</v>
      </c>
      <c r="F3983" s="13" t="s">
        <v>17727</v>
      </c>
      <c r="G3983" s="13" t="s">
        <v>24693</v>
      </c>
      <c r="H3983" s="13">
        <v>93188</v>
      </c>
    </row>
    <row r="3984" spans="1:8" x14ac:dyDescent="0.45">
      <c r="A3984" s="13" t="s">
        <v>24694</v>
      </c>
      <c r="B3984" s="14">
        <v>200</v>
      </c>
      <c r="C3984" s="17" t="s">
        <v>17730</v>
      </c>
      <c r="D3984" s="13">
        <v>1085</v>
      </c>
      <c r="E3984" s="13" t="s">
        <v>17731</v>
      </c>
      <c r="F3984" s="13" t="s">
        <v>17727</v>
      </c>
      <c r="G3984" s="13" t="s">
        <v>24695</v>
      </c>
      <c r="H3984" s="13">
        <v>91262</v>
      </c>
    </row>
    <row r="3985" spans="1:8" x14ac:dyDescent="0.45">
      <c r="A3985" s="13" t="s">
        <v>24696</v>
      </c>
      <c r="B3985" s="14">
        <v>66.36</v>
      </c>
      <c r="C3985" s="17" t="s">
        <v>17730</v>
      </c>
      <c r="D3985" s="13">
        <v>828</v>
      </c>
      <c r="E3985" s="13" t="s">
        <v>17731</v>
      </c>
      <c r="F3985" s="13" t="s">
        <v>17727</v>
      </c>
      <c r="G3985" s="13" t="s">
        <v>24697</v>
      </c>
      <c r="H3985" s="13">
        <v>158962</v>
      </c>
    </row>
    <row r="3986" spans="1:8" x14ac:dyDescent="0.45">
      <c r="A3986" s="13" t="s">
        <v>24698</v>
      </c>
      <c r="B3986" s="14">
        <v>200</v>
      </c>
      <c r="C3986" s="17" t="s">
        <v>17730</v>
      </c>
      <c r="D3986" s="13">
        <v>2625</v>
      </c>
      <c r="E3986" s="13" t="s">
        <v>17731</v>
      </c>
      <c r="F3986" s="13" t="s">
        <v>17727</v>
      </c>
      <c r="G3986" s="13" t="s">
        <v>24699</v>
      </c>
      <c r="H3986" s="13">
        <v>110611</v>
      </c>
    </row>
    <row r="3987" spans="1:8" x14ac:dyDescent="0.45">
      <c r="A3987" s="13" t="s">
        <v>24700</v>
      </c>
      <c r="B3987" s="14"/>
      <c r="C3987" s="17"/>
      <c r="D3987" s="13"/>
      <c r="E3987" s="13"/>
      <c r="F3987" s="13"/>
      <c r="G3987" s="13"/>
      <c r="H3987" s="13"/>
    </row>
    <row r="3988" spans="1:8" x14ac:dyDescent="0.45">
      <c r="A3988" s="13" t="s">
        <v>24701</v>
      </c>
      <c r="B3988" s="14"/>
      <c r="C3988" s="17"/>
      <c r="D3988" s="13"/>
      <c r="E3988" s="13"/>
      <c r="F3988" s="13"/>
      <c r="G3988" s="13"/>
      <c r="H3988" s="13"/>
    </row>
    <row r="3989" spans="1:8" x14ac:dyDescent="0.45">
      <c r="A3989" s="13" t="s">
        <v>24702</v>
      </c>
      <c r="B3989" s="14">
        <v>400</v>
      </c>
      <c r="C3989" s="17" t="s">
        <v>17730</v>
      </c>
      <c r="D3989" s="13">
        <v>340</v>
      </c>
      <c r="E3989" s="13" t="s">
        <v>17731</v>
      </c>
      <c r="F3989" s="13" t="s">
        <v>17727</v>
      </c>
      <c r="G3989" s="13" t="s">
        <v>24703</v>
      </c>
      <c r="H3989" s="13">
        <v>93088</v>
      </c>
    </row>
    <row r="3990" spans="1:8" x14ac:dyDescent="0.45">
      <c r="A3990" s="13" t="s">
        <v>24704</v>
      </c>
      <c r="B3990" s="14"/>
      <c r="C3990" s="17"/>
      <c r="D3990" s="13"/>
      <c r="E3990" s="13"/>
      <c r="F3990" s="13"/>
      <c r="G3990" s="13"/>
      <c r="H3990" s="13"/>
    </row>
    <row r="3991" spans="1:8" x14ac:dyDescent="0.45">
      <c r="A3991" s="13" t="s">
        <v>24705</v>
      </c>
      <c r="B3991" s="14">
        <v>0</v>
      </c>
      <c r="C3991" s="17" t="s">
        <v>17730</v>
      </c>
      <c r="D3991" s="13">
        <v>190</v>
      </c>
      <c r="E3991" s="13" t="s">
        <v>17731</v>
      </c>
      <c r="F3991" s="13" t="s">
        <v>17727</v>
      </c>
      <c r="G3991" s="13" t="s">
        <v>24706</v>
      </c>
      <c r="H3991" s="13">
        <v>160021</v>
      </c>
    </row>
    <row r="3992" spans="1:8" x14ac:dyDescent="0.45">
      <c r="A3992" s="13" t="s">
        <v>24707</v>
      </c>
      <c r="B3992" s="14">
        <v>212.61</v>
      </c>
      <c r="C3992" s="17" t="s">
        <v>17730</v>
      </c>
      <c r="D3992" s="13">
        <v>681</v>
      </c>
      <c r="E3992" s="13" t="s">
        <v>17731</v>
      </c>
      <c r="F3992" s="13" t="s">
        <v>17727</v>
      </c>
      <c r="G3992" s="13" t="s">
        <v>24708</v>
      </c>
      <c r="H3992" s="13">
        <v>104252</v>
      </c>
    </row>
    <row r="3993" spans="1:8" x14ac:dyDescent="0.45">
      <c r="A3993" s="13" t="s">
        <v>24709</v>
      </c>
      <c r="B3993" s="14"/>
      <c r="C3993" s="17"/>
      <c r="D3993" s="13"/>
      <c r="E3993" s="13"/>
      <c r="F3993" s="13"/>
      <c r="G3993" s="13"/>
      <c r="H3993" s="13"/>
    </row>
    <row r="3994" spans="1:8" x14ac:dyDescent="0.45">
      <c r="A3994" s="13" t="s">
        <v>24710</v>
      </c>
      <c r="B3994" s="14">
        <v>159.46</v>
      </c>
      <c r="C3994" s="17" t="s">
        <v>17730</v>
      </c>
      <c r="D3994" s="13">
        <v>975</v>
      </c>
      <c r="E3994" s="13" t="s">
        <v>17731</v>
      </c>
      <c r="F3994" s="13" t="s">
        <v>17727</v>
      </c>
      <c r="G3994" s="13" t="s">
        <v>24711</v>
      </c>
      <c r="H3994" s="13">
        <v>93103</v>
      </c>
    </row>
    <row r="3995" spans="1:8" x14ac:dyDescent="0.45">
      <c r="A3995" s="13" t="s">
        <v>24712</v>
      </c>
      <c r="B3995" s="14">
        <v>200</v>
      </c>
      <c r="C3995" s="17" t="s">
        <v>17730</v>
      </c>
      <c r="D3995" s="13">
        <v>1049</v>
      </c>
      <c r="E3995" s="13" t="s">
        <v>17731</v>
      </c>
      <c r="F3995" s="13" t="s">
        <v>17727</v>
      </c>
      <c r="G3995" s="13" t="s">
        <v>24713</v>
      </c>
      <c r="H3995" s="13">
        <v>104251</v>
      </c>
    </row>
    <row r="3996" spans="1:8" x14ac:dyDescent="0.45">
      <c r="A3996" s="13" t="s">
        <v>24714</v>
      </c>
      <c r="B3996" s="14"/>
      <c r="C3996" s="17"/>
      <c r="D3996" s="13"/>
      <c r="E3996" s="13"/>
      <c r="F3996" s="13"/>
      <c r="G3996" s="13"/>
      <c r="H3996" s="13"/>
    </row>
    <row r="3997" spans="1:8" x14ac:dyDescent="0.45">
      <c r="A3997" s="13" t="s">
        <v>24715</v>
      </c>
      <c r="B3997" s="14">
        <v>200</v>
      </c>
      <c r="C3997" s="17" t="s">
        <v>17730</v>
      </c>
      <c r="D3997" s="13">
        <v>902</v>
      </c>
      <c r="E3997" s="13" t="s">
        <v>17731</v>
      </c>
      <c r="F3997" s="13" t="s">
        <v>17727</v>
      </c>
      <c r="G3997" s="13" t="s">
        <v>24716</v>
      </c>
      <c r="H3997" s="13">
        <v>110509</v>
      </c>
    </row>
    <row r="3998" spans="1:8" x14ac:dyDescent="0.45">
      <c r="A3998" s="13" t="s">
        <v>24717</v>
      </c>
      <c r="B3998" s="14"/>
      <c r="C3998" s="17"/>
      <c r="D3998" s="13"/>
      <c r="E3998" s="13"/>
      <c r="F3998" s="13"/>
      <c r="G3998" s="13"/>
      <c r="H3998" s="13"/>
    </row>
    <row r="3999" spans="1:8" x14ac:dyDescent="0.45">
      <c r="A3999" s="13" t="s">
        <v>24718</v>
      </c>
      <c r="B3999" s="14">
        <v>400</v>
      </c>
      <c r="C3999" s="17" t="s">
        <v>17730</v>
      </c>
      <c r="D3999" s="13">
        <v>865</v>
      </c>
      <c r="E3999" s="13" t="s">
        <v>17731</v>
      </c>
      <c r="F3999" s="13" t="s">
        <v>17727</v>
      </c>
      <c r="G3999" s="13" t="s">
        <v>24719</v>
      </c>
      <c r="H3999" s="13">
        <v>104253</v>
      </c>
    </row>
    <row r="4000" spans="1:8" x14ac:dyDescent="0.45">
      <c r="A4000" s="13" t="s">
        <v>24720</v>
      </c>
      <c r="B4000" s="14">
        <v>250</v>
      </c>
      <c r="C4000" s="17" t="s">
        <v>17730</v>
      </c>
      <c r="D4000" s="13">
        <v>497</v>
      </c>
      <c r="E4000" s="13" t="s">
        <v>17731</v>
      </c>
      <c r="F4000" s="13" t="s">
        <v>17727</v>
      </c>
      <c r="G4000" s="13" t="s">
        <v>24721</v>
      </c>
      <c r="H4000" s="13">
        <v>102660</v>
      </c>
    </row>
    <row r="4001" spans="1:8" x14ac:dyDescent="0.45">
      <c r="A4001" s="13" t="s">
        <v>24722</v>
      </c>
      <c r="B4001" s="14"/>
      <c r="C4001" s="17"/>
      <c r="D4001" s="13"/>
      <c r="E4001" s="13"/>
      <c r="F4001" s="13"/>
      <c r="G4001" s="13"/>
      <c r="H4001" s="13"/>
    </row>
    <row r="4002" spans="1:8" x14ac:dyDescent="0.45">
      <c r="A4002" s="13" t="s">
        <v>24723</v>
      </c>
      <c r="B4002" s="14">
        <v>478.36</v>
      </c>
      <c r="C4002" s="17" t="s">
        <v>17730</v>
      </c>
      <c r="D4002" s="13">
        <v>950</v>
      </c>
      <c r="E4002" s="13" t="s">
        <v>17731</v>
      </c>
      <c r="F4002" s="13" t="s">
        <v>17727</v>
      </c>
      <c r="G4002" s="13" t="s">
        <v>24724</v>
      </c>
      <c r="H4002" s="13">
        <v>104255</v>
      </c>
    </row>
    <row r="4003" spans="1:8" x14ac:dyDescent="0.45">
      <c r="A4003" s="13" t="s">
        <v>24725</v>
      </c>
      <c r="B4003" s="14">
        <v>200</v>
      </c>
      <c r="C4003" s="17" t="s">
        <v>17730</v>
      </c>
      <c r="D4003" s="13">
        <v>902</v>
      </c>
      <c r="E4003" s="13" t="s">
        <v>17731</v>
      </c>
      <c r="F4003" s="13" t="s">
        <v>17727</v>
      </c>
      <c r="G4003" s="13" t="s">
        <v>24726</v>
      </c>
      <c r="H4003" s="13">
        <v>103950</v>
      </c>
    </row>
    <row r="4004" spans="1:8" x14ac:dyDescent="0.45">
      <c r="A4004" s="13" t="s">
        <v>24727</v>
      </c>
      <c r="B4004" s="14"/>
      <c r="C4004" s="17"/>
      <c r="D4004" s="13"/>
      <c r="E4004" s="13"/>
      <c r="F4004" s="13"/>
      <c r="G4004" s="13"/>
      <c r="H4004" s="13"/>
    </row>
    <row r="4005" spans="1:8" x14ac:dyDescent="0.45">
      <c r="A4005" s="13" t="s">
        <v>24728</v>
      </c>
      <c r="B4005" s="14">
        <v>200</v>
      </c>
      <c r="C4005" s="17" t="s">
        <v>17730</v>
      </c>
      <c r="D4005" s="13">
        <v>828</v>
      </c>
      <c r="E4005" s="13" t="s">
        <v>17731</v>
      </c>
      <c r="F4005" s="13" t="s">
        <v>17727</v>
      </c>
      <c r="G4005" s="13" t="s">
        <v>24729</v>
      </c>
      <c r="H4005" s="13">
        <v>104250</v>
      </c>
    </row>
    <row r="4006" spans="1:8" x14ac:dyDescent="0.45">
      <c r="A4006" s="13" t="s">
        <v>24730</v>
      </c>
      <c r="B4006" s="14"/>
      <c r="C4006" s="17"/>
      <c r="D4006" s="13"/>
      <c r="E4006" s="13"/>
      <c r="F4006" s="13"/>
      <c r="G4006" s="13"/>
      <c r="H4006" s="13"/>
    </row>
    <row r="4007" spans="1:8" x14ac:dyDescent="0.45">
      <c r="A4007" s="13" t="s">
        <v>24731</v>
      </c>
      <c r="B4007" s="14">
        <v>100</v>
      </c>
      <c r="C4007" s="17" t="s">
        <v>17730</v>
      </c>
      <c r="D4007" s="13">
        <v>828</v>
      </c>
      <c r="E4007" s="13" t="s">
        <v>17731</v>
      </c>
      <c r="F4007" s="13" t="s">
        <v>17727</v>
      </c>
      <c r="G4007" s="13" t="s">
        <v>24732</v>
      </c>
      <c r="H4007" s="13">
        <v>106767</v>
      </c>
    </row>
    <row r="4008" spans="1:8" x14ac:dyDescent="0.45">
      <c r="A4008" s="13" t="s">
        <v>24733</v>
      </c>
      <c r="B4008" s="14">
        <v>531.51</v>
      </c>
      <c r="C4008" s="17" t="s">
        <v>17730</v>
      </c>
      <c r="D4008" s="13">
        <v>975</v>
      </c>
      <c r="E4008" s="13" t="s">
        <v>17731</v>
      </c>
      <c r="F4008" s="13" t="s">
        <v>17727</v>
      </c>
      <c r="G4008" s="13" t="s">
        <v>24734</v>
      </c>
      <c r="H4008" s="13">
        <v>102559</v>
      </c>
    </row>
    <row r="4009" spans="1:8" x14ac:dyDescent="0.45">
      <c r="A4009" s="13" t="s">
        <v>24735</v>
      </c>
      <c r="B4009" s="14">
        <v>531.51</v>
      </c>
      <c r="C4009" s="17" t="s">
        <v>17730</v>
      </c>
      <c r="D4009" s="13">
        <v>1085</v>
      </c>
      <c r="E4009" s="13" t="s">
        <v>17731</v>
      </c>
      <c r="F4009" s="13" t="s">
        <v>17727</v>
      </c>
      <c r="G4009" s="13" t="s">
        <v>24736</v>
      </c>
      <c r="H4009" s="13">
        <v>102657</v>
      </c>
    </row>
    <row r="4010" spans="1:8" x14ac:dyDescent="0.45">
      <c r="A4010" s="13" t="s">
        <v>24737</v>
      </c>
      <c r="B4010" s="14"/>
      <c r="C4010" s="17"/>
      <c r="D4010" s="13"/>
      <c r="E4010" s="13"/>
      <c r="F4010" s="13"/>
      <c r="G4010" s="13"/>
      <c r="H4010" s="13"/>
    </row>
    <row r="4011" spans="1:8" x14ac:dyDescent="0.45">
      <c r="A4011" s="13" t="s">
        <v>24738</v>
      </c>
      <c r="B4011" s="14">
        <v>200</v>
      </c>
      <c r="C4011" s="17" t="s">
        <v>17730</v>
      </c>
      <c r="D4011" s="13">
        <v>681</v>
      </c>
      <c r="E4011" s="13" t="s">
        <v>17731</v>
      </c>
      <c r="F4011" s="13" t="s">
        <v>17727</v>
      </c>
      <c r="G4011" s="13" t="s">
        <v>24739</v>
      </c>
      <c r="H4011" s="13">
        <v>102658</v>
      </c>
    </row>
    <row r="4012" spans="1:8" x14ac:dyDescent="0.45">
      <c r="A4012" s="13" t="s">
        <v>24740</v>
      </c>
      <c r="B4012" s="14">
        <v>31.61</v>
      </c>
      <c r="C4012" s="17" t="s">
        <v>17730</v>
      </c>
      <c r="D4012" s="13">
        <v>325</v>
      </c>
      <c r="E4012" s="13" t="s">
        <v>17731</v>
      </c>
      <c r="F4012" s="13" t="s">
        <v>17727</v>
      </c>
      <c r="G4012" s="13" t="s">
        <v>24741</v>
      </c>
      <c r="H4012" s="13">
        <v>113356</v>
      </c>
    </row>
    <row r="4013" spans="1:8" x14ac:dyDescent="0.45">
      <c r="A4013" s="13" t="s">
        <v>24742</v>
      </c>
      <c r="B4013" s="14">
        <v>0</v>
      </c>
      <c r="C4013" s="17" t="s">
        <v>17730</v>
      </c>
      <c r="D4013" s="13">
        <v>497</v>
      </c>
      <c r="E4013" s="13" t="s">
        <v>17731</v>
      </c>
      <c r="F4013" s="13" t="s">
        <v>17727</v>
      </c>
      <c r="G4013" s="13" t="s">
        <v>24743</v>
      </c>
      <c r="H4013" s="13">
        <v>222401</v>
      </c>
    </row>
    <row r="4014" spans="1:8" x14ac:dyDescent="0.45">
      <c r="A4014" s="13" t="s">
        <v>24744</v>
      </c>
      <c r="B4014" s="14"/>
      <c r="C4014" s="17"/>
      <c r="D4014" s="13"/>
      <c r="E4014" s="13"/>
      <c r="F4014" s="13"/>
      <c r="G4014" s="13"/>
      <c r="H4014" s="13"/>
    </row>
    <row r="4015" spans="1:8" x14ac:dyDescent="0.45">
      <c r="A4015" s="13" t="s">
        <v>24745</v>
      </c>
      <c r="B4015" s="14"/>
      <c r="C4015" s="17"/>
      <c r="D4015" s="13"/>
      <c r="E4015" s="13"/>
      <c r="F4015" s="13"/>
      <c r="G4015" s="13"/>
      <c r="H4015" s="13"/>
    </row>
    <row r="4016" spans="1:8" x14ac:dyDescent="0.45">
      <c r="A4016" s="13" t="s">
        <v>24746</v>
      </c>
      <c r="B4016" s="14"/>
      <c r="C4016" s="17"/>
      <c r="D4016" s="13"/>
      <c r="E4016" s="13"/>
      <c r="F4016" s="13"/>
      <c r="G4016" s="13"/>
      <c r="H4016" s="13"/>
    </row>
    <row r="4017" spans="1:8" x14ac:dyDescent="0.45">
      <c r="A4017" s="13" t="s">
        <v>24742</v>
      </c>
      <c r="B4017" s="14">
        <v>100</v>
      </c>
      <c r="C4017" s="17" t="s">
        <v>17730</v>
      </c>
      <c r="D4017" s="13">
        <v>284</v>
      </c>
      <c r="E4017" s="13" t="s">
        <v>17731</v>
      </c>
      <c r="F4017" s="13" t="s">
        <v>17727</v>
      </c>
      <c r="G4017" s="13" t="s">
        <v>24747</v>
      </c>
      <c r="H4017" s="13">
        <v>121533</v>
      </c>
    </row>
    <row r="4018" spans="1:8" x14ac:dyDescent="0.45">
      <c r="A4018" s="13" t="s">
        <v>24748</v>
      </c>
      <c r="B4018" s="14">
        <v>0</v>
      </c>
      <c r="C4018" s="17" t="s">
        <v>17730</v>
      </c>
      <c r="D4018" s="13">
        <v>865</v>
      </c>
      <c r="E4018" s="13" t="s">
        <v>17731</v>
      </c>
      <c r="F4018" s="13" t="s">
        <v>17727</v>
      </c>
      <c r="G4018" s="13" t="s">
        <v>24749</v>
      </c>
      <c r="H4018" s="13">
        <v>222602</v>
      </c>
    </row>
    <row r="4019" spans="1:8" x14ac:dyDescent="0.45">
      <c r="A4019" s="13" t="s">
        <v>24750</v>
      </c>
      <c r="B4019" s="14">
        <v>200</v>
      </c>
      <c r="C4019" s="17" t="s">
        <v>17730</v>
      </c>
      <c r="D4019" s="13">
        <v>865</v>
      </c>
      <c r="E4019" s="13" t="s">
        <v>17731</v>
      </c>
      <c r="F4019" s="13" t="s">
        <v>17727</v>
      </c>
      <c r="G4019" s="13" t="s">
        <v>24751</v>
      </c>
      <c r="H4019" s="13">
        <v>121334</v>
      </c>
    </row>
    <row r="4020" spans="1:8" x14ac:dyDescent="0.45">
      <c r="A4020" s="13" t="s">
        <v>24752</v>
      </c>
      <c r="B4020" s="14">
        <v>106.31</v>
      </c>
      <c r="C4020" s="17" t="s">
        <v>17730</v>
      </c>
      <c r="D4020" s="13">
        <v>828</v>
      </c>
      <c r="E4020" s="13" t="s">
        <v>17731</v>
      </c>
      <c r="F4020" s="13" t="s">
        <v>17727</v>
      </c>
      <c r="G4020" s="13" t="s">
        <v>24753</v>
      </c>
      <c r="H4020" s="13">
        <v>222397</v>
      </c>
    </row>
    <row r="4021" spans="1:8" x14ac:dyDescent="0.45">
      <c r="A4021" s="13" t="s">
        <v>24754</v>
      </c>
      <c r="B4021" s="14">
        <v>100</v>
      </c>
      <c r="C4021" s="17" t="s">
        <v>17730</v>
      </c>
      <c r="D4021" s="13">
        <v>473</v>
      </c>
      <c r="E4021" s="13" t="s">
        <v>17731</v>
      </c>
      <c r="F4021" s="13" t="s">
        <v>17727</v>
      </c>
      <c r="G4021" s="13" t="s">
        <v>24755</v>
      </c>
      <c r="H4021" s="13">
        <v>121433</v>
      </c>
    </row>
    <row r="4022" spans="1:8" x14ac:dyDescent="0.45">
      <c r="A4022" s="13" t="s">
        <v>24756</v>
      </c>
      <c r="B4022" s="14">
        <v>0</v>
      </c>
      <c r="C4022" s="17" t="s">
        <v>17730</v>
      </c>
      <c r="D4022" s="13">
        <v>915</v>
      </c>
      <c r="E4022" s="13" t="s">
        <v>17731</v>
      </c>
      <c r="F4022" s="13" t="s">
        <v>17727</v>
      </c>
      <c r="G4022" s="13" t="s">
        <v>24757</v>
      </c>
      <c r="H4022" s="13">
        <v>222603</v>
      </c>
    </row>
    <row r="4023" spans="1:8" x14ac:dyDescent="0.45">
      <c r="A4023" s="13" t="s">
        <v>24758</v>
      </c>
      <c r="B4023" s="14">
        <v>100</v>
      </c>
      <c r="C4023" s="17" t="s">
        <v>17730</v>
      </c>
      <c r="D4023" s="13">
        <v>915</v>
      </c>
      <c r="E4023" s="13" t="s">
        <v>17731</v>
      </c>
      <c r="F4023" s="13" t="s">
        <v>17727</v>
      </c>
      <c r="G4023" s="13" t="s">
        <v>24759</v>
      </c>
      <c r="H4023" s="13">
        <v>121434</v>
      </c>
    </row>
    <row r="4024" spans="1:8" x14ac:dyDescent="0.45">
      <c r="A4024" s="13" t="s">
        <v>24760</v>
      </c>
      <c r="B4024" s="14">
        <v>100</v>
      </c>
      <c r="C4024" s="17" t="s">
        <v>17730</v>
      </c>
      <c r="D4024" s="13">
        <v>140</v>
      </c>
      <c r="E4024" s="13" t="s">
        <v>17731</v>
      </c>
      <c r="F4024" s="13" t="s">
        <v>17727</v>
      </c>
      <c r="G4024" s="13" t="s">
        <v>24761</v>
      </c>
      <c r="H4024" s="13">
        <v>222610</v>
      </c>
    </row>
    <row r="4025" spans="1:8" x14ac:dyDescent="0.45">
      <c r="A4025" s="13" t="s">
        <v>24762</v>
      </c>
      <c r="B4025" s="14"/>
      <c r="C4025" s="17"/>
      <c r="D4025" s="13"/>
      <c r="E4025" s="13"/>
      <c r="F4025" s="13"/>
      <c r="G4025" s="13"/>
      <c r="H4025" s="13"/>
    </row>
    <row r="4026" spans="1:8" x14ac:dyDescent="0.45">
      <c r="A4026" s="13" t="s">
        <v>24763</v>
      </c>
      <c r="B4026" s="14"/>
      <c r="C4026" s="17"/>
      <c r="D4026" s="13"/>
      <c r="E4026" s="13"/>
      <c r="F4026" s="13"/>
      <c r="G4026" s="13"/>
      <c r="H4026" s="13"/>
    </row>
    <row r="4027" spans="1:8" x14ac:dyDescent="0.45">
      <c r="A4027" s="13" t="s">
        <v>24764</v>
      </c>
      <c r="B4027" s="14">
        <v>0</v>
      </c>
      <c r="C4027" s="17" t="s">
        <v>17730</v>
      </c>
      <c r="D4027" s="13">
        <v>644</v>
      </c>
      <c r="E4027" s="13" t="s">
        <v>17731</v>
      </c>
      <c r="F4027" s="13" t="s">
        <v>17727</v>
      </c>
      <c r="G4027" s="13" t="s">
        <v>24765</v>
      </c>
      <c r="H4027" s="13">
        <v>222399</v>
      </c>
    </row>
    <row r="4028" spans="1:8" x14ac:dyDescent="0.45">
      <c r="A4028" s="13" t="s">
        <v>24766</v>
      </c>
      <c r="B4028" s="14"/>
      <c r="C4028" s="17"/>
      <c r="D4028" s="13"/>
      <c r="E4028" s="13"/>
      <c r="F4028" s="13"/>
      <c r="G4028" s="13"/>
      <c r="H4028" s="13"/>
    </row>
    <row r="4029" spans="1:8" x14ac:dyDescent="0.45">
      <c r="A4029" s="13" t="s">
        <v>24767</v>
      </c>
      <c r="B4029" s="14"/>
      <c r="C4029" s="17"/>
      <c r="D4029" s="13"/>
      <c r="E4029" s="13"/>
      <c r="F4029" s="13"/>
      <c r="G4029" s="13"/>
      <c r="H4029" s="13"/>
    </row>
    <row r="4030" spans="1:8" x14ac:dyDescent="0.45">
      <c r="A4030" s="13" t="s">
        <v>24764</v>
      </c>
      <c r="B4030" s="14">
        <v>200</v>
      </c>
      <c r="C4030" s="17" t="s">
        <v>17730</v>
      </c>
      <c r="D4030" s="13">
        <v>368</v>
      </c>
      <c r="E4030" s="13" t="s">
        <v>17731</v>
      </c>
      <c r="F4030" s="13" t="s">
        <v>17727</v>
      </c>
      <c r="G4030" s="13" t="s">
        <v>24768</v>
      </c>
      <c r="H4030" s="13">
        <v>121335</v>
      </c>
    </row>
    <row r="4031" spans="1:8" x14ac:dyDescent="0.45">
      <c r="A4031" s="13" t="s">
        <v>24769</v>
      </c>
      <c r="B4031" s="14">
        <v>701.9</v>
      </c>
      <c r="C4031" s="17" t="s">
        <v>17730</v>
      </c>
      <c r="D4031" s="13">
        <v>3352.94</v>
      </c>
      <c r="E4031" s="13" t="s">
        <v>17731</v>
      </c>
      <c r="F4031" s="13" t="s">
        <v>17727</v>
      </c>
      <c r="G4031" s="13" t="s">
        <v>24770</v>
      </c>
      <c r="H4031" s="13">
        <v>134623</v>
      </c>
    </row>
    <row r="4032" spans="1:8" x14ac:dyDescent="0.45">
      <c r="A4032" s="13" t="s">
        <v>24771</v>
      </c>
      <c r="B4032" s="14">
        <v>100</v>
      </c>
      <c r="C4032" s="17" t="s">
        <v>17730</v>
      </c>
      <c r="D4032" s="13">
        <v>615</v>
      </c>
      <c r="E4032" s="13" t="s">
        <v>17731</v>
      </c>
      <c r="F4032" s="13" t="s">
        <v>17727</v>
      </c>
      <c r="G4032" s="13" t="s">
        <v>24772</v>
      </c>
      <c r="H4032" s="13">
        <v>124627</v>
      </c>
    </row>
    <row r="4033" spans="1:8" x14ac:dyDescent="0.45">
      <c r="A4033" s="13" t="s">
        <v>24773</v>
      </c>
      <c r="B4033" s="14">
        <v>200</v>
      </c>
      <c r="C4033" s="17" t="s">
        <v>17730</v>
      </c>
      <c r="D4033" s="13">
        <v>499</v>
      </c>
      <c r="E4033" s="13" t="s">
        <v>17731</v>
      </c>
      <c r="F4033" s="13" t="s">
        <v>17727</v>
      </c>
      <c r="G4033" s="13" t="s">
        <v>24774</v>
      </c>
      <c r="H4033" s="13">
        <v>129833</v>
      </c>
    </row>
    <row r="4034" spans="1:8" x14ac:dyDescent="0.45">
      <c r="A4034" s="13" t="s">
        <v>24775</v>
      </c>
      <c r="B4034" s="14">
        <v>200</v>
      </c>
      <c r="C4034" s="17" t="s">
        <v>17730</v>
      </c>
      <c r="D4034" s="13">
        <v>590</v>
      </c>
      <c r="E4034" s="13" t="s">
        <v>17731</v>
      </c>
      <c r="F4034" s="13" t="s">
        <v>17727</v>
      </c>
      <c r="G4034" s="13" t="s">
        <v>24776</v>
      </c>
      <c r="H4034" s="13">
        <v>127219</v>
      </c>
    </row>
    <row r="4035" spans="1:8" x14ac:dyDescent="0.45">
      <c r="A4035" s="13" t="s">
        <v>24777</v>
      </c>
      <c r="B4035" s="14">
        <v>100</v>
      </c>
      <c r="C4035" s="17" t="s">
        <v>17730</v>
      </c>
      <c r="D4035" s="13">
        <v>615</v>
      </c>
      <c r="E4035" s="13" t="s">
        <v>17731</v>
      </c>
      <c r="F4035" s="13" t="s">
        <v>17727</v>
      </c>
      <c r="G4035" s="13" t="s">
        <v>24778</v>
      </c>
      <c r="H4035" s="13">
        <v>148652</v>
      </c>
    </row>
    <row r="4036" spans="1:8" x14ac:dyDescent="0.45">
      <c r="A4036" s="13" t="s">
        <v>24779</v>
      </c>
      <c r="B4036" s="14"/>
      <c r="C4036" s="17"/>
      <c r="D4036" s="13"/>
      <c r="E4036" s="13"/>
      <c r="F4036" s="13"/>
      <c r="G4036" s="13"/>
      <c r="H4036" s="13"/>
    </row>
    <row r="4037" spans="1:8" x14ac:dyDescent="0.45">
      <c r="A4037" s="13" t="s">
        <v>24780</v>
      </c>
      <c r="B4037" s="14"/>
      <c r="C4037" s="17"/>
      <c r="D4037" s="13"/>
      <c r="E4037" s="13"/>
      <c r="F4037" s="13"/>
      <c r="G4037" s="13"/>
      <c r="H4037" s="13"/>
    </row>
    <row r="4038" spans="1:8" x14ac:dyDescent="0.45">
      <c r="A4038" s="13" t="s">
        <v>24781</v>
      </c>
      <c r="B4038" s="14">
        <v>200</v>
      </c>
      <c r="C4038" s="17" t="s">
        <v>17730</v>
      </c>
      <c r="D4038" s="13">
        <v>720</v>
      </c>
      <c r="E4038" s="13" t="s">
        <v>17731</v>
      </c>
      <c r="F4038" s="13" t="s">
        <v>17727</v>
      </c>
      <c r="G4038" s="13" t="s">
        <v>24782</v>
      </c>
      <c r="H4038" s="13">
        <v>148745</v>
      </c>
    </row>
    <row r="4039" spans="1:8" x14ac:dyDescent="0.45">
      <c r="A4039" s="13" t="s">
        <v>24783</v>
      </c>
      <c r="B4039" s="14"/>
      <c r="C4039" s="17"/>
      <c r="D4039" s="13"/>
      <c r="E4039" s="13"/>
      <c r="F4039" s="13"/>
      <c r="G4039" s="13"/>
      <c r="H4039" s="13"/>
    </row>
    <row r="4040" spans="1:8" x14ac:dyDescent="0.45">
      <c r="A4040" s="13" t="s">
        <v>24784</v>
      </c>
      <c r="B4040" s="14">
        <v>212.61</v>
      </c>
      <c r="C4040" s="17" t="s">
        <v>17730</v>
      </c>
      <c r="D4040" s="13">
        <v>865</v>
      </c>
      <c r="E4040" s="13" t="s">
        <v>17731</v>
      </c>
      <c r="F4040" s="13" t="s">
        <v>17727</v>
      </c>
      <c r="G4040" s="13" t="s">
        <v>24785</v>
      </c>
      <c r="H4040" s="13">
        <v>160022</v>
      </c>
    </row>
    <row r="4041" spans="1:8" x14ac:dyDescent="0.45">
      <c r="A4041" s="13" t="s">
        <v>24786</v>
      </c>
      <c r="B4041" s="14">
        <v>100</v>
      </c>
      <c r="C4041" s="17" t="s">
        <v>17730</v>
      </c>
      <c r="D4041" s="13">
        <v>720</v>
      </c>
      <c r="E4041" s="13" t="s">
        <v>17731</v>
      </c>
      <c r="F4041" s="13" t="s">
        <v>17727</v>
      </c>
      <c r="G4041" s="13" t="s">
        <v>24787</v>
      </c>
      <c r="H4041" s="13">
        <v>148750</v>
      </c>
    </row>
    <row r="4042" spans="1:8" x14ac:dyDescent="0.45">
      <c r="A4042" s="13" t="s">
        <v>24788</v>
      </c>
      <c r="B4042" s="14"/>
      <c r="C4042" s="17"/>
      <c r="D4042" s="13"/>
      <c r="E4042" s="13"/>
      <c r="F4042" s="13"/>
      <c r="G4042" s="13"/>
      <c r="H4042" s="13"/>
    </row>
    <row r="4043" spans="1:8" x14ac:dyDescent="0.45">
      <c r="A4043" s="13" t="s">
        <v>24789</v>
      </c>
      <c r="B4043" s="14">
        <v>200</v>
      </c>
      <c r="C4043" s="17" t="s">
        <v>17730</v>
      </c>
      <c r="D4043" s="13">
        <v>575</v>
      </c>
      <c r="E4043" s="13" t="s">
        <v>17731</v>
      </c>
      <c r="F4043" s="13" t="s">
        <v>17727</v>
      </c>
      <c r="G4043" s="13" t="s">
        <v>24790</v>
      </c>
      <c r="H4043" s="13">
        <v>148751</v>
      </c>
    </row>
    <row r="4044" spans="1:8" x14ac:dyDescent="0.45">
      <c r="A4044" s="13" t="s">
        <v>24791</v>
      </c>
      <c r="B4044" s="14"/>
      <c r="C4044" s="17"/>
      <c r="D4044" s="13"/>
      <c r="E4044" s="13"/>
      <c r="F4044" s="13"/>
      <c r="G4044" s="13"/>
      <c r="H4044" s="13"/>
    </row>
    <row r="4045" spans="1:8" x14ac:dyDescent="0.45">
      <c r="A4045" s="13" t="s">
        <v>24792</v>
      </c>
      <c r="B4045" s="14">
        <v>200</v>
      </c>
      <c r="C4045" s="17" t="s">
        <v>17730</v>
      </c>
      <c r="D4045" s="13">
        <v>685</v>
      </c>
      <c r="E4045" s="13" t="s">
        <v>17731</v>
      </c>
      <c r="F4045" s="13" t="s">
        <v>17727</v>
      </c>
      <c r="G4045" s="13" t="s">
        <v>24793</v>
      </c>
      <c r="H4045" s="13">
        <v>148752</v>
      </c>
    </row>
    <row r="4046" spans="1:8" x14ac:dyDescent="0.45">
      <c r="A4046" s="13" t="s">
        <v>24794</v>
      </c>
      <c r="B4046" s="14">
        <v>200</v>
      </c>
      <c r="C4046" s="17" t="s">
        <v>17730</v>
      </c>
      <c r="D4046" s="13">
        <v>865</v>
      </c>
      <c r="E4046" s="13" t="s">
        <v>17731</v>
      </c>
      <c r="F4046" s="13" t="s">
        <v>17727</v>
      </c>
      <c r="G4046" s="13" t="s">
        <v>24795</v>
      </c>
      <c r="H4046" s="13">
        <v>148649</v>
      </c>
    </row>
    <row r="4047" spans="1:8" x14ac:dyDescent="0.45">
      <c r="A4047" s="13" t="s">
        <v>24796</v>
      </c>
      <c r="B4047" s="14"/>
      <c r="C4047" s="17"/>
      <c r="D4047" s="13"/>
      <c r="E4047" s="13"/>
      <c r="F4047" s="13"/>
      <c r="G4047" s="13"/>
      <c r="H4047" s="13"/>
    </row>
    <row r="4048" spans="1:8" x14ac:dyDescent="0.45">
      <c r="A4048" s="13" t="s">
        <v>24797</v>
      </c>
      <c r="B4048" s="14">
        <v>100</v>
      </c>
      <c r="C4048" s="17" t="s">
        <v>17730</v>
      </c>
      <c r="D4048" s="13">
        <v>915</v>
      </c>
      <c r="E4048" s="13" t="s">
        <v>17731</v>
      </c>
      <c r="F4048" s="13" t="s">
        <v>17727</v>
      </c>
      <c r="G4048" s="13" t="s">
        <v>24798</v>
      </c>
      <c r="H4048" s="13">
        <v>148650</v>
      </c>
    </row>
    <row r="4049" spans="1:8" x14ac:dyDescent="0.45">
      <c r="A4049" s="13" t="s">
        <v>24799</v>
      </c>
      <c r="B4049" s="14">
        <v>100</v>
      </c>
      <c r="C4049" s="17" t="s">
        <v>17730</v>
      </c>
      <c r="D4049" s="13">
        <v>850</v>
      </c>
      <c r="E4049" s="13" t="s">
        <v>17731</v>
      </c>
      <c r="F4049" s="13" t="s">
        <v>17727</v>
      </c>
      <c r="G4049" s="13" t="s">
        <v>24800</v>
      </c>
      <c r="H4049" s="13">
        <v>145367</v>
      </c>
    </row>
    <row r="4050" spans="1:8" x14ac:dyDescent="0.45">
      <c r="A4050" s="13" t="s">
        <v>24801</v>
      </c>
      <c r="B4050" s="14"/>
      <c r="C4050" s="17"/>
      <c r="D4050" s="13"/>
      <c r="E4050" s="13"/>
      <c r="F4050" s="13"/>
      <c r="G4050" s="13"/>
      <c r="H4050" s="13"/>
    </row>
    <row r="4051" spans="1:8" x14ac:dyDescent="0.45">
      <c r="A4051" s="13" t="s">
        <v>24802</v>
      </c>
      <c r="B4051" s="14"/>
      <c r="C4051" s="17"/>
      <c r="D4051" s="13"/>
      <c r="E4051" s="13"/>
      <c r="F4051" s="13"/>
      <c r="G4051" s="13"/>
      <c r="H4051" s="13"/>
    </row>
    <row r="4052" spans="1:8" x14ac:dyDescent="0.45">
      <c r="A4052" s="13" t="s">
        <v>24803</v>
      </c>
      <c r="B4052" s="14"/>
      <c r="C4052" s="17"/>
      <c r="D4052" s="13"/>
      <c r="E4052" s="13"/>
      <c r="F4052" s="13"/>
      <c r="G4052" s="13"/>
      <c r="H4052" s="13"/>
    </row>
    <row r="4053" spans="1:8" x14ac:dyDescent="0.45">
      <c r="A4053" s="13" t="s">
        <v>24804</v>
      </c>
      <c r="B4053" s="14">
        <v>200</v>
      </c>
      <c r="C4053" s="17" t="s">
        <v>17730</v>
      </c>
      <c r="D4053" s="13">
        <v>975</v>
      </c>
      <c r="E4053" s="13" t="s">
        <v>17731</v>
      </c>
      <c r="F4053" s="13" t="s">
        <v>17727</v>
      </c>
      <c r="G4053" s="13" t="s">
        <v>24805</v>
      </c>
      <c r="H4053" s="13">
        <v>148643</v>
      </c>
    </row>
    <row r="4054" spans="1:8" x14ac:dyDescent="0.45">
      <c r="A4054" s="13" t="s">
        <v>24806</v>
      </c>
      <c r="B4054" s="14">
        <v>100</v>
      </c>
      <c r="C4054" s="17" t="s">
        <v>17730</v>
      </c>
      <c r="D4054" s="13">
        <v>850</v>
      </c>
      <c r="E4054" s="13" t="s">
        <v>17731</v>
      </c>
      <c r="F4054" s="13" t="s">
        <v>17727</v>
      </c>
      <c r="G4054" s="13" t="s">
        <v>24807</v>
      </c>
      <c r="H4054" s="13">
        <v>148743</v>
      </c>
    </row>
    <row r="4055" spans="1:8" x14ac:dyDescent="0.45">
      <c r="A4055" s="13" t="s">
        <v>24808</v>
      </c>
      <c r="B4055" s="14">
        <v>100</v>
      </c>
      <c r="C4055" s="17" t="s">
        <v>17730</v>
      </c>
      <c r="D4055" s="13">
        <v>850</v>
      </c>
      <c r="E4055" s="13" t="s">
        <v>17731</v>
      </c>
      <c r="F4055" s="13" t="s">
        <v>17727</v>
      </c>
      <c r="G4055" s="13" t="s">
        <v>24809</v>
      </c>
      <c r="H4055" s="13">
        <v>148744</v>
      </c>
    </row>
    <row r="4056" spans="1:8" x14ac:dyDescent="0.45">
      <c r="A4056" s="13" t="s">
        <v>24810</v>
      </c>
      <c r="B4056" s="14">
        <v>106.31</v>
      </c>
      <c r="C4056" s="17" t="s">
        <v>17730</v>
      </c>
      <c r="D4056" s="13">
        <v>175</v>
      </c>
      <c r="E4056" s="13" t="s">
        <v>17731</v>
      </c>
      <c r="F4056" s="13" t="s">
        <v>17727</v>
      </c>
      <c r="G4056" s="13" t="s">
        <v>24811</v>
      </c>
      <c r="H4056" s="13">
        <v>146883</v>
      </c>
    </row>
    <row r="4057" spans="1:8" x14ac:dyDescent="0.45">
      <c r="A4057" s="13" t="s">
        <v>24812</v>
      </c>
      <c r="B4057" s="14"/>
      <c r="C4057" s="17"/>
      <c r="D4057" s="13"/>
      <c r="E4057" s="13"/>
      <c r="F4057" s="13"/>
      <c r="G4057" s="13"/>
      <c r="H4057" s="13"/>
    </row>
    <row r="4058" spans="1:8" x14ac:dyDescent="0.45">
      <c r="A4058" s="13" t="s">
        <v>24813</v>
      </c>
      <c r="B4058" s="14">
        <v>200</v>
      </c>
      <c r="C4058" s="17" t="s">
        <v>17730</v>
      </c>
      <c r="D4058" s="13">
        <v>960.75</v>
      </c>
      <c r="E4058" s="13" t="s">
        <v>17731</v>
      </c>
      <c r="F4058" s="13" t="s">
        <v>17727</v>
      </c>
      <c r="G4058" s="13" t="s">
        <v>24814</v>
      </c>
      <c r="H4058" s="13">
        <v>129735</v>
      </c>
    </row>
    <row r="4059" spans="1:8" x14ac:dyDescent="0.45">
      <c r="A4059" s="13" t="s">
        <v>24815</v>
      </c>
      <c r="B4059" s="14">
        <v>200</v>
      </c>
      <c r="C4059" s="17" t="s">
        <v>17730</v>
      </c>
      <c r="D4059" s="13">
        <v>865</v>
      </c>
      <c r="E4059" s="13" t="s">
        <v>17731</v>
      </c>
      <c r="F4059" s="13" t="s">
        <v>17727</v>
      </c>
      <c r="G4059" s="13" t="s">
        <v>24816</v>
      </c>
      <c r="H4059" s="13">
        <v>129732</v>
      </c>
    </row>
    <row r="4060" spans="1:8" x14ac:dyDescent="0.45">
      <c r="A4060" s="13" t="s">
        <v>24817</v>
      </c>
      <c r="B4060" s="14">
        <v>0</v>
      </c>
      <c r="C4060" s="17" t="s">
        <v>17730</v>
      </c>
      <c r="D4060" s="13">
        <v>720</v>
      </c>
      <c r="E4060" s="13" t="s">
        <v>17731</v>
      </c>
      <c r="F4060" s="13" t="s">
        <v>17727</v>
      </c>
      <c r="G4060" s="13" t="s">
        <v>24818</v>
      </c>
      <c r="H4060" s="13">
        <v>222639</v>
      </c>
    </row>
    <row r="4061" spans="1:8" x14ac:dyDescent="0.45">
      <c r="A4061" s="13" t="s">
        <v>24817</v>
      </c>
      <c r="B4061" s="14">
        <v>100</v>
      </c>
      <c r="C4061" s="17" t="s">
        <v>17730</v>
      </c>
      <c r="D4061" s="13">
        <v>720</v>
      </c>
      <c r="E4061" s="13" t="s">
        <v>17731</v>
      </c>
      <c r="F4061" s="13" t="s">
        <v>17727</v>
      </c>
      <c r="G4061" s="13" t="s">
        <v>24819</v>
      </c>
      <c r="H4061" s="13">
        <v>148648</v>
      </c>
    </row>
    <row r="4062" spans="1:8" x14ac:dyDescent="0.45">
      <c r="A4062" s="13" t="s">
        <v>24820</v>
      </c>
      <c r="B4062" s="14">
        <v>0</v>
      </c>
      <c r="C4062" s="17" t="s">
        <v>17730</v>
      </c>
      <c r="D4062" s="13">
        <v>790</v>
      </c>
      <c r="E4062" s="13" t="s">
        <v>17731</v>
      </c>
      <c r="F4062" s="13" t="s">
        <v>17727</v>
      </c>
      <c r="G4062" s="13" t="s">
        <v>24821</v>
      </c>
      <c r="H4062" s="13">
        <v>222424</v>
      </c>
    </row>
    <row r="4063" spans="1:8" x14ac:dyDescent="0.45">
      <c r="A4063" s="13" t="s">
        <v>24822</v>
      </c>
      <c r="B4063" s="14"/>
      <c r="C4063" s="17"/>
      <c r="D4063" s="13"/>
      <c r="E4063" s="13"/>
      <c r="F4063" s="13"/>
      <c r="G4063" s="13"/>
      <c r="H4063" s="13"/>
    </row>
    <row r="4064" spans="1:8" x14ac:dyDescent="0.45">
      <c r="A4064" s="13" t="s">
        <v>24823</v>
      </c>
      <c r="B4064" s="14">
        <v>200</v>
      </c>
      <c r="C4064" s="17" t="s">
        <v>17730</v>
      </c>
      <c r="D4064" s="13">
        <v>790</v>
      </c>
      <c r="E4064" s="13" t="s">
        <v>17731</v>
      </c>
      <c r="F4064" s="13" t="s">
        <v>17727</v>
      </c>
      <c r="G4064" s="13" t="s">
        <v>24824</v>
      </c>
      <c r="H4064" s="13">
        <v>129736</v>
      </c>
    </row>
    <row r="4065" spans="1:8" x14ac:dyDescent="0.45">
      <c r="A4065" s="13" t="s">
        <v>24825</v>
      </c>
      <c r="B4065" s="14">
        <v>0</v>
      </c>
      <c r="C4065" s="17" t="s">
        <v>17730</v>
      </c>
      <c r="D4065" s="13">
        <v>810</v>
      </c>
      <c r="E4065" s="13" t="s">
        <v>17731</v>
      </c>
      <c r="F4065" s="13" t="s">
        <v>17727</v>
      </c>
      <c r="G4065" s="13" t="s">
        <v>24826</v>
      </c>
      <c r="H4065" s="13">
        <v>222630</v>
      </c>
    </row>
    <row r="4066" spans="1:8" x14ac:dyDescent="0.45">
      <c r="A4066" s="13" t="s">
        <v>24825</v>
      </c>
      <c r="B4066" s="14">
        <v>100</v>
      </c>
      <c r="C4066" s="17" t="s">
        <v>17730</v>
      </c>
      <c r="D4066" s="13">
        <v>810</v>
      </c>
      <c r="E4066" s="13" t="s">
        <v>17731</v>
      </c>
      <c r="F4066" s="13" t="s">
        <v>17727</v>
      </c>
      <c r="G4066" s="13" t="s">
        <v>24827</v>
      </c>
      <c r="H4066" s="13">
        <v>146983</v>
      </c>
    </row>
    <row r="4067" spans="1:8" x14ac:dyDescent="0.45">
      <c r="A4067" s="13" t="s">
        <v>24828</v>
      </c>
      <c r="B4067" s="14">
        <v>200</v>
      </c>
      <c r="C4067" s="17" t="s">
        <v>17730</v>
      </c>
      <c r="D4067" s="13">
        <v>915</v>
      </c>
      <c r="E4067" s="13" t="s">
        <v>17731</v>
      </c>
      <c r="F4067" s="13" t="s">
        <v>17727</v>
      </c>
      <c r="G4067" s="13" t="s">
        <v>24829</v>
      </c>
      <c r="H4067" s="13">
        <v>222538</v>
      </c>
    </row>
    <row r="4068" spans="1:8" x14ac:dyDescent="0.45">
      <c r="A4068" s="13" t="s">
        <v>24828</v>
      </c>
      <c r="B4068" s="14">
        <v>200</v>
      </c>
      <c r="C4068" s="17" t="s">
        <v>17730</v>
      </c>
      <c r="D4068" s="13">
        <v>915</v>
      </c>
      <c r="E4068" s="13" t="s">
        <v>17731</v>
      </c>
      <c r="F4068" s="13" t="s">
        <v>17727</v>
      </c>
      <c r="G4068" s="13" t="s">
        <v>24830</v>
      </c>
      <c r="H4068" s="13">
        <v>144871</v>
      </c>
    </row>
    <row r="4069" spans="1:8" x14ac:dyDescent="0.45">
      <c r="A4069" s="13" t="s">
        <v>24831</v>
      </c>
      <c r="B4069" s="14">
        <v>0</v>
      </c>
      <c r="C4069" s="17" t="s">
        <v>17730</v>
      </c>
      <c r="D4069" s="13">
        <v>915</v>
      </c>
      <c r="E4069" s="13" t="s">
        <v>17731</v>
      </c>
      <c r="F4069" s="13" t="s">
        <v>17727</v>
      </c>
      <c r="G4069" s="13" t="s">
        <v>24832</v>
      </c>
      <c r="H4069" s="13">
        <v>222632</v>
      </c>
    </row>
    <row r="4070" spans="1:8" x14ac:dyDescent="0.45">
      <c r="A4070" s="13" t="s">
        <v>24831</v>
      </c>
      <c r="B4070" s="14">
        <v>200</v>
      </c>
      <c r="C4070" s="17" t="s">
        <v>17730</v>
      </c>
      <c r="D4070" s="13">
        <v>915</v>
      </c>
      <c r="E4070" s="13" t="s">
        <v>17731</v>
      </c>
      <c r="F4070" s="13" t="s">
        <v>17727</v>
      </c>
      <c r="G4070" s="13" t="s">
        <v>24833</v>
      </c>
      <c r="H4070" s="13">
        <v>144872</v>
      </c>
    </row>
    <row r="4071" spans="1:8" x14ac:dyDescent="0.45">
      <c r="A4071" s="13" t="s">
        <v>24546</v>
      </c>
      <c r="B4071" s="14">
        <v>0</v>
      </c>
      <c r="C4071" s="17" t="s">
        <v>17730</v>
      </c>
      <c r="D4071" s="13">
        <v>915</v>
      </c>
      <c r="E4071" s="13" t="s">
        <v>17731</v>
      </c>
      <c r="F4071" s="13" t="s">
        <v>17727</v>
      </c>
      <c r="G4071" s="13" t="s">
        <v>24834</v>
      </c>
      <c r="H4071" s="13">
        <v>222435</v>
      </c>
    </row>
    <row r="4072" spans="1:8" x14ac:dyDescent="0.45">
      <c r="A4072" s="13" t="s">
        <v>24835</v>
      </c>
      <c r="B4072" s="14"/>
      <c r="C4072" s="17"/>
      <c r="D4072" s="13"/>
      <c r="E4072" s="13"/>
      <c r="F4072" s="13"/>
      <c r="G4072" s="13"/>
      <c r="H4072" s="13"/>
    </row>
    <row r="4073" spans="1:8" x14ac:dyDescent="0.45">
      <c r="A4073" s="13" t="s">
        <v>24546</v>
      </c>
      <c r="B4073" s="14">
        <v>100</v>
      </c>
      <c r="C4073" s="17" t="s">
        <v>17730</v>
      </c>
      <c r="D4073" s="13">
        <v>915</v>
      </c>
      <c r="E4073" s="13" t="s">
        <v>17731</v>
      </c>
      <c r="F4073" s="13" t="s">
        <v>17727</v>
      </c>
      <c r="G4073" s="13" t="s">
        <v>24836</v>
      </c>
      <c r="H4073" s="13">
        <v>145166</v>
      </c>
    </row>
    <row r="4074" spans="1:8" x14ac:dyDescent="0.45">
      <c r="A4074" s="13" t="s">
        <v>24837</v>
      </c>
      <c r="B4074" s="14">
        <v>100</v>
      </c>
      <c r="C4074" s="17" t="s">
        <v>17730</v>
      </c>
      <c r="D4074" s="13">
        <v>815</v>
      </c>
      <c r="E4074" s="13" t="s">
        <v>17731</v>
      </c>
      <c r="F4074" s="13" t="s">
        <v>17727</v>
      </c>
      <c r="G4074" s="13" t="s">
        <v>24838</v>
      </c>
      <c r="H4074" s="13">
        <v>222436</v>
      </c>
    </row>
    <row r="4075" spans="1:8" x14ac:dyDescent="0.45">
      <c r="A4075" s="13" t="s">
        <v>24837</v>
      </c>
      <c r="B4075" s="14">
        <v>100</v>
      </c>
      <c r="C4075" s="17" t="s">
        <v>17730</v>
      </c>
      <c r="D4075" s="13">
        <v>815</v>
      </c>
      <c r="E4075" s="13" t="s">
        <v>17731</v>
      </c>
      <c r="F4075" s="13" t="s">
        <v>17727</v>
      </c>
      <c r="G4075" s="13" t="s">
        <v>24839</v>
      </c>
      <c r="H4075" s="13">
        <v>144967</v>
      </c>
    </row>
    <row r="4076" spans="1:8" x14ac:dyDescent="0.45">
      <c r="A4076" s="13" t="s">
        <v>24840</v>
      </c>
      <c r="B4076" s="14">
        <v>0</v>
      </c>
      <c r="C4076" s="17" t="s">
        <v>17730</v>
      </c>
      <c r="D4076" s="13">
        <v>810</v>
      </c>
      <c r="E4076" s="13" t="s">
        <v>17731</v>
      </c>
      <c r="F4076" s="13" t="s">
        <v>17727</v>
      </c>
      <c r="G4076" s="13" t="s">
        <v>24841</v>
      </c>
      <c r="H4076" s="13">
        <v>222531</v>
      </c>
    </row>
    <row r="4077" spans="1:8" x14ac:dyDescent="0.45">
      <c r="A4077" s="13" t="s">
        <v>24840</v>
      </c>
      <c r="B4077" s="14">
        <v>100</v>
      </c>
      <c r="C4077" s="17" t="s">
        <v>17730</v>
      </c>
      <c r="D4077" s="13">
        <v>810</v>
      </c>
      <c r="E4077" s="13" t="s">
        <v>17731</v>
      </c>
      <c r="F4077" s="13" t="s">
        <v>17727</v>
      </c>
      <c r="G4077" s="13" t="s">
        <v>24842</v>
      </c>
      <c r="H4077" s="13">
        <v>145666</v>
      </c>
    </row>
    <row r="4078" spans="1:8" x14ac:dyDescent="0.45">
      <c r="A4078" s="13" t="s">
        <v>24843</v>
      </c>
      <c r="B4078" s="14">
        <v>106.31</v>
      </c>
      <c r="C4078" s="17" t="s">
        <v>17730</v>
      </c>
      <c r="D4078" s="13">
        <v>615</v>
      </c>
      <c r="E4078" s="13" t="s">
        <v>17731</v>
      </c>
      <c r="F4078" s="13" t="s">
        <v>17727</v>
      </c>
      <c r="G4078" s="13" t="s">
        <v>24844</v>
      </c>
      <c r="H4078" s="13">
        <v>222629</v>
      </c>
    </row>
    <row r="4079" spans="1:8" x14ac:dyDescent="0.45">
      <c r="A4079" s="13" t="s">
        <v>24843</v>
      </c>
      <c r="B4079" s="14">
        <v>100</v>
      </c>
      <c r="C4079" s="17" t="s">
        <v>17730</v>
      </c>
      <c r="D4079" s="13">
        <v>615</v>
      </c>
      <c r="E4079" s="13" t="s">
        <v>17731</v>
      </c>
      <c r="F4079" s="13" t="s">
        <v>17727</v>
      </c>
      <c r="G4079" s="13" t="s">
        <v>24845</v>
      </c>
      <c r="H4079" s="13">
        <v>145667</v>
      </c>
    </row>
    <row r="4080" spans="1:8" x14ac:dyDescent="0.45">
      <c r="A4080" s="13" t="s">
        <v>24846</v>
      </c>
      <c r="B4080" s="14">
        <v>0</v>
      </c>
      <c r="C4080" s="17" t="s">
        <v>17730</v>
      </c>
      <c r="D4080" s="13">
        <v>865</v>
      </c>
      <c r="E4080" s="13" t="s">
        <v>17731</v>
      </c>
      <c r="F4080" s="13" t="s">
        <v>17727</v>
      </c>
      <c r="G4080" s="13" t="s">
        <v>24847</v>
      </c>
      <c r="H4080" s="13">
        <v>222532</v>
      </c>
    </row>
    <row r="4081" spans="1:8" x14ac:dyDescent="0.45">
      <c r="A4081" s="13" t="s">
        <v>24848</v>
      </c>
      <c r="B4081" s="14"/>
      <c r="C4081" s="17"/>
      <c r="D4081" s="13"/>
      <c r="E4081" s="13"/>
      <c r="F4081" s="13"/>
      <c r="G4081" s="13"/>
      <c r="H4081" s="13"/>
    </row>
    <row r="4082" spans="1:8" x14ac:dyDescent="0.45">
      <c r="A4082" s="13" t="s">
        <v>24849</v>
      </c>
      <c r="B4082" s="14"/>
      <c r="C4082" s="17"/>
      <c r="D4082" s="13"/>
      <c r="E4082" s="13"/>
      <c r="F4082" s="13"/>
      <c r="G4082" s="13"/>
      <c r="H4082" s="13"/>
    </row>
    <row r="4083" spans="1:8" x14ac:dyDescent="0.45">
      <c r="A4083" s="13" t="s">
        <v>24846</v>
      </c>
      <c r="B4083" s="14">
        <v>200</v>
      </c>
      <c r="C4083" s="17" t="s">
        <v>17730</v>
      </c>
      <c r="D4083" s="13">
        <v>865</v>
      </c>
      <c r="E4083" s="13" t="s">
        <v>17731</v>
      </c>
      <c r="F4083" s="13" t="s">
        <v>17727</v>
      </c>
      <c r="G4083" s="13" t="s">
        <v>24850</v>
      </c>
      <c r="H4083" s="13">
        <v>144767</v>
      </c>
    </row>
    <row r="4084" spans="1:8" x14ac:dyDescent="0.45">
      <c r="A4084" s="13" t="s">
        <v>24851</v>
      </c>
      <c r="B4084" s="14">
        <v>0</v>
      </c>
      <c r="C4084" s="17" t="s">
        <v>17730</v>
      </c>
      <c r="D4084" s="13">
        <v>685</v>
      </c>
      <c r="E4084" s="13" t="s">
        <v>17731</v>
      </c>
      <c r="F4084" s="13" t="s">
        <v>17727</v>
      </c>
      <c r="G4084" s="13" t="s">
        <v>24852</v>
      </c>
      <c r="H4084" s="13">
        <v>222533</v>
      </c>
    </row>
    <row r="4085" spans="1:8" x14ac:dyDescent="0.45">
      <c r="A4085" s="13" t="s">
        <v>24851</v>
      </c>
      <c r="B4085" s="14">
        <v>100</v>
      </c>
      <c r="C4085" s="17" t="s">
        <v>17730</v>
      </c>
      <c r="D4085" s="13">
        <v>685</v>
      </c>
      <c r="E4085" s="13" t="s">
        <v>17731</v>
      </c>
      <c r="F4085" s="13" t="s">
        <v>17727</v>
      </c>
      <c r="G4085" s="13" t="s">
        <v>24853</v>
      </c>
      <c r="H4085" s="13">
        <v>144868</v>
      </c>
    </row>
    <row r="4086" spans="1:8" x14ac:dyDescent="0.45">
      <c r="A4086" s="13" t="s">
        <v>24854</v>
      </c>
      <c r="B4086" s="14">
        <v>100</v>
      </c>
      <c r="C4086" s="17" t="s">
        <v>17730</v>
      </c>
      <c r="D4086" s="13">
        <v>712</v>
      </c>
      <c r="E4086" s="13" t="s">
        <v>17731</v>
      </c>
      <c r="F4086" s="13" t="s">
        <v>17727</v>
      </c>
      <c r="G4086" s="13" t="s">
        <v>24855</v>
      </c>
      <c r="H4086" s="13">
        <v>222534</v>
      </c>
    </row>
    <row r="4087" spans="1:8" x14ac:dyDescent="0.45">
      <c r="A4087" s="13" t="s">
        <v>24854</v>
      </c>
      <c r="B4087" s="14">
        <v>100</v>
      </c>
      <c r="C4087" s="17" t="s">
        <v>17730</v>
      </c>
      <c r="D4087" s="13">
        <v>712</v>
      </c>
      <c r="E4087" s="13" t="s">
        <v>17731</v>
      </c>
      <c r="F4087" s="13" t="s">
        <v>17727</v>
      </c>
      <c r="G4087" s="13" t="s">
        <v>24856</v>
      </c>
      <c r="H4087" s="13">
        <v>144869</v>
      </c>
    </row>
    <row r="4088" spans="1:8" x14ac:dyDescent="0.45">
      <c r="A4088" s="13" t="s">
        <v>24857</v>
      </c>
      <c r="B4088" s="14">
        <v>100</v>
      </c>
      <c r="C4088" s="17" t="s">
        <v>17730</v>
      </c>
      <c r="D4088" s="13">
        <v>720</v>
      </c>
      <c r="E4088" s="13" t="s">
        <v>17731</v>
      </c>
      <c r="F4088" s="13" t="s">
        <v>17727</v>
      </c>
      <c r="G4088" s="13" t="s">
        <v>24858</v>
      </c>
      <c r="H4088" s="13">
        <v>222535</v>
      </c>
    </row>
    <row r="4089" spans="1:8" x14ac:dyDescent="0.45">
      <c r="A4089" s="13" t="s">
        <v>24859</v>
      </c>
      <c r="B4089" s="14"/>
      <c r="C4089" s="17"/>
      <c r="D4089" s="13"/>
      <c r="E4089" s="13"/>
      <c r="F4089" s="13"/>
      <c r="G4089" s="13"/>
      <c r="H4089" s="13"/>
    </row>
    <row r="4090" spans="1:8" x14ac:dyDescent="0.45">
      <c r="A4090" s="13" t="s">
        <v>24857</v>
      </c>
      <c r="B4090" s="14">
        <v>100</v>
      </c>
      <c r="C4090" s="17" t="s">
        <v>17730</v>
      </c>
      <c r="D4090" s="13">
        <v>720</v>
      </c>
      <c r="E4090" s="13" t="s">
        <v>17731</v>
      </c>
      <c r="F4090" s="13" t="s">
        <v>17727</v>
      </c>
      <c r="G4090" s="13" t="s">
        <v>24860</v>
      </c>
      <c r="H4090" s="13">
        <v>144870</v>
      </c>
    </row>
    <row r="4091" spans="1:8" x14ac:dyDescent="0.45">
      <c r="A4091" s="13" t="s">
        <v>24861</v>
      </c>
      <c r="B4091" s="14">
        <v>0</v>
      </c>
      <c r="C4091" s="17" t="s">
        <v>17730</v>
      </c>
      <c r="D4091" s="13">
        <v>875</v>
      </c>
      <c r="E4091" s="13" t="s">
        <v>17731</v>
      </c>
      <c r="F4091" s="13" t="s">
        <v>17727</v>
      </c>
      <c r="G4091" s="13" t="s">
        <v>24862</v>
      </c>
      <c r="H4091" s="13">
        <v>222631</v>
      </c>
    </row>
    <row r="4092" spans="1:8" x14ac:dyDescent="0.45">
      <c r="A4092" s="13" t="s">
        <v>24861</v>
      </c>
      <c r="B4092" s="14">
        <v>200</v>
      </c>
      <c r="C4092" s="17" t="s">
        <v>17730</v>
      </c>
      <c r="D4092" s="13">
        <v>875</v>
      </c>
      <c r="E4092" s="13" t="s">
        <v>17731</v>
      </c>
      <c r="F4092" s="13" t="s">
        <v>17727</v>
      </c>
      <c r="G4092" s="13" t="s">
        <v>24863</v>
      </c>
      <c r="H4092" s="13">
        <v>145265</v>
      </c>
    </row>
    <row r="4093" spans="1:8" x14ac:dyDescent="0.45">
      <c r="A4093" s="13" t="s">
        <v>24864</v>
      </c>
      <c r="B4093" s="14">
        <v>0</v>
      </c>
      <c r="C4093" s="17" t="s">
        <v>17730</v>
      </c>
      <c r="D4093" s="13">
        <v>845</v>
      </c>
      <c r="E4093" s="13" t="s">
        <v>17731</v>
      </c>
      <c r="F4093" s="13" t="s">
        <v>17727</v>
      </c>
      <c r="G4093" s="13" t="s">
        <v>24865</v>
      </c>
      <c r="H4093" s="13">
        <v>222633</v>
      </c>
    </row>
    <row r="4094" spans="1:8" x14ac:dyDescent="0.45">
      <c r="A4094" s="13" t="s">
        <v>24864</v>
      </c>
      <c r="B4094" s="14">
        <v>100</v>
      </c>
      <c r="C4094" s="17" t="s">
        <v>17730</v>
      </c>
      <c r="D4094" s="13">
        <v>845</v>
      </c>
      <c r="E4094" s="13" t="s">
        <v>17731</v>
      </c>
      <c r="F4094" s="13" t="s">
        <v>17727</v>
      </c>
      <c r="G4094" s="13" t="s">
        <v>24866</v>
      </c>
      <c r="H4094" s="13">
        <v>145365</v>
      </c>
    </row>
    <row r="4095" spans="1:8" x14ac:dyDescent="0.45">
      <c r="A4095" s="13" t="s">
        <v>24867</v>
      </c>
      <c r="B4095" s="14">
        <v>0</v>
      </c>
      <c r="C4095" s="17" t="s">
        <v>17730</v>
      </c>
      <c r="D4095" s="13">
        <v>720</v>
      </c>
      <c r="E4095" s="13" t="s">
        <v>17731</v>
      </c>
      <c r="F4095" s="13" t="s">
        <v>17727</v>
      </c>
      <c r="G4095" s="13" t="s">
        <v>24868</v>
      </c>
      <c r="H4095" s="13">
        <v>222539</v>
      </c>
    </row>
    <row r="4096" spans="1:8" x14ac:dyDescent="0.45">
      <c r="A4096" s="13" t="s">
        <v>24869</v>
      </c>
      <c r="B4096" s="14"/>
      <c r="C4096" s="17"/>
      <c r="D4096" s="13"/>
      <c r="E4096" s="13"/>
      <c r="F4096" s="13"/>
      <c r="G4096" s="13"/>
      <c r="H4096" s="13"/>
    </row>
    <row r="4097" spans="1:8" x14ac:dyDescent="0.45">
      <c r="A4097" s="13" t="s">
        <v>24867</v>
      </c>
      <c r="B4097" s="14">
        <v>0</v>
      </c>
      <c r="C4097" s="17" t="s">
        <v>17730</v>
      </c>
      <c r="D4097" s="13">
        <v>720</v>
      </c>
      <c r="E4097" s="13" t="s">
        <v>17731</v>
      </c>
      <c r="F4097" s="13" t="s">
        <v>17727</v>
      </c>
      <c r="G4097" s="13" t="s">
        <v>24870</v>
      </c>
      <c r="H4097" s="13">
        <v>145366</v>
      </c>
    </row>
    <row r="4098" spans="1:8" x14ac:dyDescent="0.45">
      <c r="A4098" s="13" t="s">
        <v>24871</v>
      </c>
      <c r="B4098" s="14">
        <v>0</v>
      </c>
      <c r="C4098" s="17" t="s">
        <v>17730</v>
      </c>
      <c r="D4098" s="13">
        <v>712</v>
      </c>
      <c r="E4098" s="13" t="s">
        <v>17731</v>
      </c>
      <c r="F4098" s="13" t="s">
        <v>17727</v>
      </c>
      <c r="G4098" s="13" t="s">
        <v>24872</v>
      </c>
      <c r="H4098" s="13">
        <v>222634</v>
      </c>
    </row>
    <row r="4099" spans="1:8" x14ac:dyDescent="0.45">
      <c r="A4099" s="13" t="s">
        <v>24873</v>
      </c>
      <c r="B4099" s="14"/>
      <c r="C4099" s="17"/>
      <c r="D4099" s="13"/>
      <c r="E4099" s="13"/>
      <c r="F4099" s="13"/>
      <c r="G4099" s="13"/>
      <c r="H4099" s="13"/>
    </row>
    <row r="4100" spans="1:8" x14ac:dyDescent="0.45">
      <c r="A4100" s="13" t="s">
        <v>24871</v>
      </c>
      <c r="B4100" s="14">
        <v>0</v>
      </c>
      <c r="C4100" s="17" t="s">
        <v>17730</v>
      </c>
      <c r="D4100" s="13">
        <v>712</v>
      </c>
      <c r="E4100" s="13" t="s">
        <v>17731</v>
      </c>
      <c r="F4100" s="13" t="s">
        <v>17727</v>
      </c>
      <c r="G4100" s="13" t="s">
        <v>24874</v>
      </c>
      <c r="H4100" s="13">
        <v>145465</v>
      </c>
    </row>
    <row r="4101" spans="1:8" x14ac:dyDescent="0.45">
      <c r="A4101" s="13" t="s">
        <v>24875</v>
      </c>
      <c r="B4101" s="14">
        <v>0</v>
      </c>
      <c r="C4101" s="17" t="s">
        <v>17730</v>
      </c>
      <c r="D4101" s="13">
        <v>915</v>
      </c>
      <c r="E4101" s="13" t="s">
        <v>17731</v>
      </c>
      <c r="F4101" s="13" t="s">
        <v>17727</v>
      </c>
      <c r="G4101" s="13" t="s">
        <v>24876</v>
      </c>
      <c r="H4101" s="13">
        <v>222635</v>
      </c>
    </row>
    <row r="4102" spans="1:8" x14ac:dyDescent="0.45">
      <c r="A4102" s="13" t="s">
        <v>24877</v>
      </c>
      <c r="B4102" s="14"/>
      <c r="C4102" s="17"/>
      <c r="D4102" s="13"/>
      <c r="E4102" s="13"/>
      <c r="F4102" s="13"/>
      <c r="G4102" s="13"/>
      <c r="H4102" s="13"/>
    </row>
    <row r="4103" spans="1:8" x14ac:dyDescent="0.45">
      <c r="A4103" s="13" t="s">
        <v>24875</v>
      </c>
      <c r="B4103" s="14">
        <v>0</v>
      </c>
      <c r="C4103" s="17" t="s">
        <v>17730</v>
      </c>
      <c r="D4103" s="13">
        <v>915</v>
      </c>
      <c r="E4103" s="13" t="s">
        <v>17731</v>
      </c>
      <c r="F4103" s="13" t="s">
        <v>17727</v>
      </c>
      <c r="G4103" s="13" t="s">
        <v>24878</v>
      </c>
      <c r="H4103" s="13">
        <v>145067</v>
      </c>
    </row>
    <row r="4104" spans="1:8" x14ac:dyDescent="0.45">
      <c r="A4104" s="13" t="s">
        <v>24879</v>
      </c>
      <c r="B4104" s="14">
        <v>0</v>
      </c>
      <c r="C4104" s="17" t="s">
        <v>17730</v>
      </c>
      <c r="D4104" s="13">
        <v>615</v>
      </c>
      <c r="E4104" s="13" t="s">
        <v>17731</v>
      </c>
      <c r="F4104" s="13" t="s">
        <v>17727</v>
      </c>
      <c r="G4104" s="13" t="s">
        <v>24880</v>
      </c>
      <c r="H4104" s="13">
        <v>222636</v>
      </c>
    </row>
    <row r="4105" spans="1:8" x14ac:dyDescent="0.45">
      <c r="A4105" s="13" t="s">
        <v>24879</v>
      </c>
      <c r="B4105" s="14">
        <v>200</v>
      </c>
      <c r="C4105" s="17" t="s">
        <v>17730</v>
      </c>
      <c r="D4105" s="13">
        <v>615</v>
      </c>
      <c r="E4105" s="13" t="s">
        <v>17731</v>
      </c>
      <c r="F4105" s="13" t="s">
        <v>17727</v>
      </c>
      <c r="G4105" s="13" t="s">
        <v>24881</v>
      </c>
      <c r="H4105" s="13">
        <v>145068</v>
      </c>
    </row>
    <row r="4106" spans="1:8" x14ac:dyDescent="0.45">
      <c r="A4106" s="13" t="s">
        <v>24882</v>
      </c>
      <c r="B4106" s="14">
        <v>0</v>
      </c>
      <c r="C4106" s="17" t="s">
        <v>17730</v>
      </c>
      <c r="D4106" s="13">
        <v>865</v>
      </c>
      <c r="E4106" s="13" t="s">
        <v>17731</v>
      </c>
      <c r="F4106" s="13" t="s">
        <v>17727</v>
      </c>
      <c r="G4106" s="13" t="s">
        <v>24883</v>
      </c>
      <c r="H4106" s="13">
        <v>222438</v>
      </c>
    </row>
    <row r="4107" spans="1:8" x14ac:dyDescent="0.45">
      <c r="A4107" s="13" t="s">
        <v>24882</v>
      </c>
      <c r="B4107" s="14">
        <v>200</v>
      </c>
      <c r="C4107" s="17" t="s">
        <v>17730</v>
      </c>
      <c r="D4107" s="13">
        <v>865</v>
      </c>
      <c r="E4107" s="13" t="s">
        <v>17731</v>
      </c>
      <c r="F4107" s="13" t="s">
        <v>17727</v>
      </c>
      <c r="G4107" s="13" t="s">
        <v>24884</v>
      </c>
      <c r="H4107" s="13">
        <v>153985</v>
      </c>
    </row>
    <row r="4108" spans="1:8" x14ac:dyDescent="0.45">
      <c r="A4108" s="13" t="s">
        <v>24885</v>
      </c>
      <c r="B4108" s="14">
        <v>0</v>
      </c>
      <c r="C4108" s="17" t="s">
        <v>17730</v>
      </c>
      <c r="D4108" s="13">
        <v>685</v>
      </c>
      <c r="E4108" s="13" t="s">
        <v>17731</v>
      </c>
      <c r="F4108" s="13" t="s">
        <v>17727</v>
      </c>
      <c r="G4108" s="13" t="s">
        <v>24886</v>
      </c>
      <c r="H4108" s="13">
        <v>222439</v>
      </c>
    </row>
    <row r="4109" spans="1:8" x14ac:dyDescent="0.45">
      <c r="A4109" s="13" t="s">
        <v>24885</v>
      </c>
      <c r="B4109" s="14">
        <v>100</v>
      </c>
      <c r="C4109" s="17" t="s">
        <v>17730</v>
      </c>
      <c r="D4109" s="13">
        <v>685</v>
      </c>
      <c r="E4109" s="13" t="s">
        <v>17731</v>
      </c>
      <c r="F4109" s="13" t="s">
        <v>17727</v>
      </c>
      <c r="G4109" s="13" t="s">
        <v>24887</v>
      </c>
      <c r="H4109" s="13">
        <v>153986</v>
      </c>
    </row>
    <row r="4110" spans="1:8" x14ac:dyDescent="0.45">
      <c r="A4110" s="13" t="s">
        <v>24888</v>
      </c>
      <c r="B4110" s="14">
        <v>0</v>
      </c>
      <c r="C4110" s="17" t="s">
        <v>17730</v>
      </c>
      <c r="D4110" s="13">
        <v>750</v>
      </c>
      <c r="E4110" s="13" t="s">
        <v>17731</v>
      </c>
      <c r="F4110" s="13" t="s">
        <v>17727</v>
      </c>
      <c r="G4110" s="13" t="s">
        <v>24889</v>
      </c>
      <c r="H4110" s="13">
        <v>222440</v>
      </c>
    </row>
    <row r="4111" spans="1:8" x14ac:dyDescent="0.45">
      <c r="A4111" s="13" t="s">
        <v>24888</v>
      </c>
      <c r="B4111" s="14">
        <v>200</v>
      </c>
      <c r="C4111" s="17" t="s">
        <v>17730</v>
      </c>
      <c r="D4111" s="13">
        <v>750</v>
      </c>
      <c r="E4111" s="13" t="s">
        <v>17731</v>
      </c>
      <c r="F4111" s="13" t="s">
        <v>17727</v>
      </c>
      <c r="G4111" s="13" t="s">
        <v>24890</v>
      </c>
      <c r="H4111" s="13">
        <v>153987</v>
      </c>
    </row>
    <row r="4112" spans="1:8" x14ac:dyDescent="0.45">
      <c r="A4112" s="13" t="s">
        <v>24891</v>
      </c>
      <c r="B4112" s="14">
        <v>0</v>
      </c>
      <c r="C4112" s="17" t="s">
        <v>17730</v>
      </c>
      <c r="D4112" s="13">
        <v>720</v>
      </c>
      <c r="E4112" s="13" t="s">
        <v>17731</v>
      </c>
      <c r="F4112" s="13" t="s">
        <v>17727</v>
      </c>
      <c r="G4112" s="13" t="s">
        <v>24892</v>
      </c>
      <c r="H4112" s="13">
        <v>222641</v>
      </c>
    </row>
    <row r="4113" spans="1:8" x14ac:dyDescent="0.45">
      <c r="A4113" s="13" t="s">
        <v>24893</v>
      </c>
      <c r="B4113" s="14"/>
      <c r="C4113" s="17"/>
      <c r="D4113" s="13"/>
      <c r="E4113" s="13"/>
      <c r="F4113" s="13"/>
      <c r="G4113" s="13"/>
      <c r="H4113" s="13"/>
    </row>
    <row r="4114" spans="1:8" x14ac:dyDescent="0.45">
      <c r="A4114" s="13" t="s">
        <v>24891</v>
      </c>
      <c r="B4114" s="14">
        <v>100</v>
      </c>
      <c r="C4114" s="17" t="s">
        <v>17730</v>
      </c>
      <c r="D4114" s="13">
        <v>720</v>
      </c>
      <c r="E4114" s="13" t="s">
        <v>17731</v>
      </c>
      <c r="F4114" s="13" t="s">
        <v>17727</v>
      </c>
      <c r="G4114" s="13" t="s">
        <v>24894</v>
      </c>
      <c r="H4114" s="13">
        <v>148654</v>
      </c>
    </row>
    <row r="4115" spans="1:8" x14ac:dyDescent="0.45">
      <c r="A4115" s="13" t="s">
        <v>24895</v>
      </c>
      <c r="B4115" s="14">
        <v>100</v>
      </c>
      <c r="C4115" s="17" t="s">
        <v>17730</v>
      </c>
      <c r="D4115" s="13">
        <v>685</v>
      </c>
      <c r="E4115" s="13" t="s">
        <v>17731</v>
      </c>
      <c r="F4115" s="13" t="s">
        <v>17727</v>
      </c>
      <c r="G4115" s="13" t="s">
        <v>24896</v>
      </c>
      <c r="H4115" s="13">
        <v>222437</v>
      </c>
    </row>
    <row r="4116" spans="1:8" x14ac:dyDescent="0.45">
      <c r="A4116" s="13" t="s">
        <v>24895</v>
      </c>
      <c r="B4116" s="14">
        <v>100</v>
      </c>
      <c r="C4116" s="17" t="s">
        <v>17730</v>
      </c>
      <c r="D4116" s="13">
        <v>685</v>
      </c>
      <c r="E4116" s="13" t="s">
        <v>17731</v>
      </c>
      <c r="F4116" s="13" t="s">
        <v>17727</v>
      </c>
      <c r="G4116" s="13" t="s">
        <v>24897</v>
      </c>
      <c r="H4116" s="13">
        <v>146785</v>
      </c>
    </row>
    <row r="4117" spans="1:8" x14ac:dyDescent="0.45">
      <c r="A4117" s="13" t="s">
        <v>24898</v>
      </c>
      <c r="B4117" s="14">
        <v>0</v>
      </c>
      <c r="C4117" s="17" t="s">
        <v>17730</v>
      </c>
      <c r="D4117" s="13">
        <v>915</v>
      </c>
      <c r="E4117" s="13" t="s">
        <v>17731</v>
      </c>
      <c r="F4117" s="13" t="s">
        <v>17727</v>
      </c>
      <c r="G4117" s="13" t="s">
        <v>24899</v>
      </c>
      <c r="H4117" s="13">
        <v>222541</v>
      </c>
    </row>
    <row r="4118" spans="1:8" x14ac:dyDescent="0.45">
      <c r="A4118" s="13" t="s">
        <v>24900</v>
      </c>
      <c r="B4118" s="14"/>
      <c r="C4118" s="17"/>
      <c r="D4118" s="13"/>
      <c r="E4118" s="13"/>
      <c r="F4118" s="13"/>
      <c r="G4118" s="13"/>
      <c r="H4118" s="13"/>
    </row>
    <row r="4119" spans="1:8" x14ac:dyDescent="0.45">
      <c r="A4119" s="13" t="s">
        <v>24898</v>
      </c>
      <c r="B4119" s="14">
        <v>100</v>
      </c>
      <c r="C4119" s="17" t="s">
        <v>17730</v>
      </c>
      <c r="D4119" s="13">
        <v>915</v>
      </c>
      <c r="E4119" s="13" t="s">
        <v>17731</v>
      </c>
      <c r="F4119" s="13" t="s">
        <v>17727</v>
      </c>
      <c r="G4119" s="13" t="s">
        <v>24901</v>
      </c>
      <c r="H4119" s="13">
        <v>148746</v>
      </c>
    </row>
    <row r="4120" spans="1:8" x14ac:dyDescent="0.45">
      <c r="A4120" s="13" t="s">
        <v>24902</v>
      </c>
      <c r="B4120" s="14">
        <v>0</v>
      </c>
      <c r="C4120" s="17" t="s">
        <v>17730</v>
      </c>
      <c r="D4120" s="13">
        <v>750</v>
      </c>
      <c r="E4120" s="13" t="s">
        <v>17731</v>
      </c>
      <c r="F4120" s="13" t="s">
        <v>17727</v>
      </c>
      <c r="G4120" s="13" t="s">
        <v>24903</v>
      </c>
      <c r="H4120" s="13">
        <v>222640</v>
      </c>
    </row>
    <row r="4121" spans="1:8" x14ac:dyDescent="0.45">
      <c r="A4121" s="13" t="s">
        <v>24902</v>
      </c>
      <c r="B4121" s="14">
        <v>200</v>
      </c>
      <c r="C4121" s="17" t="s">
        <v>17730</v>
      </c>
      <c r="D4121" s="13">
        <v>750</v>
      </c>
      <c r="E4121" s="13" t="s">
        <v>17731</v>
      </c>
      <c r="F4121" s="13" t="s">
        <v>17727</v>
      </c>
      <c r="G4121" s="13" t="s">
        <v>24904</v>
      </c>
      <c r="H4121" s="13">
        <v>148747</v>
      </c>
    </row>
    <row r="4122" spans="1:8" x14ac:dyDescent="0.45">
      <c r="A4122" s="13" t="s">
        <v>24905</v>
      </c>
      <c r="B4122" s="14">
        <v>0</v>
      </c>
      <c r="C4122" s="17" t="s">
        <v>17730</v>
      </c>
      <c r="D4122" s="13">
        <v>950</v>
      </c>
      <c r="E4122" s="13" t="s">
        <v>17731</v>
      </c>
      <c r="F4122" s="13" t="s">
        <v>17727</v>
      </c>
      <c r="G4122" s="13" t="s">
        <v>24906</v>
      </c>
      <c r="H4122" s="13">
        <v>222542</v>
      </c>
    </row>
    <row r="4123" spans="1:8" x14ac:dyDescent="0.45">
      <c r="A4123" s="13" t="s">
        <v>24907</v>
      </c>
      <c r="B4123" s="14"/>
      <c r="C4123" s="17"/>
      <c r="D4123" s="13"/>
      <c r="E4123" s="13"/>
      <c r="F4123" s="13"/>
      <c r="G4123" s="13"/>
      <c r="H4123" s="13"/>
    </row>
    <row r="4124" spans="1:8" x14ac:dyDescent="0.45">
      <c r="A4124" s="13" t="s">
        <v>24905</v>
      </c>
      <c r="B4124" s="14">
        <v>200</v>
      </c>
      <c r="C4124" s="17" t="s">
        <v>17730</v>
      </c>
      <c r="D4124" s="13">
        <v>950</v>
      </c>
      <c r="E4124" s="13" t="s">
        <v>17731</v>
      </c>
      <c r="F4124" s="13" t="s">
        <v>17727</v>
      </c>
      <c r="G4124" s="13" t="s">
        <v>24908</v>
      </c>
      <c r="H4124" s="13">
        <v>148748</v>
      </c>
    </row>
    <row r="4125" spans="1:8" x14ac:dyDescent="0.45">
      <c r="A4125" s="13" t="s">
        <v>24909</v>
      </c>
      <c r="B4125" s="15">
        <v>1150</v>
      </c>
      <c r="C4125" s="17" t="s">
        <v>17730</v>
      </c>
      <c r="D4125" s="13">
        <v>2650</v>
      </c>
      <c r="E4125" s="13" t="s">
        <v>17731</v>
      </c>
      <c r="F4125" s="13" t="s">
        <v>17727</v>
      </c>
      <c r="G4125" s="13" t="s">
        <v>24910</v>
      </c>
      <c r="H4125" s="13">
        <v>152991</v>
      </c>
    </row>
    <row r="4126" spans="1:8" x14ac:dyDescent="0.45">
      <c r="A4126" s="13" t="s">
        <v>24911</v>
      </c>
      <c r="B4126" s="14">
        <v>106.31</v>
      </c>
      <c r="C4126" s="17" t="s">
        <v>17730</v>
      </c>
      <c r="D4126" s="13">
        <v>645</v>
      </c>
      <c r="E4126" s="13" t="s">
        <v>17731</v>
      </c>
      <c r="F4126" s="13" t="s">
        <v>17727</v>
      </c>
      <c r="G4126" s="13" t="s">
        <v>24912</v>
      </c>
      <c r="H4126" s="13">
        <v>222441</v>
      </c>
    </row>
    <row r="4127" spans="1:8" x14ac:dyDescent="0.45">
      <c r="A4127" s="13" t="s">
        <v>24913</v>
      </c>
      <c r="B4127" s="14"/>
      <c r="C4127" s="17"/>
      <c r="D4127" s="13"/>
      <c r="E4127" s="13"/>
      <c r="F4127" s="13"/>
      <c r="G4127" s="13"/>
      <c r="H4127" s="13"/>
    </row>
    <row r="4128" spans="1:8" x14ac:dyDescent="0.45">
      <c r="A4128" s="13" t="s">
        <v>24911</v>
      </c>
      <c r="B4128" s="14">
        <v>100</v>
      </c>
      <c r="C4128" s="17" t="s">
        <v>17730</v>
      </c>
      <c r="D4128" s="13">
        <v>645</v>
      </c>
      <c r="E4128" s="13" t="s">
        <v>17731</v>
      </c>
      <c r="F4128" s="13" t="s">
        <v>17727</v>
      </c>
      <c r="G4128" s="13" t="s">
        <v>24914</v>
      </c>
      <c r="H4128" s="13">
        <v>153989</v>
      </c>
    </row>
    <row r="4129" spans="1:8" x14ac:dyDescent="0.45">
      <c r="A4129" s="13" t="s">
        <v>24915</v>
      </c>
      <c r="B4129" s="14">
        <v>0</v>
      </c>
      <c r="C4129" s="17" t="s">
        <v>17730</v>
      </c>
      <c r="D4129" s="13">
        <v>615</v>
      </c>
      <c r="E4129" s="13" t="s">
        <v>17731</v>
      </c>
      <c r="F4129" s="13" t="s">
        <v>17727</v>
      </c>
      <c r="G4129" s="13" t="s">
        <v>24916</v>
      </c>
      <c r="H4129" s="13">
        <v>222442</v>
      </c>
    </row>
    <row r="4130" spans="1:8" x14ac:dyDescent="0.45">
      <c r="A4130" s="13" t="s">
        <v>24915</v>
      </c>
      <c r="B4130" s="14">
        <v>200</v>
      </c>
      <c r="C4130" s="17" t="s">
        <v>17730</v>
      </c>
      <c r="D4130" s="13">
        <v>615</v>
      </c>
      <c r="E4130" s="13" t="s">
        <v>17731</v>
      </c>
      <c r="F4130" s="13" t="s">
        <v>17727</v>
      </c>
      <c r="G4130" s="13" t="s">
        <v>24917</v>
      </c>
      <c r="H4130" s="13">
        <v>153991</v>
      </c>
    </row>
    <row r="4131" spans="1:8" x14ac:dyDescent="0.45">
      <c r="A4131" s="13" t="s">
        <v>24918</v>
      </c>
      <c r="B4131" s="14">
        <v>0</v>
      </c>
      <c r="C4131" s="17" t="s">
        <v>17730</v>
      </c>
      <c r="D4131" s="13">
        <v>950</v>
      </c>
      <c r="E4131" s="13" t="s">
        <v>17731</v>
      </c>
      <c r="F4131" s="13" t="s">
        <v>17727</v>
      </c>
      <c r="G4131" s="13" t="s">
        <v>24919</v>
      </c>
      <c r="H4131" s="13">
        <v>222543</v>
      </c>
    </row>
    <row r="4132" spans="1:8" x14ac:dyDescent="0.45">
      <c r="A4132" s="13" t="s">
        <v>24920</v>
      </c>
      <c r="B4132" s="14"/>
      <c r="C4132" s="17"/>
      <c r="D4132" s="13"/>
      <c r="E4132" s="13"/>
      <c r="F4132" s="13"/>
      <c r="G4132" s="13"/>
      <c r="H4132" s="13"/>
    </row>
    <row r="4133" spans="1:8" x14ac:dyDescent="0.45">
      <c r="A4133" s="13" t="s">
        <v>24918</v>
      </c>
      <c r="B4133" s="14">
        <v>100</v>
      </c>
      <c r="C4133" s="17" t="s">
        <v>17730</v>
      </c>
      <c r="D4133" s="13">
        <v>950</v>
      </c>
      <c r="E4133" s="13" t="s">
        <v>17731</v>
      </c>
      <c r="F4133" s="13" t="s">
        <v>17727</v>
      </c>
      <c r="G4133" s="13" t="s">
        <v>24921</v>
      </c>
      <c r="H4133" s="13">
        <v>148749</v>
      </c>
    </row>
    <row r="4134" spans="1:8" x14ac:dyDescent="0.45">
      <c r="A4134" s="13" t="s">
        <v>24922</v>
      </c>
      <c r="B4134" s="14">
        <v>212.61</v>
      </c>
      <c r="C4134" s="17" t="s">
        <v>17730</v>
      </c>
      <c r="D4134" s="13">
        <v>865</v>
      </c>
      <c r="E4134" s="13" t="s">
        <v>17731</v>
      </c>
      <c r="F4134" s="13" t="s">
        <v>17727</v>
      </c>
      <c r="G4134" s="13" t="s">
        <v>24923</v>
      </c>
      <c r="H4134" s="13">
        <v>222443</v>
      </c>
    </row>
    <row r="4135" spans="1:8" x14ac:dyDescent="0.45">
      <c r="A4135" s="13" t="s">
        <v>24924</v>
      </c>
      <c r="B4135" s="14"/>
      <c r="C4135" s="17"/>
      <c r="D4135" s="13"/>
      <c r="E4135" s="13"/>
      <c r="F4135" s="13"/>
      <c r="G4135" s="13"/>
      <c r="H4135" s="13"/>
    </row>
    <row r="4136" spans="1:8" x14ac:dyDescent="0.45">
      <c r="A4136" s="13" t="s">
        <v>24922</v>
      </c>
      <c r="B4136" s="14">
        <v>200</v>
      </c>
      <c r="C4136" s="17" t="s">
        <v>17730</v>
      </c>
      <c r="D4136" s="13">
        <v>865</v>
      </c>
      <c r="E4136" s="13" t="s">
        <v>17731</v>
      </c>
      <c r="F4136" s="13" t="s">
        <v>17727</v>
      </c>
      <c r="G4136" s="13" t="s">
        <v>24925</v>
      </c>
      <c r="H4136" s="13">
        <v>153992</v>
      </c>
    </row>
    <row r="4137" spans="1:8" x14ac:dyDescent="0.45">
      <c r="A4137" s="13" t="s">
        <v>24926</v>
      </c>
      <c r="B4137" s="14">
        <v>0</v>
      </c>
      <c r="C4137" s="17" t="s">
        <v>17730</v>
      </c>
      <c r="D4137" s="13">
        <v>685</v>
      </c>
      <c r="E4137" s="13" t="s">
        <v>17731</v>
      </c>
      <c r="F4137" s="13" t="s">
        <v>17727</v>
      </c>
      <c r="G4137" s="13" t="s">
        <v>24927</v>
      </c>
      <c r="H4137" s="13">
        <v>222444</v>
      </c>
    </row>
    <row r="4138" spans="1:8" x14ac:dyDescent="0.45">
      <c r="A4138" s="13" t="s">
        <v>24926</v>
      </c>
      <c r="B4138" s="14">
        <v>200</v>
      </c>
      <c r="C4138" s="17" t="s">
        <v>17730</v>
      </c>
      <c r="D4138" s="13">
        <v>685</v>
      </c>
      <c r="E4138" s="13" t="s">
        <v>17731</v>
      </c>
      <c r="F4138" s="13" t="s">
        <v>17727</v>
      </c>
      <c r="G4138" s="13" t="s">
        <v>24928</v>
      </c>
      <c r="H4138" s="13">
        <v>153993</v>
      </c>
    </row>
    <row r="4139" spans="1:8" x14ac:dyDescent="0.45">
      <c r="A4139" s="13" t="s">
        <v>24929</v>
      </c>
      <c r="B4139" s="14">
        <v>0</v>
      </c>
      <c r="C4139" s="17" t="s">
        <v>17730</v>
      </c>
      <c r="D4139" s="13">
        <v>810</v>
      </c>
      <c r="E4139" s="13" t="s">
        <v>17731</v>
      </c>
      <c r="F4139" s="13" t="s">
        <v>17727</v>
      </c>
      <c r="G4139" s="13" t="s">
        <v>24930</v>
      </c>
      <c r="H4139" s="13">
        <v>222523</v>
      </c>
    </row>
    <row r="4140" spans="1:8" x14ac:dyDescent="0.45">
      <c r="A4140" s="13" t="s">
        <v>24931</v>
      </c>
      <c r="B4140" s="14"/>
      <c r="C4140" s="17"/>
      <c r="D4140" s="13"/>
      <c r="E4140" s="13"/>
      <c r="F4140" s="13"/>
      <c r="G4140" s="13"/>
      <c r="H4140" s="13"/>
    </row>
    <row r="4141" spans="1:8" x14ac:dyDescent="0.45">
      <c r="A4141" s="13" t="s">
        <v>24929</v>
      </c>
      <c r="B4141" s="14">
        <v>100</v>
      </c>
      <c r="C4141" s="17" t="s">
        <v>17730</v>
      </c>
      <c r="D4141" s="13">
        <v>810</v>
      </c>
      <c r="E4141" s="13" t="s">
        <v>17731</v>
      </c>
      <c r="F4141" s="13" t="s">
        <v>17727</v>
      </c>
      <c r="G4141" s="13" t="s">
        <v>24932</v>
      </c>
      <c r="H4141" s="13">
        <v>153994</v>
      </c>
    </row>
    <row r="4142" spans="1:8" x14ac:dyDescent="0.45">
      <c r="A4142" s="13" t="s">
        <v>24933</v>
      </c>
      <c r="B4142" s="14">
        <v>0</v>
      </c>
      <c r="C4142" s="17" t="s">
        <v>17730</v>
      </c>
      <c r="D4142" s="13">
        <v>850</v>
      </c>
      <c r="E4142" s="13" t="s">
        <v>17731</v>
      </c>
      <c r="F4142" s="13" t="s">
        <v>17727</v>
      </c>
      <c r="G4142" s="13" t="s">
        <v>24934</v>
      </c>
      <c r="H4142" s="13">
        <v>222515</v>
      </c>
    </row>
    <row r="4143" spans="1:8" x14ac:dyDescent="0.45">
      <c r="A4143" s="13" t="s">
        <v>24935</v>
      </c>
      <c r="B4143" s="14"/>
      <c r="C4143" s="17"/>
      <c r="D4143" s="13"/>
      <c r="E4143" s="13"/>
      <c r="F4143" s="13"/>
      <c r="G4143" s="13"/>
      <c r="H4143" s="13"/>
    </row>
    <row r="4144" spans="1:8" x14ac:dyDescent="0.45">
      <c r="A4144" s="13" t="s">
        <v>24933</v>
      </c>
      <c r="B4144" s="14">
        <v>100</v>
      </c>
      <c r="C4144" s="17" t="s">
        <v>17730</v>
      </c>
      <c r="D4144" s="13">
        <v>850</v>
      </c>
      <c r="E4144" s="13" t="s">
        <v>17731</v>
      </c>
      <c r="F4144" s="13" t="s">
        <v>17727</v>
      </c>
      <c r="G4144" s="13" t="s">
        <v>24936</v>
      </c>
      <c r="H4144" s="13">
        <v>148651</v>
      </c>
    </row>
    <row r="4145" spans="1:8" x14ac:dyDescent="0.45">
      <c r="A4145" s="13" t="s">
        <v>24937</v>
      </c>
      <c r="B4145" s="14">
        <v>427.88</v>
      </c>
      <c r="C4145" s="17" t="s">
        <v>17730</v>
      </c>
      <c r="D4145" s="13">
        <v>715</v>
      </c>
      <c r="E4145" s="13" t="s">
        <v>17731</v>
      </c>
      <c r="F4145" s="13" t="s">
        <v>17727</v>
      </c>
      <c r="G4145" s="13" t="s">
        <v>24938</v>
      </c>
      <c r="H4145" s="13">
        <v>191105</v>
      </c>
    </row>
    <row r="4146" spans="1:8" x14ac:dyDescent="0.45">
      <c r="A4146" s="13" t="s">
        <v>24939</v>
      </c>
      <c r="B4146" s="14">
        <v>200</v>
      </c>
      <c r="C4146" s="17" t="s">
        <v>17730</v>
      </c>
      <c r="D4146" s="13">
        <v>645.75</v>
      </c>
      <c r="E4146" s="13" t="s">
        <v>17731</v>
      </c>
      <c r="F4146" s="13" t="s">
        <v>17727</v>
      </c>
      <c r="G4146" s="13" t="s">
        <v>24940</v>
      </c>
      <c r="H4146" s="13">
        <v>222516</v>
      </c>
    </row>
    <row r="4147" spans="1:8" x14ac:dyDescent="0.45">
      <c r="A4147" s="13" t="s">
        <v>24939</v>
      </c>
      <c r="B4147" s="14">
        <v>200</v>
      </c>
      <c r="C4147" s="17" t="s">
        <v>17730</v>
      </c>
      <c r="D4147" s="13">
        <v>615</v>
      </c>
      <c r="E4147" s="13" t="s">
        <v>17731</v>
      </c>
      <c r="F4147" s="13" t="s">
        <v>17727</v>
      </c>
      <c r="G4147" s="13" t="s">
        <v>24941</v>
      </c>
      <c r="H4147" s="13">
        <v>148753</v>
      </c>
    </row>
    <row r="4148" spans="1:8" x14ac:dyDescent="0.45">
      <c r="A4148" s="13" t="s">
        <v>24942</v>
      </c>
      <c r="B4148" s="14">
        <v>100</v>
      </c>
      <c r="C4148" s="17" t="s">
        <v>17730</v>
      </c>
      <c r="D4148" s="13">
        <v>815</v>
      </c>
      <c r="E4148" s="13" t="s">
        <v>17731</v>
      </c>
      <c r="F4148" s="13" t="s">
        <v>17727</v>
      </c>
      <c r="G4148" s="13" t="s">
        <v>24943</v>
      </c>
      <c r="H4148" s="13">
        <v>222517</v>
      </c>
    </row>
    <row r="4149" spans="1:8" x14ac:dyDescent="0.45">
      <c r="A4149" s="13" t="s">
        <v>24942</v>
      </c>
      <c r="B4149" s="14">
        <v>100</v>
      </c>
      <c r="C4149" s="17" t="s">
        <v>17730</v>
      </c>
      <c r="D4149" s="13">
        <v>815</v>
      </c>
      <c r="E4149" s="13" t="s">
        <v>17731</v>
      </c>
      <c r="F4149" s="13" t="s">
        <v>17727</v>
      </c>
      <c r="G4149" s="13" t="s">
        <v>24944</v>
      </c>
      <c r="H4149" s="13">
        <v>148754</v>
      </c>
    </row>
    <row r="4150" spans="1:8" x14ac:dyDescent="0.45">
      <c r="A4150" s="13" t="s">
        <v>24945</v>
      </c>
      <c r="B4150" s="14">
        <v>100</v>
      </c>
      <c r="C4150" s="17" t="s">
        <v>17730</v>
      </c>
      <c r="D4150" s="13">
        <v>960.75</v>
      </c>
      <c r="E4150" s="13" t="s">
        <v>17731</v>
      </c>
      <c r="F4150" s="13" t="s">
        <v>17727</v>
      </c>
      <c r="G4150" s="13" t="s">
        <v>24946</v>
      </c>
      <c r="H4150" s="13">
        <v>222518</v>
      </c>
    </row>
    <row r="4151" spans="1:8" x14ac:dyDescent="0.45">
      <c r="A4151" s="13" t="s">
        <v>24945</v>
      </c>
      <c r="B4151" s="14">
        <v>100</v>
      </c>
      <c r="C4151" s="17" t="s">
        <v>17730</v>
      </c>
      <c r="D4151" s="13">
        <v>915</v>
      </c>
      <c r="E4151" s="13" t="s">
        <v>17731</v>
      </c>
      <c r="F4151" s="13" t="s">
        <v>17727</v>
      </c>
      <c r="G4151" s="13" t="s">
        <v>24947</v>
      </c>
      <c r="H4151" s="13">
        <v>148843</v>
      </c>
    </row>
    <row r="4152" spans="1:8" x14ac:dyDescent="0.45">
      <c r="A4152" s="13" t="s">
        <v>24948</v>
      </c>
      <c r="B4152" s="14">
        <v>100</v>
      </c>
      <c r="C4152" s="17" t="s">
        <v>17730</v>
      </c>
      <c r="D4152" s="13">
        <v>720</v>
      </c>
      <c r="E4152" s="13" t="s">
        <v>17731</v>
      </c>
      <c r="F4152" s="13" t="s">
        <v>17727</v>
      </c>
      <c r="G4152" s="13" t="s">
        <v>24949</v>
      </c>
      <c r="H4152" s="13">
        <v>222519</v>
      </c>
    </row>
    <row r="4153" spans="1:8" x14ac:dyDescent="0.45">
      <c r="A4153" s="13" t="s">
        <v>24948</v>
      </c>
      <c r="B4153" s="14">
        <v>100</v>
      </c>
      <c r="C4153" s="17" t="s">
        <v>17730</v>
      </c>
      <c r="D4153" s="13">
        <v>720</v>
      </c>
      <c r="E4153" s="13" t="s">
        <v>17731</v>
      </c>
      <c r="F4153" s="13" t="s">
        <v>17727</v>
      </c>
      <c r="G4153" s="13" t="s">
        <v>24950</v>
      </c>
      <c r="H4153" s="13">
        <v>148755</v>
      </c>
    </row>
    <row r="4154" spans="1:8" x14ac:dyDescent="0.45">
      <c r="A4154" s="13" t="s">
        <v>24951</v>
      </c>
      <c r="B4154" s="14">
        <v>100</v>
      </c>
      <c r="C4154" s="17" t="s">
        <v>17730</v>
      </c>
      <c r="D4154" s="13">
        <v>720</v>
      </c>
      <c r="E4154" s="13" t="s">
        <v>17731</v>
      </c>
      <c r="F4154" s="13" t="s">
        <v>17727</v>
      </c>
      <c r="G4154" s="13" t="s">
        <v>24952</v>
      </c>
      <c r="H4154" s="13">
        <v>222409</v>
      </c>
    </row>
    <row r="4155" spans="1:8" x14ac:dyDescent="0.45">
      <c r="A4155" s="13" t="s">
        <v>24951</v>
      </c>
      <c r="B4155" s="14">
        <v>100</v>
      </c>
      <c r="C4155" s="17" t="s">
        <v>17730</v>
      </c>
      <c r="D4155" s="13">
        <v>720</v>
      </c>
      <c r="E4155" s="13" t="s">
        <v>17731</v>
      </c>
      <c r="F4155" s="13" t="s">
        <v>17727</v>
      </c>
      <c r="G4155" s="13" t="s">
        <v>24953</v>
      </c>
      <c r="H4155" s="13">
        <v>148655</v>
      </c>
    </row>
    <row r="4156" spans="1:8" x14ac:dyDescent="0.45">
      <c r="A4156" s="13" t="s">
        <v>24954</v>
      </c>
      <c r="B4156" s="14">
        <v>0</v>
      </c>
      <c r="C4156" s="17" t="s">
        <v>17730</v>
      </c>
      <c r="D4156" s="13">
        <v>615</v>
      </c>
      <c r="E4156" s="13" t="s">
        <v>17731</v>
      </c>
      <c r="F4156" s="13" t="s">
        <v>17727</v>
      </c>
      <c r="G4156" s="13" t="s">
        <v>24955</v>
      </c>
      <c r="H4156" s="13">
        <v>222417</v>
      </c>
    </row>
    <row r="4157" spans="1:8" x14ac:dyDescent="0.45">
      <c r="A4157" s="13" t="s">
        <v>24954</v>
      </c>
      <c r="B4157" s="14">
        <v>100</v>
      </c>
      <c r="C4157" s="17" t="s">
        <v>17730</v>
      </c>
      <c r="D4157" s="13">
        <v>615</v>
      </c>
      <c r="E4157" s="13" t="s">
        <v>17731</v>
      </c>
      <c r="F4157" s="13" t="s">
        <v>17727</v>
      </c>
      <c r="G4157" s="13" t="s">
        <v>24956</v>
      </c>
      <c r="H4157" s="13">
        <v>153988</v>
      </c>
    </row>
    <row r="4158" spans="1:8" x14ac:dyDescent="0.45">
      <c r="A4158" s="13" t="s">
        <v>24957</v>
      </c>
      <c r="B4158" s="14">
        <v>0</v>
      </c>
      <c r="C4158" s="17" t="s">
        <v>17730</v>
      </c>
      <c r="D4158" s="13">
        <v>815</v>
      </c>
      <c r="E4158" s="13" t="s">
        <v>17731</v>
      </c>
      <c r="F4158" s="13" t="s">
        <v>17727</v>
      </c>
      <c r="G4158" s="13" t="s">
        <v>24958</v>
      </c>
      <c r="H4158" s="13">
        <v>222616</v>
      </c>
    </row>
    <row r="4159" spans="1:8" x14ac:dyDescent="0.45">
      <c r="A4159" s="13" t="s">
        <v>24957</v>
      </c>
      <c r="B4159" s="14">
        <v>100</v>
      </c>
      <c r="C4159" s="17" t="s">
        <v>17730</v>
      </c>
      <c r="D4159" s="13">
        <v>815</v>
      </c>
      <c r="E4159" s="13" t="s">
        <v>17731</v>
      </c>
      <c r="F4159" s="13" t="s">
        <v>17727</v>
      </c>
      <c r="G4159" s="13" t="s">
        <v>24959</v>
      </c>
      <c r="H4159" s="13">
        <v>153990</v>
      </c>
    </row>
    <row r="4160" spans="1:8" x14ac:dyDescent="0.45">
      <c r="A4160" s="13" t="s">
        <v>24960</v>
      </c>
      <c r="B4160" s="14">
        <v>100</v>
      </c>
      <c r="C4160" s="17" t="s">
        <v>17730</v>
      </c>
      <c r="D4160" s="13">
        <v>850</v>
      </c>
      <c r="E4160" s="13" t="s">
        <v>17731</v>
      </c>
      <c r="F4160" s="13" t="s">
        <v>17727</v>
      </c>
      <c r="G4160" s="13" t="s">
        <v>24961</v>
      </c>
      <c r="H4160" s="13">
        <v>148644</v>
      </c>
    </row>
    <row r="4161" spans="1:8" x14ac:dyDescent="0.45">
      <c r="A4161" s="13" t="s">
        <v>24962</v>
      </c>
      <c r="B4161" s="14">
        <v>0</v>
      </c>
      <c r="C4161" s="17" t="s">
        <v>17730</v>
      </c>
      <c r="D4161" s="13">
        <v>975</v>
      </c>
      <c r="E4161" s="13" t="s">
        <v>17731</v>
      </c>
      <c r="F4161" s="13" t="s">
        <v>17727</v>
      </c>
      <c r="G4161" s="13" t="s">
        <v>24963</v>
      </c>
      <c r="H4161" s="13">
        <v>222408</v>
      </c>
    </row>
    <row r="4162" spans="1:8" x14ac:dyDescent="0.45">
      <c r="A4162" s="13" t="s">
        <v>24964</v>
      </c>
      <c r="B4162" s="14"/>
      <c r="C4162" s="17"/>
      <c r="D4162" s="13"/>
      <c r="E4162" s="13"/>
      <c r="F4162" s="13"/>
      <c r="G4162" s="13"/>
      <c r="H4162" s="13"/>
    </row>
    <row r="4163" spans="1:8" x14ac:dyDescent="0.45">
      <c r="A4163" s="13" t="s">
        <v>24962</v>
      </c>
      <c r="B4163" s="14">
        <v>200</v>
      </c>
      <c r="C4163" s="17" t="s">
        <v>17730</v>
      </c>
      <c r="D4163" s="13">
        <v>975</v>
      </c>
      <c r="E4163" s="13" t="s">
        <v>17731</v>
      </c>
      <c r="F4163" s="13" t="s">
        <v>17727</v>
      </c>
      <c r="G4163" s="13" t="s">
        <v>24965</v>
      </c>
      <c r="H4163" s="13">
        <v>148645</v>
      </c>
    </row>
    <row r="4164" spans="1:8" x14ac:dyDescent="0.45">
      <c r="A4164" s="13" t="s">
        <v>24966</v>
      </c>
      <c r="B4164" s="14">
        <v>0</v>
      </c>
      <c r="C4164" s="17" t="s">
        <v>17730</v>
      </c>
      <c r="D4164" s="13">
        <v>850</v>
      </c>
      <c r="E4164" s="13" t="s">
        <v>17731</v>
      </c>
      <c r="F4164" s="13" t="s">
        <v>17727</v>
      </c>
      <c r="G4164" s="13" t="s">
        <v>24967</v>
      </c>
      <c r="H4164" s="13">
        <v>222513</v>
      </c>
    </row>
    <row r="4165" spans="1:8" x14ac:dyDescent="0.45">
      <c r="A4165" s="13" t="s">
        <v>24966</v>
      </c>
      <c r="B4165" s="14">
        <v>100</v>
      </c>
      <c r="C4165" s="17" t="s">
        <v>17730</v>
      </c>
      <c r="D4165" s="13">
        <v>850</v>
      </c>
      <c r="E4165" s="13" t="s">
        <v>17731</v>
      </c>
      <c r="F4165" s="13" t="s">
        <v>17727</v>
      </c>
      <c r="G4165" s="13" t="s">
        <v>24968</v>
      </c>
      <c r="H4165" s="13">
        <v>148646</v>
      </c>
    </row>
    <row r="4166" spans="1:8" x14ac:dyDescent="0.45">
      <c r="A4166" s="13" t="s">
        <v>24969</v>
      </c>
      <c r="B4166" s="14">
        <v>0</v>
      </c>
      <c r="C4166" s="17" t="s">
        <v>17730</v>
      </c>
      <c r="D4166" s="13">
        <v>850</v>
      </c>
      <c r="E4166" s="13" t="s">
        <v>17731</v>
      </c>
      <c r="F4166" s="13" t="s">
        <v>17727</v>
      </c>
      <c r="G4166" s="13" t="s">
        <v>24970</v>
      </c>
      <c r="H4166" s="13">
        <v>222514</v>
      </c>
    </row>
    <row r="4167" spans="1:8" x14ac:dyDescent="0.45">
      <c r="A4167" s="13" t="s">
        <v>24969</v>
      </c>
      <c r="B4167" s="14">
        <v>100</v>
      </c>
      <c r="C4167" s="17" t="s">
        <v>17730</v>
      </c>
      <c r="D4167" s="13">
        <v>850</v>
      </c>
      <c r="E4167" s="13" t="s">
        <v>17731</v>
      </c>
      <c r="F4167" s="13" t="s">
        <v>17727</v>
      </c>
      <c r="G4167" s="13" t="s">
        <v>24971</v>
      </c>
      <c r="H4167" s="13">
        <v>148647</v>
      </c>
    </row>
    <row r="4168" spans="1:8" x14ac:dyDescent="0.45">
      <c r="A4168" s="13" t="s">
        <v>24972</v>
      </c>
      <c r="B4168" s="14">
        <v>0</v>
      </c>
      <c r="C4168" s="17" t="s">
        <v>17730</v>
      </c>
      <c r="D4168" s="13">
        <v>2500</v>
      </c>
      <c r="E4168" s="13" t="s">
        <v>17731</v>
      </c>
      <c r="F4168" s="13" t="s">
        <v>17727</v>
      </c>
      <c r="G4168" s="13" t="s">
        <v>24973</v>
      </c>
      <c r="H4168" s="13">
        <v>222623</v>
      </c>
    </row>
    <row r="4169" spans="1:8" x14ac:dyDescent="0.45">
      <c r="A4169" s="13" t="s">
        <v>24974</v>
      </c>
      <c r="B4169" s="14"/>
      <c r="C4169" s="17"/>
      <c r="D4169" s="13"/>
      <c r="E4169" s="13"/>
      <c r="F4169" s="13"/>
      <c r="G4169" s="13"/>
      <c r="H4169" s="13"/>
    </row>
    <row r="4170" spans="1:8" x14ac:dyDescent="0.45">
      <c r="A4170" s="13" t="s">
        <v>24975</v>
      </c>
      <c r="B4170" s="14">
        <v>0</v>
      </c>
      <c r="C4170" s="17" t="s">
        <v>17730</v>
      </c>
      <c r="D4170" s="13">
        <v>2500</v>
      </c>
      <c r="E4170" s="13" t="s">
        <v>17731</v>
      </c>
      <c r="F4170" s="13" t="s">
        <v>17727</v>
      </c>
      <c r="G4170" s="13" t="s">
        <v>24976</v>
      </c>
      <c r="H4170" s="13">
        <v>164326</v>
      </c>
    </row>
    <row r="4171" spans="1:8" x14ac:dyDescent="0.45">
      <c r="A4171" s="13" t="s">
        <v>24977</v>
      </c>
      <c r="B4171" s="14">
        <v>0</v>
      </c>
      <c r="C4171" s="17" t="s">
        <v>17730</v>
      </c>
      <c r="D4171" s="13">
        <v>895</v>
      </c>
      <c r="E4171" s="13" t="s">
        <v>17731</v>
      </c>
      <c r="F4171" s="13" t="s">
        <v>17727</v>
      </c>
      <c r="G4171" s="13" t="s">
        <v>24978</v>
      </c>
      <c r="H4171" s="13">
        <v>235892</v>
      </c>
    </row>
    <row r="4172" spans="1:8" x14ac:dyDescent="0.45">
      <c r="A4172" s="13" t="s">
        <v>24979</v>
      </c>
      <c r="B4172" s="14">
        <v>0</v>
      </c>
      <c r="C4172" s="17" t="s">
        <v>17730</v>
      </c>
      <c r="D4172" s="13">
        <v>345</v>
      </c>
      <c r="E4172" s="13" t="s">
        <v>17731</v>
      </c>
      <c r="F4172" s="13" t="s">
        <v>17727</v>
      </c>
      <c r="G4172" s="13" t="s">
        <v>24980</v>
      </c>
      <c r="H4172" s="13">
        <v>153995</v>
      </c>
    </row>
    <row r="4173" spans="1:8" x14ac:dyDescent="0.45">
      <c r="A4173" s="13" t="s">
        <v>24981</v>
      </c>
      <c r="B4173" s="14"/>
      <c r="C4173" s="17"/>
      <c r="D4173" s="13"/>
      <c r="E4173" s="13"/>
      <c r="F4173" s="13"/>
      <c r="G4173" s="13"/>
      <c r="H4173" s="13"/>
    </row>
    <row r="4174" spans="1:8" x14ac:dyDescent="0.45">
      <c r="A4174" s="13" t="s">
        <v>24982</v>
      </c>
      <c r="B4174" s="14"/>
      <c r="C4174" s="17"/>
      <c r="D4174" s="13"/>
      <c r="E4174" s="13"/>
      <c r="F4174" s="13"/>
      <c r="G4174" s="13"/>
      <c r="H4174" s="13"/>
    </row>
    <row r="4175" spans="1:8" x14ac:dyDescent="0.45">
      <c r="A4175" s="13" t="s">
        <v>24983</v>
      </c>
      <c r="B4175" s="14">
        <v>0</v>
      </c>
      <c r="C4175" s="17" t="s">
        <v>17730</v>
      </c>
      <c r="D4175" s="13">
        <v>345</v>
      </c>
      <c r="E4175" s="13" t="s">
        <v>17731</v>
      </c>
      <c r="F4175" s="13" t="s">
        <v>17727</v>
      </c>
      <c r="G4175" s="13" t="s">
        <v>24984</v>
      </c>
      <c r="H4175" s="13">
        <v>222617</v>
      </c>
    </row>
    <row r="4176" spans="1:8" x14ac:dyDescent="0.45">
      <c r="A4176" s="13" t="s">
        <v>24985</v>
      </c>
      <c r="B4176" s="14"/>
      <c r="C4176" s="17"/>
      <c r="D4176" s="13"/>
      <c r="E4176" s="13"/>
      <c r="F4176" s="13"/>
      <c r="G4176" s="13"/>
      <c r="H4176" s="13"/>
    </row>
    <row r="4177" spans="1:8" x14ac:dyDescent="0.45">
      <c r="A4177" s="13" t="s">
        <v>24983</v>
      </c>
      <c r="B4177" s="14">
        <v>100</v>
      </c>
      <c r="C4177" s="17" t="s">
        <v>17730</v>
      </c>
      <c r="D4177" s="13">
        <v>345</v>
      </c>
      <c r="E4177" s="13" t="s">
        <v>17731</v>
      </c>
      <c r="F4177" s="13" t="s">
        <v>17727</v>
      </c>
      <c r="G4177" s="13" t="s">
        <v>24986</v>
      </c>
      <c r="H4177" s="13">
        <v>154084</v>
      </c>
    </row>
    <row r="4178" spans="1:8" x14ac:dyDescent="0.45">
      <c r="A4178" s="13" t="s">
        <v>24987</v>
      </c>
      <c r="B4178" s="14">
        <v>0</v>
      </c>
      <c r="C4178" s="17" t="s">
        <v>17730</v>
      </c>
      <c r="D4178" s="13">
        <v>475</v>
      </c>
      <c r="E4178" s="13" t="s">
        <v>17731</v>
      </c>
      <c r="F4178" s="13" t="s">
        <v>17727</v>
      </c>
      <c r="G4178" s="13" t="s">
        <v>24988</v>
      </c>
      <c r="H4178" s="13">
        <v>222418</v>
      </c>
    </row>
    <row r="4179" spans="1:8" x14ac:dyDescent="0.45">
      <c r="A4179" s="13" t="s">
        <v>24989</v>
      </c>
      <c r="B4179" s="14"/>
      <c r="C4179" s="17"/>
      <c r="D4179" s="13"/>
      <c r="E4179" s="13"/>
      <c r="F4179" s="13"/>
      <c r="G4179" s="13"/>
      <c r="H4179" s="13"/>
    </row>
    <row r="4180" spans="1:8" x14ac:dyDescent="0.45">
      <c r="A4180" s="13" t="s">
        <v>24987</v>
      </c>
      <c r="B4180" s="14">
        <v>200</v>
      </c>
      <c r="C4180" s="17" t="s">
        <v>17730</v>
      </c>
      <c r="D4180" s="13">
        <v>475</v>
      </c>
      <c r="E4180" s="13" t="s">
        <v>17731</v>
      </c>
      <c r="F4180" s="13" t="s">
        <v>17727</v>
      </c>
      <c r="G4180" s="13" t="s">
        <v>24990</v>
      </c>
      <c r="H4180" s="13">
        <v>154085</v>
      </c>
    </row>
    <row r="4181" spans="1:8" x14ac:dyDescent="0.45">
      <c r="A4181" s="13" t="s">
        <v>24991</v>
      </c>
      <c r="B4181" s="14">
        <v>0</v>
      </c>
      <c r="C4181" s="17" t="s">
        <v>17730</v>
      </c>
      <c r="D4181" s="13">
        <v>345</v>
      </c>
      <c r="E4181" s="13" t="s">
        <v>17731</v>
      </c>
      <c r="F4181" s="13" t="s">
        <v>17727</v>
      </c>
      <c r="G4181" s="13" t="s">
        <v>24992</v>
      </c>
      <c r="H4181" s="13">
        <v>222419</v>
      </c>
    </row>
    <row r="4182" spans="1:8" x14ac:dyDescent="0.45">
      <c r="A4182" s="13" t="s">
        <v>24993</v>
      </c>
      <c r="B4182" s="14"/>
      <c r="C4182" s="17"/>
      <c r="D4182" s="13"/>
      <c r="E4182" s="13"/>
      <c r="F4182" s="13"/>
      <c r="G4182" s="13"/>
      <c r="H4182" s="13"/>
    </row>
    <row r="4183" spans="1:8" x14ac:dyDescent="0.45">
      <c r="A4183" s="13" t="s">
        <v>24994</v>
      </c>
      <c r="B4183" s="14"/>
      <c r="C4183" s="17"/>
      <c r="D4183" s="13"/>
      <c r="E4183" s="13"/>
      <c r="F4183" s="13"/>
      <c r="G4183" s="13"/>
      <c r="H4183" s="13"/>
    </row>
    <row r="4184" spans="1:8" x14ac:dyDescent="0.45">
      <c r="A4184" s="13" t="s">
        <v>24991</v>
      </c>
      <c r="B4184" s="14">
        <v>100</v>
      </c>
      <c r="C4184" s="17" t="s">
        <v>17730</v>
      </c>
      <c r="D4184" s="13">
        <v>345</v>
      </c>
      <c r="E4184" s="13" t="s">
        <v>17731</v>
      </c>
      <c r="F4184" s="13" t="s">
        <v>17727</v>
      </c>
      <c r="G4184" s="13" t="s">
        <v>24995</v>
      </c>
      <c r="H4184" s="13">
        <v>153996</v>
      </c>
    </row>
    <row r="4185" spans="1:8" x14ac:dyDescent="0.45">
      <c r="A4185" s="13" t="s">
        <v>24996</v>
      </c>
      <c r="B4185" s="14">
        <v>0</v>
      </c>
      <c r="C4185" s="17" t="s">
        <v>17730</v>
      </c>
      <c r="D4185" s="13">
        <v>915</v>
      </c>
      <c r="E4185" s="13" t="s">
        <v>17731</v>
      </c>
      <c r="F4185" s="13" t="s">
        <v>17727</v>
      </c>
      <c r="G4185" s="13" t="s">
        <v>24997</v>
      </c>
      <c r="H4185" s="13">
        <v>222522</v>
      </c>
    </row>
    <row r="4186" spans="1:8" x14ac:dyDescent="0.45">
      <c r="A4186" s="13" t="s">
        <v>24996</v>
      </c>
      <c r="B4186" s="14">
        <v>0</v>
      </c>
      <c r="C4186" s="17" t="s">
        <v>17730</v>
      </c>
      <c r="D4186" s="13">
        <v>915</v>
      </c>
      <c r="E4186" s="13" t="s">
        <v>17731</v>
      </c>
      <c r="F4186" s="13" t="s">
        <v>17727</v>
      </c>
      <c r="G4186" s="13" t="s">
        <v>24998</v>
      </c>
      <c r="H4186" s="13">
        <v>153997</v>
      </c>
    </row>
    <row r="4187" spans="1:8" x14ac:dyDescent="0.45">
      <c r="A4187" s="13" t="s">
        <v>24999</v>
      </c>
      <c r="B4187" s="14">
        <v>0</v>
      </c>
      <c r="C4187" s="17" t="s">
        <v>17730</v>
      </c>
      <c r="D4187" s="13">
        <v>865</v>
      </c>
      <c r="E4187" s="13" t="s">
        <v>17731</v>
      </c>
      <c r="F4187" s="13" t="s">
        <v>17727</v>
      </c>
      <c r="G4187" s="13" t="s">
        <v>25000</v>
      </c>
      <c r="H4187" s="13">
        <v>222524</v>
      </c>
    </row>
    <row r="4188" spans="1:8" x14ac:dyDescent="0.45">
      <c r="A4188" s="13" t="s">
        <v>24999</v>
      </c>
      <c r="B4188" s="14">
        <v>200</v>
      </c>
      <c r="C4188" s="17" t="s">
        <v>17730</v>
      </c>
      <c r="D4188" s="13">
        <v>865</v>
      </c>
      <c r="E4188" s="13" t="s">
        <v>17731</v>
      </c>
      <c r="F4188" s="13" t="s">
        <v>17727</v>
      </c>
      <c r="G4188" s="13" t="s">
        <v>25001</v>
      </c>
      <c r="H4188" s="13">
        <v>153998</v>
      </c>
    </row>
    <row r="4189" spans="1:8" x14ac:dyDescent="0.45">
      <c r="A4189" s="13" t="s">
        <v>25002</v>
      </c>
      <c r="B4189" s="14">
        <v>0</v>
      </c>
      <c r="C4189" s="17" t="s">
        <v>17730</v>
      </c>
      <c r="D4189" s="13">
        <v>865</v>
      </c>
      <c r="E4189" s="13" t="s">
        <v>17731</v>
      </c>
      <c r="F4189" s="13" t="s">
        <v>17727</v>
      </c>
      <c r="G4189" s="13" t="s">
        <v>25003</v>
      </c>
      <c r="H4189" s="13">
        <v>222421</v>
      </c>
    </row>
    <row r="4190" spans="1:8" x14ac:dyDescent="0.45">
      <c r="A4190" s="13" t="s">
        <v>25004</v>
      </c>
      <c r="B4190" s="14"/>
      <c r="C4190" s="17"/>
      <c r="D4190" s="13"/>
      <c r="E4190" s="13"/>
      <c r="F4190" s="13"/>
      <c r="G4190" s="13"/>
      <c r="H4190" s="13"/>
    </row>
    <row r="4191" spans="1:8" x14ac:dyDescent="0.45">
      <c r="A4191" s="13" t="s">
        <v>25005</v>
      </c>
      <c r="B4191" s="14">
        <v>200</v>
      </c>
      <c r="C4191" s="17" t="s">
        <v>17730</v>
      </c>
      <c r="D4191" s="13">
        <v>865</v>
      </c>
      <c r="E4191" s="13" t="s">
        <v>17731</v>
      </c>
      <c r="F4191" s="13" t="s">
        <v>17727</v>
      </c>
      <c r="G4191" s="13" t="s">
        <v>25006</v>
      </c>
      <c r="H4191" s="13">
        <v>164026</v>
      </c>
    </row>
    <row r="4192" spans="1:8" x14ac:dyDescent="0.45">
      <c r="A4192" s="13" t="s">
        <v>25007</v>
      </c>
      <c r="B4192" s="14">
        <v>0</v>
      </c>
      <c r="C4192" s="17" t="s">
        <v>17730</v>
      </c>
      <c r="D4192" s="13">
        <v>865</v>
      </c>
      <c r="E4192" s="13" t="s">
        <v>17731</v>
      </c>
      <c r="F4192" s="13" t="s">
        <v>17727</v>
      </c>
      <c r="G4192" s="13" t="s">
        <v>25008</v>
      </c>
      <c r="H4192" s="13">
        <v>222528</v>
      </c>
    </row>
    <row r="4193" spans="1:8" x14ac:dyDescent="0.45">
      <c r="A4193" s="13" t="s">
        <v>25009</v>
      </c>
      <c r="B4193" s="14"/>
      <c r="C4193" s="17"/>
      <c r="D4193" s="13"/>
      <c r="E4193" s="13"/>
      <c r="F4193" s="13"/>
      <c r="G4193" s="13"/>
      <c r="H4193" s="13"/>
    </row>
    <row r="4194" spans="1:8" x14ac:dyDescent="0.45">
      <c r="A4194" s="13" t="s">
        <v>25010</v>
      </c>
      <c r="B4194" s="14">
        <v>200</v>
      </c>
      <c r="C4194" s="17" t="s">
        <v>17730</v>
      </c>
      <c r="D4194" s="13">
        <v>865</v>
      </c>
      <c r="E4194" s="13" t="s">
        <v>17731</v>
      </c>
      <c r="F4194" s="13" t="s">
        <v>17727</v>
      </c>
      <c r="G4194" s="13" t="s">
        <v>25011</v>
      </c>
      <c r="H4194" s="13">
        <v>164126</v>
      </c>
    </row>
    <row r="4195" spans="1:8" x14ac:dyDescent="0.45">
      <c r="A4195" s="13" t="s">
        <v>25012</v>
      </c>
      <c r="B4195" s="14">
        <v>0</v>
      </c>
      <c r="C4195" s="17" t="s">
        <v>17730</v>
      </c>
      <c r="D4195" s="13">
        <v>810</v>
      </c>
      <c r="E4195" s="13" t="s">
        <v>17731</v>
      </c>
      <c r="F4195" s="13" t="s">
        <v>17727</v>
      </c>
      <c r="G4195" s="13" t="s">
        <v>25013</v>
      </c>
      <c r="H4195" s="13">
        <v>222422</v>
      </c>
    </row>
    <row r="4196" spans="1:8" x14ac:dyDescent="0.45">
      <c r="A4196" s="13" t="s">
        <v>25014</v>
      </c>
      <c r="B4196" s="14"/>
      <c r="C4196" s="17"/>
      <c r="D4196" s="13"/>
      <c r="E4196" s="13"/>
      <c r="F4196" s="13"/>
      <c r="G4196" s="13"/>
      <c r="H4196" s="13"/>
    </row>
    <row r="4197" spans="1:8" x14ac:dyDescent="0.45">
      <c r="A4197" s="13" t="s">
        <v>25015</v>
      </c>
      <c r="B4197" s="14">
        <v>100</v>
      </c>
      <c r="C4197" s="17" t="s">
        <v>17730</v>
      </c>
      <c r="D4197" s="13">
        <v>810</v>
      </c>
      <c r="E4197" s="13" t="s">
        <v>17731</v>
      </c>
      <c r="F4197" s="13" t="s">
        <v>17727</v>
      </c>
      <c r="G4197" s="13" t="s">
        <v>25016</v>
      </c>
      <c r="H4197" s="13">
        <v>164127</v>
      </c>
    </row>
    <row r="4198" spans="1:8" x14ac:dyDescent="0.45">
      <c r="A4198" s="13" t="s">
        <v>25017</v>
      </c>
      <c r="B4198" s="14">
        <v>0</v>
      </c>
      <c r="C4198" s="17" t="s">
        <v>17730</v>
      </c>
      <c r="D4198" s="13">
        <v>960</v>
      </c>
      <c r="E4198" s="13" t="s">
        <v>17731</v>
      </c>
      <c r="F4198" s="13" t="s">
        <v>17727</v>
      </c>
      <c r="G4198" s="13" t="s">
        <v>25018</v>
      </c>
      <c r="H4198" s="13">
        <v>222423</v>
      </c>
    </row>
    <row r="4199" spans="1:8" x14ac:dyDescent="0.45">
      <c r="A4199" s="13" t="s">
        <v>25019</v>
      </c>
      <c r="B4199" s="14">
        <v>100</v>
      </c>
      <c r="C4199" s="17" t="s">
        <v>17730</v>
      </c>
      <c r="D4199" s="13">
        <v>960</v>
      </c>
      <c r="E4199" s="13" t="s">
        <v>17731</v>
      </c>
      <c r="F4199" s="13" t="s">
        <v>17727</v>
      </c>
      <c r="G4199" s="13" t="s">
        <v>25020</v>
      </c>
      <c r="H4199" s="13">
        <v>164128</v>
      </c>
    </row>
    <row r="4200" spans="1:8" x14ac:dyDescent="0.45">
      <c r="A4200" s="13" t="s">
        <v>25021</v>
      </c>
      <c r="B4200" s="14">
        <v>0</v>
      </c>
      <c r="C4200" s="17" t="s">
        <v>17730</v>
      </c>
      <c r="D4200" s="13">
        <v>325</v>
      </c>
      <c r="E4200" s="13" t="s">
        <v>17731</v>
      </c>
      <c r="F4200" s="13" t="s">
        <v>17727</v>
      </c>
      <c r="G4200" s="13" t="s">
        <v>25022</v>
      </c>
      <c r="H4200" s="13">
        <v>222621</v>
      </c>
    </row>
    <row r="4201" spans="1:8" x14ac:dyDescent="0.45">
      <c r="A4201" s="13" t="s">
        <v>25023</v>
      </c>
      <c r="B4201" s="14"/>
      <c r="C4201" s="17"/>
      <c r="D4201" s="13"/>
      <c r="E4201" s="13"/>
      <c r="F4201" s="13"/>
      <c r="G4201" s="13"/>
      <c r="H4201" s="13"/>
    </row>
    <row r="4202" spans="1:8" x14ac:dyDescent="0.45">
      <c r="A4202" s="13" t="s">
        <v>25021</v>
      </c>
      <c r="B4202" s="14">
        <v>100</v>
      </c>
      <c r="C4202" s="17" t="s">
        <v>17730</v>
      </c>
      <c r="D4202" s="13">
        <v>325</v>
      </c>
      <c r="E4202" s="13" t="s">
        <v>17731</v>
      </c>
      <c r="F4202" s="13" t="s">
        <v>17727</v>
      </c>
      <c r="G4202" s="13" t="s">
        <v>25024</v>
      </c>
      <c r="H4202" s="13">
        <v>160020</v>
      </c>
    </row>
    <row r="4203" spans="1:8" x14ac:dyDescent="0.45">
      <c r="A4203" s="13" t="s">
        <v>25025</v>
      </c>
      <c r="B4203" s="14">
        <v>0</v>
      </c>
      <c r="C4203" s="17" t="s">
        <v>17730</v>
      </c>
      <c r="D4203" s="13">
        <v>300</v>
      </c>
      <c r="E4203" s="13" t="s">
        <v>17731</v>
      </c>
      <c r="F4203" s="13" t="s">
        <v>17727</v>
      </c>
      <c r="G4203" s="13" t="s">
        <v>25026</v>
      </c>
      <c r="H4203" s="13">
        <v>222622</v>
      </c>
    </row>
    <row r="4204" spans="1:8" x14ac:dyDescent="0.45">
      <c r="A4204" s="13" t="s">
        <v>25027</v>
      </c>
      <c r="B4204" s="14"/>
      <c r="C4204" s="17"/>
      <c r="D4204" s="13"/>
      <c r="E4204" s="13"/>
      <c r="F4204" s="13"/>
      <c r="G4204" s="13"/>
      <c r="H4204" s="13"/>
    </row>
    <row r="4205" spans="1:8" x14ac:dyDescent="0.45">
      <c r="A4205" s="13" t="s">
        <v>25028</v>
      </c>
      <c r="B4205" s="14">
        <v>100</v>
      </c>
      <c r="C4205" s="17" t="s">
        <v>17730</v>
      </c>
      <c r="D4205" s="13">
        <v>300</v>
      </c>
      <c r="E4205" s="13" t="s">
        <v>17731</v>
      </c>
      <c r="F4205" s="13" t="s">
        <v>17727</v>
      </c>
      <c r="G4205" s="13" t="s">
        <v>25029</v>
      </c>
      <c r="H4205" s="13">
        <v>164226</v>
      </c>
    </row>
    <row r="4206" spans="1:8" x14ac:dyDescent="0.45">
      <c r="A4206" s="13" t="s">
        <v>25030</v>
      </c>
      <c r="B4206" s="14">
        <v>200</v>
      </c>
      <c r="C4206" s="17" t="s">
        <v>17730</v>
      </c>
      <c r="D4206" s="13">
        <v>615</v>
      </c>
      <c r="E4206" s="13" t="s">
        <v>17731</v>
      </c>
      <c r="F4206" s="13" t="s">
        <v>17727</v>
      </c>
      <c r="G4206" s="13" t="s">
        <v>25031</v>
      </c>
      <c r="H4206" s="13">
        <v>167713</v>
      </c>
    </row>
    <row r="4207" spans="1:8" x14ac:dyDescent="0.45">
      <c r="A4207" s="13" t="s">
        <v>25032</v>
      </c>
      <c r="B4207" s="14">
        <v>212.61</v>
      </c>
      <c r="C4207" s="17" t="s">
        <v>17730</v>
      </c>
      <c r="D4207" s="13">
        <v>615</v>
      </c>
      <c r="E4207" s="13" t="s">
        <v>17731</v>
      </c>
      <c r="F4207" s="13" t="s">
        <v>17727</v>
      </c>
      <c r="G4207" s="13" t="s">
        <v>25033</v>
      </c>
      <c r="H4207" s="13">
        <v>167714</v>
      </c>
    </row>
    <row r="4208" spans="1:8" x14ac:dyDescent="0.45">
      <c r="A4208" s="13" t="s">
        <v>25034</v>
      </c>
      <c r="B4208" s="14">
        <v>0</v>
      </c>
      <c r="C4208" s="17" t="s">
        <v>17730</v>
      </c>
      <c r="D4208" s="13">
        <v>615</v>
      </c>
      <c r="E4208" s="13" t="s">
        <v>17731</v>
      </c>
      <c r="F4208" s="13" t="s">
        <v>17727</v>
      </c>
      <c r="G4208" s="13" t="s">
        <v>25035</v>
      </c>
      <c r="H4208" s="13">
        <v>167813</v>
      </c>
    </row>
    <row r="4209" spans="1:8" x14ac:dyDescent="0.45">
      <c r="A4209" s="13" t="s">
        <v>25036</v>
      </c>
      <c r="B4209" s="15">
        <v>2078.25</v>
      </c>
      <c r="C4209" s="17" t="s">
        <v>23278</v>
      </c>
      <c r="D4209" s="13">
        <v>6000</v>
      </c>
      <c r="E4209" s="13" t="s">
        <v>17731</v>
      </c>
      <c r="F4209" s="13" t="s">
        <v>17727</v>
      </c>
      <c r="G4209" s="13" t="s">
        <v>25037</v>
      </c>
      <c r="H4209" s="13">
        <v>192892</v>
      </c>
    </row>
    <row r="4210" spans="1:8" x14ac:dyDescent="0.45">
      <c r="A4210" s="13" t="s">
        <v>25038</v>
      </c>
      <c r="B4210" s="15"/>
      <c r="C4210" s="17"/>
      <c r="D4210" s="13"/>
      <c r="E4210" s="13"/>
      <c r="F4210" s="13"/>
      <c r="G4210" s="13"/>
      <c r="H4210" s="13"/>
    </row>
    <row r="4211" spans="1:8" x14ac:dyDescent="0.45">
      <c r="A4211" s="13" t="s">
        <v>25039</v>
      </c>
      <c r="B4211" s="15">
        <v>2078.25</v>
      </c>
      <c r="C4211" s="17" t="s">
        <v>23278</v>
      </c>
      <c r="D4211" s="13">
        <v>6000</v>
      </c>
      <c r="E4211" s="13" t="s">
        <v>17731</v>
      </c>
      <c r="F4211" s="13" t="s">
        <v>17727</v>
      </c>
      <c r="G4211" s="13" t="s">
        <v>25040</v>
      </c>
      <c r="H4211" s="13">
        <v>192903</v>
      </c>
    </row>
    <row r="4212" spans="1:8" x14ac:dyDescent="0.45">
      <c r="A4212" s="13" t="s">
        <v>25041</v>
      </c>
      <c r="B4212" s="14">
        <v>439.55</v>
      </c>
      <c r="C4212" s="17" t="s">
        <v>23278</v>
      </c>
      <c r="D4212" s="13">
        <v>5000</v>
      </c>
      <c r="E4212" s="13" t="s">
        <v>17731</v>
      </c>
      <c r="F4212" s="13" t="s">
        <v>17727</v>
      </c>
      <c r="G4212" s="13" t="s">
        <v>25042</v>
      </c>
      <c r="H4212" s="13">
        <v>192893</v>
      </c>
    </row>
    <row r="4213" spans="1:8" x14ac:dyDescent="0.45">
      <c r="A4213" s="13" t="s">
        <v>25043</v>
      </c>
      <c r="B4213" s="14">
        <v>59.91</v>
      </c>
      <c r="C4213" s="17" t="s">
        <v>23278</v>
      </c>
      <c r="D4213" s="13">
        <v>5000</v>
      </c>
      <c r="E4213" s="13" t="s">
        <v>17731</v>
      </c>
      <c r="F4213" s="13" t="s">
        <v>17727</v>
      </c>
      <c r="G4213" s="13" t="s">
        <v>25044</v>
      </c>
      <c r="H4213" s="13">
        <v>192894</v>
      </c>
    </row>
    <row r="4214" spans="1:8" x14ac:dyDescent="0.45">
      <c r="A4214" s="13" t="s">
        <v>25045</v>
      </c>
      <c r="B4214" s="14"/>
      <c r="C4214" s="17"/>
      <c r="D4214" s="13"/>
      <c r="E4214" s="13"/>
      <c r="F4214" s="13"/>
      <c r="G4214" s="13"/>
      <c r="H4214" s="13"/>
    </row>
    <row r="4215" spans="1:8" x14ac:dyDescent="0.45">
      <c r="A4215" s="13" t="s">
        <v>25046</v>
      </c>
      <c r="B4215" s="14">
        <v>442.55</v>
      </c>
      <c r="C4215" s="17" t="s">
        <v>23278</v>
      </c>
      <c r="D4215" s="13">
        <v>5000</v>
      </c>
      <c r="E4215" s="13" t="s">
        <v>17731</v>
      </c>
      <c r="F4215" s="13" t="s">
        <v>17727</v>
      </c>
      <c r="G4215" s="13" t="s">
        <v>25047</v>
      </c>
      <c r="H4215" s="13">
        <v>192895</v>
      </c>
    </row>
    <row r="4216" spans="1:8" x14ac:dyDescent="0.45">
      <c r="A4216" s="13" t="s">
        <v>25048</v>
      </c>
      <c r="B4216" s="14">
        <v>442.55</v>
      </c>
      <c r="C4216" s="17" t="s">
        <v>23278</v>
      </c>
      <c r="D4216" s="13">
        <v>5000</v>
      </c>
      <c r="E4216" s="13" t="s">
        <v>17731</v>
      </c>
      <c r="F4216" s="13" t="s">
        <v>17727</v>
      </c>
      <c r="G4216" s="13" t="s">
        <v>25049</v>
      </c>
      <c r="H4216" s="13">
        <v>192896</v>
      </c>
    </row>
    <row r="4217" spans="1:8" x14ac:dyDescent="0.45">
      <c r="A4217" s="13" t="s">
        <v>25050</v>
      </c>
      <c r="B4217" s="14">
        <v>705.58</v>
      </c>
      <c r="C4217" s="17" t="s">
        <v>17730</v>
      </c>
      <c r="D4217" s="13">
        <v>980</v>
      </c>
      <c r="E4217" s="13" t="s">
        <v>17731</v>
      </c>
      <c r="F4217" s="13" t="s">
        <v>17727</v>
      </c>
      <c r="G4217" s="13" t="s">
        <v>25051</v>
      </c>
      <c r="H4217" s="13">
        <v>192897</v>
      </c>
    </row>
    <row r="4218" spans="1:8" x14ac:dyDescent="0.45">
      <c r="A4218" s="13" t="s">
        <v>25052</v>
      </c>
      <c r="B4218" s="14">
        <v>617.57000000000005</v>
      </c>
      <c r="C4218" s="17" t="s">
        <v>17730</v>
      </c>
      <c r="D4218" s="13">
        <v>7761.6</v>
      </c>
      <c r="E4218" s="13" t="s">
        <v>17731</v>
      </c>
      <c r="F4218" s="13" t="s">
        <v>17727</v>
      </c>
      <c r="G4218" s="13" t="s">
        <v>25053</v>
      </c>
      <c r="H4218" s="13">
        <v>191371</v>
      </c>
    </row>
    <row r="4219" spans="1:8" x14ac:dyDescent="0.45">
      <c r="A4219" s="13" t="s">
        <v>25054</v>
      </c>
      <c r="B4219" s="14"/>
      <c r="C4219" s="17"/>
      <c r="D4219" s="13"/>
      <c r="E4219" s="13"/>
      <c r="F4219" s="13"/>
      <c r="G4219" s="13"/>
      <c r="H4219" s="13"/>
    </row>
    <row r="4220" spans="1:8" x14ac:dyDescent="0.45">
      <c r="A4220" s="13" t="s">
        <v>25055</v>
      </c>
      <c r="B4220" s="15">
        <v>2538</v>
      </c>
      <c r="C4220" s="17" t="s">
        <v>17730</v>
      </c>
      <c r="D4220" s="13">
        <v>7761.6</v>
      </c>
      <c r="E4220" s="13" t="s">
        <v>17731</v>
      </c>
      <c r="F4220" s="13" t="s">
        <v>17727</v>
      </c>
      <c r="G4220" s="13" t="s">
        <v>25056</v>
      </c>
      <c r="H4220" s="13">
        <v>191372</v>
      </c>
    </row>
    <row r="4221" spans="1:8" x14ac:dyDescent="0.45">
      <c r="A4221" s="13" t="s">
        <v>25057</v>
      </c>
      <c r="B4221" s="14">
        <v>11.95</v>
      </c>
      <c r="C4221" s="17" t="s">
        <v>17730</v>
      </c>
      <c r="D4221" s="13">
        <v>70.12</v>
      </c>
      <c r="E4221" s="13" t="s">
        <v>17731</v>
      </c>
      <c r="F4221" s="13" t="s">
        <v>17727</v>
      </c>
      <c r="G4221" s="13" t="s">
        <v>25058</v>
      </c>
      <c r="H4221" s="13">
        <v>191496</v>
      </c>
    </row>
    <row r="4222" spans="1:8" x14ac:dyDescent="0.45">
      <c r="A4222" s="13" t="s">
        <v>25059</v>
      </c>
      <c r="B4222" s="14">
        <v>142.15</v>
      </c>
      <c r="C4222" s="17" t="s">
        <v>17730</v>
      </c>
      <c r="D4222" s="13">
        <v>357</v>
      </c>
      <c r="E4222" s="13" t="s">
        <v>17731</v>
      </c>
      <c r="F4222" s="13" t="s">
        <v>17727</v>
      </c>
      <c r="G4222" s="13" t="s">
        <v>25060</v>
      </c>
      <c r="H4222" s="13">
        <v>191373</v>
      </c>
    </row>
    <row r="4223" spans="1:8" x14ac:dyDescent="0.45">
      <c r="A4223" s="13" t="s">
        <v>25061</v>
      </c>
      <c r="B4223" s="14">
        <v>0</v>
      </c>
      <c r="C4223" s="17" t="s">
        <v>17730</v>
      </c>
      <c r="D4223" s="13">
        <v>665.7</v>
      </c>
      <c r="E4223" s="13" t="s">
        <v>17731</v>
      </c>
      <c r="F4223" s="13" t="s">
        <v>17727</v>
      </c>
      <c r="G4223" s="13" t="s">
        <v>25062</v>
      </c>
      <c r="H4223" s="13">
        <v>192898</v>
      </c>
    </row>
    <row r="4224" spans="1:8" x14ac:dyDescent="0.45">
      <c r="A4224" s="13" t="s">
        <v>25063</v>
      </c>
      <c r="B4224" s="14"/>
      <c r="C4224" s="17"/>
      <c r="D4224" s="13"/>
      <c r="E4224" s="13"/>
      <c r="F4224" s="13"/>
      <c r="G4224" s="13"/>
      <c r="H4224" s="13"/>
    </row>
    <row r="4225" spans="1:8" x14ac:dyDescent="0.45">
      <c r="A4225" s="13" t="s">
        <v>25064</v>
      </c>
      <c r="B4225" s="14">
        <v>0</v>
      </c>
      <c r="C4225" s="17" t="s">
        <v>17730</v>
      </c>
      <c r="D4225" s="13">
        <v>665.66</v>
      </c>
      <c r="E4225" s="13" t="s">
        <v>17731</v>
      </c>
      <c r="F4225" s="13" t="s">
        <v>17727</v>
      </c>
      <c r="G4225" s="13" t="s">
        <v>25065</v>
      </c>
      <c r="H4225" s="13">
        <v>192899</v>
      </c>
    </row>
    <row r="4226" spans="1:8" x14ac:dyDescent="0.45">
      <c r="A4226" s="13" t="s">
        <v>25066</v>
      </c>
      <c r="B4226" s="14"/>
      <c r="C4226" s="17"/>
      <c r="D4226" s="13"/>
      <c r="E4226" s="13"/>
      <c r="F4226" s="13"/>
      <c r="G4226" s="13"/>
      <c r="H4226" s="13"/>
    </row>
    <row r="4227" spans="1:8" x14ac:dyDescent="0.45">
      <c r="A4227" s="13" t="s">
        <v>25067</v>
      </c>
      <c r="B4227" s="14">
        <v>0</v>
      </c>
      <c r="C4227" s="17" t="s">
        <v>17730</v>
      </c>
      <c r="D4227" s="13">
        <v>667.75</v>
      </c>
      <c r="E4227" s="13" t="s">
        <v>17731</v>
      </c>
      <c r="F4227" s="13" t="s">
        <v>17727</v>
      </c>
      <c r="G4227" s="13" t="s">
        <v>25068</v>
      </c>
      <c r="H4227" s="13">
        <v>192900</v>
      </c>
    </row>
    <row r="4228" spans="1:8" x14ac:dyDescent="0.45">
      <c r="A4228" s="13" t="s">
        <v>25069</v>
      </c>
      <c r="B4228" s="14"/>
      <c r="C4228" s="17"/>
      <c r="D4228" s="13"/>
      <c r="E4228" s="13"/>
      <c r="F4228" s="13"/>
      <c r="G4228" s="13"/>
      <c r="H4228" s="13"/>
    </row>
    <row r="4229" spans="1:8" x14ac:dyDescent="0.45">
      <c r="A4229" s="13" t="s">
        <v>25070</v>
      </c>
      <c r="B4229" s="14">
        <v>64.75</v>
      </c>
      <c r="C4229" s="17" t="s">
        <v>17730</v>
      </c>
      <c r="D4229" s="13">
        <v>718</v>
      </c>
      <c r="E4229" s="13" t="s">
        <v>17731</v>
      </c>
      <c r="F4229" s="13" t="s">
        <v>17727</v>
      </c>
      <c r="G4229" s="13" t="s">
        <v>25071</v>
      </c>
      <c r="H4229" s="13">
        <v>192901</v>
      </c>
    </row>
    <row r="4230" spans="1:8" x14ac:dyDescent="0.45">
      <c r="A4230" s="13" t="s">
        <v>25072</v>
      </c>
      <c r="B4230" s="14">
        <v>0</v>
      </c>
      <c r="C4230" s="17" t="s">
        <v>17730</v>
      </c>
      <c r="D4230" s="13">
        <v>2237.83</v>
      </c>
      <c r="E4230" s="13" t="s">
        <v>17731</v>
      </c>
      <c r="F4230" s="13" t="s">
        <v>17727</v>
      </c>
      <c r="G4230" s="13" t="s">
        <v>25073</v>
      </c>
      <c r="H4230" s="13">
        <v>192902</v>
      </c>
    </row>
    <row r="4231" spans="1:8" x14ac:dyDescent="0.45">
      <c r="A4231" s="13" t="s">
        <v>25074</v>
      </c>
      <c r="B4231" s="14"/>
      <c r="C4231" s="17"/>
      <c r="D4231" s="13"/>
      <c r="E4231" s="13"/>
      <c r="F4231" s="13"/>
      <c r="G4231" s="13"/>
      <c r="H4231" s="13"/>
    </row>
    <row r="4232" spans="1:8" x14ac:dyDescent="0.45">
      <c r="A4232" s="13" t="s">
        <v>25075</v>
      </c>
      <c r="B4232" s="14">
        <v>531.51</v>
      </c>
      <c r="C4232" s="17" t="s">
        <v>17730</v>
      </c>
      <c r="D4232" s="13">
        <v>2750</v>
      </c>
      <c r="E4232" s="13" t="s">
        <v>17731</v>
      </c>
      <c r="F4232" s="13" t="s">
        <v>17727</v>
      </c>
      <c r="G4232" s="13" t="s">
        <v>25076</v>
      </c>
      <c r="H4232" s="13">
        <v>198768</v>
      </c>
    </row>
    <row r="4233" spans="1:8" x14ac:dyDescent="0.45">
      <c r="A4233" s="13" t="s">
        <v>25077</v>
      </c>
      <c r="B4233" s="14">
        <v>78.2</v>
      </c>
      <c r="C4233" s="17" t="s">
        <v>17730</v>
      </c>
      <c r="D4233" s="13">
        <v>978</v>
      </c>
      <c r="E4233" s="13" t="s">
        <v>17731</v>
      </c>
      <c r="F4233" s="13" t="s">
        <v>17727</v>
      </c>
      <c r="G4233" s="13" t="s">
        <v>25078</v>
      </c>
      <c r="H4233" s="13">
        <v>266929</v>
      </c>
    </row>
    <row r="4234" spans="1:8" x14ac:dyDescent="0.45">
      <c r="A4234" s="13" t="s">
        <v>25079</v>
      </c>
      <c r="B4234" s="14">
        <v>75.510000000000005</v>
      </c>
      <c r="C4234" s="17" t="s">
        <v>17730</v>
      </c>
      <c r="D4234" s="13">
        <v>978</v>
      </c>
      <c r="E4234" s="13" t="s">
        <v>17731</v>
      </c>
      <c r="F4234" s="13" t="s">
        <v>17727</v>
      </c>
      <c r="G4234" s="13" t="s">
        <v>25080</v>
      </c>
      <c r="H4234" s="13">
        <v>267029</v>
      </c>
    </row>
    <row r="4235" spans="1:8" x14ac:dyDescent="0.45">
      <c r="A4235" s="13" t="s">
        <v>23877</v>
      </c>
      <c r="B4235" s="14">
        <v>38.57</v>
      </c>
      <c r="C4235" s="17" t="s">
        <v>17730</v>
      </c>
      <c r="D4235" s="13">
        <v>545</v>
      </c>
      <c r="E4235" s="13" t="s">
        <v>17731</v>
      </c>
      <c r="F4235" s="13" t="s">
        <v>17727</v>
      </c>
      <c r="G4235" s="13" t="s">
        <v>25081</v>
      </c>
      <c r="H4235" s="13">
        <v>227310</v>
      </c>
    </row>
    <row r="4236" spans="1:8" x14ac:dyDescent="0.45">
      <c r="A4236" s="13" t="s">
        <v>23791</v>
      </c>
      <c r="B4236" s="14">
        <v>0</v>
      </c>
      <c r="C4236" s="17" t="s">
        <v>17730</v>
      </c>
      <c r="D4236" s="13">
        <v>520</v>
      </c>
      <c r="E4236" s="13" t="s">
        <v>17731</v>
      </c>
      <c r="F4236" s="13" t="s">
        <v>17727</v>
      </c>
      <c r="G4236" s="13" t="s">
        <v>25082</v>
      </c>
      <c r="H4236" s="13">
        <v>230804</v>
      </c>
    </row>
    <row r="4237" spans="1:8" x14ac:dyDescent="0.45">
      <c r="A4237" s="13" t="s">
        <v>25083</v>
      </c>
      <c r="B4237" s="14">
        <v>27.31</v>
      </c>
      <c r="C4237" s="17" t="s">
        <v>17730</v>
      </c>
      <c r="D4237" s="13">
        <v>895</v>
      </c>
      <c r="E4237" s="13" t="s">
        <v>17731</v>
      </c>
      <c r="F4237" s="13" t="s">
        <v>17727</v>
      </c>
      <c r="G4237" s="13" t="s">
        <v>25084</v>
      </c>
      <c r="H4237" s="13">
        <v>235792</v>
      </c>
    </row>
    <row r="4238" spans="1:8" x14ac:dyDescent="0.45">
      <c r="A4238" s="13" t="s">
        <v>23869</v>
      </c>
      <c r="B4238" s="14">
        <v>38.78</v>
      </c>
      <c r="C4238" s="17" t="s">
        <v>17730</v>
      </c>
      <c r="D4238" s="13">
        <v>895</v>
      </c>
      <c r="E4238" s="13" t="s">
        <v>17731</v>
      </c>
      <c r="F4238" s="13" t="s">
        <v>17727</v>
      </c>
      <c r="G4238" s="13" t="s">
        <v>25085</v>
      </c>
      <c r="H4238" s="13">
        <v>235692</v>
      </c>
    </row>
    <row r="4239" spans="1:8" x14ac:dyDescent="0.45">
      <c r="A4239" s="13" t="s">
        <v>23857</v>
      </c>
      <c r="B4239" s="14">
        <v>172.37</v>
      </c>
      <c r="C4239" s="17" t="s">
        <v>17730</v>
      </c>
      <c r="D4239" s="13">
        <v>520</v>
      </c>
      <c r="E4239" s="13" t="s">
        <v>17731</v>
      </c>
      <c r="F4239" s="13" t="s">
        <v>17727</v>
      </c>
      <c r="G4239" s="13" t="s">
        <v>25086</v>
      </c>
      <c r="H4239" s="13">
        <v>227311</v>
      </c>
    </row>
    <row r="4240" spans="1:8" x14ac:dyDescent="0.45">
      <c r="A4240" s="13" t="s">
        <v>23865</v>
      </c>
      <c r="B4240" s="14">
        <v>326.33</v>
      </c>
      <c r="C4240" s="17" t="s">
        <v>17730</v>
      </c>
      <c r="D4240" s="13">
        <v>499</v>
      </c>
      <c r="E4240" s="13" t="s">
        <v>17731</v>
      </c>
      <c r="F4240" s="13" t="s">
        <v>17727</v>
      </c>
      <c r="G4240" s="13" t="s">
        <v>25087</v>
      </c>
      <c r="H4240" s="13">
        <v>230904</v>
      </c>
    </row>
    <row r="4241" spans="1:8" x14ac:dyDescent="0.45">
      <c r="A4241" s="13" t="s">
        <v>23881</v>
      </c>
      <c r="B4241" s="14">
        <v>77.430000000000007</v>
      </c>
      <c r="C4241" s="17" t="s">
        <v>17730</v>
      </c>
      <c r="D4241" s="13">
        <v>467.25</v>
      </c>
      <c r="E4241" s="13" t="s">
        <v>17731</v>
      </c>
      <c r="F4241" s="13" t="s">
        <v>17727</v>
      </c>
      <c r="G4241" s="13" t="s">
        <v>25088</v>
      </c>
      <c r="H4241" s="13">
        <v>230905</v>
      </c>
    </row>
    <row r="4242" spans="1:8" x14ac:dyDescent="0.45">
      <c r="A4242" s="13" t="s">
        <v>25089</v>
      </c>
      <c r="B4242" s="14">
        <v>0</v>
      </c>
      <c r="C4242" s="17" t="s">
        <v>17730</v>
      </c>
      <c r="D4242" s="13">
        <v>507.15</v>
      </c>
      <c r="E4242" s="13" t="s">
        <v>17731</v>
      </c>
      <c r="F4242" s="13" t="s">
        <v>17727</v>
      </c>
      <c r="G4242" s="13" t="s">
        <v>25090</v>
      </c>
      <c r="H4242" s="13">
        <v>230906</v>
      </c>
    </row>
    <row r="4243" spans="1:8" x14ac:dyDescent="0.45">
      <c r="A4243" s="13" t="s">
        <v>25091</v>
      </c>
      <c r="B4243" s="14">
        <v>40.32</v>
      </c>
      <c r="C4243" s="17" t="s">
        <v>17730</v>
      </c>
      <c r="D4243" s="13">
        <v>467.25</v>
      </c>
      <c r="E4243" s="13" t="s">
        <v>17731</v>
      </c>
      <c r="F4243" s="13" t="s">
        <v>17727</v>
      </c>
      <c r="G4243" s="13" t="s">
        <v>25092</v>
      </c>
      <c r="H4243" s="13">
        <v>230805</v>
      </c>
    </row>
    <row r="4244" spans="1:8" x14ac:dyDescent="0.45">
      <c r="A4244" s="13" t="s">
        <v>25093</v>
      </c>
      <c r="B4244" s="14">
        <v>0</v>
      </c>
      <c r="C4244" s="17" t="s">
        <v>17730</v>
      </c>
      <c r="D4244" s="13">
        <v>462</v>
      </c>
      <c r="E4244" s="13" t="s">
        <v>17731</v>
      </c>
      <c r="F4244" s="13" t="s">
        <v>17727</v>
      </c>
      <c r="G4244" s="13" t="s">
        <v>25094</v>
      </c>
      <c r="H4244" s="13">
        <v>230806</v>
      </c>
    </row>
    <row r="4245" spans="1:8" x14ac:dyDescent="0.45">
      <c r="A4245" s="13" t="s">
        <v>23873</v>
      </c>
      <c r="B4245" s="14">
        <v>106</v>
      </c>
      <c r="C4245" s="17" t="s">
        <v>17730</v>
      </c>
      <c r="D4245" s="13">
        <v>499</v>
      </c>
      <c r="E4245" s="13" t="s">
        <v>17731</v>
      </c>
      <c r="F4245" s="13" t="s">
        <v>17727</v>
      </c>
      <c r="G4245" s="13" t="s">
        <v>25095</v>
      </c>
      <c r="H4245" s="13">
        <v>231004</v>
      </c>
    </row>
    <row r="4246" spans="1:8" x14ac:dyDescent="0.45">
      <c r="A4246" s="13" t="s">
        <v>23917</v>
      </c>
      <c r="B4246" s="14">
        <v>111.54</v>
      </c>
      <c r="C4246" s="17" t="s">
        <v>17730</v>
      </c>
      <c r="D4246" s="13">
        <v>507.15</v>
      </c>
      <c r="E4246" s="13" t="s">
        <v>17731</v>
      </c>
      <c r="F4246" s="13" t="s">
        <v>17727</v>
      </c>
      <c r="G4246" s="13" t="s">
        <v>25096</v>
      </c>
      <c r="H4246" s="13">
        <v>231005</v>
      </c>
    </row>
    <row r="4247" spans="1:8" x14ac:dyDescent="0.45">
      <c r="A4247" s="13" t="s">
        <v>25097</v>
      </c>
      <c r="B4247" s="14">
        <v>17.59</v>
      </c>
      <c r="C4247" s="17" t="s">
        <v>17730</v>
      </c>
      <c r="D4247" s="13">
        <v>431</v>
      </c>
      <c r="E4247" s="13" t="s">
        <v>17731</v>
      </c>
      <c r="F4247" s="13" t="s">
        <v>17727</v>
      </c>
      <c r="G4247" s="13" t="s">
        <v>25098</v>
      </c>
      <c r="H4247" s="13">
        <v>231006</v>
      </c>
    </row>
    <row r="4248" spans="1:8" x14ac:dyDescent="0.45">
      <c r="A4248" s="13" t="s">
        <v>25099</v>
      </c>
      <c r="B4248" s="14">
        <v>132.9</v>
      </c>
      <c r="C4248" s="17" t="s">
        <v>17730</v>
      </c>
      <c r="D4248" s="13">
        <v>412</v>
      </c>
      <c r="E4248" s="13" t="s">
        <v>17731</v>
      </c>
      <c r="F4248" s="13" t="s">
        <v>17727</v>
      </c>
      <c r="G4248" s="13" t="s">
        <v>25100</v>
      </c>
      <c r="H4248" s="13">
        <v>230907</v>
      </c>
    </row>
    <row r="4249" spans="1:8" x14ac:dyDescent="0.45">
      <c r="A4249" s="13" t="s">
        <v>25101</v>
      </c>
      <c r="B4249" s="14">
        <v>6.31</v>
      </c>
      <c r="C4249" s="17" t="s">
        <v>17730</v>
      </c>
      <c r="D4249" s="13">
        <v>467.25</v>
      </c>
      <c r="E4249" s="13" t="s">
        <v>17731</v>
      </c>
      <c r="F4249" s="13" t="s">
        <v>17727</v>
      </c>
      <c r="G4249" s="13" t="s">
        <v>25102</v>
      </c>
      <c r="H4249" s="13">
        <v>230807</v>
      </c>
    </row>
    <row r="4250" spans="1:8" x14ac:dyDescent="0.45">
      <c r="A4250" s="13" t="s">
        <v>25103</v>
      </c>
      <c r="B4250" s="14">
        <v>68.89</v>
      </c>
      <c r="C4250" s="17" t="s">
        <v>17730</v>
      </c>
      <c r="D4250" s="13">
        <v>467.25</v>
      </c>
      <c r="E4250" s="13" t="s">
        <v>17731</v>
      </c>
      <c r="F4250" s="13" t="s">
        <v>17727</v>
      </c>
      <c r="G4250" s="13" t="s">
        <v>25104</v>
      </c>
      <c r="H4250" s="13">
        <v>230908</v>
      </c>
    </row>
    <row r="4251" spans="1:8" x14ac:dyDescent="0.45">
      <c r="A4251" s="13" t="s">
        <v>25105</v>
      </c>
      <c r="B4251" s="14">
        <v>28.28</v>
      </c>
      <c r="C4251" s="17" t="s">
        <v>17730</v>
      </c>
      <c r="D4251" s="13">
        <v>394</v>
      </c>
      <c r="E4251" s="13" t="s">
        <v>17731</v>
      </c>
      <c r="F4251" s="13" t="s">
        <v>17727</v>
      </c>
      <c r="G4251" s="13" t="s">
        <v>25106</v>
      </c>
      <c r="H4251" s="13">
        <v>230808</v>
      </c>
    </row>
    <row r="4252" spans="1:8" x14ac:dyDescent="0.45">
      <c r="A4252" s="13" t="s">
        <v>25107</v>
      </c>
      <c r="B4252" s="14">
        <v>67.16</v>
      </c>
      <c r="C4252" s="17" t="s">
        <v>17730</v>
      </c>
      <c r="D4252" s="13">
        <v>467.25</v>
      </c>
      <c r="E4252" s="13" t="s">
        <v>17731</v>
      </c>
      <c r="F4252" s="13" t="s">
        <v>17727</v>
      </c>
      <c r="G4252" s="13" t="s">
        <v>25108</v>
      </c>
      <c r="H4252" s="13">
        <v>230809</v>
      </c>
    </row>
    <row r="4253" spans="1:8" x14ac:dyDescent="0.45">
      <c r="A4253" s="13" t="s">
        <v>25109</v>
      </c>
      <c r="B4253" s="14">
        <v>26.86</v>
      </c>
      <c r="C4253" s="17" t="s">
        <v>17730</v>
      </c>
      <c r="D4253" s="13">
        <v>431</v>
      </c>
      <c r="E4253" s="13" t="s">
        <v>17731</v>
      </c>
      <c r="F4253" s="13" t="s">
        <v>17727</v>
      </c>
      <c r="G4253" s="13" t="s">
        <v>25110</v>
      </c>
      <c r="H4253" s="13">
        <v>231007</v>
      </c>
    </row>
    <row r="4254" spans="1:8" x14ac:dyDescent="0.45">
      <c r="A4254" s="13" t="s">
        <v>25111</v>
      </c>
      <c r="B4254" s="14">
        <v>0</v>
      </c>
      <c r="C4254" s="17" t="s">
        <v>17730</v>
      </c>
      <c r="D4254" s="13">
        <v>491</v>
      </c>
      <c r="E4254" s="13" t="s">
        <v>17731</v>
      </c>
      <c r="F4254" s="13" t="s">
        <v>17727</v>
      </c>
      <c r="G4254" s="13" t="s">
        <v>25112</v>
      </c>
      <c r="H4254" s="13">
        <v>234260</v>
      </c>
    </row>
    <row r="4255" spans="1:8" x14ac:dyDescent="0.45">
      <c r="A4255" s="13" t="s">
        <v>25113</v>
      </c>
      <c r="B4255" s="14">
        <v>0</v>
      </c>
      <c r="C4255" s="17" t="s">
        <v>17730</v>
      </c>
      <c r="D4255" s="13">
        <v>467.25</v>
      </c>
      <c r="E4255" s="13" t="s">
        <v>17731</v>
      </c>
      <c r="F4255" s="13" t="s">
        <v>17727</v>
      </c>
      <c r="G4255" s="13" t="s">
        <v>25114</v>
      </c>
      <c r="H4255" s="13">
        <v>235279</v>
      </c>
    </row>
    <row r="4256" spans="1:8" x14ac:dyDescent="0.45">
      <c r="A4256" s="13" t="s">
        <v>25115</v>
      </c>
      <c r="B4256" s="14">
        <v>0</v>
      </c>
      <c r="C4256" s="17" t="s">
        <v>17730</v>
      </c>
      <c r="D4256" s="13">
        <v>467.25</v>
      </c>
      <c r="E4256" s="13" t="s">
        <v>17731</v>
      </c>
      <c r="F4256" s="13" t="s">
        <v>17727</v>
      </c>
      <c r="G4256" s="13" t="s">
        <v>25116</v>
      </c>
      <c r="H4256" s="13">
        <v>235379</v>
      </c>
    </row>
    <row r="4257" spans="1:8" x14ac:dyDescent="0.45">
      <c r="A4257" s="13" t="s">
        <v>25117</v>
      </c>
      <c r="B4257" s="14"/>
      <c r="C4257" s="17"/>
      <c r="D4257" s="13"/>
      <c r="E4257" s="13"/>
      <c r="F4257" s="13"/>
      <c r="G4257" s="13"/>
      <c r="H4257" s="13"/>
    </row>
    <row r="4258" spans="1:8" x14ac:dyDescent="0.45">
      <c r="A4258" s="13" t="s">
        <v>23841</v>
      </c>
      <c r="B4258" s="14">
        <v>20.440000000000001</v>
      </c>
      <c r="C4258" s="17" t="s">
        <v>17730</v>
      </c>
      <c r="D4258" s="13">
        <v>895</v>
      </c>
      <c r="E4258" s="13" t="s">
        <v>17731</v>
      </c>
      <c r="F4258" s="13" t="s">
        <v>17727</v>
      </c>
      <c r="G4258" s="13" t="s">
        <v>25118</v>
      </c>
      <c r="H4258" s="13">
        <v>235381</v>
      </c>
    </row>
    <row r="4259" spans="1:8" x14ac:dyDescent="0.45">
      <c r="A4259" s="13" t="s">
        <v>23885</v>
      </c>
      <c r="B4259" s="14">
        <v>0</v>
      </c>
      <c r="C4259" s="17" t="s">
        <v>17730</v>
      </c>
      <c r="D4259" s="13">
        <v>895</v>
      </c>
      <c r="E4259" s="13" t="s">
        <v>17731</v>
      </c>
      <c r="F4259" s="13" t="s">
        <v>17727</v>
      </c>
      <c r="G4259" s="13" t="s">
        <v>25119</v>
      </c>
      <c r="H4259" s="13">
        <v>235579</v>
      </c>
    </row>
    <row r="4260" spans="1:8" x14ac:dyDescent="0.45">
      <c r="A4260" s="13" t="s">
        <v>25120</v>
      </c>
      <c r="B4260" s="14">
        <v>0</v>
      </c>
      <c r="C4260" s="17" t="s">
        <v>17730</v>
      </c>
      <c r="D4260" s="13">
        <v>895</v>
      </c>
      <c r="E4260" s="13" t="s">
        <v>17731</v>
      </c>
      <c r="F4260" s="13" t="s">
        <v>17727</v>
      </c>
      <c r="G4260" s="13" t="s">
        <v>25121</v>
      </c>
      <c r="H4260" s="13">
        <v>235382</v>
      </c>
    </row>
    <row r="4261" spans="1:8" x14ac:dyDescent="0.45">
      <c r="A4261" s="13" t="s">
        <v>23849</v>
      </c>
      <c r="B4261" s="14">
        <v>141.26</v>
      </c>
      <c r="C4261" s="17" t="s">
        <v>17730</v>
      </c>
      <c r="D4261" s="13">
        <v>895</v>
      </c>
      <c r="E4261" s="13" t="s">
        <v>17731</v>
      </c>
      <c r="F4261" s="13" t="s">
        <v>17727</v>
      </c>
      <c r="G4261" s="13" t="s">
        <v>25122</v>
      </c>
      <c r="H4261" s="13">
        <v>235479</v>
      </c>
    </row>
    <row r="4262" spans="1:8" x14ac:dyDescent="0.45">
      <c r="A4262" s="13" t="s">
        <v>23853</v>
      </c>
      <c r="B4262" s="14">
        <v>48.51</v>
      </c>
      <c r="C4262" s="17" t="s">
        <v>17730</v>
      </c>
      <c r="D4262" s="13">
        <v>895</v>
      </c>
      <c r="E4262" s="13" t="s">
        <v>17731</v>
      </c>
      <c r="F4262" s="13" t="s">
        <v>17727</v>
      </c>
      <c r="G4262" s="13" t="s">
        <v>25123</v>
      </c>
      <c r="H4262" s="13">
        <v>235383</v>
      </c>
    </row>
    <row r="4263" spans="1:8" x14ac:dyDescent="0.45">
      <c r="A4263" s="13" t="s">
        <v>25124</v>
      </c>
      <c r="B4263" s="14">
        <v>0</v>
      </c>
      <c r="C4263" s="17" t="s">
        <v>17730</v>
      </c>
      <c r="D4263" s="13">
        <v>895</v>
      </c>
      <c r="E4263" s="13" t="s">
        <v>17731</v>
      </c>
      <c r="F4263" s="13" t="s">
        <v>17727</v>
      </c>
      <c r="G4263" s="13" t="s">
        <v>25125</v>
      </c>
      <c r="H4263" s="13">
        <v>235481</v>
      </c>
    </row>
    <row r="4264" spans="1:8" x14ac:dyDescent="0.45">
      <c r="A4264" s="13" t="s">
        <v>25126</v>
      </c>
      <c r="B4264" s="14"/>
      <c r="C4264" s="17"/>
      <c r="D4264" s="13"/>
      <c r="E4264" s="13"/>
      <c r="F4264" s="13"/>
      <c r="G4264" s="13"/>
      <c r="H4264" s="13"/>
    </row>
    <row r="4265" spans="1:8" x14ac:dyDescent="0.45">
      <c r="A4265" s="13" t="s">
        <v>25127</v>
      </c>
      <c r="B4265" s="14">
        <v>0</v>
      </c>
      <c r="C4265" s="17" t="s">
        <v>17730</v>
      </c>
      <c r="D4265" s="13">
        <v>895</v>
      </c>
      <c r="E4265" s="13" t="s">
        <v>17731</v>
      </c>
      <c r="F4265" s="13" t="s">
        <v>17727</v>
      </c>
      <c r="G4265" s="13" t="s">
        <v>25128</v>
      </c>
      <c r="H4265" s="13">
        <v>235482</v>
      </c>
    </row>
    <row r="4266" spans="1:8" x14ac:dyDescent="0.45">
      <c r="A4266" s="13" t="s">
        <v>23861</v>
      </c>
      <c r="B4266" s="14">
        <v>81.3</v>
      </c>
      <c r="C4266" s="17" t="s">
        <v>17730</v>
      </c>
      <c r="D4266" s="13">
        <v>895</v>
      </c>
      <c r="E4266" s="13" t="s">
        <v>17731</v>
      </c>
      <c r="F4266" s="13" t="s">
        <v>17727</v>
      </c>
      <c r="G4266" s="13" t="s">
        <v>25129</v>
      </c>
      <c r="H4266" s="13">
        <v>235483</v>
      </c>
    </row>
    <row r="4267" spans="1:8" x14ac:dyDescent="0.45">
      <c r="A4267" s="13" t="s">
        <v>23116</v>
      </c>
      <c r="B4267" s="14">
        <v>0</v>
      </c>
      <c r="C4267" s="17" t="s">
        <v>17730</v>
      </c>
      <c r="D4267" s="13">
        <v>895</v>
      </c>
      <c r="E4267" s="13" t="s">
        <v>17731</v>
      </c>
      <c r="F4267" s="13" t="s">
        <v>17727</v>
      </c>
      <c r="G4267" s="13" t="s">
        <v>25130</v>
      </c>
      <c r="H4267" s="13">
        <v>235480</v>
      </c>
    </row>
    <row r="4268" spans="1:8" x14ac:dyDescent="0.45">
      <c r="A4268" s="13" t="s">
        <v>25131</v>
      </c>
      <c r="B4268" s="14">
        <v>0</v>
      </c>
      <c r="C4268" s="17" t="s">
        <v>17730</v>
      </c>
      <c r="D4268" s="13">
        <v>895</v>
      </c>
      <c r="E4268" s="13" t="s">
        <v>17731</v>
      </c>
      <c r="F4268" s="13" t="s">
        <v>17727</v>
      </c>
      <c r="G4268" s="13" t="s">
        <v>25132</v>
      </c>
      <c r="H4268" s="13">
        <v>235380</v>
      </c>
    </row>
    <row r="4269" spans="1:8" x14ac:dyDescent="0.45">
      <c r="A4269" s="13" t="s">
        <v>25133</v>
      </c>
      <c r="B4269" s="14">
        <v>0</v>
      </c>
      <c r="C4269" s="17" t="s">
        <v>17730</v>
      </c>
      <c r="D4269" s="13">
        <v>2500</v>
      </c>
      <c r="E4269" s="13" t="s">
        <v>17731</v>
      </c>
      <c r="F4269" s="13" t="s">
        <v>17727</v>
      </c>
      <c r="G4269" s="13" t="s">
        <v>25134</v>
      </c>
      <c r="H4269" s="13">
        <v>235893</v>
      </c>
    </row>
    <row r="4270" spans="1:8" x14ac:dyDescent="0.45">
      <c r="A4270" s="13" t="s">
        <v>25135</v>
      </c>
      <c r="B4270" s="14">
        <v>0</v>
      </c>
      <c r="C4270" s="17" t="s">
        <v>17730</v>
      </c>
      <c r="D4270" s="13">
        <v>2500</v>
      </c>
      <c r="E4270" s="13" t="s">
        <v>17731</v>
      </c>
      <c r="F4270" s="13" t="s">
        <v>17727</v>
      </c>
      <c r="G4270" s="13" t="s">
        <v>25136</v>
      </c>
      <c r="H4270" s="13">
        <v>235693</v>
      </c>
    </row>
    <row r="4271" spans="1:8" x14ac:dyDescent="0.45">
      <c r="A4271" s="13" t="s">
        <v>25137</v>
      </c>
      <c r="B4271" s="14">
        <v>134.9</v>
      </c>
      <c r="C4271" s="17" t="s">
        <v>17730</v>
      </c>
      <c r="D4271" s="13">
        <v>995</v>
      </c>
      <c r="E4271" s="13" t="s">
        <v>17731</v>
      </c>
      <c r="F4271" s="13" t="s">
        <v>17727</v>
      </c>
      <c r="G4271" s="13" t="s">
        <v>25138</v>
      </c>
      <c r="H4271" s="13">
        <v>260595</v>
      </c>
    </row>
    <row r="4272" spans="1:8" x14ac:dyDescent="0.45">
      <c r="A4272" s="13" t="s">
        <v>25139</v>
      </c>
      <c r="B4272" s="14">
        <v>196.17</v>
      </c>
      <c r="C4272" s="17" t="s">
        <v>17730</v>
      </c>
      <c r="D4272" s="13">
        <v>595</v>
      </c>
      <c r="E4272" s="13" t="s">
        <v>17731</v>
      </c>
      <c r="F4272" s="13" t="s">
        <v>17727</v>
      </c>
      <c r="G4272" s="13" t="s">
        <v>25140</v>
      </c>
      <c r="H4272" s="13">
        <v>260589</v>
      </c>
    </row>
    <row r="4273" spans="1:8" x14ac:dyDescent="0.45">
      <c r="A4273" s="13" t="s">
        <v>25141</v>
      </c>
      <c r="B4273" s="14">
        <v>77.510000000000005</v>
      </c>
      <c r="C4273" s="17" t="s">
        <v>17730</v>
      </c>
      <c r="D4273" s="13">
        <v>478</v>
      </c>
      <c r="E4273" s="13" t="s">
        <v>17731</v>
      </c>
      <c r="F4273" s="13" t="s">
        <v>17727</v>
      </c>
      <c r="G4273" s="13" t="s">
        <v>25142</v>
      </c>
      <c r="H4273" s="13">
        <v>260586</v>
      </c>
    </row>
    <row r="4274" spans="1:8" x14ac:dyDescent="0.45">
      <c r="A4274" s="13" t="s">
        <v>25143</v>
      </c>
      <c r="B4274" s="14">
        <v>72.14</v>
      </c>
      <c r="C4274" s="17" t="s">
        <v>17730</v>
      </c>
      <c r="D4274" s="13">
        <v>478</v>
      </c>
      <c r="E4274" s="13" t="s">
        <v>17731</v>
      </c>
      <c r="F4274" s="13" t="s">
        <v>17727</v>
      </c>
      <c r="G4274" s="13" t="s">
        <v>25144</v>
      </c>
      <c r="H4274" s="13">
        <v>260686</v>
      </c>
    </row>
    <row r="4275" spans="1:8" x14ac:dyDescent="0.45">
      <c r="A4275" s="13" t="s">
        <v>25145</v>
      </c>
      <c r="B4275" s="14">
        <v>183.14</v>
      </c>
      <c r="C4275" s="17" t="s">
        <v>17730</v>
      </c>
      <c r="D4275" s="13">
        <v>478</v>
      </c>
      <c r="E4275" s="13" t="s">
        <v>17731</v>
      </c>
      <c r="F4275" s="13" t="s">
        <v>17727</v>
      </c>
      <c r="G4275" s="13" t="s">
        <v>25146</v>
      </c>
      <c r="H4275" s="13">
        <v>260687</v>
      </c>
    </row>
    <row r="4276" spans="1:8" x14ac:dyDescent="0.45">
      <c r="A4276" s="13" t="s">
        <v>25147</v>
      </c>
      <c r="B4276" s="14">
        <v>78.14</v>
      </c>
      <c r="C4276" s="17" t="s">
        <v>17730</v>
      </c>
      <c r="D4276" s="13">
        <v>449</v>
      </c>
      <c r="E4276" s="13" t="s">
        <v>17731</v>
      </c>
      <c r="F4276" s="13" t="s">
        <v>17727</v>
      </c>
      <c r="G4276" s="13" t="s">
        <v>25148</v>
      </c>
      <c r="H4276" s="13">
        <v>260688</v>
      </c>
    </row>
    <row r="4277" spans="1:8" x14ac:dyDescent="0.45">
      <c r="A4277" s="13" t="s">
        <v>25149</v>
      </c>
      <c r="B4277" s="14">
        <v>42.03</v>
      </c>
      <c r="C4277" s="17" t="s">
        <v>17730</v>
      </c>
      <c r="D4277" s="13">
        <v>440</v>
      </c>
      <c r="E4277" s="13" t="s">
        <v>17731</v>
      </c>
      <c r="F4277" s="13" t="s">
        <v>17727</v>
      </c>
      <c r="G4277" s="13" t="s">
        <v>25150</v>
      </c>
      <c r="H4277" s="13">
        <v>260587</v>
      </c>
    </row>
    <row r="4278" spans="1:8" x14ac:dyDescent="0.45">
      <c r="A4278" s="13" t="s">
        <v>25151</v>
      </c>
      <c r="B4278" s="14">
        <v>41.96</v>
      </c>
      <c r="C4278" s="17" t="s">
        <v>17730</v>
      </c>
      <c r="D4278" s="13">
        <v>440</v>
      </c>
      <c r="E4278" s="13" t="s">
        <v>17731</v>
      </c>
      <c r="F4278" s="13" t="s">
        <v>17727</v>
      </c>
      <c r="G4278" s="13" t="s">
        <v>25152</v>
      </c>
      <c r="H4278" s="13">
        <v>260689</v>
      </c>
    </row>
    <row r="4279" spans="1:8" x14ac:dyDescent="0.45">
      <c r="A4279" s="13" t="s">
        <v>25153</v>
      </c>
      <c r="B4279" s="14">
        <v>118.41</v>
      </c>
      <c r="C4279" s="17" t="s">
        <v>17730</v>
      </c>
      <c r="D4279" s="13">
        <v>495</v>
      </c>
      <c r="E4279" s="13" t="s">
        <v>17731</v>
      </c>
      <c r="F4279" s="13" t="s">
        <v>17727</v>
      </c>
      <c r="G4279" s="13" t="s">
        <v>25154</v>
      </c>
      <c r="H4279" s="13">
        <v>260690</v>
      </c>
    </row>
    <row r="4280" spans="1:8" x14ac:dyDescent="0.45">
      <c r="A4280" s="13" t="s">
        <v>25155</v>
      </c>
      <c r="B4280" s="14">
        <v>111.55</v>
      </c>
      <c r="C4280" s="17" t="s">
        <v>17730</v>
      </c>
      <c r="D4280" s="13">
        <v>468</v>
      </c>
      <c r="E4280" s="13" t="s">
        <v>17731</v>
      </c>
      <c r="F4280" s="13" t="s">
        <v>17727</v>
      </c>
      <c r="G4280" s="13" t="s">
        <v>25156</v>
      </c>
      <c r="H4280" s="13">
        <v>260691</v>
      </c>
    </row>
    <row r="4281" spans="1:8" x14ac:dyDescent="0.45">
      <c r="A4281" s="13" t="s">
        <v>25157</v>
      </c>
      <c r="B4281" s="14">
        <v>67.739999999999995</v>
      </c>
      <c r="C4281" s="17" t="s">
        <v>17730</v>
      </c>
      <c r="D4281" s="13">
        <v>440</v>
      </c>
      <c r="E4281" s="13" t="s">
        <v>17731</v>
      </c>
      <c r="F4281" s="13" t="s">
        <v>17727</v>
      </c>
      <c r="G4281" s="13" t="s">
        <v>25158</v>
      </c>
      <c r="H4281" s="13">
        <v>260588</v>
      </c>
    </row>
    <row r="4282" spans="1:8" x14ac:dyDescent="0.45">
      <c r="A4282" s="13" t="s">
        <v>25159</v>
      </c>
      <c r="B4282" s="14">
        <v>17.78</v>
      </c>
      <c r="C4282" s="17" t="s">
        <v>17730</v>
      </c>
      <c r="D4282" s="13">
        <v>451</v>
      </c>
      <c r="E4282" s="13" t="s">
        <v>17731</v>
      </c>
      <c r="F4282" s="13" t="s">
        <v>17727</v>
      </c>
      <c r="G4282" s="13" t="s">
        <v>25160</v>
      </c>
      <c r="H4282" s="13">
        <v>260590</v>
      </c>
    </row>
    <row r="4283" spans="1:8" x14ac:dyDescent="0.45">
      <c r="A4283" s="13" t="s">
        <v>25161</v>
      </c>
      <c r="B4283" s="14">
        <v>148.87</v>
      </c>
      <c r="C4283" s="17" t="s">
        <v>17730</v>
      </c>
      <c r="D4283" s="13">
        <v>462</v>
      </c>
      <c r="E4283" s="13" t="s">
        <v>17731</v>
      </c>
      <c r="F4283" s="13" t="s">
        <v>17727</v>
      </c>
      <c r="G4283" s="13" t="s">
        <v>25162</v>
      </c>
      <c r="H4283" s="13">
        <v>260591</v>
      </c>
    </row>
    <row r="4284" spans="1:8" x14ac:dyDescent="0.45">
      <c r="A4284" s="13" t="s">
        <v>25163</v>
      </c>
      <c r="B4284" s="14">
        <v>115.16</v>
      </c>
      <c r="C4284" s="17" t="s">
        <v>17730</v>
      </c>
      <c r="D4284" s="13">
        <v>431</v>
      </c>
      <c r="E4284" s="13" t="s">
        <v>17731</v>
      </c>
      <c r="F4284" s="13" t="s">
        <v>17727</v>
      </c>
      <c r="G4284" s="13" t="s">
        <v>25164</v>
      </c>
      <c r="H4284" s="13">
        <v>260592</v>
      </c>
    </row>
    <row r="4285" spans="1:8" x14ac:dyDescent="0.45">
      <c r="A4285" s="13" t="s">
        <v>25165</v>
      </c>
      <c r="B4285" s="14">
        <v>111.76</v>
      </c>
      <c r="C4285" s="17" t="s">
        <v>17730</v>
      </c>
      <c r="D4285" s="13">
        <v>431</v>
      </c>
      <c r="E4285" s="13" t="s">
        <v>17731</v>
      </c>
      <c r="F4285" s="13" t="s">
        <v>17727</v>
      </c>
      <c r="G4285" s="13" t="s">
        <v>25166</v>
      </c>
      <c r="H4285" s="13">
        <v>260593</v>
      </c>
    </row>
    <row r="4286" spans="1:8" x14ac:dyDescent="0.45">
      <c r="A4286" s="13" t="s">
        <v>25167</v>
      </c>
      <c r="B4286" s="14">
        <v>23.07</v>
      </c>
      <c r="C4286" s="17" t="s">
        <v>17730</v>
      </c>
      <c r="D4286" s="13">
        <v>499</v>
      </c>
      <c r="E4286" s="13" t="s">
        <v>17731</v>
      </c>
      <c r="F4286" s="13" t="s">
        <v>17727</v>
      </c>
      <c r="G4286" s="13" t="s">
        <v>25168</v>
      </c>
      <c r="H4286" s="13">
        <v>260594</v>
      </c>
    </row>
    <row r="4287" spans="1:8" x14ac:dyDescent="0.45">
      <c r="A4287" s="13" t="s">
        <v>25169</v>
      </c>
      <c r="B4287" s="14">
        <v>13.3</v>
      </c>
      <c r="C4287" s="17" t="s">
        <v>17730</v>
      </c>
      <c r="D4287" s="13">
        <v>5800</v>
      </c>
      <c r="E4287" s="13" t="s">
        <v>17731</v>
      </c>
      <c r="F4287" s="13" t="s">
        <v>17727</v>
      </c>
      <c r="G4287" s="13" t="s">
        <v>25170</v>
      </c>
      <c r="H4287" s="13">
        <v>259102</v>
      </c>
    </row>
    <row r="4288" spans="1:8" x14ac:dyDescent="0.45">
      <c r="A4288" s="13" t="s">
        <v>25171</v>
      </c>
      <c r="B4288" s="14">
        <v>0</v>
      </c>
      <c r="C4288" s="17"/>
      <c r="D4288" s="13">
        <v>2664.45</v>
      </c>
      <c r="E4288" s="13" t="s">
        <v>17731</v>
      </c>
      <c r="F4288" s="13" t="s">
        <v>17727</v>
      </c>
      <c r="G4288" s="13" t="s">
        <v>25172</v>
      </c>
      <c r="H4288" s="13">
        <v>259851</v>
      </c>
    </row>
    <row r="4289" spans="1:8" x14ac:dyDescent="0.45">
      <c r="A4289" s="13" t="s">
        <v>25173</v>
      </c>
      <c r="B4289" s="15">
        <v>1369.13</v>
      </c>
      <c r="C4289" s="17" t="s">
        <v>17730</v>
      </c>
      <c r="D4289" s="13">
        <v>5500</v>
      </c>
      <c r="E4289" s="13" t="s">
        <v>17731</v>
      </c>
      <c r="F4289" s="13" t="s">
        <v>17727</v>
      </c>
      <c r="G4289" s="13" t="s">
        <v>25174</v>
      </c>
      <c r="H4289" s="13">
        <v>260596</v>
      </c>
    </row>
    <row r="4290" spans="1:8" x14ac:dyDescent="0.45">
      <c r="A4290" s="13" t="s">
        <v>25175</v>
      </c>
      <c r="B4290" s="15">
        <v>1369.13</v>
      </c>
      <c r="C4290" s="17" t="s">
        <v>17730</v>
      </c>
      <c r="D4290" s="13">
        <v>5500</v>
      </c>
      <c r="E4290" s="13" t="s">
        <v>17731</v>
      </c>
      <c r="F4290" s="13" t="s">
        <v>17727</v>
      </c>
      <c r="G4290" s="13" t="s">
        <v>25176</v>
      </c>
      <c r="H4290" s="13">
        <v>260597</v>
      </c>
    </row>
    <row r="4291" spans="1:8" x14ac:dyDescent="0.45">
      <c r="A4291" s="13" t="s">
        <v>25177</v>
      </c>
      <c r="B4291" s="14">
        <v>0.25</v>
      </c>
      <c r="C4291" s="17" t="s">
        <v>17730</v>
      </c>
      <c r="D4291" s="13">
        <v>450</v>
      </c>
      <c r="E4291" s="13" t="s">
        <v>17731</v>
      </c>
      <c r="F4291" s="13" t="s">
        <v>17727</v>
      </c>
      <c r="G4291" s="13" t="s">
        <v>25178</v>
      </c>
      <c r="H4291" s="13">
        <v>260599</v>
      </c>
    </row>
    <row r="4292" spans="1:8" x14ac:dyDescent="0.45">
      <c r="A4292" s="13" t="s">
        <v>25179</v>
      </c>
      <c r="B4292" s="14">
        <v>42.72</v>
      </c>
      <c r="C4292" s="17" t="s">
        <v>17730</v>
      </c>
      <c r="D4292" s="13">
        <v>478</v>
      </c>
      <c r="E4292" s="13" t="s">
        <v>17731</v>
      </c>
      <c r="F4292" s="13" t="s">
        <v>17727</v>
      </c>
      <c r="G4292" s="13" t="s">
        <v>25180</v>
      </c>
      <c r="H4292" s="13">
        <v>260598</v>
      </c>
    </row>
    <row r="4293" spans="1:8" x14ac:dyDescent="0.45">
      <c r="A4293" s="13" t="s">
        <v>25181</v>
      </c>
      <c r="B4293" s="14">
        <v>42.52</v>
      </c>
      <c r="C4293" s="17" t="s">
        <v>17730</v>
      </c>
      <c r="D4293" s="13">
        <v>478</v>
      </c>
      <c r="E4293" s="13" t="s">
        <v>17731</v>
      </c>
      <c r="F4293" s="13" t="s">
        <v>17727</v>
      </c>
      <c r="G4293" s="13" t="s">
        <v>25182</v>
      </c>
      <c r="H4293" s="13">
        <v>260600</v>
      </c>
    </row>
    <row r="4294" spans="1:8" x14ac:dyDescent="0.45">
      <c r="A4294" s="13" t="s">
        <v>25183</v>
      </c>
      <c r="B4294" s="14">
        <v>38.119999999999997</v>
      </c>
      <c r="C4294" s="17" t="s">
        <v>17730</v>
      </c>
      <c r="D4294" s="13">
        <v>495</v>
      </c>
      <c r="E4294" s="13" t="s">
        <v>17731</v>
      </c>
      <c r="F4294" s="13" t="s">
        <v>17727</v>
      </c>
      <c r="G4294" s="13" t="s">
        <v>25184</v>
      </c>
      <c r="H4294" s="13">
        <v>260692</v>
      </c>
    </row>
    <row r="4295" spans="1:8" x14ac:dyDescent="0.45">
      <c r="A4295" s="13" t="s">
        <v>25185</v>
      </c>
      <c r="B4295" s="14">
        <v>59.66</v>
      </c>
      <c r="C4295" s="17" t="s">
        <v>17730</v>
      </c>
      <c r="D4295" s="13">
        <v>478</v>
      </c>
      <c r="E4295" s="13" t="s">
        <v>17731</v>
      </c>
      <c r="F4295" s="13" t="s">
        <v>17727</v>
      </c>
      <c r="G4295" s="13" t="s">
        <v>25186</v>
      </c>
      <c r="H4295" s="13">
        <v>260693</v>
      </c>
    </row>
    <row r="4296" spans="1:8" x14ac:dyDescent="0.45">
      <c r="A4296" s="13" t="s">
        <v>25187</v>
      </c>
      <c r="B4296" s="14">
        <v>1</v>
      </c>
      <c r="C4296" s="17" t="s">
        <v>17730</v>
      </c>
      <c r="D4296" s="13">
        <v>340</v>
      </c>
      <c r="E4296" s="13" t="s">
        <v>17731</v>
      </c>
      <c r="F4296" s="13" t="s">
        <v>17727</v>
      </c>
      <c r="G4296" s="13" t="s">
        <v>25188</v>
      </c>
      <c r="H4296" s="13">
        <v>260694</v>
      </c>
    </row>
    <row r="4297" spans="1:8" x14ac:dyDescent="0.45">
      <c r="A4297" s="13" t="s">
        <v>25189</v>
      </c>
      <c r="B4297" s="14">
        <v>46.09</v>
      </c>
      <c r="C4297" s="17" t="s">
        <v>17730</v>
      </c>
      <c r="D4297" s="13">
        <v>475</v>
      </c>
      <c r="E4297" s="13" t="s">
        <v>17731</v>
      </c>
      <c r="F4297" s="13" t="s">
        <v>17727</v>
      </c>
      <c r="G4297" s="13" t="s">
        <v>25190</v>
      </c>
      <c r="H4297" s="13">
        <v>260601</v>
      </c>
    </row>
    <row r="4298" spans="1:8" x14ac:dyDescent="0.45">
      <c r="A4298" s="13" t="s">
        <v>25191</v>
      </c>
      <c r="B4298" s="14">
        <v>561.76</v>
      </c>
      <c r="C4298" s="17" t="s">
        <v>17730</v>
      </c>
      <c r="D4298" s="13">
        <v>431</v>
      </c>
      <c r="E4298" s="13" t="s">
        <v>17731</v>
      </c>
      <c r="F4298" s="13" t="s">
        <v>17727</v>
      </c>
      <c r="G4298" s="13" t="s">
        <v>25192</v>
      </c>
      <c r="H4298" s="13">
        <v>260602</v>
      </c>
    </row>
    <row r="4299" spans="1:8" x14ac:dyDescent="0.45">
      <c r="A4299" s="13" t="s">
        <v>25193</v>
      </c>
      <c r="B4299" s="14">
        <v>354.58</v>
      </c>
      <c r="C4299" s="17" t="s">
        <v>17730</v>
      </c>
      <c r="D4299" s="13">
        <v>462</v>
      </c>
      <c r="E4299" s="13" t="s">
        <v>17731</v>
      </c>
      <c r="F4299" s="13" t="s">
        <v>17727</v>
      </c>
      <c r="G4299" s="13" t="s">
        <v>25194</v>
      </c>
      <c r="H4299" s="13">
        <v>260603</v>
      </c>
    </row>
    <row r="4300" spans="1:8" x14ac:dyDescent="0.45">
      <c r="A4300" s="13" t="s">
        <v>25195</v>
      </c>
      <c r="B4300" s="14">
        <v>170.87</v>
      </c>
      <c r="C4300" s="17" t="s">
        <v>17730</v>
      </c>
      <c r="D4300" s="13">
        <v>529</v>
      </c>
      <c r="E4300" s="13" t="s">
        <v>17731</v>
      </c>
      <c r="F4300" s="13" t="s">
        <v>17727</v>
      </c>
      <c r="G4300" s="13" t="s">
        <v>25196</v>
      </c>
      <c r="H4300" s="13">
        <v>260604</v>
      </c>
    </row>
    <row r="4301" spans="1:8" x14ac:dyDescent="0.45">
      <c r="A4301" s="13" t="s">
        <v>25197</v>
      </c>
      <c r="B4301" s="14">
        <v>116.9</v>
      </c>
      <c r="C4301" s="17" t="s">
        <v>17730</v>
      </c>
      <c r="D4301" s="13">
        <v>522</v>
      </c>
      <c r="E4301" s="13" t="s">
        <v>17731</v>
      </c>
      <c r="F4301" s="13" t="s">
        <v>17727</v>
      </c>
      <c r="G4301" s="13" t="s">
        <v>25198</v>
      </c>
      <c r="H4301" s="13">
        <v>260605</v>
      </c>
    </row>
    <row r="4302" spans="1:8" x14ac:dyDescent="0.45">
      <c r="A4302" s="13" t="s">
        <v>25199</v>
      </c>
      <c r="B4302" s="14">
        <v>63.8</v>
      </c>
      <c r="C4302" s="17" t="s">
        <v>17730</v>
      </c>
      <c r="D4302" s="13">
        <v>314</v>
      </c>
      <c r="E4302" s="13" t="s">
        <v>17731</v>
      </c>
      <c r="F4302" s="13" t="s">
        <v>17727</v>
      </c>
      <c r="G4302" s="13" t="s">
        <v>25200</v>
      </c>
      <c r="H4302" s="13">
        <v>260695</v>
      </c>
    </row>
    <row r="4303" spans="1:8" x14ac:dyDescent="0.45">
      <c r="A4303" s="13" t="s">
        <v>25201</v>
      </c>
      <c r="B4303" s="14">
        <v>19.149999999999999</v>
      </c>
      <c r="C4303" s="17" t="s">
        <v>17730</v>
      </c>
      <c r="D4303" s="13">
        <v>394</v>
      </c>
      <c r="E4303" s="13" t="s">
        <v>17731</v>
      </c>
      <c r="F4303" s="13" t="s">
        <v>17727</v>
      </c>
      <c r="G4303" s="13" t="s">
        <v>25202</v>
      </c>
      <c r="H4303" s="13">
        <v>260696</v>
      </c>
    </row>
    <row r="4304" spans="1:8" x14ac:dyDescent="0.45">
      <c r="A4304" s="13" t="s">
        <v>25203</v>
      </c>
      <c r="B4304" s="14">
        <v>1.49</v>
      </c>
      <c r="C4304" s="17" t="s">
        <v>17730</v>
      </c>
      <c r="D4304" s="13">
        <v>394</v>
      </c>
      <c r="E4304" s="13" t="s">
        <v>17731</v>
      </c>
      <c r="F4304" s="13" t="s">
        <v>17727</v>
      </c>
      <c r="G4304" s="13" t="s">
        <v>25204</v>
      </c>
      <c r="H4304" s="13">
        <v>260606</v>
      </c>
    </row>
    <row r="4305" spans="1:8" x14ac:dyDescent="0.45">
      <c r="A4305" s="13" t="s">
        <v>25205</v>
      </c>
      <c r="B4305" s="14">
        <v>23</v>
      </c>
      <c r="C4305" s="17" t="s">
        <v>17730</v>
      </c>
      <c r="D4305" s="13">
        <v>520</v>
      </c>
      <c r="E4305" s="13" t="s">
        <v>17731</v>
      </c>
      <c r="F4305" s="13" t="s">
        <v>17727</v>
      </c>
      <c r="G4305" s="13" t="s">
        <v>25206</v>
      </c>
      <c r="H4305" s="13">
        <v>260697</v>
      </c>
    </row>
    <row r="4306" spans="1:8" x14ac:dyDescent="0.45">
      <c r="A4306" s="13" t="s">
        <v>25207</v>
      </c>
      <c r="B4306" s="14">
        <v>0</v>
      </c>
      <c r="C4306" s="17" t="s">
        <v>17730</v>
      </c>
      <c r="D4306" s="13">
        <v>3200</v>
      </c>
      <c r="E4306" s="13" t="s">
        <v>17731</v>
      </c>
      <c r="F4306" s="13" t="s">
        <v>17727</v>
      </c>
      <c r="G4306" s="13" t="s">
        <v>25208</v>
      </c>
      <c r="H4306" s="13">
        <v>271169</v>
      </c>
    </row>
    <row r="4307" spans="1:8" x14ac:dyDescent="0.45">
      <c r="A4307" s="13" t="s">
        <v>25209</v>
      </c>
      <c r="B4307" s="14">
        <v>0</v>
      </c>
      <c r="C4307" s="17" t="s">
        <v>17730</v>
      </c>
      <c r="D4307" s="13">
        <v>600</v>
      </c>
      <c r="E4307" s="13" t="s">
        <v>17731</v>
      </c>
      <c r="F4307" s="13" t="s">
        <v>17727</v>
      </c>
      <c r="G4307" s="13" t="s">
        <v>25210</v>
      </c>
      <c r="H4307" s="13">
        <v>284839</v>
      </c>
    </row>
    <row r="4308" spans="1:8" x14ac:dyDescent="0.45">
      <c r="A4308" s="13" t="s">
        <v>25211</v>
      </c>
      <c r="B4308" s="14">
        <v>0</v>
      </c>
      <c r="C4308" s="17" t="s">
        <v>17730</v>
      </c>
      <c r="D4308" s="13">
        <v>600</v>
      </c>
      <c r="E4308" s="13" t="s">
        <v>17731</v>
      </c>
      <c r="F4308" s="13" t="s">
        <v>17727</v>
      </c>
      <c r="G4308" s="13" t="s">
        <v>25212</v>
      </c>
      <c r="H4308" s="13">
        <v>284840</v>
      </c>
    </row>
    <row r="4309" spans="1:8" x14ac:dyDescent="0.45">
      <c r="A4309" s="13" t="s">
        <v>25213</v>
      </c>
      <c r="B4309" s="14">
        <v>0</v>
      </c>
      <c r="C4309" s="17" t="s">
        <v>17730</v>
      </c>
      <c r="D4309" s="13">
        <v>600</v>
      </c>
      <c r="E4309" s="13" t="s">
        <v>17731</v>
      </c>
      <c r="F4309" s="13" t="s">
        <v>17727</v>
      </c>
      <c r="G4309" s="13" t="s">
        <v>25214</v>
      </c>
      <c r="H4309" s="13">
        <v>284841</v>
      </c>
    </row>
    <row r="4310" spans="1:8" x14ac:dyDescent="0.45">
      <c r="A4310" s="13" t="s">
        <v>25215</v>
      </c>
      <c r="B4310" s="14">
        <v>0</v>
      </c>
      <c r="C4310" s="17" t="s">
        <v>17730</v>
      </c>
      <c r="D4310" s="13">
        <v>600</v>
      </c>
      <c r="E4310" s="13" t="s">
        <v>17731</v>
      </c>
      <c r="F4310" s="13" t="s">
        <v>17727</v>
      </c>
      <c r="G4310" s="13" t="s">
        <v>25216</v>
      </c>
      <c r="H4310" s="13">
        <v>284740</v>
      </c>
    </row>
    <row r="4311" spans="1:8" x14ac:dyDescent="0.45">
      <c r="A4311" s="13" t="s">
        <v>25217</v>
      </c>
      <c r="B4311" s="14">
        <v>0</v>
      </c>
      <c r="C4311" s="17" t="s">
        <v>17730</v>
      </c>
      <c r="D4311" s="13">
        <v>600</v>
      </c>
      <c r="E4311" s="13" t="s">
        <v>17731</v>
      </c>
      <c r="F4311" s="13" t="s">
        <v>17727</v>
      </c>
      <c r="G4311" s="13" t="s">
        <v>25218</v>
      </c>
      <c r="H4311" s="13">
        <v>284741</v>
      </c>
    </row>
    <row r="4312" spans="1:8" x14ac:dyDescent="0.45">
      <c r="A4312" s="13" t="s">
        <v>25219</v>
      </c>
      <c r="B4312" s="14">
        <v>0</v>
      </c>
      <c r="C4312" s="17" t="s">
        <v>17730</v>
      </c>
      <c r="D4312" s="13">
        <v>600</v>
      </c>
      <c r="E4312" s="13" t="s">
        <v>17731</v>
      </c>
      <c r="F4312" s="13" t="s">
        <v>17727</v>
      </c>
      <c r="G4312" s="13" t="s">
        <v>25220</v>
      </c>
      <c r="H4312" s="13">
        <v>284842</v>
      </c>
    </row>
    <row r="4313" spans="1:8" x14ac:dyDescent="0.45">
      <c r="A4313" s="13" t="s">
        <v>25221</v>
      </c>
      <c r="B4313" s="14">
        <v>0</v>
      </c>
      <c r="C4313" s="17" t="s">
        <v>17730</v>
      </c>
      <c r="D4313" s="13">
        <v>600</v>
      </c>
      <c r="E4313" s="13" t="s">
        <v>17731</v>
      </c>
      <c r="F4313" s="13" t="s">
        <v>17727</v>
      </c>
      <c r="G4313" s="13" t="s">
        <v>25222</v>
      </c>
      <c r="H4313" s="13">
        <v>284843</v>
      </c>
    </row>
    <row r="4314" spans="1:8" x14ac:dyDescent="0.45">
      <c r="A4314" s="13" t="s">
        <v>25223</v>
      </c>
      <c r="B4314" s="14">
        <v>0</v>
      </c>
      <c r="C4314" s="17" t="s">
        <v>17730</v>
      </c>
      <c r="D4314" s="13">
        <v>600</v>
      </c>
      <c r="E4314" s="13" t="s">
        <v>17731</v>
      </c>
      <c r="F4314" s="13" t="s">
        <v>17727</v>
      </c>
      <c r="G4314" s="13" t="s">
        <v>25224</v>
      </c>
      <c r="H4314" s="13">
        <v>284939</v>
      </c>
    </row>
    <row r="4315" spans="1:8" x14ac:dyDescent="0.45">
      <c r="A4315" s="13" t="s">
        <v>25225</v>
      </c>
      <c r="B4315" s="14">
        <v>0</v>
      </c>
      <c r="C4315" s="17" t="s">
        <v>17730</v>
      </c>
      <c r="D4315" s="13">
        <v>600</v>
      </c>
      <c r="E4315" s="13" t="s">
        <v>17731</v>
      </c>
      <c r="F4315" s="13" t="s">
        <v>17727</v>
      </c>
      <c r="G4315" s="13" t="s">
        <v>25226</v>
      </c>
      <c r="H4315" s="13">
        <v>284744</v>
      </c>
    </row>
    <row r="4316" spans="1:8" x14ac:dyDescent="0.45">
      <c r="A4316" s="13" t="s">
        <v>25227</v>
      </c>
      <c r="B4316" s="14">
        <v>0</v>
      </c>
      <c r="C4316" s="17" t="s">
        <v>17730</v>
      </c>
      <c r="D4316" s="13">
        <v>600</v>
      </c>
      <c r="E4316" s="13" t="s">
        <v>17731</v>
      </c>
      <c r="F4316" s="13" t="s">
        <v>17727</v>
      </c>
      <c r="G4316" s="13" t="s">
        <v>25228</v>
      </c>
      <c r="H4316" s="13">
        <v>284743</v>
      </c>
    </row>
    <row r="4317" spans="1:8" x14ac:dyDescent="0.45">
      <c r="A4317" s="13" t="s">
        <v>25229</v>
      </c>
      <c r="B4317" s="14">
        <v>0</v>
      </c>
      <c r="C4317" s="17" t="s">
        <v>17730</v>
      </c>
      <c r="D4317" s="13">
        <v>600</v>
      </c>
      <c r="E4317" s="13" t="s">
        <v>17731</v>
      </c>
      <c r="F4317" s="13" t="s">
        <v>17727</v>
      </c>
      <c r="G4317" s="13" t="s">
        <v>25230</v>
      </c>
      <c r="H4317" s="13">
        <v>284746</v>
      </c>
    </row>
    <row r="4318" spans="1:8" x14ac:dyDescent="0.45">
      <c r="A4318" s="13" t="s">
        <v>25231</v>
      </c>
      <c r="B4318" s="14">
        <v>0</v>
      </c>
      <c r="C4318" s="17" t="s">
        <v>17730</v>
      </c>
      <c r="D4318" s="13">
        <v>600</v>
      </c>
      <c r="E4318" s="13" t="s">
        <v>17731</v>
      </c>
      <c r="F4318" s="13" t="s">
        <v>17727</v>
      </c>
      <c r="G4318" s="13" t="s">
        <v>25232</v>
      </c>
      <c r="H4318" s="13">
        <v>284844</v>
      </c>
    </row>
    <row r="4319" spans="1:8" x14ac:dyDescent="0.45">
      <c r="A4319" s="13" t="s">
        <v>25233</v>
      </c>
      <c r="B4319" s="14">
        <v>0</v>
      </c>
      <c r="C4319" s="17" t="s">
        <v>17730</v>
      </c>
      <c r="D4319" s="13">
        <v>600</v>
      </c>
      <c r="E4319" s="13" t="s">
        <v>17731</v>
      </c>
      <c r="F4319" s="13" t="s">
        <v>17727</v>
      </c>
      <c r="G4319" s="13" t="s">
        <v>25234</v>
      </c>
      <c r="H4319" s="13">
        <v>284940</v>
      </c>
    </row>
    <row r="4320" spans="1:8" x14ac:dyDescent="0.45">
      <c r="A4320" s="13" t="s">
        <v>25235</v>
      </c>
      <c r="B4320" s="14">
        <v>0</v>
      </c>
      <c r="C4320" s="17" t="s">
        <v>17730</v>
      </c>
      <c r="D4320" s="13">
        <v>600</v>
      </c>
      <c r="E4320" s="13" t="s">
        <v>17731</v>
      </c>
      <c r="F4320" s="13" t="s">
        <v>17727</v>
      </c>
      <c r="G4320" s="13" t="s">
        <v>25236</v>
      </c>
      <c r="H4320" s="13">
        <v>284941</v>
      </c>
    </row>
    <row r="4321" spans="1:8" x14ac:dyDescent="0.45">
      <c r="A4321" s="13" t="s">
        <v>25237</v>
      </c>
      <c r="B4321" s="14">
        <v>0</v>
      </c>
      <c r="C4321" s="17" t="s">
        <v>17730</v>
      </c>
      <c r="D4321" s="13">
        <v>600</v>
      </c>
      <c r="E4321" s="13" t="s">
        <v>17731</v>
      </c>
      <c r="F4321" s="13" t="s">
        <v>17727</v>
      </c>
      <c r="G4321" s="13" t="s">
        <v>25238</v>
      </c>
      <c r="H4321" s="13">
        <v>284742</v>
      </c>
    </row>
    <row r="4322" spans="1:8" x14ac:dyDescent="0.45">
      <c r="A4322" s="13" t="s">
        <v>25239</v>
      </c>
      <c r="B4322" s="14">
        <v>0</v>
      </c>
      <c r="C4322" s="17" t="s">
        <v>17730</v>
      </c>
      <c r="D4322" s="13">
        <v>600</v>
      </c>
      <c r="E4322" s="13" t="s">
        <v>17731</v>
      </c>
      <c r="F4322" s="13" t="s">
        <v>17727</v>
      </c>
      <c r="G4322" s="13" t="s">
        <v>25240</v>
      </c>
      <c r="H4322" s="13">
        <v>284745</v>
      </c>
    </row>
    <row r="4323" spans="1:8" x14ac:dyDescent="0.45">
      <c r="A4323" s="13" t="s">
        <v>25241</v>
      </c>
      <c r="B4323" s="14">
        <v>0</v>
      </c>
      <c r="C4323" s="17" t="s">
        <v>17730</v>
      </c>
      <c r="D4323" s="13">
        <v>600</v>
      </c>
      <c r="E4323" s="13" t="s">
        <v>17731</v>
      </c>
      <c r="F4323" s="13" t="s">
        <v>17727</v>
      </c>
      <c r="G4323" s="13" t="s">
        <v>25242</v>
      </c>
      <c r="H4323" s="13">
        <v>284747</v>
      </c>
    </row>
    <row r="4324" spans="1:8" x14ac:dyDescent="0.45">
      <c r="A4324" s="13" t="s">
        <v>25243</v>
      </c>
      <c r="B4324" s="14">
        <v>0</v>
      </c>
      <c r="C4324" s="17" t="s">
        <v>17730</v>
      </c>
      <c r="D4324" s="13">
        <v>600</v>
      </c>
      <c r="E4324" s="13" t="s">
        <v>17731</v>
      </c>
      <c r="F4324" s="13" t="s">
        <v>17727</v>
      </c>
      <c r="G4324" s="13" t="s">
        <v>25244</v>
      </c>
      <c r="H4324" s="13">
        <v>284748</v>
      </c>
    </row>
    <row r="4325" spans="1:8" x14ac:dyDescent="0.45">
      <c r="A4325" s="13" t="s">
        <v>25245</v>
      </c>
      <c r="B4325" s="14">
        <v>0</v>
      </c>
      <c r="C4325" s="17" t="s">
        <v>17730</v>
      </c>
      <c r="D4325" s="13">
        <v>600</v>
      </c>
      <c r="E4325" s="13" t="s">
        <v>17731</v>
      </c>
      <c r="F4325" s="13" t="s">
        <v>17727</v>
      </c>
      <c r="G4325" s="13" t="s">
        <v>25246</v>
      </c>
      <c r="H4325" s="13">
        <v>284739</v>
      </c>
    </row>
    <row r="4326" spans="1:8" x14ac:dyDescent="0.45">
      <c r="A4326" s="13" t="s">
        <v>25247</v>
      </c>
      <c r="B4326" s="14">
        <v>0</v>
      </c>
      <c r="C4326" s="17" t="s">
        <v>17730</v>
      </c>
      <c r="D4326" s="13">
        <v>600</v>
      </c>
      <c r="E4326" s="13" t="s">
        <v>17731</v>
      </c>
      <c r="F4326" s="13" t="s">
        <v>17727</v>
      </c>
      <c r="G4326" s="13" t="s">
        <v>25248</v>
      </c>
      <c r="H4326" s="13">
        <v>284749</v>
      </c>
    </row>
    <row r="4327" spans="1:8" x14ac:dyDescent="0.45">
      <c r="A4327" s="13" t="s">
        <v>25249</v>
      </c>
      <c r="B4327" s="14">
        <v>0</v>
      </c>
      <c r="C4327" s="17" t="s">
        <v>17730</v>
      </c>
      <c r="D4327" s="13">
        <v>600</v>
      </c>
      <c r="E4327" s="13" t="s">
        <v>17731</v>
      </c>
      <c r="F4327" s="13" t="s">
        <v>17727</v>
      </c>
      <c r="G4327" s="13" t="s">
        <v>25250</v>
      </c>
      <c r="H4327" s="13">
        <v>284845</v>
      </c>
    </row>
    <row r="4328" spans="1:8" x14ac:dyDescent="0.45">
      <c r="A4328" s="13" t="s">
        <v>25251</v>
      </c>
      <c r="B4328" s="14">
        <v>0</v>
      </c>
      <c r="C4328" s="17"/>
      <c r="D4328" s="13">
        <v>2219</v>
      </c>
      <c r="E4328" s="13" t="s">
        <v>17731</v>
      </c>
      <c r="F4328" s="13" t="s">
        <v>17727</v>
      </c>
      <c r="G4328" s="13" t="s">
        <v>25252</v>
      </c>
      <c r="H4328" s="13">
        <v>281114</v>
      </c>
    </row>
    <row r="4329" spans="1:8" x14ac:dyDescent="0.45">
      <c r="A4329" s="13" t="s">
        <v>25253</v>
      </c>
      <c r="B4329" s="14">
        <v>0</v>
      </c>
      <c r="C4329" s="17" t="s">
        <v>17730</v>
      </c>
      <c r="D4329" s="13">
        <v>950</v>
      </c>
      <c r="E4329" s="13" t="s">
        <v>17731</v>
      </c>
      <c r="F4329" s="13" t="s">
        <v>17727</v>
      </c>
      <c r="G4329" s="13" t="s">
        <v>25254</v>
      </c>
      <c r="H4329" s="13">
        <v>286300</v>
      </c>
    </row>
    <row r="4330" spans="1:8" x14ac:dyDescent="0.45">
      <c r="A4330" s="13" t="s">
        <v>25255</v>
      </c>
      <c r="B4330" s="14">
        <v>0</v>
      </c>
      <c r="C4330" s="17" t="s">
        <v>17730</v>
      </c>
      <c r="D4330" s="13">
        <v>1044</v>
      </c>
      <c r="E4330" s="13" t="s">
        <v>17731</v>
      </c>
      <c r="F4330" s="13" t="s">
        <v>17727</v>
      </c>
      <c r="G4330" s="13" t="s">
        <v>25256</v>
      </c>
      <c r="H4330" s="13">
        <v>286301</v>
      </c>
    </row>
    <row r="4331" spans="1:8" x14ac:dyDescent="0.45">
      <c r="A4331" s="13" t="s">
        <v>25257</v>
      </c>
      <c r="B4331" s="14">
        <v>0</v>
      </c>
      <c r="C4331" s="17" t="s">
        <v>17730</v>
      </c>
      <c r="D4331" s="13">
        <v>788</v>
      </c>
      <c r="E4331" s="13" t="s">
        <v>17731</v>
      </c>
      <c r="F4331" s="13" t="s">
        <v>17727</v>
      </c>
      <c r="G4331" s="13" t="s">
        <v>25258</v>
      </c>
      <c r="H4331" s="13">
        <v>286401</v>
      </c>
    </row>
    <row r="4332" spans="1:8" x14ac:dyDescent="0.45">
      <c r="A4332" s="13" t="s">
        <v>25259</v>
      </c>
      <c r="B4332" s="14">
        <v>0</v>
      </c>
      <c r="C4332" s="17" t="s">
        <v>17730</v>
      </c>
      <c r="D4332" s="13">
        <v>1087.2</v>
      </c>
      <c r="E4332" s="13" t="s">
        <v>17731</v>
      </c>
      <c r="F4332" s="13" t="s">
        <v>17727</v>
      </c>
      <c r="G4332" s="13" t="s">
        <v>25260</v>
      </c>
      <c r="H4332" s="13">
        <v>286500</v>
      </c>
    </row>
    <row r="4333" spans="1:8" x14ac:dyDescent="0.45">
      <c r="A4333" s="13" t="s">
        <v>25261</v>
      </c>
      <c r="B4333" s="14"/>
      <c r="C4333" s="17"/>
      <c r="D4333" s="13"/>
      <c r="E4333" s="13"/>
      <c r="F4333" s="13"/>
      <c r="G4333" s="13"/>
      <c r="H4333" s="13"/>
    </row>
    <row r="4334" spans="1:8" x14ac:dyDescent="0.45">
      <c r="A4334" s="13" t="s">
        <v>25262</v>
      </c>
      <c r="B4334" s="14">
        <v>0</v>
      </c>
      <c r="C4334" s="17" t="s">
        <v>17730</v>
      </c>
      <c r="D4334" s="13">
        <v>1257.5999999999999</v>
      </c>
      <c r="E4334" s="13" t="s">
        <v>17731</v>
      </c>
      <c r="F4334" s="13" t="s">
        <v>17727</v>
      </c>
      <c r="G4334" s="13" t="s">
        <v>25263</v>
      </c>
      <c r="H4334" s="13">
        <v>286304</v>
      </c>
    </row>
    <row r="4335" spans="1:8" x14ac:dyDescent="0.45">
      <c r="A4335" s="13" t="s">
        <v>25264</v>
      </c>
      <c r="B4335" s="14"/>
      <c r="C4335" s="17"/>
      <c r="D4335" s="13"/>
      <c r="E4335" s="13"/>
      <c r="F4335" s="13"/>
      <c r="G4335" s="13"/>
      <c r="H4335" s="13"/>
    </row>
    <row r="4336" spans="1:8" x14ac:dyDescent="0.45">
      <c r="A4336" s="13" t="s">
        <v>25265</v>
      </c>
      <c r="B4336" s="14">
        <v>0</v>
      </c>
      <c r="C4336" s="17" t="s">
        <v>17730</v>
      </c>
      <c r="D4336" s="13">
        <v>1257.5999999999999</v>
      </c>
      <c r="E4336" s="13" t="s">
        <v>17731</v>
      </c>
      <c r="F4336" s="13" t="s">
        <v>17727</v>
      </c>
      <c r="G4336" s="13" t="s">
        <v>25266</v>
      </c>
      <c r="H4336" s="13">
        <v>286402</v>
      </c>
    </row>
    <row r="4337" spans="1:8" x14ac:dyDescent="0.45">
      <c r="A4337" s="13" t="s">
        <v>25267</v>
      </c>
      <c r="B4337" s="14"/>
      <c r="C4337" s="17"/>
      <c r="D4337" s="13"/>
      <c r="E4337" s="13"/>
      <c r="F4337" s="13"/>
      <c r="G4337" s="13"/>
      <c r="H4337" s="13"/>
    </row>
    <row r="4338" spans="1:8" x14ac:dyDescent="0.45">
      <c r="A4338" s="13" t="s">
        <v>25268</v>
      </c>
      <c r="B4338" s="14">
        <v>0</v>
      </c>
      <c r="C4338" s="17" t="s">
        <v>17730</v>
      </c>
      <c r="D4338" s="13">
        <v>928.8</v>
      </c>
      <c r="E4338" s="13" t="s">
        <v>17731</v>
      </c>
      <c r="F4338" s="13" t="s">
        <v>17727</v>
      </c>
      <c r="G4338" s="13" t="s">
        <v>25269</v>
      </c>
      <c r="H4338" s="13">
        <v>286501</v>
      </c>
    </row>
    <row r="4339" spans="1:8" x14ac:dyDescent="0.45">
      <c r="A4339" s="13" t="s">
        <v>25270</v>
      </c>
      <c r="B4339" s="14"/>
      <c r="C4339" s="17"/>
      <c r="D4339" s="13"/>
      <c r="E4339" s="13"/>
      <c r="F4339" s="13"/>
      <c r="G4339" s="13"/>
      <c r="H4339" s="13"/>
    </row>
    <row r="4340" spans="1:8" x14ac:dyDescent="0.45">
      <c r="A4340" s="13" t="s">
        <v>25271</v>
      </c>
      <c r="B4340" s="14">
        <v>0</v>
      </c>
      <c r="C4340" s="17" t="s">
        <v>17730</v>
      </c>
      <c r="D4340" s="13">
        <v>1048.8</v>
      </c>
      <c r="E4340" s="13" t="s">
        <v>17731</v>
      </c>
      <c r="F4340" s="13" t="s">
        <v>17727</v>
      </c>
      <c r="G4340" s="13" t="s">
        <v>25272</v>
      </c>
      <c r="H4340" s="13">
        <v>286503</v>
      </c>
    </row>
    <row r="4341" spans="1:8" x14ac:dyDescent="0.45">
      <c r="A4341" s="13" t="s">
        <v>25273</v>
      </c>
      <c r="B4341" s="14"/>
      <c r="C4341" s="17"/>
      <c r="D4341" s="13"/>
      <c r="E4341" s="13"/>
      <c r="F4341" s="13"/>
      <c r="G4341" s="13"/>
      <c r="H4341" s="13"/>
    </row>
    <row r="4342" spans="1:8" x14ac:dyDescent="0.45">
      <c r="A4342" s="13" t="s">
        <v>25274</v>
      </c>
      <c r="B4342" s="14">
        <v>0</v>
      </c>
      <c r="C4342" s="17" t="s">
        <v>17730</v>
      </c>
      <c r="D4342" s="13">
        <v>957.6</v>
      </c>
      <c r="E4342" s="13" t="s">
        <v>17731</v>
      </c>
      <c r="F4342" s="13" t="s">
        <v>17727</v>
      </c>
      <c r="G4342" s="13" t="s">
        <v>25275</v>
      </c>
      <c r="H4342" s="13">
        <v>286502</v>
      </c>
    </row>
    <row r="4343" spans="1:8" x14ac:dyDescent="0.45">
      <c r="A4343" s="13" t="s">
        <v>25276</v>
      </c>
      <c r="B4343" s="14"/>
      <c r="C4343" s="17"/>
      <c r="D4343" s="13"/>
      <c r="E4343" s="13"/>
      <c r="F4343" s="13"/>
      <c r="G4343" s="13"/>
      <c r="H4343" s="13"/>
    </row>
    <row r="4344" spans="1:8" x14ac:dyDescent="0.45">
      <c r="A4344" s="13" t="s">
        <v>25277</v>
      </c>
      <c r="B4344" s="14">
        <v>0</v>
      </c>
      <c r="C4344" s="17" t="s">
        <v>17730</v>
      </c>
      <c r="D4344" s="13">
        <v>1166.4000000000001</v>
      </c>
      <c r="E4344" s="13" t="s">
        <v>17731</v>
      </c>
      <c r="F4344" s="13" t="s">
        <v>17727</v>
      </c>
      <c r="G4344" s="13" t="s">
        <v>25278</v>
      </c>
      <c r="H4344" s="13">
        <v>286504</v>
      </c>
    </row>
    <row r="4345" spans="1:8" x14ac:dyDescent="0.45">
      <c r="A4345" s="13" t="s">
        <v>25279</v>
      </c>
      <c r="B4345" s="14"/>
      <c r="C4345" s="17"/>
      <c r="D4345" s="13"/>
      <c r="E4345" s="13"/>
      <c r="F4345" s="13"/>
      <c r="G4345" s="13"/>
      <c r="H4345" s="13"/>
    </row>
    <row r="4346" spans="1:8" x14ac:dyDescent="0.45">
      <c r="A4346" s="13" t="s">
        <v>25280</v>
      </c>
      <c r="B4346" s="14">
        <v>0</v>
      </c>
      <c r="C4346" s="17" t="s">
        <v>17730</v>
      </c>
      <c r="D4346" s="13">
        <v>1212</v>
      </c>
      <c r="E4346" s="13" t="s">
        <v>17731</v>
      </c>
      <c r="F4346" s="13" t="s">
        <v>17727</v>
      </c>
      <c r="G4346" s="13" t="s">
        <v>25281</v>
      </c>
      <c r="H4346" s="13">
        <v>286302</v>
      </c>
    </row>
    <row r="4347" spans="1:8" x14ac:dyDescent="0.45">
      <c r="A4347" s="13" t="s">
        <v>25282</v>
      </c>
      <c r="B4347" s="14"/>
      <c r="C4347" s="17"/>
      <c r="D4347" s="13"/>
      <c r="E4347" s="13"/>
      <c r="F4347" s="13"/>
      <c r="G4347" s="13"/>
      <c r="H4347" s="13"/>
    </row>
    <row r="4348" spans="1:8" x14ac:dyDescent="0.45">
      <c r="A4348" s="13" t="s">
        <v>25283</v>
      </c>
      <c r="B4348" s="14">
        <v>0</v>
      </c>
      <c r="C4348" s="17" t="s">
        <v>17730</v>
      </c>
      <c r="D4348" s="13">
        <v>993.6</v>
      </c>
      <c r="E4348" s="13" t="s">
        <v>17731</v>
      </c>
      <c r="F4348" s="13" t="s">
        <v>17727</v>
      </c>
      <c r="G4348" s="13" t="s">
        <v>25284</v>
      </c>
      <c r="H4348" s="13">
        <v>286400</v>
      </c>
    </row>
    <row r="4349" spans="1:8" x14ac:dyDescent="0.45">
      <c r="A4349" s="13" t="s">
        <v>25285</v>
      </c>
      <c r="B4349" s="14"/>
      <c r="C4349" s="17"/>
      <c r="D4349" s="13"/>
      <c r="E4349" s="13"/>
      <c r="F4349" s="13"/>
      <c r="G4349" s="13"/>
      <c r="H4349" s="13"/>
    </row>
    <row r="4350" spans="1:8" x14ac:dyDescent="0.45">
      <c r="A4350" s="13" t="s">
        <v>25286</v>
      </c>
      <c r="B4350" s="14">
        <v>0</v>
      </c>
      <c r="C4350" s="17" t="s">
        <v>17730</v>
      </c>
      <c r="D4350" s="13">
        <v>1257.5999999999999</v>
      </c>
      <c r="E4350" s="13" t="s">
        <v>17731</v>
      </c>
      <c r="F4350" s="13" t="s">
        <v>17727</v>
      </c>
      <c r="G4350" s="13" t="s">
        <v>25287</v>
      </c>
      <c r="H4350" s="13">
        <v>286303</v>
      </c>
    </row>
    <row r="4351" spans="1:8" x14ac:dyDescent="0.45">
      <c r="A4351" s="13" t="s">
        <v>25288</v>
      </c>
      <c r="B4351" s="14"/>
      <c r="C4351" s="17"/>
      <c r="D4351" s="13"/>
      <c r="E4351" s="13"/>
      <c r="F4351" s="13"/>
      <c r="G4351" s="13"/>
      <c r="H4351" s="13"/>
    </row>
    <row r="4352" spans="1:8" x14ac:dyDescent="0.45">
      <c r="A4352" s="13" t="s">
        <v>25289</v>
      </c>
      <c r="B4352" s="14">
        <v>0</v>
      </c>
      <c r="C4352" s="17"/>
      <c r="D4352" s="13">
        <v>17025.12</v>
      </c>
      <c r="E4352" s="13" t="s">
        <v>17731</v>
      </c>
      <c r="F4352" s="13" t="s">
        <v>17727</v>
      </c>
      <c r="G4352" s="13" t="s">
        <v>25290</v>
      </c>
      <c r="H4352" s="13">
        <v>286703</v>
      </c>
    </row>
    <row r="4353" spans="1:8" x14ac:dyDescent="0.45">
      <c r="A4353" s="13" t="s">
        <v>25291</v>
      </c>
      <c r="B4353" s="14">
        <v>0</v>
      </c>
      <c r="C4353" s="17"/>
      <c r="D4353" s="13">
        <v>-1</v>
      </c>
      <c r="E4353" s="13" t="s">
        <v>17731</v>
      </c>
      <c r="F4353" s="13" t="s">
        <v>17727</v>
      </c>
      <c r="G4353" s="13" t="s">
        <v>25292</v>
      </c>
      <c r="H4353" s="13">
        <v>190939</v>
      </c>
    </row>
    <row r="4354" spans="1:8" x14ac:dyDescent="0.45">
      <c r="A4354" s="13" t="s">
        <v>25293</v>
      </c>
      <c r="B4354" s="14">
        <v>0</v>
      </c>
      <c r="C4354" s="17" t="s">
        <v>17730</v>
      </c>
      <c r="D4354" s="13">
        <v>348</v>
      </c>
      <c r="E4354" s="13" t="s">
        <v>17731</v>
      </c>
      <c r="F4354" s="13" t="s">
        <v>17727</v>
      </c>
      <c r="G4354" s="13" t="s">
        <v>25294</v>
      </c>
      <c r="H4354" s="13">
        <v>229420</v>
      </c>
    </row>
    <row r="4355" spans="1:8" x14ac:dyDescent="0.45">
      <c r="A4355" s="13" t="s">
        <v>25295</v>
      </c>
      <c r="B4355" s="14">
        <v>0</v>
      </c>
      <c r="C4355" s="17" t="s">
        <v>17730</v>
      </c>
      <c r="D4355" s="13">
        <v>348</v>
      </c>
      <c r="E4355" s="13" t="s">
        <v>17731</v>
      </c>
      <c r="F4355" s="13" t="s">
        <v>17727</v>
      </c>
      <c r="G4355" s="13" t="s">
        <v>25296</v>
      </c>
      <c r="H4355" s="13">
        <v>229421</v>
      </c>
    </row>
    <row r="4356" spans="1:8" x14ac:dyDescent="0.45">
      <c r="A4356" s="13" t="s">
        <v>25297</v>
      </c>
      <c r="B4356" s="14">
        <v>0</v>
      </c>
      <c r="C4356" s="17" t="s">
        <v>17730</v>
      </c>
      <c r="D4356" s="13">
        <v>348</v>
      </c>
      <c r="E4356" s="13" t="s">
        <v>17731</v>
      </c>
      <c r="F4356" s="13" t="s">
        <v>17727</v>
      </c>
      <c r="G4356" s="13" t="s">
        <v>25298</v>
      </c>
      <c r="H4356" s="13">
        <v>229422</v>
      </c>
    </row>
    <row r="4357" spans="1:8" x14ac:dyDescent="0.45">
      <c r="A4357" s="13" t="s">
        <v>25299</v>
      </c>
      <c r="B4357" s="14">
        <v>0</v>
      </c>
      <c r="C4357" s="17" t="s">
        <v>17730</v>
      </c>
      <c r="D4357" s="13">
        <v>348</v>
      </c>
      <c r="E4357" s="13" t="s">
        <v>17731</v>
      </c>
      <c r="F4357" s="13" t="s">
        <v>17727</v>
      </c>
      <c r="G4357" s="13" t="s">
        <v>25300</v>
      </c>
      <c r="H4357" s="13">
        <v>229423</v>
      </c>
    </row>
    <row r="4358" spans="1:8" x14ac:dyDescent="0.45">
      <c r="A4358" s="13" t="s">
        <v>25301</v>
      </c>
      <c r="B4358" s="14">
        <v>0</v>
      </c>
      <c r="C4358" s="17" t="s">
        <v>17730</v>
      </c>
      <c r="D4358" s="13">
        <v>348</v>
      </c>
      <c r="E4358" s="13" t="s">
        <v>17731</v>
      </c>
      <c r="F4358" s="13" t="s">
        <v>17727</v>
      </c>
      <c r="G4358" s="13" t="s">
        <v>25302</v>
      </c>
      <c r="H4358" s="13">
        <v>229424</v>
      </c>
    </row>
    <row r="4359" spans="1:8" x14ac:dyDescent="0.45">
      <c r="A4359" s="13" t="s">
        <v>25303</v>
      </c>
      <c r="B4359" s="14">
        <v>0</v>
      </c>
      <c r="C4359" s="17" t="s">
        <v>17730</v>
      </c>
      <c r="D4359" s="13">
        <v>348</v>
      </c>
      <c r="E4359" s="13" t="s">
        <v>17731</v>
      </c>
      <c r="F4359" s="13" t="s">
        <v>17727</v>
      </c>
      <c r="G4359" s="13" t="s">
        <v>25304</v>
      </c>
      <c r="H4359" s="13">
        <v>229425</v>
      </c>
    </row>
    <row r="4360" spans="1:8" x14ac:dyDescent="0.45">
      <c r="A4360" s="13" t="s">
        <v>25305</v>
      </c>
      <c r="B4360" s="14">
        <v>0</v>
      </c>
      <c r="C4360" s="17" t="s">
        <v>17730</v>
      </c>
      <c r="D4360" s="13">
        <v>348</v>
      </c>
      <c r="E4360" s="13" t="s">
        <v>17731</v>
      </c>
      <c r="F4360" s="13" t="s">
        <v>17727</v>
      </c>
      <c r="G4360" s="13" t="s">
        <v>25306</v>
      </c>
      <c r="H4360" s="13">
        <v>229426</v>
      </c>
    </row>
    <row r="4361" spans="1:8" x14ac:dyDescent="0.45">
      <c r="A4361" s="13" t="s">
        <v>25307</v>
      </c>
      <c r="B4361" s="14">
        <v>0</v>
      </c>
      <c r="C4361" s="17" t="s">
        <v>17730</v>
      </c>
      <c r="D4361" s="13">
        <v>348</v>
      </c>
      <c r="E4361" s="13" t="s">
        <v>17731</v>
      </c>
      <c r="F4361" s="13" t="s">
        <v>17727</v>
      </c>
      <c r="G4361" s="13" t="s">
        <v>25308</v>
      </c>
      <c r="H4361" s="13">
        <v>229427</v>
      </c>
    </row>
    <row r="4362" spans="1:8" x14ac:dyDescent="0.45">
      <c r="A4362" s="13" t="s">
        <v>25309</v>
      </c>
      <c r="B4362" s="14">
        <v>0</v>
      </c>
      <c r="C4362" s="17" t="s">
        <v>17730</v>
      </c>
      <c r="D4362" s="13">
        <v>348</v>
      </c>
      <c r="E4362" s="13" t="s">
        <v>17731</v>
      </c>
      <c r="F4362" s="13" t="s">
        <v>17727</v>
      </c>
      <c r="G4362" s="13" t="s">
        <v>25310</v>
      </c>
      <c r="H4362" s="13">
        <v>229428</v>
      </c>
    </row>
    <row r="4363" spans="1:8" x14ac:dyDescent="0.45">
      <c r="A4363" s="13" t="s">
        <v>25311</v>
      </c>
      <c r="B4363" s="14">
        <v>0</v>
      </c>
      <c r="C4363" s="17" t="s">
        <v>17730</v>
      </c>
      <c r="D4363" s="13">
        <v>348</v>
      </c>
      <c r="E4363" s="13" t="s">
        <v>17731</v>
      </c>
      <c r="F4363" s="13" t="s">
        <v>17727</v>
      </c>
      <c r="G4363" s="13" t="s">
        <v>25312</v>
      </c>
      <c r="H4363" s="13">
        <v>229429</v>
      </c>
    </row>
    <row r="4364" spans="1:8" x14ac:dyDescent="0.45">
      <c r="A4364" s="13" t="s">
        <v>25313</v>
      </c>
      <c r="B4364" s="14">
        <v>0</v>
      </c>
      <c r="C4364" s="17" t="s">
        <v>17730</v>
      </c>
      <c r="D4364" s="13">
        <v>348</v>
      </c>
      <c r="E4364" s="13" t="s">
        <v>17731</v>
      </c>
      <c r="F4364" s="13" t="s">
        <v>17727</v>
      </c>
      <c r="G4364" s="13" t="s">
        <v>25314</v>
      </c>
      <c r="H4364" s="13">
        <v>229430</v>
      </c>
    </row>
    <row r="4365" spans="1:8" x14ac:dyDescent="0.45">
      <c r="A4365" s="13" t="s">
        <v>25315</v>
      </c>
      <c r="B4365" s="14">
        <v>0</v>
      </c>
      <c r="C4365" s="17" t="s">
        <v>17730</v>
      </c>
      <c r="D4365" s="13">
        <v>348</v>
      </c>
      <c r="E4365" s="13" t="s">
        <v>17731</v>
      </c>
      <c r="F4365" s="13" t="s">
        <v>17727</v>
      </c>
      <c r="G4365" s="13" t="s">
        <v>25316</v>
      </c>
      <c r="H4365" s="13">
        <v>229431</v>
      </c>
    </row>
    <row r="4366" spans="1:8" x14ac:dyDescent="0.45">
      <c r="A4366" s="13" t="s">
        <v>25317</v>
      </c>
      <c r="B4366" s="14">
        <v>0</v>
      </c>
      <c r="C4366" s="17" t="s">
        <v>17730</v>
      </c>
      <c r="D4366" s="13">
        <v>348</v>
      </c>
      <c r="E4366" s="13" t="s">
        <v>17731</v>
      </c>
      <c r="F4366" s="13" t="s">
        <v>17727</v>
      </c>
      <c r="G4366" s="13" t="s">
        <v>25318</v>
      </c>
      <c r="H4366" s="13">
        <v>229432</v>
      </c>
    </row>
    <row r="4367" spans="1:8" x14ac:dyDescent="0.45">
      <c r="A4367" s="13" t="s">
        <v>25319</v>
      </c>
      <c r="B4367" s="14">
        <v>0</v>
      </c>
      <c r="C4367" s="17" t="s">
        <v>17730</v>
      </c>
      <c r="D4367" s="13">
        <v>0</v>
      </c>
      <c r="E4367" s="13" t="s">
        <v>17731</v>
      </c>
      <c r="F4367" s="13" t="s">
        <v>17727</v>
      </c>
      <c r="G4367" s="13" t="s">
        <v>25320</v>
      </c>
      <c r="H4367" s="13">
        <v>93764</v>
      </c>
    </row>
    <row r="4368" spans="1:8" x14ac:dyDescent="0.45">
      <c r="A4368" s="13" t="s">
        <v>25321</v>
      </c>
      <c r="B4368" s="14">
        <v>0</v>
      </c>
      <c r="C4368" s="17" t="s">
        <v>17730</v>
      </c>
      <c r="D4368" s="13">
        <v>550</v>
      </c>
      <c r="E4368" s="13" t="s">
        <v>17731</v>
      </c>
      <c r="F4368" s="13" t="s">
        <v>17727</v>
      </c>
      <c r="G4368" s="13" t="s">
        <v>25322</v>
      </c>
      <c r="H4368" s="13">
        <v>93765</v>
      </c>
    </row>
    <row r="4369" spans="1:8" x14ac:dyDescent="0.45">
      <c r="A4369" s="13"/>
      <c r="B4369" s="14">
        <v>0</v>
      </c>
      <c r="C4369" s="17"/>
      <c r="D4369" s="13">
        <v>-25</v>
      </c>
      <c r="E4369" s="13" t="s">
        <v>17731</v>
      </c>
      <c r="F4369" s="13" t="s">
        <v>17727</v>
      </c>
      <c r="G4369" s="13" t="s">
        <v>25323</v>
      </c>
      <c r="H4369" s="13">
        <v>60791</v>
      </c>
    </row>
    <row r="4370" spans="1:8" x14ac:dyDescent="0.45">
      <c r="A4370" s="13" t="s">
        <v>25324</v>
      </c>
      <c r="B4370" s="14">
        <v>0</v>
      </c>
      <c r="C4370" s="17" t="s">
        <v>17730</v>
      </c>
      <c r="D4370" s="13">
        <v>1870</v>
      </c>
      <c r="E4370" s="13" t="s">
        <v>17731</v>
      </c>
      <c r="F4370" s="13" t="s">
        <v>17727</v>
      </c>
      <c r="G4370" s="13" t="s">
        <v>25325</v>
      </c>
      <c r="H4370" s="13">
        <v>273464</v>
      </c>
    </row>
    <row r="4371" spans="1:8" x14ac:dyDescent="0.45">
      <c r="A4371" s="13" t="s">
        <v>25326</v>
      </c>
      <c r="B4371" s="14">
        <v>0</v>
      </c>
      <c r="C4371" s="17" t="s">
        <v>17730</v>
      </c>
      <c r="D4371" s="13">
        <v>2431</v>
      </c>
      <c r="E4371" s="13" t="s">
        <v>17731</v>
      </c>
      <c r="F4371" s="13" t="s">
        <v>17727</v>
      </c>
      <c r="G4371" s="13" t="s">
        <v>25327</v>
      </c>
      <c r="H4371" s="13">
        <v>273465</v>
      </c>
    </row>
    <row r="4372" spans="1:8" x14ac:dyDescent="0.45">
      <c r="A4372" s="13" t="s">
        <v>25328</v>
      </c>
      <c r="B4372" s="14">
        <v>0</v>
      </c>
      <c r="C4372" s="17" t="s">
        <v>17730</v>
      </c>
      <c r="D4372" s="13">
        <v>2805</v>
      </c>
      <c r="E4372" s="13" t="s">
        <v>17731</v>
      </c>
      <c r="F4372" s="13" t="s">
        <v>17727</v>
      </c>
      <c r="G4372" s="13" t="s">
        <v>25329</v>
      </c>
      <c r="H4372" s="13">
        <v>273466</v>
      </c>
    </row>
    <row r="4373" spans="1:8" x14ac:dyDescent="0.45">
      <c r="A4373" s="13" t="s">
        <v>25330</v>
      </c>
      <c r="B4373" s="14">
        <v>0</v>
      </c>
      <c r="C4373" s="17" t="s">
        <v>17730</v>
      </c>
      <c r="D4373" s="13">
        <v>3366</v>
      </c>
      <c r="E4373" s="13" t="s">
        <v>17731</v>
      </c>
      <c r="F4373" s="13" t="s">
        <v>17727</v>
      </c>
      <c r="G4373" s="13" t="s">
        <v>25331</v>
      </c>
      <c r="H4373" s="13">
        <v>273467</v>
      </c>
    </row>
    <row r="4374" spans="1:8" x14ac:dyDescent="0.45">
      <c r="A4374" s="13" t="s">
        <v>25332</v>
      </c>
      <c r="B4374" s="14">
        <v>0</v>
      </c>
      <c r="C4374" s="17" t="s">
        <v>17730</v>
      </c>
      <c r="D4374" s="13">
        <v>2431</v>
      </c>
      <c r="E4374" s="13" t="s">
        <v>17731</v>
      </c>
      <c r="F4374" s="13" t="s">
        <v>17727</v>
      </c>
      <c r="G4374" s="13" t="s">
        <v>25333</v>
      </c>
      <c r="H4374" s="13">
        <v>273468</v>
      </c>
    </row>
    <row r="4375" spans="1:8" x14ac:dyDescent="0.45">
      <c r="A4375" s="13" t="s">
        <v>25334</v>
      </c>
      <c r="B4375" s="14">
        <v>0</v>
      </c>
      <c r="C4375" s="17" t="s">
        <v>17730</v>
      </c>
      <c r="D4375" s="13">
        <v>2805</v>
      </c>
      <c r="E4375" s="13" t="s">
        <v>17731</v>
      </c>
      <c r="F4375" s="13" t="s">
        <v>17727</v>
      </c>
      <c r="G4375" s="13" t="s">
        <v>25335</v>
      </c>
      <c r="H4375" s="13">
        <v>273469</v>
      </c>
    </row>
    <row r="4376" spans="1:8" x14ac:dyDescent="0.45">
      <c r="A4376" s="13" t="s">
        <v>25336</v>
      </c>
      <c r="B4376" s="14">
        <v>0</v>
      </c>
      <c r="C4376" s="17" t="s">
        <v>17730</v>
      </c>
      <c r="D4376" s="13">
        <v>2356</v>
      </c>
      <c r="E4376" s="13" t="s">
        <v>17731</v>
      </c>
      <c r="F4376" s="13" t="s">
        <v>17727</v>
      </c>
      <c r="G4376" s="13" t="s">
        <v>25337</v>
      </c>
      <c r="H4376" s="13">
        <v>273470</v>
      </c>
    </row>
    <row r="4377" spans="1:8" x14ac:dyDescent="0.45">
      <c r="A4377" s="13" t="s">
        <v>25338</v>
      </c>
      <c r="B4377" s="14">
        <v>0</v>
      </c>
      <c r="C4377" s="17" t="s">
        <v>17730</v>
      </c>
      <c r="D4377" s="13">
        <v>2500</v>
      </c>
      <c r="E4377" s="13" t="s">
        <v>17731</v>
      </c>
      <c r="F4377" s="13" t="s">
        <v>17727</v>
      </c>
      <c r="G4377" s="13" t="s">
        <v>25339</v>
      </c>
      <c r="H4377" s="13">
        <v>273471</v>
      </c>
    </row>
    <row r="4378" spans="1:8" x14ac:dyDescent="0.45">
      <c r="A4378" s="13" t="s">
        <v>25340</v>
      </c>
      <c r="B4378" s="14">
        <v>0</v>
      </c>
      <c r="C4378" s="17" t="s">
        <v>17730</v>
      </c>
      <c r="D4378" s="13">
        <v>3250</v>
      </c>
      <c r="E4378" s="13" t="s">
        <v>17731</v>
      </c>
      <c r="F4378" s="13" t="s">
        <v>17727</v>
      </c>
      <c r="G4378" s="13" t="s">
        <v>25341</v>
      </c>
      <c r="H4378" s="13">
        <v>273472</v>
      </c>
    </row>
    <row r="4379" spans="1:8" x14ac:dyDescent="0.45">
      <c r="A4379" s="13" t="s">
        <v>25342</v>
      </c>
      <c r="B4379" s="14">
        <v>0</v>
      </c>
      <c r="C4379" s="17" t="s">
        <v>17730</v>
      </c>
      <c r="D4379" s="13">
        <v>3750</v>
      </c>
      <c r="E4379" s="13" t="s">
        <v>17731</v>
      </c>
      <c r="F4379" s="13" t="s">
        <v>17727</v>
      </c>
      <c r="G4379" s="13" t="s">
        <v>25343</v>
      </c>
      <c r="H4379" s="13">
        <v>273473</v>
      </c>
    </row>
    <row r="4380" spans="1:8" x14ac:dyDescent="0.45">
      <c r="A4380" s="13" t="s">
        <v>25344</v>
      </c>
      <c r="B4380" s="14">
        <v>0</v>
      </c>
      <c r="C4380" s="17" t="s">
        <v>17730</v>
      </c>
      <c r="D4380" s="13">
        <v>4500</v>
      </c>
      <c r="E4380" s="13" t="s">
        <v>17731</v>
      </c>
      <c r="F4380" s="13" t="s">
        <v>17727</v>
      </c>
      <c r="G4380" s="13" t="s">
        <v>25345</v>
      </c>
      <c r="H4380" s="13">
        <v>273474</v>
      </c>
    </row>
    <row r="4381" spans="1:8" x14ac:dyDescent="0.45">
      <c r="A4381" s="13" t="s">
        <v>25346</v>
      </c>
      <c r="B4381" s="14">
        <v>0</v>
      </c>
      <c r="C4381" s="17" t="s">
        <v>17730</v>
      </c>
      <c r="D4381" s="13">
        <v>3250</v>
      </c>
      <c r="E4381" s="13" t="s">
        <v>17731</v>
      </c>
      <c r="F4381" s="13" t="s">
        <v>17727</v>
      </c>
      <c r="G4381" s="13" t="s">
        <v>25347</v>
      </c>
      <c r="H4381" s="13">
        <v>273475</v>
      </c>
    </row>
    <row r="4382" spans="1:8" x14ac:dyDescent="0.45">
      <c r="A4382" s="13" t="s">
        <v>25348</v>
      </c>
      <c r="B4382" s="14">
        <v>0</v>
      </c>
      <c r="C4382" s="17" t="s">
        <v>17730</v>
      </c>
      <c r="D4382" s="13">
        <v>3750</v>
      </c>
      <c r="E4382" s="13" t="s">
        <v>17731</v>
      </c>
      <c r="F4382" s="13" t="s">
        <v>17727</v>
      </c>
      <c r="G4382" s="13" t="s">
        <v>25349</v>
      </c>
      <c r="H4382" s="13">
        <v>273476</v>
      </c>
    </row>
    <row r="4383" spans="1:8" x14ac:dyDescent="0.45">
      <c r="A4383" s="13" t="s">
        <v>25350</v>
      </c>
      <c r="B4383" s="14">
        <v>0</v>
      </c>
      <c r="C4383" s="17" t="s">
        <v>17730</v>
      </c>
      <c r="D4383" s="13">
        <v>3150</v>
      </c>
      <c r="E4383" s="13" t="s">
        <v>17731</v>
      </c>
      <c r="F4383" s="13" t="s">
        <v>17727</v>
      </c>
      <c r="G4383" s="13" t="s">
        <v>25351</v>
      </c>
      <c r="H4383" s="13">
        <v>273477</v>
      </c>
    </row>
    <row r="4384" spans="1:8" x14ac:dyDescent="0.45">
      <c r="A4384" s="13"/>
      <c r="B4384" s="14">
        <v>0</v>
      </c>
      <c r="C4384" s="17"/>
      <c r="D4384" s="13">
        <v>0</v>
      </c>
      <c r="E4384" s="13" t="s">
        <v>17731</v>
      </c>
      <c r="F4384" s="13" t="s">
        <v>17727</v>
      </c>
      <c r="G4384" s="13" t="s">
        <v>25352</v>
      </c>
      <c r="H4384" s="13">
        <v>276177</v>
      </c>
    </row>
    <row r="4385" spans="1:8" x14ac:dyDescent="0.45">
      <c r="A4385" s="13"/>
      <c r="B4385" s="14">
        <v>0</v>
      </c>
      <c r="C4385" s="17"/>
      <c r="D4385" s="13">
        <v>0</v>
      </c>
      <c r="E4385" s="13" t="s">
        <v>17731</v>
      </c>
      <c r="F4385" s="13" t="s">
        <v>17727</v>
      </c>
      <c r="G4385" s="13" t="s">
        <v>25353</v>
      </c>
      <c r="H4385" s="13">
        <v>276178</v>
      </c>
    </row>
    <row r="4386" spans="1:8" x14ac:dyDescent="0.45">
      <c r="A4386" s="13" t="s">
        <v>25354</v>
      </c>
      <c r="B4386" s="14">
        <v>0</v>
      </c>
      <c r="C4386" s="17"/>
      <c r="D4386" s="13">
        <v>-1</v>
      </c>
      <c r="E4386" s="13" t="s">
        <v>17731</v>
      </c>
      <c r="F4386" s="13" t="s">
        <v>17727</v>
      </c>
      <c r="G4386" s="13" t="s">
        <v>25354</v>
      </c>
      <c r="H4386" s="13">
        <v>111593</v>
      </c>
    </row>
    <row r="4387" spans="1:8" x14ac:dyDescent="0.45">
      <c r="A4387" s="13" t="s">
        <v>25354</v>
      </c>
      <c r="B4387" s="14">
        <v>0</v>
      </c>
      <c r="C4387" s="17"/>
      <c r="D4387" s="13">
        <v>-1</v>
      </c>
      <c r="E4387" s="13" t="s">
        <v>17731</v>
      </c>
      <c r="F4387" s="13" t="s">
        <v>17727</v>
      </c>
      <c r="G4387" s="13" t="s">
        <v>25355</v>
      </c>
      <c r="H4387" s="13">
        <v>30422</v>
      </c>
    </row>
    <row r="4388" spans="1:8" x14ac:dyDescent="0.45">
      <c r="A4388" s="13" t="s">
        <v>25356</v>
      </c>
      <c r="B4388" s="14">
        <v>0</v>
      </c>
      <c r="C4388" s="17"/>
      <c r="D4388" s="13">
        <v>3000</v>
      </c>
      <c r="E4388" s="13" t="s">
        <v>17731</v>
      </c>
      <c r="F4388" s="13" t="s">
        <v>17727</v>
      </c>
      <c r="G4388" s="13" t="s">
        <v>25357</v>
      </c>
      <c r="H4388" s="13">
        <v>30548</v>
      </c>
    </row>
    <row r="4389" spans="1:8" x14ac:dyDescent="0.45">
      <c r="A4389" s="13"/>
      <c r="B4389" s="14">
        <v>0</v>
      </c>
      <c r="C4389" s="17" t="s">
        <v>22605</v>
      </c>
      <c r="D4389" s="13">
        <v>350</v>
      </c>
      <c r="E4389" s="13" t="s">
        <v>17731</v>
      </c>
      <c r="F4389" s="13" t="s">
        <v>17727</v>
      </c>
      <c r="G4389" s="13" t="s">
        <v>25358</v>
      </c>
      <c r="H4389" s="13">
        <v>30254</v>
      </c>
    </row>
    <row r="4390" spans="1:8" x14ac:dyDescent="0.45">
      <c r="A4390" s="13" t="s">
        <v>25358</v>
      </c>
      <c r="B4390" s="14">
        <v>0</v>
      </c>
      <c r="C4390" s="17" t="s">
        <v>22605</v>
      </c>
      <c r="D4390" s="13">
        <v>400</v>
      </c>
      <c r="E4390" s="13" t="s">
        <v>17731</v>
      </c>
      <c r="F4390" s="13" t="s">
        <v>17727</v>
      </c>
      <c r="G4390" s="13" t="s">
        <v>25359</v>
      </c>
      <c r="H4390" s="13">
        <v>53323</v>
      </c>
    </row>
    <row r="4391" spans="1:8" x14ac:dyDescent="0.45">
      <c r="A4391" s="13" t="s">
        <v>25360</v>
      </c>
      <c r="B4391" s="14">
        <v>0</v>
      </c>
      <c r="C4391" s="17" t="s">
        <v>17730</v>
      </c>
      <c r="D4391" s="13">
        <v>700</v>
      </c>
      <c r="E4391" s="13" t="s">
        <v>17731</v>
      </c>
      <c r="F4391" s="13" t="s">
        <v>17727</v>
      </c>
      <c r="G4391" s="13" t="s">
        <v>25360</v>
      </c>
      <c r="H4391" s="13">
        <v>20181</v>
      </c>
    </row>
    <row r="4392" spans="1:8" x14ac:dyDescent="0.45">
      <c r="A4392" s="13" t="s">
        <v>25361</v>
      </c>
      <c r="B4392" s="15">
        <v>5223</v>
      </c>
      <c r="C4392" s="17" t="s">
        <v>17730</v>
      </c>
      <c r="D4392" s="13">
        <v>20067</v>
      </c>
      <c r="E4392" s="13" t="s">
        <v>17731</v>
      </c>
      <c r="F4392" s="13" t="s">
        <v>17727</v>
      </c>
      <c r="G4392" s="13" t="s">
        <v>25362</v>
      </c>
      <c r="H4392" s="13">
        <v>183812</v>
      </c>
    </row>
    <row r="4393" spans="1:8" x14ac:dyDescent="0.45">
      <c r="A4393" s="13" t="s">
        <v>25361</v>
      </c>
      <c r="B4393" s="14">
        <v>0</v>
      </c>
      <c r="C4393" s="17" t="s">
        <v>17730</v>
      </c>
      <c r="D4393" s="13">
        <v>19483</v>
      </c>
      <c r="E4393" s="13" t="s">
        <v>17731</v>
      </c>
      <c r="F4393" s="13" t="s">
        <v>17727</v>
      </c>
      <c r="G4393" s="13" t="s">
        <v>25363</v>
      </c>
      <c r="H4393" s="13">
        <v>167297</v>
      </c>
    </row>
    <row r="4394" spans="1:8" x14ac:dyDescent="0.45">
      <c r="A4394" s="13" t="s">
        <v>25364</v>
      </c>
      <c r="B4394" s="14">
        <v>954</v>
      </c>
      <c r="C4394" s="17" t="s">
        <v>17730</v>
      </c>
      <c r="D4394" s="13">
        <v>5967</v>
      </c>
      <c r="E4394" s="13" t="s">
        <v>17731</v>
      </c>
      <c r="F4394" s="13" t="s">
        <v>17727</v>
      </c>
      <c r="G4394" s="13" t="s">
        <v>25365</v>
      </c>
      <c r="H4394" s="13">
        <v>183813</v>
      </c>
    </row>
    <row r="4395" spans="1:8" x14ac:dyDescent="0.45">
      <c r="A4395" s="13" t="s">
        <v>25364</v>
      </c>
      <c r="B4395" s="14">
        <v>0</v>
      </c>
      <c r="C4395" s="17" t="s">
        <v>17730</v>
      </c>
      <c r="D4395" s="13">
        <v>3114</v>
      </c>
      <c r="E4395" s="13" t="s">
        <v>17731</v>
      </c>
      <c r="F4395" s="13" t="s">
        <v>17727</v>
      </c>
      <c r="G4395" s="13" t="s">
        <v>25366</v>
      </c>
      <c r="H4395" s="13">
        <v>167298</v>
      </c>
    </row>
    <row r="4396" spans="1:8" x14ac:dyDescent="0.45">
      <c r="A4396" s="13" t="s">
        <v>25367</v>
      </c>
      <c r="B4396" s="15">
        <v>7484.71</v>
      </c>
      <c r="C4396" s="17" t="s">
        <v>17730</v>
      </c>
      <c r="D4396" s="13">
        <v>45858</v>
      </c>
      <c r="E4396" s="13" t="s">
        <v>17731</v>
      </c>
      <c r="F4396" s="13" t="s">
        <v>17727</v>
      </c>
      <c r="G4396" s="13" t="s">
        <v>25368</v>
      </c>
      <c r="H4396" s="13">
        <v>183814</v>
      </c>
    </row>
    <row r="4397" spans="1:8" x14ac:dyDescent="0.45">
      <c r="A4397" s="13" t="s">
        <v>25367</v>
      </c>
      <c r="B4397" s="14">
        <v>0</v>
      </c>
      <c r="C4397" s="17" t="s">
        <v>17730</v>
      </c>
      <c r="D4397" s="13">
        <v>44522</v>
      </c>
      <c r="E4397" s="13" t="s">
        <v>17731</v>
      </c>
      <c r="F4397" s="13" t="s">
        <v>17727</v>
      </c>
      <c r="G4397" s="13" t="s">
        <v>25369</v>
      </c>
      <c r="H4397" s="13">
        <v>167299</v>
      </c>
    </row>
    <row r="4398" spans="1:8" x14ac:dyDescent="0.45">
      <c r="A4398" s="13" t="s">
        <v>25370</v>
      </c>
      <c r="B4398" s="15">
        <v>14851.64</v>
      </c>
      <c r="C4398" s="17" t="s">
        <v>17730</v>
      </c>
      <c r="D4398" s="13">
        <v>55187</v>
      </c>
      <c r="E4398" s="13" t="s">
        <v>17731</v>
      </c>
      <c r="F4398" s="13" t="s">
        <v>17727</v>
      </c>
      <c r="G4398" s="13" t="s">
        <v>25371</v>
      </c>
      <c r="H4398" s="13">
        <v>183815</v>
      </c>
    </row>
    <row r="4399" spans="1:8" x14ac:dyDescent="0.45">
      <c r="A4399" s="13" t="s">
        <v>25370</v>
      </c>
      <c r="B4399" s="14">
        <v>0</v>
      </c>
      <c r="C4399" s="17" t="s">
        <v>17730</v>
      </c>
      <c r="D4399" s="13">
        <v>53580</v>
      </c>
      <c r="E4399" s="13" t="s">
        <v>17731</v>
      </c>
      <c r="F4399" s="13" t="s">
        <v>17727</v>
      </c>
      <c r="G4399" s="13" t="s">
        <v>25372</v>
      </c>
      <c r="H4399" s="13">
        <v>167300</v>
      </c>
    </row>
    <row r="4400" spans="1:8" x14ac:dyDescent="0.45">
      <c r="A4400" s="13" t="s">
        <v>25373</v>
      </c>
      <c r="B4400" s="15">
        <v>4043</v>
      </c>
      <c r="C4400" s="17" t="s">
        <v>17730</v>
      </c>
      <c r="D4400" s="13">
        <v>15052</v>
      </c>
      <c r="E4400" s="13" t="s">
        <v>17731</v>
      </c>
      <c r="F4400" s="13" t="s">
        <v>17727</v>
      </c>
      <c r="G4400" s="13" t="s">
        <v>25374</v>
      </c>
      <c r="H4400" s="13">
        <v>183816</v>
      </c>
    </row>
    <row r="4401" spans="1:8" x14ac:dyDescent="0.45">
      <c r="A4401" s="13" t="s">
        <v>25373</v>
      </c>
      <c r="B4401" s="14">
        <v>0</v>
      </c>
      <c r="C4401" s="17" t="s">
        <v>17730</v>
      </c>
      <c r="D4401" s="13">
        <v>11250</v>
      </c>
      <c r="E4401" s="13" t="s">
        <v>17731</v>
      </c>
      <c r="F4401" s="13" t="s">
        <v>17727</v>
      </c>
      <c r="G4401" s="13" t="s">
        <v>25375</v>
      </c>
      <c r="H4401" s="13">
        <v>167301</v>
      </c>
    </row>
    <row r="4402" spans="1:8" x14ac:dyDescent="0.45">
      <c r="A4402" s="13" t="s">
        <v>25376</v>
      </c>
      <c r="B4402" s="15">
        <v>7929.11</v>
      </c>
      <c r="C4402" s="17" t="s">
        <v>17730</v>
      </c>
      <c r="D4402" s="13">
        <v>28169</v>
      </c>
      <c r="E4402" s="13" t="s">
        <v>17731</v>
      </c>
      <c r="F4402" s="13" t="s">
        <v>17727</v>
      </c>
      <c r="G4402" s="13" t="s">
        <v>25377</v>
      </c>
      <c r="H4402" s="13">
        <v>183817</v>
      </c>
    </row>
    <row r="4403" spans="1:8" x14ac:dyDescent="0.45">
      <c r="A4403" s="13" t="s">
        <v>25376</v>
      </c>
      <c r="B4403" s="14">
        <v>0</v>
      </c>
      <c r="C4403" s="17" t="s">
        <v>17730</v>
      </c>
      <c r="D4403" s="13">
        <v>27349</v>
      </c>
      <c r="E4403" s="13" t="s">
        <v>17731</v>
      </c>
      <c r="F4403" s="13" t="s">
        <v>17727</v>
      </c>
      <c r="G4403" s="13" t="s">
        <v>25378</v>
      </c>
      <c r="H4403" s="13">
        <v>167302</v>
      </c>
    </row>
    <row r="4404" spans="1:8" x14ac:dyDescent="0.45">
      <c r="A4404" s="13" t="s">
        <v>25379</v>
      </c>
      <c r="B4404" s="14">
        <v>0</v>
      </c>
      <c r="C4404" s="17" t="s">
        <v>17730</v>
      </c>
      <c r="D4404" s="13">
        <v>50686</v>
      </c>
      <c r="E4404" s="13" t="s">
        <v>17731</v>
      </c>
      <c r="F4404" s="13" t="s">
        <v>17727</v>
      </c>
      <c r="G4404" s="13" t="s">
        <v>25380</v>
      </c>
      <c r="H4404" s="13">
        <v>183818</v>
      </c>
    </row>
    <row r="4405" spans="1:8" x14ac:dyDescent="0.45">
      <c r="A4405" s="13" t="s">
        <v>25379</v>
      </c>
      <c r="B4405" s="14">
        <v>0</v>
      </c>
      <c r="C4405" s="17" t="s">
        <v>17730</v>
      </c>
      <c r="D4405" s="13">
        <v>49210</v>
      </c>
      <c r="E4405" s="13" t="s">
        <v>17731</v>
      </c>
      <c r="F4405" s="13" t="s">
        <v>17727</v>
      </c>
      <c r="G4405" s="13" t="s">
        <v>25381</v>
      </c>
      <c r="H4405" s="13">
        <v>167303</v>
      </c>
    </row>
    <row r="4406" spans="1:8" x14ac:dyDescent="0.45">
      <c r="A4406" s="13" t="s">
        <v>25382</v>
      </c>
      <c r="B4406" s="15">
        <v>2413.4499999999998</v>
      </c>
      <c r="C4406" s="17" t="s">
        <v>17730</v>
      </c>
      <c r="D4406" s="13">
        <v>43924</v>
      </c>
      <c r="E4406" s="13" t="s">
        <v>17731</v>
      </c>
      <c r="F4406" s="13" t="s">
        <v>17727</v>
      </c>
      <c r="G4406" s="13" t="s">
        <v>25383</v>
      </c>
      <c r="H4406" s="13">
        <v>183819</v>
      </c>
    </row>
    <row r="4407" spans="1:8" x14ac:dyDescent="0.45">
      <c r="A4407" s="13" t="s">
        <v>25382</v>
      </c>
      <c r="B4407" s="14">
        <v>0</v>
      </c>
      <c r="C4407" s="17" t="s">
        <v>17730</v>
      </c>
      <c r="D4407" s="13">
        <v>49210</v>
      </c>
      <c r="E4407" s="13" t="s">
        <v>17731</v>
      </c>
      <c r="F4407" s="13" t="s">
        <v>17727</v>
      </c>
      <c r="G4407" s="13" t="s">
        <v>25384</v>
      </c>
      <c r="H4407" s="13">
        <v>167304</v>
      </c>
    </row>
    <row r="4408" spans="1:8" x14ac:dyDescent="0.45">
      <c r="A4408" s="13" t="s">
        <v>25385</v>
      </c>
      <c r="B4408" s="14">
        <v>0</v>
      </c>
      <c r="C4408" s="17" t="s">
        <v>17730</v>
      </c>
      <c r="D4408" s="13">
        <v>101374</v>
      </c>
      <c r="E4408" s="13" t="s">
        <v>17731</v>
      </c>
      <c r="F4408" s="13" t="s">
        <v>17727</v>
      </c>
      <c r="G4408" s="13" t="s">
        <v>25386</v>
      </c>
      <c r="H4408" s="13">
        <v>183820</v>
      </c>
    </row>
    <row r="4409" spans="1:8" x14ac:dyDescent="0.45">
      <c r="A4409" s="13" t="s">
        <v>25385</v>
      </c>
      <c r="B4409" s="14">
        <v>0</v>
      </c>
      <c r="C4409" s="17" t="s">
        <v>17730</v>
      </c>
      <c r="D4409" s="13">
        <v>98421</v>
      </c>
      <c r="E4409" s="13" t="s">
        <v>17731</v>
      </c>
      <c r="F4409" s="13" t="s">
        <v>17727</v>
      </c>
      <c r="G4409" s="13" t="s">
        <v>25387</v>
      </c>
      <c r="H4409" s="13">
        <v>167305</v>
      </c>
    </row>
    <row r="4410" spans="1:8" x14ac:dyDescent="0.45">
      <c r="A4410" s="13" t="s">
        <v>25388</v>
      </c>
      <c r="B4410" s="15">
        <v>2118.8200000000002</v>
      </c>
      <c r="C4410" s="17" t="s">
        <v>17730</v>
      </c>
      <c r="D4410" s="13">
        <v>17601</v>
      </c>
      <c r="E4410" s="13" t="s">
        <v>17731</v>
      </c>
      <c r="F4410" s="13" t="s">
        <v>17727</v>
      </c>
      <c r="G4410" s="13" t="s">
        <v>25389</v>
      </c>
      <c r="H4410" s="13">
        <v>183821</v>
      </c>
    </row>
    <row r="4411" spans="1:8" x14ac:dyDescent="0.45">
      <c r="A4411" s="13" t="s">
        <v>25388</v>
      </c>
      <c r="B4411" s="14">
        <v>0</v>
      </c>
      <c r="C4411" s="17" t="s">
        <v>17730</v>
      </c>
      <c r="D4411" s="13">
        <v>28720</v>
      </c>
      <c r="E4411" s="13" t="s">
        <v>17731</v>
      </c>
      <c r="F4411" s="13" t="s">
        <v>17727</v>
      </c>
      <c r="G4411" s="13" t="s">
        <v>25390</v>
      </c>
      <c r="H4411" s="13">
        <v>167306</v>
      </c>
    </row>
    <row r="4412" spans="1:8" x14ac:dyDescent="0.45">
      <c r="A4412" s="13" t="s">
        <v>25391</v>
      </c>
      <c r="B4412" s="15">
        <v>15034.04</v>
      </c>
      <c r="C4412" s="17" t="s">
        <v>17730</v>
      </c>
      <c r="D4412" s="13">
        <v>77434</v>
      </c>
      <c r="E4412" s="13" t="s">
        <v>17731</v>
      </c>
      <c r="F4412" s="13" t="s">
        <v>17727</v>
      </c>
      <c r="G4412" s="13" t="s">
        <v>25392</v>
      </c>
      <c r="H4412" s="13">
        <v>183822</v>
      </c>
    </row>
    <row r="4413" spans="1:8" x14ac:dyDescent="0.45">
      <c r="A4413" s="13" t="s">
        <v>25391</v>
      </c>
      <c r="B4413" s="14">
        <v>0</v>
      </c>
      <c r="C4413" s="17" t="s">
        <v>17730</v>
      </c>
      <c r="D4413" s="13">
        <v>75179</v>
      </c>
      <c r="E4413" s="13" t="s">
        <v>17731</v>
      </c>
      <c r="F4413" s="13" t="s">
        <v>17727</v>
      </c>
      <c r="G4413" s="13" t="s">
        <v>25393</v>
      </c>
      <c r="H4413" s="13">
        <v>167307</v>
      </c>
    </row>
    <row r="4414" spans="1:8" x14ac:dyDescent="0.45">
      <c r="A4414" s="13" t="s">
        <v>25394</v>
      </c>
      <c r="B4414" s="15">
        <v>16121.35</v>
      </c>
      <c r="C4414" s="17" t="s">
        <v>17730</v>
      </c>
      <c r="D4414" s="13">
        <v>83062</v>
      </c>
      <c r="E4414" s="13" t="s">
        <v>17731</v>
      </c>
      <c r="F4414" s="13" t="s">
        <v>17727</v>
      </c>
      <c r="G4414" s="13" t="s">
        <v>25395</v>
      </c>
      <c r="H4414" s="13">
        <v>183823</v>
      </c>
    </row>
    <row r="4415" spans="1:8" x14ac:dyDescent="0.45">
      <c r="A4415" s="13" t="s">
        <v>25394</v>
      </c>
      <c r="B4415" s="14">
        <v>0</v>
      </c>
      <c r="C4415" s="17" t="s">
        <v>17730</v>
      </c>
      <c r="D4415" s="13">
        <v>80643</v>
      </c>
      <c r="E4415" s="13" t="s">
        <v>17731</v>
      </c>
      <c r="F4415" s="13" t="s">
        <v>17727</v>
      </c>
      <c r="G4415" s="13" t="s">
        <v>25396</v>
      </c>
      <c r="H4415" s="13">
        <v>167308</v>
      </c>
    </row>
    <row r="4416" spans="1:8" x14ac:dyDescent="0.45">
      <c r="A4416" s="13" t="s">
        <v>25397</v>
      </c>
      <c r="B4416" s="15">
        <v>2727.58</v>
      </c>
      <c r="C4416" s="17" t="s">
        <v>17730</v>
      </c>
      <c r="D4416" s="13">
        <v>54919</v>
      </c>
      <c r="E4416" s="13" t="s">
        <v>17731</v>
      </c>
      <c r="F4416" s="13" t="s">
        <v>17727</v>
      </c>
      <c r="G4416" s="13" t="s">
        <v>25398</v>
      </c>
      <c r="H4416" s="13">
        <v>183824</v>
      </c>
    </row>
    <row r="4417" spans="1:8" x14ac:dyDescent="0.45">
      <c r="A4417" s="13" t="s">
        <v>25397</v>
      </c>
      <c r="B4417" s="14">
        <v>0</v>
      </c>
      <c r="C4417" s="17" t="s">
        <v>17730</v>
      </c>
      <c r="D4417" s="13">
        <v>53319</v>
      </c>
      <c r="E4417" s="13" t="s">
        <v>17731</v>
      </c>
      <c r="F4417" s="13" t="s">
        <v>17727</v>
      </c>
      <c r="G4417" s="13" t="s">
        <v>25399</v>
      </c>
      <c r="H4417" s="13">
        <v>167309</v>
      </c>
    </row>
    <row r="4418" spans="1:8" x14ac:dyDescent="0.45">
      <c r="A4418" s="13" t="s">
        <v>25400</v>
      </c>
      <c r="B4418" s="15">
        <v>22638.080000000002</v>
      </c>
      <c r="C4418" s="17" t="s">
        <v>17730</v>
      </c>
      <c r="D4418" s="13">
        <v>119671</v>
      </c>
      <c r="E4418" s="13" t="s">
        <v>17731</v>
      </c>
      <c r="F4418" s="13" t="s">
        <v>17727</v>
      </c>
      <c r="G4418" s="13" t="s">
        <v>25401</v>
      </c>
      <c r="H4418" s="13">
        <v>183825</v>
      </c>
    </row>
    <row r="4419" spans="1:8" x14ac:dyDescent="0.45">
      <c r="A4419" s="13" t="s">
        <v>25400</v>
      </c>
      <c r="B4419" s="14">
        <v>0</v>
      </c>
      <c r="C4419" s="17" t="s">
        <v>17730</v>
      </c>
      <c r="D4419" s="13">
        <v>116185</v>
      </c>
      <c r="E4419" s="13" t="s">
        <v>17731</v>
      </c>
      <c r="F4419" s="13" t="s">
        <v>17727</v>
      </c>
      <c r="G4419" s="13" t="s">
        <v>25402</v>
      </c>
      <c r="H4419" s="13">
        <v>167310</v>
      </c>
    </row>
    <row r="4420" spans="1:8" x14ac:dyDescent="0.45">
      <c r="A4420" s="13" t="s">
        <v>25403</v>
      </c>
      <c r="B4420" s="14">
        <v>0</v>
      </c>
      <c r="C4420" s="17" t="s">
        <v>17730</v>
      </c>
      <c r="D4420" s="13">
        <v>194296</v>
      </c>
      <c r="E4420" s="13" t="s">
        <v>17731</v>
      </c>
      <c r="F4420" s="13" t="s">
        <v>17727</v>
      </c>
      <c r="G4420" s="13" t="s">
        <v>25404</v>
      </c>
      <c r="H4420" s="13">
        <v>183826</v>
      </c>
    </row>
    <row r="4421" spans="1:8" x14ac:dyDescent="0.45">
      <c r="A4421" s="13" t="s">
        <v>25403</v>
      </c>
      <c r="B4421" s="14">
        <v>0</v>
      </c>
      <c r="C4421" s="17" t="s">
        <v>17730</v>
      </c>
      <c r="D4421" s="13">
        <v>188637</v>
      </c>
      <c r="E4421" s="13" t="s">
        <v>17731</v>
      </c>
      <c r="F4421" s="13" t="s">
        <v>17727</v>
      </c>
      <c r="G4421" s="13" t="s">
        <v>25405</v>
      </c>
      <c r="H4421" s="13">
        <v>167311</v>
      </c>
    </row>
    <row r="4422" spans="1:8" x14ac:dyDescent="0.45">
      <c r="A4422" s="13" t="s">
        <v>25406</v>
      </c>
      <c r="B4422" s="15">
        <v>9595.36</v>
      </c>
      <c r="C4422" s="17" t="s">
        <v>17730</v>
      </c>
      <c r="D4422" s="13">
        <v>44736</v>
      </c>
      <c r="E4422" s="13" t="s">
        <v>17731</v>
      </c>
      <c r="F4422" s="13" t="s">
        <v>17727</v>
      </c>
      <c r="G4422" s="13" t="s">
        <v>25407</v>
      </c>
      <c r="H4422" s="13">
        <v>183827</v>
      </c>
    </row>
    <row r="4423" spans="1:8" x14ac:dyDescent="0.45">
      <c r="A4423" s="13" t="s">
        <v>25406</v>
      </c>
      <c r="B4423" s="14">
        <v>0</v>
      </c>
      <c r="C4423" s="17" t="s">
        <v>17730</v>
      </c>
      <c r="D4423" s="13">
        <v>53319</v>
      </c>
      <c r="E4423" s="13" t="s">
        <v>17731</v>
      </c>
      <c r="F4423" s="13" t="s">
        <v>17727</v>
      </c>
      <c r="G4423" s="13" t="s">
        <v>25408</v>
      </c>
      <c r="H4423" s="13">
        <v>167312</v>
      </c>
    </row>
    <row r="4424" spans="1:8" x14ac:dyDescent="0.45">
      <c r="A4424" s="13" t="s">
        <v>25409</v>
      </c>
      <c r="B4424" s="14">
        <v>396.27</v>
      </c>
      <c r="C4424" s="17" t="s">
        <v>17730</v>
      </c>
      <c r="D4424" s="13">
        <v>50310</v>
      </c>
      <c r="E4424" s="13" t="s">
        <v>17731</v>
      </c>
      <c r="F4424" s="13" t="s">
        <v>17727</v>
      </c>
      <c r="G4424" s="13" t="s">
        <v>25410</v>
      </c>
      <c r="H4424" s="13">
        <v>183828</v>
      </c>
    </row>
    <row r="4425" spans="1:8" x14ac:dyDescent="0.45">
      <c r="A4425" s="13" t="s">
        <v>25409</v>
      </c>
      <c r="B4425" s="14">
        <v>0</v>
      </c>
      <c r="C4425" s="17" t="s">
        <v>17730</v>
      </c>
      <c r="D4425" s="13">
        <v>48845</v>
      </c>
      <c r="E4425" s="13" t="s">
        <v>17731</v>
      </c>
      <c r="F4425" s="13" t="s">
        <v>17727</v>
      </c>
      <c r="G4425" s="13" t="s">
        <v>25411</v>
      </c>
      <c r="H4425" s="13">
        <v>167313</v>
      </c>
    </row>
    <row r="4426" spans="1:8" x14ac:dyDescent="0.45">
      <c r="A4426" s="13" t="s">
        <v>25412</v>
      </c>
      <c r="B4426" s="14">
        <v>396.27</v>
      </c>
      <c r="C4426" s="17" t="s">
        <v>17730</v>
      </c>
      <c r="D4426" s="13">
        <v>24316</v>
      </c>
      <c r="E4426" s="13" t="s">
        <v>17731</v>
      </c>
      <c r="F4426" s="13" t="s">
        <v>17727</v>
      </c>
      <c r="G4426" s="13" t="s">
        <v>25413</v>
      </c>
      <c r="H4426" s="13">
        <v>183829</v>
      </c>
    </row>
    <row r="4427" spans="1:8" x14ac:dyDescent="0.45">
      <c r="A4427" s="13" t="s">
        <v>25412</v>
      </c>
      <c r="B4427" s="14">
        <v>0</v>
      </c>
      <c r="C4427" s="17" t="s">
        <v>17730</v>
      </c>
      <c r="D4427" s="13">
        <v>23608</v>
      </c>
      <c r="E4427" s="13" t="s">
        <v>17731</v>
      </c>
      <c r="F4427" s="13" t="s">
        <v>17727</v>
      </c>
      <c r="G4427" s="13" t="s">
        <v>25414</v>
      </c>
      <c r="H4427" s="13">
        <v>167314</v>
      </c>
    </row>
    <row r="4428" spans="1:8" x14ac:dyDescent="0.45">
      <c r="A4428" s="13" t="s">
        <v>25415</v>
      </c>
      <c r="B4428" s="15">
        <v>2487.29</v>
      </c>
      <c r="C4428" s="17" t="s">
        <v>17730</v>
      </c>
      <c r="D4428" s="13">
        <v>40840</v>
      </c>
      <c r="E4428" s="13" t="s">
        <v>17731</v>
      </c>
      <c r="F4428" s="13" t="s">
        <v>17727</v>
      </c>
      <c r="G4428" s="13" t="s">
        <v>25416</v>
      </c>
      <c r="H4428" s="13">
        <v>183830</v>
      </c>
    </row>
    <row r="4429" spans="1:8" x14ac:dyDescent="0.45">
      <c r="A4429" s="13" t="s">
        <v>25415</v>
      </c>
      <c r="B4429" s="14">
        <v>0</v>
      </c>
      <c r="C4429" s="17" t="s">
        <v>17730</v>
      </c>
      <c r="D4429" s="13">
        <v>39650</v>
      </c>
      <c r="E4429" s="13" t="s">
        <v>17731</v>
      </c>
      <c r="F4429" s="13" t="s">
        <v>17727</v>
      </c>
      <c r="G4429" s="13" t="s">
        <v>25417</v>
      </c>
      <c r="H4429" s="13">
        <v>167198</v>
      </c>
    </row>
    <row r="4430" spans="1:8" x14ac:dyDescent="0.45">
      <c r="A4430" s="13" t="s">
        <v>25418</v>
      </c>
      <c r="B4430" s="14">
        <v>0</v>
      </c>
      <c r="C4430" s="17" t="s">
        <v>17730</v>
      </c>
      <c r="D4430" s="13">
        <v>28169</v>
      </c>
      <c r="E4430" s="13" t="s">
        <v>17731</v>
      </c>
      <c r="F4430" s="13" t="s">
        <v>17727</v>
      </c>
      <c r="G4430" s="13" t="s">
        <v>25419</v>
      </c>
      <c r="H4430" s="13">
        <v>183831</v>
      </c>
    </row>
    <row r="4431" spans="1:8" x14ac:dyDescent="0.45">
      <c r="A4431" s="13" t="s">
        <v>25418</v>
      </c>
      <c r="B4431" s="14">
        <v>0</v>
      </c>
      <c r="C4431" s="17" t="s">
        <v>17730</v>
      </c>
      <c r="D4431" s="13">
        <v>27349</v>
      </c>
      <c r="E4431" s="13" t="s">
        <v>17731</v>
      </c>
      <c r="F4431" s="13" t="s">
        <v>17727</v>
      </c>
      <c r="G4431" s="13" t="s">
        <v>25420</v>
      </c>
      <c r="H4431" s="13">
        <v>167199</v>
      </c>
    </row>
    <row r="4432" spans="1:8" x14ac:dyDescent="0.45">
      <c r="A4432" s="13" t="s">
        <v>25421</v>
      </c>
      <c r="B4432" s="14">
        <v>0</v>
      </c>
      <c r="C4432" s="17" t="s">
        <v>17730</v>
      </c>
      <c r="D4432" s="13">
        <v>54919</v>
      </c>
      <c r="E4432" s="13" t="s">
        <v>17731</v>
      </c>
      <c r="F4432" s="13" t="s">
        <v>17727</v>
      </c>
      <c r="G4432" s="13" t="s">
        <v>25422</v>
      </c>
      <c r="H4432" s="13">
        <v>183832</v>
      </c>
    </row>
    <row r="4433" spans="1:8" x14ac:dyDescent="0.45">
      <c r="A4433" s="13" t="s">
        <v>25421</v>
      </c>
      <c r="B4433" s="14">
        <v>0</v>
      </c>
      <c r="C4433" s="17" t="s">
        <v>17730</v>
      </c>
      <c r="D4433" s="13">
        <v>53319</v>
      </c>
      <c r="E4433" s="13" t="s">
        <v>17731</v>
      </c>
      <c r="F4433" s="13" t="s">
        <v>17727</v>
      </c>
      <c r="G4433" s="13" t="s">
        <v>25423</v>
      </c>
      <c r="H4433" s="13">
        <v>167200</v>
      </c>
    </row>
    <row r="4434" spans="1:8" x14ac:dyDescent="0.45">
      <c r="A4434" s="13" t="s">
        <v>25424</v>
      </c>
      <c r="B4434" s="14">
        <v>0</v>
      </c>
      <c r="C4434" s="17" t="s">
        <v>17730</v>
      </c>
      <c r="D4434" s="13">
        <v>49290</v>
      </c>
      <c r="E4434" s="13" t="s">
        <v>17731</v>
      </c>
      <c r="F4434" s="13" t="s">
        <v>17727</v>
      </c>
      <c r="G4434" s="13" t="s">
        <v>25425</v>
      </c>
      <c r="H4434" s="13">
        <v>183833</v>
      </c>
    </row>
    <row r="4435" spans="1:8" x14ac:dyDescent="0.45">
      <c r="A4435" s="13" t="s">
        <v>25424</v>
      </c>
      <c r="B4435" s="14">
        <v>0</v>
      </c>
      <c r="C4435" s="17" t="s">
        <v>17730</v>
      </c>
      <c r="D4435" s="13">
        <v>47854</v>
      </c>
      <c r="E4435" s="13" t="s">
        <v>17731</v>
      </c>
      <c r="F4435" s="13" t="s">
        <v>17727</v>
      </c>
      <c r="G4435" s="13" t="s">
        <v>25426</v>
      </c>
      <c r="H4435" s="13">
        <v>167201</v>
      </c>
    </row>
    <row r="4436" spans="1:8" x14ac:dyDescent="0.45">
      <c r="A4436" s="13" t="s">
        <v>25427</v>
      </c>
      <c r="B4436" s="14">
        <v>0</v>
      </c>
      <c r="C4436" s="17" t="s">
        <v>17730</v>
      </c>
      <c r="D4436" s="13">
        <v>59716</v>
      </c>
      <c r="E4436" s="13" t="s">
        <v>17731</v>
      </c>
      <c r="F4436" s="13" t="s">
        <v>17727</v>
      </c>
      <c r="G4436" s="13" t="s">
        <v>25428</v>
      </c>
      <c r="H4436" s="13">
        <v>183834</v>
      </c>
    </row>
    <row r="4437" spans="1:8" x14ac:dyDescent="0.45">
      <c r="A4437" s="13" t="s">
        <v>25427</v>
      </c>
      <c r="B4437" s="14">
        <v>0</v>
      </c>
      <c r="C4437" s="17" t="s">
        <v>17730</v>
      </c>
      <c r="D4437" s="13">
        <v>57977</v>
      </c>
      <c r="E4437" s="13" t="s">
        <v>17731</v>
      </c>
      <c r="F4437" s="13" t="s">
        <v>17727</v>
      </c>
      <c r="G4437" s="13" t="s">
        <v>25429</v>
      </c>
      <c r="H4437" s="13">
        <v>167202</v>
      </c>
    </row>
    <row r="4438" spans="1:8" x14ac:dyDescent="0.45">
      <c r="A4438" s="13" t="s">
        <v>25430</v>
      </c>
      <c r="B4438" s="15">
        <v>3700.99</v>
      </c>
      <c r="C4438" s="17" t="s">
        <v>17730</v>
      </c>
      <c r="D4438" s="13">
        <v>35830</v>
      </c>
      <c r="E4438" s="13" t="s">
        <v>17731</v>
      </c>
      <c r="F4438" s="13" t="s">
        <v>17727</v>
      </c>
      <c r="G4438" s="13" t="s">
        <v>25431</v>
      </c>
      <c r="H4438" s="13">
        <v>183835</v>
      </c>
    </row>
    <row r="4439" spans="1:8" x14ac:dyDescent="0.45">
      <c r="A4439" s="13" t="s">
        <v>25430</v>
      </c>
      <c r="B4439" s="14">
        <v>0</v>
      </c>
      <c r="C4439" s="17" t="s">
        <v>17730</v>
      </c>
      <c r="D4439" s="13">
        <v>34786</v>
      </c>
      <c r="E4439" s="13" t="s">
        <v>17731</v>
      </c>
      <c r="F4439" s="13" t="s">
        <v>17727</v>
      </c>
      <c r="G4439" s="13" t="s">
        <v>25432</v>
      </c>
      <c r="H4439" s="13">
        <v>167203</v>
      </c>
    </row>
    <row r="4440" spans="1:8" x14ac:dyDescent="0.45">
      <c r="A4440" s="13" t="s">
        <v>25433</v>
      </c>
      <c r="B4440" s="15">
        <v>7732.83</v>
      </c>
      <c r="C4440" s="17" t="s">
        <v>17730</v>
      </c>
      <c r="D4440" s="13">
        <v>47773</v>
      </c>
      <c r="E4440" s="13" t="s">
        <v>17731</v>
      </c>
      <c r="F4440" s="13" t="s">
        <v>17727</v>
      </c>
      <c r="G4440" s="13" t="s">
        <v>25434</v>
      </c>
      <c r="H4440" s="13">
        <v>183836</v>
      </c>
    </row>
    <row r="4441" spans="1:8" x14ac:dyDescent="0.45">
      <c r="A4441" s="13" t="s">
        <v>25433</v>
      </c>
      <c r="B4441" s="14">
        <v>0</v>
      </c>
      <c r="C4441" s="17" t="s">
        <v>17730</v>
      </c>
      <c r="D4441" s="13">
        <v>46382</v>
      </c>
      <c r="E4441" s="13" t="s">
        <v>17731</v>
      </c>
      <c r="F4441" s="13" t="s">
        <v>17727</v>
      </c>
      <c r="G4441" s="13" t="s">
        <v>25435</v>
      </c>
      <c r="H4441" s="13">
        <v>167204</v>
      </c>
    </row>
    <row r="4442" spans="1:8" x14ac:dyDescent="0.45">
      <c r="A4442" s="13" t="s">
        <v>25436</v>
      </c>
      <c r="B4442" s="15">
        <v>8467.7900000000009</v>
      </c>
      <c r="C4442" s="17" t="s">
        <v>17730</v>
      </c>
      <c r="D4442" s="13">
        <v>57328</v>
      </c>
      <c r="E4442" s="13" t="s">
        <v>17731</v>
      </c>
      <c r="F4442" s="13" t="s">
        <v>17727</v>
      </c>
      <c r="G4442" s="13" t="s">
        <v>25437</v>
      </c>
      <c r="H4442" s="13">
        <v>183837</v>
      </c>
    </row>
    <row r="4443" spans="1:8" x14ac:dyDescent="0.45">
      <c r="A4443" s="13" t="s">
        <v>25436</v>
      </c>
      <c r="B4443" s="14">
        <v>0</v>
      </c>
      <c r="C4443" s="17" t="s">
        <v>17730</v>
      </c>
      <c r="D4443" s="13">
        <v>55658</v>
      </c>
      <c r="E4443" s="13" t="s">
        <v>17731</v>
      </c>
      <c r="F4443" s="13" t="s">
        <v>17727</v>
      </c>
      <c r="G4443" s="13" t="s">
        <v>25438</v>
      </c>
      <c r="H4443" s="13">
        <v>167205</v>
      </c>
    </row>
    <row r="4444" spans="1:8" x14ac:dyDescent="0.45">
      <c r="A4444" s="13" t="s">
        <v>25439</v>
      </c>
      <c r="B4444" s="14">
        <v>0</v>
      </c>
      <c r="C4444" s="17" t="s">
        <v>17730</v>
      </c>
      <c r="D4444" s="13">
        <v>23887</v>
      </c>
      <c r="E4444" s="13" t="s">
        <v>17731</v>
      </c>
      <c r="F4444" s="13" t="s">
        <v>17727</v>
      </c>
      <c r="G4444" s="13" t="s">
        <v>25440</v>
      </c>
      <c r="H4444" s="13">
        <v>183838</v>
      </c>
    </row>
    <row r="4445" spans="1:8" x14ac:dyDescent="0.45">
      <c r="A4445" s="13" t="s">
        <v>25439</v>
      </c>
      <c r="B4445" s="14">
        <v>0</v>
      </c>
      <c r="C4445" s="17" t="s">
        <v>17730</v>
      </c>
      <c r="D4445" s="13">
        <v>23191</v>
      </c>
      <c r="E4445" s="13" t="s">
        <v>17731</v>
      </c>
      <c r="F4445" s="13" t="s">
        <v>17727</v>
      </c>
      <c r="G4445" s="13" t="s">
        <v>25441</v>
      </c>
      <c r="H4445" s="13">
        <v>167206</v>
      </c>
    </row>
    <row r="4446" spans="1:8" x14ac:dyDescent="0.45">
      <c r="A4446" s="13" t="s">
        <v>25442</v>
      </c>
      <c r="B4446" s="14">
        <v>0</v>
      </c>
      <c r="C4446" s="17" t="s">
        <v>17730</v>
      </c>
      <c r="D4446" s="13">
        <v>47773</v>
      </c>
      <c r="E4446" s="13" t="s">
        <v>17731</v>
      </c>
      <c r="F4446" s="13" t="s">
        <v>17727</v>
      </c>
      <c r="G4446" s="13" t="s">
        <v>25443</v>
      </c>
      <c r="H4446" s="13">
        <v>183839</v>
      </c>
    </row>
    <row r="4447" spans="1:8" x14ac:dyDescent="0.45">
      <c r="A4447" s="13" t="s">
        <v>25442</v>
      </c>
      <c r="B4447" s="14">
        <v>0</v>
      </c>
      <c r="C4447" s="17" t="s">
        <v>17730</v>
      </c>
      <c r="D4447" s="13">
        <v>46382</v>
      </c>
      <c r="E4447" s="13" t="s">
        <v>17731</v>
      </c>
      <c r="F4447" s="13" t="s">
        <v>17727</v>
      </c>
      <c r="G4447" s="13" t="s">
        <v>25444</v>
      </c>
      <c r="H4447" s="13">
        <v>167207</v>
      </c>
    </row>
    <row r="4448" spans="1:8" x14ac:dyDescent="0.45">
      <c r="A4448" s="13"/>
      <c r="B4448" s="14">
        <v>0</v>
      </c>
      <c r="C4448" s="17"/>
      <c r="D4448" s="13">
        <v>-100</v>
      </c>
      <c r="E4448" s="13" t="s">
        <v>17731</v>
      </c>
      <c r="F4448" s="13" t="s">
        <v>17727</v>
      </c>
      <c r="G4448" s="13" t="s">
        <v>25445</v>
      </c>
      <c r="H4448" s="13">
        <v>111594</v>
      </c>
    </row>
    <row r="4449" spans="1:8" x14ac:dyDescent="0.45">
      <c r="A4449" s="13"/>
      <c r="B4449" s="14">
        <v>0</v>
      </c>
      <c r="C4449" s="17"/>
      <c r="D4449" s="13">
        <v>-100</v>
      </c>
      <c r="E4449" s="13" t="s">
        <v>17731</v>
      </c>
      <c r="F4449" s="13" t="s">
        <v>17727</v>
      </c>
      <c r="G4449" s="13" t="s">
        <v>25446</v>
      </c>
      <c r="H4449" s="13">
        <v>62693</v>
      </c>
    </row>
    <row r="4450" spans="1:8" x14ac:dyDescent="0.45">
      <c r="A4450" s="13"/>
      <c r="B4450" s="14">
        <v>0</v>
      </c>
      <c r="C4450" s="17"/>
      <c r="D4450" s="13">
        <v>0</v>
      </c>
      <c r="E4450" s="13" t="s">
        <v>17731</v>
      </c>
      <c r="F4450" s="13" t="s">
        <v>17727</v>
      </c>
      <c r="G4450" s="13" t="s">
        <v>25447</v>
      </c>
      <c r="H4450" s="13">
        <v>111595</v>
      </c>
    </row>
    <row r="4451" spans="1:8" x14ac:dyDescent="0.45">
      <c r="A4451" s="13"/>
      <c r="B4451" s="14">
        <v>0</v>
      </c>
      <c r="C4451" s="17"/>
      <c r="D4451" s="13">
        <v>10</v>
      </c>
      <c r="E4451" s="13" t="s">
        <v>17731</v>
      </c>
      <c r="F4451" s="13" t="s">
        <v>17727</v>
      </c>
      <c r="G4451" s="13" t="s">
        <v>25448</v>
      </c>
      <c r="H4451" s="13">
        <v>118719</v>
      </c>
    </row>
    <row r="4452" spans="1:8" x14ac:dyDescent="0.45">
      <c r="A4452" s="13"/>
      <c r="B4452" s="14">
        <v>0</v>
      </c>
      <c r="C4452" s="17"/>
      <c r="D4452" s="13">
        <v>-10</v>
      </c>
      <c r="E4452" s="13" t="s">
        <v>17731</v>
      </c>
      <c r="F4452" s="13" t="s">
        <v>17727</v>
      </c>
      <c r="G4452" s="13" t="s">
        <v>25449</v>
      </c>
      <c r="H4452" s="13">
        <v>62670</v>
      </c>
    </row>
    <row r="4453" spans="1:8" x14ac:dyDescent="0.45">
      <c r="A4453" s="13"/>
      <c r="B4453" s="14">
        <v>0</v>
      </c>
      <c r="C4453" s="17"/>
      <c r="D4453" s="13">
        <v>-10</v>
      </c>
      <c r="E4453" s="13" t="s">
        <v>17731</v>
      </c>
      <c r="F4453" s="13" t="s">
        <v>17727</v>
      </c>
      <c r="G4453" s="13" t="s">
        <v>25450</v>
      </c>
      <c r="H4453" s="13">
        <v>111597</v>
      </c>
    </row>
    <row r="4454" spans="1:8" x14ac:dyDescent="0.45">
      <c r="A4454" s="13"/>
      <c r="B4454" s="14">
        <v>0</v>
      </c>
      <c r="C4454" s="17"/>
      <c r="D4454" s="13">
        <v>-5</v>
      </c>
      <c r="E4454" s="13" t="s">
        <v>17731</v>
      </c>
      <c r="F4454" s="13" t="s">
        <v>17727</v>
      </c>
      <c r="G4454" s="13" t="s">
        <v>25451</v>
      </c>
      <c r="H4454" s="13">
        <v>111598</v>
      </c>
    </row>
    <row r="4455" spans="1:8" x14ac:dyDescent="0.45">
      <c r="A4455" s="13"/>
      <c r="B4455" s="14">
        <v>0</v>
      </c>
      <c r="C4455" s="17"/>
      <c r="D4455" s="13">
        <v>-5</v>
      </c>
      <c r="E4455" s="13" t="s">
        <v>17731</v>
      </c>
      <c r="F4455" s="13" t="s">
        <v>17727</v>
      </c>
      <c r="G4455" s="13" t="s">
        <v>25452</v>
      </c>
      <c r="H4455" s="13">
        <v>62671</v>
      </c>
    </row>
    <row r="4456" spans="1:8" x14ac:dyDescent="0.45">
      <c r="A4456" s="13"/>
      <c r="B4456" s="14">
        <v>0</v>
      </c>
      <c r="C4456" s="17"/>
      <c r="D4456" s="13">
        <v>0</v>
      </c>
      <c r="E4456" s="13" t="s">
        <v>17731</v>
      </c>
      <c r="F4456" s="13" t="s">
        <v>17727</v>
      </c>
      <c r="G4456" s="13" t="s">
        <v>25453</v>
      </c>
      <c r="H4456" s="13">
        <v>60784</v>
      </c>
    </row>
    <row r="4457" spans="1:8" x14ac:dyDescent="0.45">
      <c r="A4457" s="13" t="s">
        <v>25454</v>
      </c>
      <c r="B4457" s="14">
        <v>309.32</v>
      </c>
      <c r="C4457" s="17" t="s">
        <v>17730</v>
      </c>
      <c r="D4457" s="13">
        <v>1098</v>
      </c>
      <c r="E4457" s="13" t="s">
        <v>17731</v>
      </c>
      <c r="F4457" s="13" t="s">
        <v>17727</v>
      </c>
      <c r="G4457" s="13" t="s">
        <v>25455</v>
      </c>
      <c r="H4457" s="13">
        <v>183536</v>
      </c>
    </row>
    <row r="4458" spans="1:8" x14ac:dyDescent="0.45">
      <c r="A4458" s="13" t="s">
        <v>25454</v>
      </c>
      <c r="B4458" s="14">
        <v>0</v>
      </c>
      <c r="C4458" s="17" t="s">
        <v>17730</v>
      </c>
      <c r="D4458" s="13">
        <v>1046</v>
      </c>
      <c r="E4458" s="13" t="s">
        <v>17731</v>
      </c>
      <c r="F4458" s="13" t="s">
        <v>17727</v>
      </c>
      <c r="G4458" s="13" t="s">
        <v>25456</v>
      </c>
      <c r="H4458" s="13">
        <v>165956</v>
      </c>
    </row>
    <row r="4459" spans="1:8" x14ac:dyDescent="0.45">
      <c r="A4459" s="13" t="s">
        <v>25457</v>
      </c>
      <c r="B4459" s="15">
        <v>5552.21</v>
      </c>
      <c r="C4459" s="17" t="s">
        <v>17730</v>
      </c>
      <c r="D4459" s="13">
        <v>18986</v>
      </c>
      <c r="E4459" s="13" t="s">
        <v>17731</v>
      </c>
      <c r="F4459" s="13" t="s">
        <v>17727</v>
      </c>
      <c r="G4459" s="13" t="s">
        <v>25458</v>
      </c>
      <c r="H4459" s="13">
        <v>183537</v>
      </c>
    </row>
    <row r="4460" spans="1:8" x14ac:dyDescent="0.45">
      <c r="A4460" s="13" t="s">
        <v>25457</v>
      </c>
      <c r="B4460" s="14">
        <v>0</v>
      </c>
      <c r="C4460" s="17" t="s">
        <v>17730</v>
      </c>
      <c r="D4460" s="13">
        <v>18082</v>
      </c>
      <c r="E4460" s="13" t="s">
        <v>17731</v>
      </c>
      <c r="F4460" s="13" t="s">
        <v>17727</v>
      </c>
      <c r="G4460" s="13" t="s">
        <v>25459</v>
      </c>
      <c r="H4460" s="13">
        <v>165957</v>
      </c>
    </row>
    <row r="4461" spans="1:8" x14ac:dyDescent="0.45">
      <c r="A4461" s="13" t="s">
        <v>25460</v>
      </c>
      <c r="B4461" s="14">
        <v>954</v>
      </c>
      <c r="C4461" s="17" t="s">
        <v>17730</v>
      </c>
      <c r="D4461" s="13">
        <v>4494</v>
      </c>
      <c r="E4461" s="13" t="s">
        <v>17731</v>
      </c>
      <c r="F4461" s="13" t="s">
        <v>17727</v>
      </c>
      <c r="G4461" s="13" t="s">
        <v>25461</v>
      </c>
      <c r="H4461" s="13">
        <v>183538</v>
      </c>
    </row>
    <row r="4462" spans="1:8" x14ac:dyDescent="0.45">
      <c r="A4462" s="13" t="s">
        <v>25460</v>
      </c>
      <c r="B4462" s="14">
        <v>0</v>
      </c>
      <c r="C4462" s="17" t="s">
        <v>17730</v>
      </c>
      <c r="D4462" s="13">
        <v>4155</v>
      </c>
      <c r="E4462" s="13" t="s">
        <v>17731</v>
      </c>
      <c r="F4462" s="13" t="s">
        <v>17727</v>
      </c>
      <c r="G4462" s="13" t="s">
        <v>25462</v>
      </c>
      <c r="H4462" s="13">
        <v>165958</v>
      </c>
    </row>
    <row r="4463" spans="1:8" x14ac:dyDescent="0.45">
      <c r="A4463" s="13" t="s">
        <v>25463</v>
      </c>
      <c r="B4463" s="15">
        <v>3800</v>
      </c>
      <c r="C4463" s="17" t="s">
        <v>17730</v>
      </c>
      <c r="D4463" s="13">
        <v>13563</v>
      </c>
      <c r="E4463" s="13" t="s">
        <v>17731</v>
      </c>
      <c r="F4463" s="13" t="s">
        <v>17727</v>
      </c>
      <c r="G4463" s="13" t="s">
        <v>25464</v>
      </c>
      <c r="H4463" s="13">
        <v>183539</v>
      </c>
    </row>
    <row r="4464" spans="1:8" x14ac:dyDescent="0.45">
      <c r="A4464" s="13" t="s">
        <v>25463</v>
      </c>
      <c r="B4464" s="14">
        <v>0</v>
      </c>
      <c r="C4464" s="17" t="s">
        <v>17730</v>
      </c>
      <c r="D4464" s="13">
        <v>12917</v>
      </c>
      <c r="E4464" s="13" t="s">
        <v>17731</v>
      </c>
      <c r="F4464" s="13" t="s">
        <v>17727</v>
      </c>
      <c r="G4464" s="13" t="s">
        <v>25465</v>
      </c>
      <c r="H4464" s="13">
        <v>165913</v>
      </c>
    </row>
    <row r="4465" spans="1:8" x14ac:dyDescent="0.45">
      <c r="A4465" s="13" t="s">
        <v>25466</v>
      </c>
      <c r="B4465" s="14">
        <v>954</v>
      </c>
      <c r="C4465" s="17" t="s">
        <v>17730</v>
      </c>
      <c r="D4465" s="13">
        <v>4494</v>
      </c>
      <c r="E4465" s="13" t="s">
        <v>17731</v>
      </c>
      <c r="F4465" s="13" t="s">
        <v>17727</v>
      </c>
      <c r="G4465" s="13" t="s">
        <v>25467</v>
      </c>
      <c r="H4465" s="13">
        <v>183540</v>
      </c>
    </row>
    <row r="4466" spans="1:8" x14ac:dyDescent="0.45">
      <c r="A4466" s="13" t="s">
        <v>25466</v>
      </c>
      <c r="B4466" s="14">
        <v>0</v>
      </c>
      <c r="C4466" s="17" t="s">
        <v>17730</v>
      </c>
      <c r="D4466" s="13">
        <v>4155</v>
      </c>
      <c r="E4466" s="13" t="s">
        <v>17731</v>
      </c>
      <c r="F4466" s="13" t="s">
        <v>17727</v>
      </c>
      <c r="G4466" s="13" t="s">
        <v>25468</v>
      </c>
      <c r="H4466" s="13">
        <v>165914</v>
      </c>
    </row>
    <row r="4467" spans="1:8" x14ac:dyDescent="0.45">
      <c r="A4467" s="13" t="s">
        <v>25469</v>
      </c>
      <c r="B4467" s="14">
        <v>20</v>
      </c>
      <c r="C4467" s="17" t="s">
        <v>17730</v>
      </c>
      <c r="D4467" s="13">
        <v>347</v>
      </c>
      <c r="E4467" s="13" t="s">
        <v>17731</v>
      </c>
      <c r="F4467" s="13" t="s">
        <v>17727</v>
      </c>
      <c r="G4467" s="13" t="s">
        <v>25470</v>
      </c>
      <c r="H4467" s="13">
        <v>183541</v>
      </c>
    </row>
    <row r="4468" spans="1:8" x14ac:dyDescent="0.45">
      <c r="A4468" s="13" t="s">
        <v>25469</v>
      </c>
      <c r="B4468" s="14">
        <v>0</v>
      </c>
      <c r="C4468" s="17" t="s">
        <v>17730</v>
      </c>
      <c r="D4468" s="13">
        <v>321</v>
      </c>
      <c r="E4468" s="13" t="s">
        <v>17731</v>
      </c>
      <c r="F4468" s="13" t="s">
        <v>17727</v>
      </c>
      <c r="G4468" s="13" t="s">
        <v>25471</v>
      </c>
      <c r="H4468" s="13">
        <v>165959</v>
      </c>
    </row>
    <row r="4469" spans="1:8" x14ac:dyDescent="0.45">
      <c r="A4469" s="13" t="s">
        <v>25472</v>
      </c>
      <c r="B4469" s="14">
        <v>340.54</v>
      </c>
      <c r="C4469" s="17" t="s">
        <v>17730</v>
      </c>
      <c r="D4469" s="13">
        <v>2399</v>
      </c>
      <c r="E4469" s="13" t="s">
        <v>17731</v>
      </c>
      <c r="F4469" s="13" t="s">
        <v>17727</v>
      </c>
      <c r="G4469" s="13" t="s">
        <v>25473</v>
      </c>
      <c r="H4469" s="13">
        <v>183542</v>
      </c>
    </row>
    <row r="4470" spans="1:8" x14ac:dyDescent="0.45">
      <c r="A4470" s="13" t="s">
        <v>25472</v>
      </c>
      <c r="B4470" s="14">
        <v>0</v>
      </c>
      <c r="C4470" s="17" t="s">
        <v>17730</v>
      </c>
      <c r="D4470" s="13">
        <v>2218</v>
      </c>
      <c r="E4470" s="13" t="s">
        <v>17731</v>
      </c>
      <c r="F4470" s="13" t="s">
        <v>17727</v>
      </c>
      <c r="G4470" s="13" t="s">
        <v>25474</v>
      </c>
      <c r="H4470" s="13">
        <v>165960</v>
      </c>
    </row>
    <row r="4471" spans="1:8" x14ac:dyDescent="0.45">
      <c r="A4471" s="13" t="s">
        <v>25475</v>
      </c>
      <c r="B4471" s="15">
        <v>3346.78</v>
      </c>
      <c r="C4471" s="17" t="s">
        <v>17730</v>
      </c>
      <c r="D4471" s="13">
        <v>10352</v>
      </c>
      <c r="E4471" s="13" t="s">
        <v>17731</v>
      </c>
      <c r="F4471" s="13" t="s">
        <v>17727</v>
      </c>
      <c r="G4471" s="13" t="s">
        <v>25476</v>
      </c>
      <c r="H4471" s="13">
        <v>183543</v>
      </c>
    </row>
    <row r="4472" spans="1:8" x14ac:dyDescent="0.45">
      <c r="A4472" s="13" t="s">
        <v>25475</v>
      </c>
      <c r="B4472" s="14">
        <v>0</v>
      </c>
      <c r="C4472" s="17" t="s">
        <v>17730</v>
      </c>
      <c r="D4472" s="13">
        <v>9859</v>
      </c>
      <c r="E4472" s="13" t="s">
        <v>17731</v>
      </c>
      <c r="F4472" s="13" t="s">
        <v>17727</v>
      </c>
      <c r="G4472" s="13" t="s">
        <v>25477</v>
      </c>
      <c r="H4472" s="13">
        <v>165961</v>
      </c>
    </row>
    <row r="4473" spans="1:8" x14ac:dyDescent="0.45">
      <c r="A4473" s="13" t="s">
        <v>25478</v>
      </c>
      <c r="B4473" s="14">
        <v>697.93</v>
      </c>
      <c r="C4473" s="17" t="s">
        <v>17730</v>
      </c>
      <c r="D4473" s="13">
        <v>2453</v>
      </c>
      <c r="E4473" s="13" t="s">
        <v>17731</v>
      </c>
      <c r="F4473" s="13" t="s">
        <v>17727</v>
      </c>
      <c r="G4473" s="13" t="s">
        <v>25479</v>
      </c>
      <c r="H4473" s="13">
        <v>183544</v>
      </c>
    </row>
    <row r="4474" spans="1:8" x14ac:dyDescent="0.45">
      <c r="A4474" s="13" t="s">
        <v>25478</v>
      </c>
      <c r="B4474" s="14">
        <v>0</v>
      </c>
      <c r="C4474" s="17" t="s">
        <v>17730</v>
      </c>
      <c r="D4474" s="13">
        <v>2336</v>
      </c>
      <c r="E4474" s="13" t="s">
        <v>17731</v>
      </c>
      <c r="F4474" s="13" t="s">
        <v>17727</v>
      </c>
      <c r="G4474" s="13" t="s">
        <v>25480</v>
      </c>
      <c r="H4474" s="13">
        <v>165915</v>
      </c>
    </row>
    <row r="4475" spans="1:8" x14ac:dyDescent="0.45">
      <c r="A4475" s="13" t="s">
        <v>25481</v>
      </c>
      <c r="B4475" s="14">
        <v>0</v>
      </c>
      <c r="C4475" s="17" t="s">
        <v>17730</v>
      </c>
      <c r="D4475" s="13">
        <v>9592</v>
      </c>
      <c r="E4475" s="13" t="s">
        <v>17731</v>
      </c>
      <c r="F4475" s="13" t="s">
        <v>17727</v>
      </c>
      <c r="G4475" s="13" t="s">
        <v>25482</v>
      </c>
      <c r="H4475" s="13">
        <v>183545</v>
      </c>
    </row>
    <row r="4476" spans="1:8" x14ac:dyDescent="0.45">
      <c r="A4476" s="13" t="s">
        <v>25481</v>
      </c>
      <c r="B4476" s="14">
        <v>0</v>
      </c>
      <c r="C4476" s="17" t="s">
        <v>17730</v>
      </c>
      <c r="D4476" s="13">
        <v>9135</v>
      </c>
      <c r="E4476" s="13" t="s">
        <v>17731</v>
      </c>
      <c r="F4476" s="13" t="s">
        <v>17727</v>
      </c>
      <c r="G4476" s="13" t="s">
        <v>25483</v>
      </c>
      <c r="H4476" s="13">
        <v>165916</v>
      </c>
    </row>
    <row r="4477" spans="1:8" x14ac:dyDescent="0.45">
      <c r="A4477" s="13" t="s">
        <v>25484</v>
      </c>
      <c r="B4477" s="14">
        <v>249.75</v>
      </c>
      <c r="C4477" s="17" t="s">
        <v>17730</v>
      </c>
      <c r="D4477" s="13">
        <v>992</v>
      </c>
      <c r="E4477" s="13" t="s">
        <v>17731</v>
      </c>
      <c r="F4477" s="13" t="s">
        <v>17727</v>
      </c>
      <c r="G4477" s="13" t="s">
        <v>25485</v>
      </c>
      <c r="H4477" s="13">
        <v>183546</v>
      </c>
    </row>
    <row r="4478" spans="1:8" x14ac:dyDescent="0.45">
      <c r="A4478" s="13" t="s">
        <v>25484</v>
      </c>
      <c r="B4478" s="14">
        <v>0</v>
      </c>
      <c r="C4478" s="17" t="s">
        <v>17730</v>
      </c>
      <c r="D4478" s="13">
        <v>945</v>
      </c>
      <c r="E4478" s="13" t="s">
        <v>17731</v>
      </c>
      <c r="F4478" s="13" t="s">
        <v>17727</v>
      </c>
      <c r="G4478" s="13" t="s">
        <v>25486</v>
      </c>
      <c r="H4478" s="13">
        <v>165962</v>
      </c>
    </row>
    <row r="4479" spans="1:8" x14ac:dyDescent="0.45">
      <c r="A4479" s="13" t="s">
        <v>25487</v>
      </c>
      <c r="B4479" s="15">
        <v>1833.73</v>
      </c>
      <c r="C4479" s="17" t="s">
        <v>17730</v>
      </c>
      <c r="D4479" s="13">
        <v>5052</v>
      </c>
      <c r="E4479" s="13" t="s">
        <v>17731</v>
      </c>
      <c r="F4479" s="13" t="s">
        <v>17727</v>
      </c>
      <c r="G4479" s="13" t="s">
        <v>25488</v>
      </c>
      <c r="H4479" s="13">
        <v>183547</v>
      </c>
    </row>
    <row r="4480" spans="1:8" x14ac:dyDescent="0.45">
      <c r="A4480" s="13" t="s">
        <v>25489</v>
      </c>
      <c r="B4480" s="14">
        <v>0</v>
      </c>
      <c r="C4480" s="17" t="s">
        <v>17730</v>
      </c>
      <c r="D4480" s="13">
        <v>4811</v>
      </c>
      <c r="E4480" s="13" t="s">
        <v>17731</v>
      </c>
      <c r="F4480" s="13" t="s">
        <v>17727</v>
      </c>
      <c r="G4480" s="13" t="s">
        <v>25490</v>
      </c>
      <c r="H4480" s="13">
        <v>165963</v>
      </c>
    </row>
    <row r="4481" spans="1:8" x14ac:dyDescent="0.45">
      <c r="A4481" s="13" t="s">
        <v>25491</v>
      </c>
      <c r="B4481" s="14">
        <v>112.15</v>
      </c>
      <c r="C4481" s="17" t="s">
        <v>17730</v>
      </c>
      <c r="D4481" s="13">
        <v>309</v>
      </c>
      <c r="E4481" s="13" t="s">
        <v>17731</v>
      </c>
      <c r="F4481" s="13" t="s">
        <v>17727</v>
      </c>
      <c r="G4481" s="13" t="s">
        <v>25492</v>
      </c>
      <c r="H4481" s="13">
        <v>183548</v>
      </c>
    </row>
    <row r="4482" spans="1:8" x14ac:dyDescent="0.45">
      <c r="A4482" s="13" t="s">
        <v>25491</v>
      </c>
      <c r="B4482" s="14">
        <v>0</v>
      </c>
      <c r="C4482" s="17" t="s">
        <v>17730</v>
      </c>
      <c r="D4482" s="13">
        <v>294</v>
      </c>
      <c r="E4482" s="13" t="s">
        <v>17731</v>
      </c>
      <c r="F4482" s="13" t="s">
        <v>17727</v>
      </c>
      <c r="G4482" s="13" t="s">
        <v>25493</v>
      </c>
      <c r="H4482" s="13">
        <v>165964</v>
      </c>
    </row>
    <row r="4483" spans="1:8" x14ac:dyDescent="0.45">
      <c r="A4483" s="13" t="s">
        <v>25494</v>
      </c>
      <c r="B4483" s="14">
        <v>72.56</v>
      </c>
      <c r="C4483" s="17" t="s">
        <v>17730</v>
      </c>
      <c r="D4483" s="13">
        <v>306</v>
      </c>
      <c r="E4483" s="13" t="s">
        <v>17731</v>
      </c>
      <c r="F4483" s="13" t="s">
        <v>17727</v>
      </c>
      <c r="G4483" s="13" t="s">
        <v>25495</v>
      </c>
      <c r="H4483" s="13">
        <v>183549</v>
      </c>
    </row>
    <row r="4484" spans="1:8" x14ac:dyDescent="0.45">
      <c r="A4484" s="13" t="s">
        <v>25494</v>
      </c>
      <c r="B4484" s="14">
        <v>0</v>
      </c>
      <c r="C4484" s="17" t="s">
        <v>17730</v>
      </c>
      <c r="D4484" s="13">
        <v>291</v>
      </c>
      <c r="E4484" s="13" t="s">
        <v>17731</v>
      </c>
      <c r="F4484" s="13" t="s">
        <v>17727</v>
      </c>
      <c r="G4484" s="13" t="s">
        <v>25496</v>
      </c>
      <c r="H4484" s="13">
        <v>165917</v>
      </c>
    </row>
    <row r="4485" spans="1:8" x14ac:dyDescent="0.45">
      <c r="A4485" s="13" t="s">
        <v>25497</v>
      </c>
      <c r="B4485" s="14">
        <v>99.13</v>
      </c>
      <c r="C4485" s="17" t="s">
        <v>17730</v>
      </c>
      <c r="D4485" s="13">
        <v>310</v>
      </c>
      <c r="E4485" s="13" t="s">
        <v>17731</v>
      </c>
      <c r="F4485" s="13" t="s">
        <v>17727</v>
      </c>
      <c r="G4485" s="13" t="s">
        <v>25498</v>
      </c>
      <c r="H4485" s="13">
        <v>183550</v>
      </c>
    </row>
    <row r="4486" spans="1:8" x14ac:dyDescent="0.45">
      <c r="A4486" s="13" t="s">
        <v>25499</v>
      </c>
      <c r="B4486" s="14">
        <v>0</v>
      </c>
      <c r="C4486" s="17" t="s">
        <v>17730</v>
      </c>
      <c r="D4486" s="13">
        <v>295</v>
      </c>
      <c r="E4486" s="13" t="s">
        <v>17731</v>
      </c>
      <c r="F4486" s="13" t="s">
        <v>17727</v>
      </c>
      <c r="G4486" s="13" t="s">
        <v>25500</v>
      </c>
      <c r="H4486" s="13">
        <v>165965</v>
      </c>
    </row>
    <row r="4487" spans="1:8" x14ac:dyDescent="0.45">
      <c r="A4487" s="13" t="s">
        <v>25501</v>
      </c>
      <c r="B4487" s="14">
        <v>83.98</v>
      </c>
      <c r="C4487" s="17" t="s">
        <v>17730</v>
      </c>
      <c r="D4487" s="13">
        <v>292</v>
      </c>
      <c r="E4487" s="13" t="s">
        <v>17731</v>
      </c>
      <c r="F4487" s="13" t="s">
        <v>17727</v>
      </c>
      <c r="G4487" s="13" t="s">
        <v>25502</v>
      </c>
      <c r="H4487" s="13">
        <v>183551</v>
      </c>
    </row>
    <row r="4488" spans="1:8" x14ac:dyDescent="0.45">
      <c r="A4488" s="13" t="s">
        <v>25503</v>
      </c>
      <c r="B4488" s="14">
        <v>0</v>
      </c>
      <c r="C4488" s="17" t="s">
        <v>17730</v>
      </c>
      <c r="D4488" s="13">
        <v>278</v>
      </c>
      <c r="E4488" s="13" t="s">
        <v>17731</v>
      </c>
      <c r="F4488" s="13" t="s">
        <v>17727</v>
      </c>
      <c r="G4488" s="13" t="s">
        <v>25504</v>
      </c>
      <c r="H4488" s="13">
        <v>165966</v>
      </c>
    </row>
    <row r="4489" spans="1:8" x14ac:dyDescent="0.45">
      <c r="A4489" s="13" t="s">
        <v>25505</v>
      </c>
      <c r="B4489" s="14">
        <v>116.94</v>
      </c>
      <c r="C4489" s="17" t="s">
        <v>17730</v>
      </c>
      <c r="D4489" s="13">
        <v>303</v>
      </c>
      <c r="E4489" s="13" t="s">
        <v>17731</v>
      </c>
      <c r="F4489" s="13" t="s">
        <v>17727</v>
      </c>
      <c r="G4489" s="13" t="s">
        <v>25506</v>
      </c>
      <c r="H4489" s="13">
        <v>183552</v>
      </c>
    </row>
    <row r="4490" spans="1:8" x14ac:dyDescent="0.45">
      <c r="A4490" s="13" t="s">
        <v>25505</v>
      </c>
      <c r="B4490" s="14">
        <v>0</v>
      </c>
      <c r="C4490" s="17" t="s">
        <v>17730</v>
      </c>
      <c r="D4490" s="13">
        <v>289</v>
      </c>
      <c r="E4490" s="13" t="s">
        <v>17731</v>
      </c>
      <c r="F4490" s="13" t="s">
        <v>17727</v>
      </c>
      <c r="G4490" s="13" t="s">
        <v>25507</v>
      </c>
      <c r="H4490" s="13">
        <v>165918</v>
      </c>
    </row>
    <row r="4491" spans="1:8" x14ac:dyDescent="0.45">
      <c r="A4491" s="13" t="s">
        <v>25508</v>
      </c>
      <c r="B4491" s="14">
        <v>92.65</v>
      </c>
      <c r="C4491" s="17" t="s">
        <v>17730</v>
      </c>
      <c r="D4491" s="13">
        <v>329</v>
      </c>
      <c r="E4491" s="13" t="s">
        <v>17731</v>
      </c>
      <c r="F4491" s="13" t="s">
        <v>17727</v>
      </c>
      <c r="G4491" s="13" t="s">
        <v>25509</v>
      </c>
      <c r="H4491" s="13">
        <v>183553</v>
      </c>
    </row>
    <row r="4492" spans="1:8" x14ac:dyDescent="0.45">
      <c r="A4492" s="13" t="s">
        <v>25508</v>
      </c>
      <c r="B4492" s="14">
        <v>0</v>
      </c>
      <c r="C4492" s="17" t="s">
        <v>17730</v>
      </c>
      <c r="D4492" s="13">
        <v>313</v>
      </c>
      <c r="E4492" s="13" t="s">
        <v>17731</v>
      </c>
      <c r="F4492" s="13" t="s">
        <v>17727</v>
      </c>
      <c r="G4492" s="13" t="s">
        <v>25510</v>
      </c>
      <c r="H4492" s="13">
        <v>165967</v>
      </c>
    </row>
    <row r="4493" spans="1:8" x14ac:dyDescent="0.45">
      <c r="A4493" s="13" t="s">
        <v>25511</v>
      </c>
      <c r="B4493" s="14">
        <v>62.99</v>
      </c>
      <c r="C4493" s="17" t="s">
        <v>17730</v>
      </c>
      <c r="D4493" s="13">
        <v>277</v>
      </c>
      <c r="E4493" s="13" t="s">
        <v>17731</v>
      </c>
      <c r="F4493" s="13" t="s">
        <v>17727</v>
      </c>
      <c r="G4493" s="13" t="s">
        <v>25512</v>
      </c>
      <c r="H4493" s="13">
        <v>183554</v>
      </c>
    </row>
    <row r="4494" spans="1:8" x14ac:dyDescent="0.45">
      <c r="A4494" s="13" t="s">
        <v>25513</v>
      </c>
      <c r="B4494" s="14">
        <v>0</v>
      </c>
      <c r="C4494" s="17" t="s">
        <v>17730</v>
      </c>
      <c r="D4494" s="13">
        <v>264</v>
      </c>
      <c r="E4494" s="13" t="s">
        <v>17731</v>
      </c>
      <c r="F4494" s="13" t="s">
        <v>17727</v>
      </c>
      <c r="G4494" s="13" t="s">
        <v>25514</v>
      </c>
      <c r="H4494" s="13">
        <v>165968</v>
      </c>
    </row>
    <row r="4495" spans="1:8" x14ac:dyDescent="0.45">
      <c r="A4495" s="13" t="s">
        <v>25515</v>
      </c>
      <c r="B4495" s="14">
        <v>105.25</v>
      </c>
      <c r="C4495" s="17" t="s">
        <v>17730</v>
      </c>
      <c r="D4495" s="13">
        <v>365</v>
      </c>
      <c r="E4495" s="13" t="s">
        <v>17731</v>
      </c>
      <c r="F4495" s="13" t="s">
        <v>17727</v>
      </c>
      <c r="G4495" s="13" t="s">
        <v>25516</v>
      </c>
      <c r="H4495" s="13">
        <v>183555</v>
      </c>
    </row>
    <row r="4496" spans="1:8" x14ac:dyDescent="0.45">
      <c r="A4496" s="13" t="s">
        <v>25515</v>
      </c>
      <c r="B4496" s="14">
        <v>0</v>
      </c>
      <c r="C4496" s="17" t="s">
        <v>17730</v>
      </c>
      <c r="D4496" s="13">
        <v>348</v>
      </c>
      <c r="E4496" s="13" t="s">
        <v>17731</v>
      </c>
      <c r="F4496" s="13" t="s">
        <v>17727</v>
      </c>
      <c r="G4496" s="13" t="s">
        <v>25517</v>
      </c>
      <c r="H4496" s="13">
        <v>165969</v>
      </c>
    </row>
    <row r="4497" spans="1:8" x14ac:dyDescent="0.45">
      <c r="A4497" s="13" t="s">
        <v>25518</v>
      </c>
      <c r="B4497" s="14">
        <v>167.5</v>
      </c>
      <c r="C4497" s="17" t="s">
        <v>17730</v>
      </c>
      <c r="D4497" s="13">
        <v>685</v>
      </c>
      <c r="E4497" s="13" t="s">
        <v>17731</v>
      </c>
      <c r="F4497" s="13" t="s">
        <v>17727</v>
      </c>
      <c r="G4497" s="13" t="s">
        <v>25519</v>
      </c>
      <c r="H4497" s="13">
        <v>183556</v>
      </c>
    </row>
    <row r="4498" spans="1:8" x14ac:dyDescent="0.45">
      <c r="A4498" s="13" t="s">
        <v>25520</v>
      </c>
      <c r="B4498" s="14">
        <v>0</v>
      </c>
      <c r="C4498" s="17" t="s">
        <v>17730</v>
      </c>
      <c r="D4498" s="13">
        <v>652</v>
      </c>
      <c r="E4498" s="13" t="s">
        <v>17731</v>
      </c>
      <c r="F4498" s="13" t="s">
        <v>17727</v>
      </c>
      <c r="G4498" s="13" t="s">
        <v>25521</v>
      </c>
      <c r="H4498" s="13">
        <v>165970</v>
      </c>
    </row>
    <row r="4499" spans="1:8" x14ac:dyDescent="0.45">
      <c r="A4499" s="13" t="s">
        <v>25522</v>
      </c>
      <c r="B4499" s="14">
        <v>297.02999999999997</v>
      </c>
      <c r="C4499" s="17" t="s">
        <v>17730</v>
      </c>
      <c r="D4499" s="13">
        <v>760</v>
      </c>
      <c r="E4499" s="13" t="s">
        <v>17731</v>
      </c>
      <c r="F4499" s="13" t="s">
        <v>17727</v>
      </c>
      <c r="G4499" s="13" t="s">
        <v>25523</v>
      </c>
      <c r="H4499" s="13">
        <v>202510</v>
      </c>
    </row>
    <row r="4500" spans="1:8" x14ac:dyDescent="0.45">
      <c r="A4500" s="13" t="s">
        <v>25522</v>
      </c>
      <c r="B4500" s="14">
        <v>210.22</v>
      </c>
      <c r="C4500" s="17" t="s">
        <v>17730</v>
      </c>
      <c r="D4500" s="13">
        <v>724</v>
      </c>
      <c r="E4500" s="13" t="s">
        <v>17731</v>
      </c>
      <c r="F4500" s="13" t="s">
        <v>17727</v>
      </c>
      <c r="G4500" s="13" t="s">
        <v>25524</v>
      </c>
      <c r="H4500" s="13">
        <v>166169</v>
      </c>
    </row>
    <row r="4501" spans="1:8" x14ac:dyDescent="0.45">
      <c r="A4501" s="13" t="s">
        <v>25525</v>
      </c>
      <c r="B4501" s="14">
        <v>79.25</v>
      </c>
      <c r="C4501" s="17" t="s">
        <v>17730</v>
      </c>
      <c r="D4501" s="13">
        <v>429</v>
      </c>
      <c r="E4501" s="13" t="s">
        <v>17731</v>
      </c>
      <c r="F4501" s="13" t="s">
        <v>17727</v>
      </c>
      <c r="G4501" s="13" t="s">
        <v>25526</v>
      </c>
      <c r="H4501" s="13">
        <v>183557</v>
      </c>
    </row>
    <row r="4502" spans="1:8" x14ac:dyDescent="0.45">
      <c r="A4502" s="13" t="s">
        <v>25527</v>
      </c>
      <c r="B4502" s="14">
        <v>0</v>
      </c>
      <c r="C4502" s="17" t="s">
        <v>17730</v>
      </c>
      <c r="D4502" s="13">
        <v>409</v>
      </c>
      <c r="E4502" s="13" t="s">
        <v>17731</v>
      </c>
      <c r="F4502" s="13" t="s">
        <v>17727</v>
      </c>
      <c r="G4502" s="13" t="s">
        <v>25528</v>
      </c>
      <c r="H4502" s="13">
        <v>165971</v>
      </c>
    </row>
    <row r="4503" spans="1:8" x14ac:dyDescent="0.45">
      <c r="A4503" s="13" t="s">
        <v>25529</v>
      </c>
      <c r="B4503" s="14">
        <v>202.78</v>
      </c>
      <c r="C4503" s="17" t="s">
        <v>17730</v>
      </c>
      <c r="D4503" s="13">
        <v>566</v>
      </c>
      <c r="E4503" s="13" t="s">
        <v>17731</v>
      </c>
      <c r="F4503" s="13" t="s">
        <v>17727</v>
      </c>
      <c r="G4503" s="13" t="s">
        <v>25530</v>
      </c>
      <c r="H4503" s="13">
        <v>183558</v>
      </c>
    </row>
    <row r="4504" spans="1:8" x14ac:dyDescent="0.45">
      <c r="A4504" s="13" t="s">
        <v>25529</v>
      </c>
      <c r="B4504" s="14">
        <v>0</v>
      </c>
      <c r="C4504" s="17" t="s">
        <v>17730</v>
      </c>
      <c r="D4504" s="13">
        <v>539</v>
      </c>
      <c r="E4504" s="13" t="s">
        <v>17731</v>
      </c>
      <c r="F4504" s="13" t="s">
        <v>17727</v>
      </c>
      <c r="G4504" s="13" t="s">
        <v>25531</v>
      </c>
      <c r="H4504" s="13">
        <v>165972</v>
      </c>
    </row>
    <row r="4505" spans="1:8" x14ac:dyDescent="0.45">
      <c r="A4505" s="13" t="s">
        <v>25532</v>
      </c>
      <c r="B4505" s="14">
        <v>96.54</v>
      </c>
      <c r="C4505" s="17" t="s">
        <v>17730</v>
      </c>
      <c r="D4505" s="13">
        <v>306</v>
      </c>
      <c r="E4505" s="13" t="s">
        <v>17731</v>
      </c>
      <c r="F4505" s="13" t="s">
        <v>17727</v>
      </c>
      <c r="G4505" s="13" t="s">
        <v>25533</v>
      </c>
      <c r="H4505" s="13">
        <v>183559</v>
      </c>
    </row>
    <row r="4506" spans="1:8" x14ac:dyDescent="0.45">
      <c r="A4506" s="13" t="s">
        <v>25534</v>
      </c>
      <c r="B4506" s="14">
        <v>0</v>
      </c>
      <c r="C4506" s="17" t="s">
        <v>17730</v>
      </c>
      <c r="D4506" s="13">
        <v>291</v>
      </c>
      <c r="E4506" s="13" t="s">
        <v>17731</v>
      </c>
      <c r="F4506" s="13" t="s">
        <v>17727</v>
      </c>
      <c r="G4506" s="13" t="s">
        <v>25535</v>
      </c>
      <c r="H4506" s="13">
        <v>165919</v>
      </c>
    </row>
    <row r="4507" spans="1:8" x14ac:dyDescent="0.45">
      <c r="A4507" s="13" t="s">
        <v>25536</v>
      </c>
      <c r="B4507" s="14">
        <v>298.75</v>
      </c>
      <c r="C4507" s="17" t="s">
        <v>17730</v>
      </c>
      <c r="D4507" s="13">
        <v>1044</v>
      </c>
      <c r="E4507" s="13" t="s">
        <v>17731</v>
      </c>
      <c r="F4507" s="13" t="s">
        <v>17727</v>
      </c>
      <c r="G4507" s="13" t="s">
        <v>25537</v>
      </c>
      <c r="H4507" s="13">
        <v>183560</v>
      </c>
    </row>
    <row r="4508" spans="1:8" x14ac:dyDescent="0.45">
      <c r="A4508" s="13" t="s">
        <v>25536</v>
      </c>
      <c r="B4508" s="14">
        <v>0</v>
      </c>
      <c r="C4508" s="17" t="s">
        <v>17730</v>
      </c>
      <c r="D4508" s="13">
        <v>994</v>
      </c>
      <c r="E4508" s="13" t="s">
        <v>17731</v>
      </c>
      <c r="F4508" s="13" t="s">
        <v>17727</v>
      </c>
      <c r="G4508" s="13" t="s">
        <v>25538</v>
      </c>
      <c r="H4508" s="13">
        <v>165973</v>
      </c>
    </row>
    <row r="4509" spans="1:8" x14ac:dyDescent="0.45">
      <c r="A4509" s="13" t="s">
        <v>25539</v>
      </c>
      <c r="B4509" s="14">
        <v>30.5</v>
      </c>
      <c r="C4509" s="17" t="s">
        <v>17730</v>
      </c>
      <c r="D4509" s="13">
        <v>271</v>
      </c>
      <c r="E4509" s="13" t="s">
        <v>17731</v>
      </c>
      <c r="F4509" s="13" t="s">
        <v>17727</v>
      </c>
      <c r="G4509" s="13" t="s">
        <v>25540</v>
      </c>
      <c r="H4509" s="13">
        <v>183561</v>
      </c>
    </row>
    <row r="4510" spans="1:8" x14ac:dyDescent="0.45">
      <c r="A4510" s="13" t="s">
        <v>25541</v>
      </c>
      <c r="B4510" s="14">
        <v>0</v>
      </c>
      <c r="C4510" s="17" t="s">
        <v>17730</v>
      </c>
      <c r="D4510" s="13">
        <v>258</v>
      </c>
      <c r="E4510" s="13" t="s">
        <v>17731</v>
      </c>
      <c r="F4510" s="13" t="s">
        <v>17727</v>
      </c>
      <c r="G4510" s="13" t="s">
        <v>25542</v>
      </c>
      <c r="H4510" s="13">
        <v>165974</v>
      </c>
    </row>
    <row r="4511" spans="1:8" x14ac:dyDescent="0.45">
      <c r="A4511" s="13" t="s">
        <v>25543</v>
      </c>
      <c r="B4511" s="15">
        <v>1308.3499999999999</v>
      </c>
      <c r="C4511" s="17" t="s">
        <v>17730</v>
      </c>
      <c r="D4511" s="13">
        <v>3049</v>
      </c>
      <c r="E4511" s="13" t="s">
        <v>17731</v>
      </c>
      <c r="F4511" s="13" t="s">
        <v>17727</v>
      </c>
      <c r="G4511" s="13" t="s">
        <v>25544</v>
      </c>
      <c r="H4511" s="13">
        <v>183562</v>
      </c>
    </row>
    <row r="4512" spans="1:8" x14ac:dyDescent="0.45">
      <c r="A4512" s="13" t="s">
        <v>25543</v>
      </c>
      <c r="B4512" s="14">
        <v>0</v>
      </c>
      <c r="C4512" s="17" t="s">
        <v>17730</v>
      </c>
      <c r="D4512" s="13">
        <v>2904</v>
      </c>
      <c r="E4512" s="13" t="s">
        <v>17731</v>
      </c>
      <c r="F4512" s="13" t="s">
        <v>17727</v>
      </c>
      <c r="G4512" s="13" t="s">
        <v>25545</v>
      </c>
      <c r="H4512" s="13">
        <v>165975</v>
      </c>
    </row>
    <row r="4513" spans="1:8" x14ac:dyDescent="0.45">
      <c r="A4513" s="13" t="s">
        <v>25546</v>
      </c>
      <c r="B4513" s="14">
        <v>206.49</v>
      </c>
      <c r="C4513" s="17" t="s">
        <v>17730</v>
      </c>
      <c r="D4513" s="13">
        <v>588</v>
      </c>
      <c r="E4513" s="13" t="s">
        <v>17731</v>
      </c>
      <c r="F4513" s="13" t="s">
        <v>17727</v>
      </c>
      <c r="G4513" s="13" t="s">
        <v>25547</v>
      </c>
      <c r="H4513" s="13">
        <v>183563</v>
      </c>
    </row>
    <row r="4514" spans="1:8" x14ac:dyDescent="0.45">
      <c r="A4514" s="13" t="s">
        <v>25546</v>
      </c>
      <c r="B4514" s="14">
        <v>0</v>
      </c>
      <c r="C4514" s="17" t="s">
        <v>17730</v>
      </c>
      <c r="D4514" s="13">
        <v>560</v>
      </c>
      <c r="E4514" s="13" t="s">
        <v>17731</v>
      </c>
      <c r="F4514" s="13" t="s">
        <v>17727</v>
      </c>
      <c r="G4514" s="13" t="s">
        <v>25548</v>
      </c>
      <c r="H4514" s="13">
        <v>165976</v>
      </c>
    </row>
    <row r="4515" spans="1:8" x14ac:dyDescent="0.45">
      <c r="A4515" s="13" t="s">
        <v>25549</v>
      </c>
      <c r="B4515" s="14">
        <v>155.75</v>
      </c>
      <c r="C4515" s="17" t="s">
        <v>17730</v>
      </c>
      <c r="D4515" s="13">
        <v>604</v>
      </c>
      <c r="E4515" s="13" t="s">
        <v>17731</v>
      </c>
      <c r="F4515" s="13" t="s">
        <v>17727</v>
      </c>
      <c r="G4515" s="13" t="s">
        <v>25550</v>
      </c>
      <c r="H4515" s="13">
        <v>183564</v>
      </c>
    </row>
    <row r="4516" spans="1:8" x14ac:dyDescent="0.45">
      <c r="A4516" s="13" t="s">
        <v>25549</v>
      </c>
      <c r="B4516" s="14">
        <v>0</v>
      </c>
      <c r="C4516" s="17" t="s">
        <v>17730</v>
      </c>
      <c r="D4516" s="13">
        <v>558</v>
      </c>
      <c r="E4516" s="13" t="s">
        <v>17731</v>
      </c>
      <c r="F4516" s="13" t="s">
        <v>17727</v>
      </c>
      <c r="G4516" s="13" t="s">
        <v>25551</v>
      </c>
      <c r="H4516" s="13">
        <v>165920</v>
      </c>
    </row>
    <row r="4517" spans="1:8" x14ac:dyDescent="0.45">
      <c r="A4517" s="13" t="s">
        <v>25552</v>
      </c>
      <c r="B4517" s="14">
        <v>91.5</v>
      </c>
      <c r="C4517" s="17" t="s">
        <v>17730</v>
      </c>
      <c r="D4517" s="13">
        <v>380</v>
      </c>
      <c r="E4517" s="13" t="s">
        <v>17731</v>
      </c>
      <c r="F4517" s="13" t="s">
        <v>17727</v>
      </c>
      <c r="G4517" s="13" t="s">
        <v>25553</v>
      </c>
      <c r="H4517" s="13">
        <v>183565</v>
      </c>
    </row>
    <row r="4518" spans="1:8" x14ac:dyDescent="0.45">
      <c r="A4518" s="13" t="s">
        <v>25554</v>
      </c>
      <c r="B4518" s="14">
        <v>0</v>
      </c>
      <c r="C4518" s="17" t="s">
        <v>17730</v>
      </c>
      <c r="D4518" s="13">
        <v>362</v>
      </c>
      <c r="E4518" s="13" t="s">
        <v>17731</v>
      </c>
      <c r="F4518" s="13" t="s">
        <v>17727</v>
      </c>
      <c r="G4518" s="13" t="s">
        <v>25555</v>
      </c>
      <c r="H4518" s="13">
        <v>165977</v>
      </c>
    </row>
    <row r="4519" spans="1:8" x14ac:dyDescent="0.45">
      <c r="A4519" s="13" t="s">
        <v>25556</v>
      </c>
      <c r="B4519" s="14">
        <v>11.4</v>
      </c>
      <c r="C4519" s="17" t="s">
        <v>17730</v>
      </c>
      <c r="D4519" s="13">
        <v>146</v>
      </c>
      <c r="E4519" s="13" t="s">
        <v>17731</v>
      </c>
      <c r="F4519" s="13" t="s">
        <v>17727</v>
      </c>
      <c r="G4519" s="13" t="s">
        <v>25557</v>
      </c>
      <c r="H4519" s="13">
        <v>202511</v>
      </c>
    </row>
    <row r="4520" spans="1:8" x14ac:dyDescent="0.45">
      <c r="A4520" s="13" t="s">
        <v>25558</v>
      </c>
      <c r="B4520" s="14">
        <v>10.76</v>
      </c>
      <c r="C4520" s="17" t="s">
        <v>17730</v>
      </c>
      <c r="D4520" s="13">
        <v>139</v>
      </c>
      <c r="E4520" s="13" t="s">
        <v>17731</v>
      </c>
      <c r="F4520" s="13" t="s">
        <v>17727</v>
      </c>
      <c r="G4520" s="13" t="s">
        <v>25559</v>
      </c>
      <c r="H4520" s="13">
        <v>166179</v>
      </c>
    </row>
    <row r="4521" spans="1:8" x14ac:dyDescent="0.45">
      <c r="A4521" s="13" t="s">
        <v>25560</v>
      </c>
      <c r="B4521" s="14">
        <v>25.75</v>
      </c>
      <c r="C4521" s="17" t="s">
        <v>17730</v>
      </c>
      <c r="D4521" s="13">
        <v>204</v>
      </c>
      <c r="E4521" s="13" t="s">
        <v>17731</v>
      </c>
      <c r="F4521" s="13" t="s">
        <v>17727</v>
      </c>
      <c r="G4521" s="13" t="s">
        <v>25561</v>
      </c>
      <c r="H4521" s="13">
        <v>183566</v>
      </c>
    </row>
    <row r="4522" spans="1:8" x14ac:dyDescent="0.45">
      <c r="A4522" s="13" t="s">
        <v>25560</v>
      </c>
      <c r="B4522" s="14">
        <v>0</v>
      </c>
      <c r="C4522" s="17" t="s">
        <v>17730</v>
      </c>
      <c r="D4522" s="13">
        <v>194</v>
      </c>
      <c r="E4522" s="13" t="s">
        <v>17731</v>
      </c>
      <c r="F4522" s="13" t="s">
        <v>17727</v>
      </c>
      <c r="G4522" s="13" t="s">
        <v>25562</v>
      </c>
      <c r="H4522" s="13">
        <v>165921</v>
      </c>
    </row>
    <row r="4523" spans="1:8" x14ac:dyDescent="0.45">
      <c r="A4523" s="13" t="s">
        <v>25563</v>
      </c>
      <c r="B4523" s="14">
        <v>247.69</v>
      </c>
      <c r="C4523" s="17" t="s">
        <v>17730</v>
      </c>
      <c r="D4523" s="13">
        <v>728</v>
      </c>
      <c r="E4523" s="13" t="s">
        <v>17731</v>
      </c>
      <c r="F4523" s="13" t="s">
        <v>17727</v>
      </c>
      <c r="G4523" s="13" t="s">
        <v>25564</v>
      </c>
      <c r="H4523" s="13">
        <v>183567</v>
      </c>
    </row>
    <row r="4524" spans="1:8" x14ac:dyDescent="0.45">
      <c r="A4524" s="13" t="s">
        <v>25565</v>
      </c>
      <c r="B4524" s="14">
        <v>0</v>
      </c>
      <c r="C4524" s="17" t="s">
        <v>17730</v>
      </c>
      <c r="D4524" s="13">
        <v>693</v>
      </c>
      <c r="E4524" s="13" t="s">
        <v>17731</v>
      </c>
      <c r="F4524" s="13" t="s">
        <v>17727</v>
      </c>
      <c r="G4524" s="13" t="s">
        <v>25566</v>
      </c>
      <c r="H4524" s="13">
        <v>165978</v>
      </c>
    </row>
    <row r="4525" spans="1:8" x14ac:dyDescent="0.45">
      <c r="A4525" s="13" t="s">
        <v>25567</v>
      </c>
      <c r="B4525" s="14">
        <v>0</v>
      </c>
      <c r="C4525" s="17" t="s">
        <v>17730</v>
      </c>
      <c r="D4525" s="13">
        <v>439</v>
      </c>
      <c r="E4525" s="13" t="s">
        <v>17731</v>
      </c>
      <c r="F4525" s="13" t="s">
        <v>17727</v>
      </c>
      <c r="G4525" s="13" t="s">
        <v>25568</v>
      </c>
      <c r="H4525" s="13">
        <v>183568</v>
      </c>
    </row>
    <row r="4526" spans="1:8" x14ac:dyDescent="0.45">
      <c r="A4526" s="13" t="s">
        <v>25567</v>
      </c>
      <c r="B4526" s="14">
        <v>0</v>
      </c>
      <c r="C4526" s="17" t="s">
        <v>17730</v>
      </c>
      <c r="D4526" s="13">
        <v>418</v>
      </c>
      <c r="E4526" s="13" t="s">
        <v>17731</v>
      </c>
      <c r="F4526" s="13" t="s">
        <v>17727</v>
      </c>
      <c r="G4526" s="13" t="s">
        <v>25569</v>
      </c>
      <c r="H4526" s="13">
        <v>165979</v>
      </c>
    </row>
    <row r="4527" spans="1:8" x14ac:dyDescent="0.45">
      <c r="A4527" s="13" t="s">
        <v>25570</v>
      </c>
      <c r="B4527" s="15">
        <v>7336.02</v>
      </c>
      <c r="C4527" s="17" t="s">
        <v>17730</v>
      </c>
      <c r="D4527" s="13">
        <v>41515</v>
      </c>
      <c r="E4527" s="13" t="s">
        <v>17731</v>
      </c>
      <c r="F4527" s="13" t="s">
        <v>17727</v>
      </c>
      <c r="G4527" s="13" t="s">
        <v>25571</v>
      </c>
      <c r="H4527" s="13">
        <v>183569</v>
      </c>
    </row>
    <row r="4528" spans="1:8" x14ac:dyDescent="0.45">
      <c r="A4528" s="13" t="s">
        <v>25570</v>
      </c>
      <c r="B4528" s="14">
        <v>0</v>
      </c>
      <c r="C4528" s="17" t="s">
        <v>17730</v>
      </c>
      <c r="D4528" s="13">
        <v>39538</v>
      </c>
      <c r="E4528" s="13" t="s">
        <v>17731</v>
      </c>
      <c r="F4528" s="13" t="s">
        <v>17727</v>
      </c>
      <c r="G4528" s="13" t="s">
        <v>25572</v>
      </c>
      <c r="H4528" s="13">
        <v>165980</v>
      </c>
    </row>
    <row r="4529" spans="1:8" x14ac:dyDescent="0.45">
      <c r="A4529" s="13" t="s">
        <v>25573</v>
      </c>
      <c r="B4529" s="14">
        <v>15.94</v>
      </c>
      <c r="C4529" s="17" t="s">
        <v>17730</v>
      </c>
      <c r="D4529" s="13">
        <v>164</v>
      </c>
      <c r="E4529" s="13" t="s">
        <v>17731</v>
      </c>
      <c r="F4529" s="13" t="s">
        <v>17727</v>
      </c>
      <c r="G4529" s="13" t="s">
        <v>25574</v>
      </c>
      <c r="H4529" s="13">
        <v>183570</v>
      </c>
    </row>
    <row r="4530" spans="1:8" x14ac:dyDescent="0.45">
      <c r="A4530" s="13" t="s">
        <v>25573</v>
      </c>
      <c r="B4530" s="14">
        <v>0</v>
      </c>
      <c r="C4530" s="17" t="s">
        <v>17730</v>
      </c>
      <c r="D4530" s="13">
        <v>156</v>
      </c>
      <c r="E4530" s="13" t="s">
        <v>17731</v>
      </c>
      <c r="F4530" s="13" t="s">
        <v>17727</v>
      </c>
      <c r="G4530" s="13" t="s">
        <v>25575</v>
      </c>
      <c r="H4530" s="13">
        <v>165981</v>
      </c>
    </row>
    <row r="4531" spans="1:8" x14ac:dyDescent="0.45">
      <c r="A4531" s="13" t="s">
        <v>25576</v>
      </c>
      <c r="B4531" s="14">
        <v>31.15</v>
      </c>
      <c r="C4531" s="17" t="s">
        <v>17730</v>
      </c>
      <c r="D4531" s="13">
        <v>183</v>
      </c>
      <c r="E4531" s="13" t="s">
        <v>17731</v>
      </c>
      <c r="F4531" s="13" t="s">
        <v>17727</v>
      </c>
      <c r="G4531" s="13" t="s">
        <v>25577</v>
      </c>
      <c r="H4531" s="13">
        <v>183571</v>
      </c>
    </row>
    <row r="4532" spans="1:8" x14ac:dyDescent="0.45">
      <c r="A4532" s="13" t="s">
        <v>25576</v>
      </c>
      <c r="B4532" s="14">
        <v>0</v>
      </c>
      <c r="C4532" s="17" t="s">
        <v>17730</v>
      </c>
      <c r="D4532" s="13">
        <v>174</v>
      </c>
      <c r="E4532" s="13" t="s">
        <v>17731</v>
      </c>
      <c r="F4532" s="13" t="s">
        <v>17727</v>
      </c>
      <c r="G4532" s="13" t="s">
        <v>25578</v>
      </c>
      <c r="H4532" s="13">
        <v>165982</v>
      </c>
    </row>
    <row r="4533" spans="1:8" x14ac:dyDescent="0.45">
      <c r="A4533" s="13" t="s">
        <v>25579</v>
      </c>
      <c r="B4533" s="14">
        <v>32.020000000000003</v>
      </c>
      <c r="C4533" s="17" t="s">
        <v>17730</v>
      </c>
      <c r="D4533" s="13">
        <v>215</v>
      </c>
      <c r="E4533" s="13" t="s">
        <v>17731</v>
      </c>
      <c r="F4533" s="13" t="s">
        <v>17727</v>
      </c>
      <c r="G4533" s="13" t="s">
        <v>25580</v>
      </c>
      <c r="H4533" s="13">
        <v>183572</v>
      </c>
    </row>
    <row r="4534" spans="1:8" x14ac:dyDescent="0.45">
      <c r="A4534" s="13" t="s">
        <v>25581</v>
      </c>
      <c r="B4534" s="14">
        <v>0</v>
      </c>
      <c r="C4534" s="17" t="s">
        <v>17730</v>
      </c>
      <c r="D4534" s="13">
        <v>205</v>
      </c>
      <c r="E4534" s="13" t="s">
        <v>17731</v>
      </c>
      <c r="F4534" s="13" t="s">
        <v>17727</v>
      </c>
      <c r="G4534" s="13" t="s">
        <v>25582</v>
      </c>
      <c r="H4534" s="13">
        <v>166124</v>
      </c>
    </row>
    <row r="4535" spans="1:8" x14ac:dyDescent="0.45">
      <c r="A4535" s="13" t="s">
        <v>25583</v>
      </c>
      <c r="B4535" s="14">
        <v>105</v>
      </c>
      <c r="C4535" s="17" t="s">
        <v>17730</v>
      </c>
      <c r="D4535" s="13">
        <v>403</v>
      </c>
      <c r="E4535" s="13" t="s">
        <v>17731</v>
      </c>
      <c r="F4535" s="13" t="s">
        <v>17727</v>
      </c>
      <c r="G4535" s="13" t="s">
        <v>25584</v>
      </c>
      <c r="H4535" s="13">
        <v>202512</v>
      </c>
    </row>
    <row r="4536" spans="1:8" x14ac:dyDescent="0.45">
      <c r="A4536" s="13" t="s">
        <v>25583</v>
      </c>
      <c r="B4536" s="14">
        <v>105</v>
      </c>
      <c r="C4536" s="17" t="s">
        <v>17730</v>
      </c>
      <c r="D4536" s="13">
        <v>403</v>
      </c>
      <c r="E4536" s="13" t="s">
        <v>17731</v>
      </c>
      <c r="F4536" s="13" t="s">
        <v>17727</v>
      </c>
      <c r="G4536" s="13" t="s">
        <v>25585</v>
      </c>
      <c r="H4536" s="13">
        <v>166184</v>
      </c>
    </row>
    <row r="4537" spans="1:8" x14ac:dyDescent="0.45">
      <c r="A4537" s="13" t="s">
        <v>25586</v>
      </c>
      <c r="B4537" s="14">
        <v>162.66</v>
      </c>
      <c r="C4537" s="17" t="s">
        <v>17730</v>
      </c>
      <c r="D4537" s="13">
        <v>456</v>
      </c>
      <c r="E4537" s="13" t="s">
        <v>17731</v>
      </c>
      <c r="F4537" s="13" t="s">
        <v>17727</v>
      </c>
      <c r="G4537" s="13" t="s">
        <v>25587</v>
      </c>
      <c r="H4537" s="13">
        <v>183573</v>
      </c>
    </row>
    <row r="4538" spans="1:8" x14ac:dyDescent="0.45">
      <c r="A4538" s="13" t="s">
        <v>25586</v>
      </c>
      <c r="B4538" s="14">
        <v>0</v>
      </c>
      <c r="C4538" s="17" t="s">
        <v>17730</v>
      </c>
      <c r="D4538" s="13">
        <v>434</v>
      </c>
      <c r="E4538" s="13" t="s">
        <v>17731</v>
      </c>
      <c r="F4538" s="13" t="s">
        <v>17727</v>
      </c>
      <c r="G4538" s="13" t="s">
        <v>25588</v>
      </c>
      <c r="H4538" s="13">
        <v>165922</v>
      </c>
    </row>
    <row r="4539" spans="1:8" x14ac:dyDescent="0.45">
      <c r="A4539" s="13" t="s">
        <v>25589</v>
      </c>
      <c r="B4539" s="15">
        <v>1168.27</v>
      </c>
      <c r="C4539" s="17" t="s">
        <v>17730</v>
      </c>
      <c r="D4539" s="13">
        <v>3697</v>
      </c>
      <c r="E4539" s="13" t="s">
        <v>17731</v>
      </c>
      <c r="F4539" s="13" t="s">
        <v>17727</v>
      </c>
      <c r="G4539" s="13" t="s">
        <v>25590</v>
      </c>
      <c r="H4539" s="13">
        <v>183574</v>
      </c>
    </row>
    <row r="4540" spans="1:8" x14ac:dyDescent="0.45">
      <c r="A4540" s="13" t="s">
        <v>25589</v>
      </c>
      <c r="B4540" s="14">
        <v>0</v>
      </c>
      <c r="C4540" s="17" t="s">
        <v>17730</v>
      </c>
      <c r="D4540" s="13">
        <v>3521</v>
      </c>
      <c r="E4540" s="13" t="s">
        <v>17731</v>
      </c>
      <c r="F4540" s="13" t="s">
        <v>17727</v>
      </c>
      <c r="G4540" s="13" t="s">
        <v>25591</v>
      </c>
      <c r="H4540" s="13">
        <v>165983</v>
      </c>
    </row>
    <row r="4541" spans="1:8" x14ac:dyDescent="0.45">
      <c r="A4541" s="13" t="s">
        <v>25592</v>
      </c>
      <c r="B4541" s="14">
        <v>0</v>
      </c>
      <c r="C4541" s="17" t="s">
        <v>17730</v>
      </c>
      <c r="D4541" s="13">
        <v>114</v>
      </c>
      <c r="E4541" s="13" t="s">
        <v>17731</v>
      </c>
      <c r="F4541" s="13" t="s">
        <v>17727</v>
      </c>
      <c r="G4541" s="13" t="s">
        <v>25593</v>
      </c>
      <c r="H4541" s="13">
        <v>183575</v>
      </c>
    </row>
    <row r="4542" spans="1:8" x14ac:dyDescent="0.45">
      <c r="A4542" s="13" t="s">
        <v>25592</v>
      </c>
      <c r="B4542" s="14">
        <v>0</v>
      </c>
      <c r="C4542" s="17" t="s">
        <v>17730</v>
      </c>
      <c r="D4542" s="13">
        <v>109</v>
      </c>
      <c r="E4542" s="13" t="s">
        <v>17731</v>
      </c>
      <c r="F4542" s="13" t="s">
        <v>17727</v>
      </c>
      <c r="G4542" s="13" t="s">
        <v>25594</v>
      </c>
      <c r="H4542" s="13">
        <v>165984</v>
      </c>
    </row>
    <row r="4543" spans="1:8" x14ac:dyDescent="0.45">
      <c r="A4543" s="13" t="s">
        <v>25595</v>
      </c>
      <c r="B4543" s="14">
        <v>0</v>
      </c>
      <c r="C4543" s="17" t="s">
        <v>17730</v>
      </c>
      <c r="D4543" s="13">
        <v>118</v>
      </c>
      <c r="E4543" s="13" t="s">
        <v>17731</v>
      </c>
      <c r="F4543" s="13" t="s">
        <v>17727</v>
      </c>
      <c r="G4543" s="13" t="s">
        <v>25596</v>
      </c>
      <c r="H4543" s="13">
        <v>183576</v>
      </c>
    </row>
    <row r="4544" spans="1:8" x14ac:dyDescent="0.45">
      <c r="A4544" s="13" t="s">
        <v>25595</v>
      </c>
      <c r="B4544" s="14">
        <v>0</v>
      </c>
      <c r="C4544" s="17" t="s">
        <v>17730</v>
      </c>
      <c r="D4544" s="13">
        <v>112</v>
      </c>
      <c r="E4544" s="13" t="s">
        <v>17731</v>
      </c>
      <c r="F4544" s="13" t="s">
        <v>17727</v>
      </c>
      <c r="G4544" s="13" t="s">
        <v>25597</v>
      </c>
      <c r="H4544" s="13">
        <v>165985</v>
      </c>
    </row>
    <row r="4545" spans="1:8" x14ac:dyDescent="0.45">
      <c r="A4545" s="13" t="s">
        <v>25598</v>
      </c>
      <c r="B4545" s="14">
        <v>0</v>
      </c>
      <c r="C4545" s="17" t="s">
        <v>17730</v>
      </c>
      <c r="D4545" s="13">
        <v>120</v>
      </c>
      <c r="E4545" s="13" t="s">
        <v>17731</v>
      </c>
      <c r="F4545" s="13" t="s">
        <v>17727</v>
      </c>
      <c r="G4545" s="13" t="s">
        <v>25599</v>
      </c>
      <c r="H4545" s="13">
        <v>183577</v>
      </c>
    </row>
    <row r="4546" spans="1:8" x14ac:dyDescent="0.45">
      <c r="A4546" s="13" t="s">
        <v>25598</v>
      </c>
      <c r="B4546" s="14">
        <v>0</v>
      </c>
      <c r="C4546" s="17" t="s">
        <v>17730</v>
      </c>
      <c r="D4546" s="13">
        <v>114</v>
      </c>
      <c r="E4546" s="13" t="s">
        <v>17731</v>
      </c>
      <c r="F4546" s="13" t="s">
        <v>17727</v>
      </c>
      <c r="G4546" s="13" t="s">
        <v>25600</v>
      </c>
      <c r="H4546" s="13">
        <v>165986</v>
      </c>
    </row>
    <row r="4547" spans="1:8" x14ac:dyDescent="0.45">
      <c r="A4547" s="13" t="s">
        <v>25601</v>
      </c>
      <c r="B4547" s="14">
        <v>0</v>
      </c>
      <c r="C4547" s="17" t="s">
        <v>17730</v>
      </c>
      <c r="D4547" s="13">
        <v>122</v>
      </c>
      <c r="E4547" s="13" t="s">
        <v>17731</v>
      </c>
      <c r="F4547" s="13" t="s">
        <v>17727</v>
      </c>
      <c r="G4547" s="13" t="s">
        <v>25602</v>
      </c>
      <c r="H4547" s="13">
        <v>183578</v>
      </c>
    </row>
    <row r="4548" spans="1:8" x14ac:dyDescent="0.45">
      <c r="A4548" s="13" t="s">
        <v>25601</v>
      </c>
      <c r="B4548" s="14">
        <v>0</v>
      </c>
      <c r="C4548" s="17" t="s">
        <v>17730</v>
      </c>
      <c r="D4548" s="13">
        <v>116</v>
      </c>
      <c r="E4548" s="13" t="s">
        <v>17731</v>
      </c>
      <c r="F4548" s="13" t="s">
        <v>17727</v>
      </c>
      <c r="G4548" s="13" t="s">
        <v>25603</v>
      </c>
      <c r="H4548" s="13">
        <v>165987</v>
      </c>
    </row>
    <row r="4549" spans="1:8" x14ac:dyDescent="0.45">
      <c r="A4549" s="13" t="s">
        <v>25604</v>
      </c>
      <c r="B4549" s="14">
        <v>0</v>
      </c>
      <c r="C4549" s="17" t="s">
        <v>17730</v>
      </c>
      <c r="D4549" s="13">
        <v>124</v>
      </c>
      <c r="E4549" s="13" t="s">
        <v>17731</v>
      </c>
      <c r="F4549" s="13" t="s">
        <v>17727</v>
      </c>
      <c r="G4549" s="13" t="s">
        <v>25605</v>
      </c>
      <c r="H4549" s="13">
        <v>183579</v>
      </c>
    </row>
    <row r="4550" spans="1:8" x14ac:dyDescent="0.45">
      <c r="A4550" s="13" t="s">
        <v>25604</v>
      </c>
      <c r="B4550" s="14">
        <v>0</v>
      </c>
      <c r="C4550" s="17" t="s">
        <v>17730</v>
      </c>
      <c r="D4550" s="13">
        <v>118</v>
      </c>
      <c r="E4550" s="13" t="s">
        <v>17731</v>
      </c>
      <c r="F4550" s="13" t="s">
        <v>17727</v>
      </c>
      <c r="G4550" s="13" t="s">
        <v>25606</v>
      </c>
      <c r="H4550" s="13">
        <v>165988</v>
      </c>
    </row>
    <row r="4551" spans="1:8" x14ac:dyDescent="0.45">
      <c r="A4551" s="13" t="s">
        <v>25607</v>
      </c>
      <c r="B4551" s="14">
        <v>0</v>
      </c>
      <c r="C4551" s="17" t="s">
        <v>17730</v>
      </c>
      <c r="D4551" s="13">
        <v>127</v>
      </c>
      <c r="E4551" s="13" t="s">
        <v>17731</v>
      </c>
      <c r="F4551" s="13" t="s">
        <v>17727</v>
      </c>
      <c r="G4551" s="13" t="s">
        <v>25608</v>
      </c>
      <c r="H4551" s="13">
        <v>183580</v>
      </c>
    </row>
    <row r="4552" spans="1:8" x14ac:dyDescent="0.45">
      <c r="A4552" s="13" t="s">
        <v>25607</v>
      </c>
      <c r="B4552" s="14">
        <v>0</v>
      </c>
      <c r="C4552" s="17" t="s">
        <v>17730</v>
      </c>
      <c r="D4552" s="13">
        <v>121</v>
      </c>
      <c r="E4552" s="13" t="s">
        <v>17731</v>
      </c>
      <c r="F4552" s="13" t="s">
        <v>17727</v>
      </c>
      <c r="G4552" s="13" t="s">
        <v>25609</v>
      </c>
      <c r="H4552" s="13">
        <v>165989</v>
      </c>
    </row>
    <row r="4553" spans="1:8" x14ac:dyDescent="0.45">
      <c r="A4553" s="13" t="s">
        <v>25610</v>
      </c>
      <c r="B4553" s="14">
        <v>0</v>
      </c>
      <c r="C4553" s="17" t="s">
        <v>17730</v>
      </c>
      <c r="D4553" s="13">
        <v>130</v>
      </c>
      <c r="E4553" s="13" t="s">
        <v>17731</v>
      </c>
      <c r="F4553" s="13" t="s">
        <v>17727</v>
      </c>
      <c r="G4553" s="13" t="s">
        <v>25611</v>
      </c>
      <c r="H4553" s="13">
        <v>183581</v>
      </c>
    </row>
    <row r="4554" spans="1:8" x14ac:dyDescent="0.45">
      <c r="A4554" s="13" t="s">
        <v>25610</v>
      </c>
      <c r="B4554" s="14">
        <v>0</v>
      </c>
      <c r="C4554" s="17" t="s">
        <v>17730</v>
      </c>
      <c r="D4554" s="13">
        <v>124</v>
      </c>
      <c r="E4554" s="13" t="s">
        <v>17731</v>
      </c>
      <c r="F4554" s="13" t="s">
        <v>17727</v>
      </c>
      <c r="G4554" s="13" t="s">
        <v>25612</v>
      </c>
      <c r="H4554" s="13">
        <v>165990</v>
      </c>
    </row>
    <row r="4555" spans="1:8" x14ac:dyDescent="0.45">
      <c r="A4555" s="13" t="s">
        <v>25613</v>
      </c>
      <c r="B4555" s="14">
        <v>152.4</v>
      </c>
      <c r="C4555" s="17" t="s">
        <v>17730</v>
      </c>
      <c r="D4555" s="13">
        <v>521</v>
      </c>
      <c r="E4555" s="13" t="s">
        <v>17731</v>
      </c>
      <c r="F4555" s="13" t="s">
        <v>17727</v>
      </c>
      <c r="G4555" s="13" t="s">
        <v>25614</v>
      </c>
      <c r="H4555" s="13">
        <v>183582</v>
      </c>
    </row>
    <row r="4556" spans="1:8" x14ac:dyDescent="0.45">
      <c r="A4556" s="13" t="s">
        <v>25613</v>
      </c>
      <c r="B4556" s="14">
        <v>0</v>
      </c>
      <c r="C4556" s="17" t="s">
        <v>17730</v>
      </c>
      <c r="D4556" s="13">
        <v>496</v>
      </c>
      <c r="E4556" s="13" t="s">
        <v>17731</v>
      </c>
      <c r="F4556" s="13" t="s">
        <v>17727</v>
      </c>
      <c r="G4556" s="13" t="s">
        <v>25615</v>
      </c>
      <c r="H4556" s="13">
        <v>165991</v>
      </c>
    </row>
    <row r="4557" spans="1:8" x14ac:dyDescent="0.45">
      <c r="A4557" s="13" t="s">
        <v>25616</v>
      </c>
      <c r="B4557" s="14">
        <v>116.81</v>
      </c>
      <c r="C4557" s="17" t="s">
        <v>17730</v>
      </c>
      <c r="D4557" s="13">
        <v>277</v>
      </c>
      <c r="E4557" s="13" t="s">
        <v>17731</v>
      </c>
      <c r="F4557" s="13" t="s">
        <v>17727</v>
      </c>
      <c r="G4557" s="13" t="s">
        <v>25617</v>
      </c>
      <c r="H4557" s="13">
        <v>183583</v>
      </c>
    </row>
    <row r="4558" spans="1:8" x14ac:dyDescent="0.45">
      <c r="A4558" s="13" t="s">
        <v>25616</v>
      </c>
      <c r="B4558" s="14">
        <v>0</v>
      </c>
      <c r="C4558" s="17" t="s">
        <v>17730</v>
      </c>
      <c r="D4558" s="13">
        <v>277</v>
      </c>
      <c r="E4558" s="13" t="s">
        <v>17731</v>
      </c>
      <c r="F4558" s="13" t="s">
        <v>17727</v>
      </c>
      <c r="G4558" s="13" t="s">
        <v>25618</v>
      </c>
      <c r="H4558" s="13">
        <v>165992</v>
      </c>
    </row>
    <row r="4559" spans="1:8" x14ac:dyDescent="0.45">
      <c r="A4559" s="13" t="s">
        <v>25619</v>
      </c>
      <c r="B4559" s="14">
        <v>50.41</v>
      </c>
      <c r="C4559" s="17" t="s">
        <v>17730</v>
      </c>
      <c r="D4559" s="13">
        <v>287</v>
      </c>
      <c r="E4559" s="13" t="s">
        <v>17731</v>
      </c>
      <c r="F4559" s="13" t="s">
        <v>17727</v>
      </c>
      <c r="G4559" s="13" t="s">
        <v>25620</v>
      </c>
      <c r="H4559" s="13">
        <v>183584</v>
      </c>
    </row>
    <row r="4560" spans="1:8" x14ac:dyDescent="0.45">
      <c r="A4560" s="13" t="s">
        <v>25619</v>
      </c>
      <c r="B4560" s="14">
        <v>0</v>
      </c>
      <c r="C4560" s="17" t="s">
        <v>17730</v>
      </c>
      <c r="D4560" s="13">
        <v>273</v>
      </c>
      <c r="E4560" s="13" t="s">
        <v>17731</v>
      </c>
      <c r="F4560" s="13" t="s">
        <v>17727</v>
      </c>
      <c r="G4560" s="13" t="s">
        <v>25621</v>
      </c>
      <c r="H4560" s="13">
        <v>165923</v>
      </c>
    </row>
    <row r="4561" spans="1:8" x14ac:dyDescent="0.45">
      <c r="A4561" s="13" t="s">
        <v>25622</v>
      </c>
      <c r="B4561" s="14">
        <v>15.18</v>
      </c>
      <c r="C4561" s="17" t="s">
        <v>17730</v>
      </c>
      <c r="D4561" s="13">
        <v>160</v>
      </c>
      <c r="E4561" s="13" t="s">
        <v>17731</v>
      </c>
      <c r="F4561" s="13" t="s">
        <v>17727</v>
      </c>
      <c r="G4561" s="13" t="s">
        <v>25623</v>
      </c>
      <c r="H4561" s="13">
        <v>183585</v>
      </c>
    </row>
    <row r="4562" spans="1:8" x14ac:dyDescent="0.45">
      <c r="A4562" s="13" t="s">
        <v>25622</v>
      </c>
      <c r="B4562" s="14">
        <v>0</v>
      </c>
      <c r="C4562" s="17" t="s">
        <v>17730</v>
      </c>
      <c r="D4562" s="13">
        <v>152</v>
      </c>
      <c r="E4562" s="13" t="s">
        <v>17731</v>
      </c>
      <c r="F4562" s="13" t="s">
        <v>17727</v>
      </c>
      <c r="G4562" s="13" t="s">
        <v>25624</v>
      </c>
      <c r="H4562" s="13">
        <v>165993</v>
      </c>
    </row>
    <row r="4563" spans="1:8" x14ac:dyDescent="0.45">
      <c r="A4563" s="13" t="s">
        <v>25625</v>
      </c>
      <c r="B4563" s="14">
        <v>22.07</v>
      </c>
      <c r="C4563" s="17" t="s">
        <v>17730</v>
      </c>
      <c r="D4563" s="13">
        <v>159</v>
      </c>
      <c r="E4563" s="13" t="s">
        <v>17731</v>
      </c>
      <c r="F4563" s="13" t="s">
        <v>17727</v>
      </c>
      <c r="G4563" s="13" t="s">
        <v>25626</v>
      </c>
      <c r="H4563" s="13">
        <v>183586</v>
      </c>
    </row>
    <row r="4564" spans="1:8" x14ac:dyDescent="0.45">
      <c r="A4564" s="13" t="s">
        <v>25625</v>
      </c>
      <c r="B4564" s="14">
        <v>0</v>
      </c>
      <c r="C4564" s="17" t="s">
        <v>17730</v>
      </c>
      <c r="D4564" s="13">
        <v>151</v>
      </c>
      <c r="E4564" s="13" t="s">
        <v>17731</v>
      </c>
      <c r="F4564" s="13" t="s">
        <v>17727</v>
      </c>
      <c r="G4564" s="13" t="s">
        <v>25627</v>
      </c>
      <c r="H4564" s="13">
        <v>165994</v>
      </c>
    </row>
    <row r="4565" spans="1:8" x14ac:dyDescent="0.45">
      <c r="A4565" s="13" t="s">
        <v>25628</v>
      </c>
      <c r="B4565" s="14">
        <v>18.5</v>
      </c>
      <c r="C4565" s="17" t="s">
        <v>17730</v>
      </c>
      <c r="D4565" s="13">
        <v>154</v>
      </c>
      <c r="E4565" s="13" t="s">
        <v>17731</v>
      </c>
      <c r="F4565" s="13" t="s">
        <v>17727</v>
      </c>
      <c r="G4565" s="13" t="s">
        <v>25629</v>
      </c>
      <c r="H4565" s="13">
        <v>183587</v>
      </c>
    </row>
    <row r="4566" spans="1:8" x14ac:dyDescent="0.45">
      <c r="A4566" s="13" t="s">
        <v>25628</v>
      </c>
      <c r="B4566" s="14">
        <v>0</v>
      </c>
      <c r="C4566" s="17" t="s">
        <v>17730</v>
      </c>
      <c r="D4566" s="13">
        <v>147</v>
      </c>
      <c r="E4566" s="13" t="s">
        <v>17731</v>
      </c>
      <c r="F4566" s="13" t="s">
        <v>17727</v>
      </c>
      <c r="G4566" s="13" t="s">
        <v>25630</v>
      </c>
      <c r="H4566" s="13">
        <v>165995</v>
      </c>
    </row>
    <row r="4567" spans="1:8" x14ac:dyDescent="0.45">
      <c r="A4567" s="13" t="s">
        <v>25631</v>
      </c>
      <c r="B4567" s="14">
        <v>70.95</v>
      </c>
      <c r="C4567" s="17" t="s">
        <v>17730</v>
      </c>
      <c r="D4567" s="13">
        <v>314</v>
      </c>
      <c r="E4567" s="13" t="s">
        <v>17731</v>
      </c>
      <c r="F4567" s="13" t="s">
        <v>17727</v>
      </c>
      <c r="G4567" s="13" t="s">
        <v>25632</v>
      </c>
      <c r="H4567" s="13">
        <v>183588</v>
      </c>
    </row>
    <row r="4568" spans="1:8" x14ac:dyDescent="0.45">
      <c r="A4568" s="13" t="s">
        <v>25631</v>
      </c>
      <c r="B4568" s="14">
        <v>0</v>
      </c>
      <c r="C4568" s="17" t="s">
        <v>17730</v>
      </c>
      <c r="D4568" s="13">
        <v>299</v>
      </c>
      <c r="E4568" s="13" t="s">
        <v>17731</v>
      </c>
      <c r="F4568" s="13" t="s">
        <v>17727</v>
      </c>
      <c r="G4568" s="13" t="s">
        <v>25633</v>
      </c>
      <c r="H4568" s="13">
        <v>165996</v>
      </c>
    </row>
    <row r="4569" spans="1:8" x14ac:dyDescent="0.45">
      <c r="A4569" s="13" t="s">
        <v>25634</v>
      </c>
      <c r="B4569" s="14">
        <v>67.510000000000005</v>
      </c>
      <c r="C4569" s="17" t="s">
        <v>17730</v>
      </c>
      <c r="D4569" s="13">
        <v>291</v>
      </c>
      <c r="E4569" s="13" t="s">
        <v>17731</v>
      </c>
      <c r="F4569" s="13" t="s">
        <v>17727</v>
      </c>
      <c r="G4569" s="13" t="s">
        <v>25635</v>
      </c>
      <c r="H4569" s="13">
        <v>183589</v>
      </c>
    </row>
    <row r="4570" spans="1:8" x14ac:dyDescent="0.45">
      <c r="A4570" s="13" t="s">
        <v>25634</v>
      </c>
      <c r="B4570" s="14">
        <v>0</v>
      </c>
      <c r="C4570" s="17" t="s">
        <v>17730</v>
      </c>
      <c r="D4570" s="13">
        <v>277</v>
      </c>
      <c r="E4570" s="13" t="s">
        <v>17731</v>
      </c>
      <c r="F4570" s="13" t="s">
        <v>17727</v>
      </c>
      <c r="G4570" s="13" t="s">
        <v>25636</v>
      </c>
      <c r="H4570" s="13">
        <v>165997</v>
      </c>
    </row>
    <row r="4571" spans="1:8" x14ac:dyDescent="0.45">
      <c r="A4571" s="13" t="s">
        <v>25637</v>
      </c>
      <c r="B4571" s="14">
        <v>2.5299999999999998</v>
      </c>
      <c r="C4571" s="17" t="s">
        <v>17730</v>
      </c>
      <c r="D4571" s="13">
        <v>59</v>
      </c>
      <c r="E4571" s="13" t="s">
        <v>17731</v>
      </c>
      <c r="F4571" s="13" t="s">
        <v>17727</v>
      </c>
      <c r="G4571" s="13" t="s">
        <v>25638</v>
      </c>
      <c r="H4571" s="13">
        <v>183590</v>
      </c>
    </row>
    <row r="4572" spans="1:8" x14ac:dyDescent="0.45">
      <c r="A4572" s="13" t="s">
        <v>25637</v>
      </c>
      <c r="B4572" s="14">
        <v>0</v>
      </c>
      <c r="C4572" s="17" t="s">
        <v>17730</v>
      </c>
      <c r="D4572" s="13">
        <v>56</v>
      </c>
      <c r="E4572" s="13" t="s">
        <v>17731</v>
      </c>
      <c r="F4572" s="13" t="s">
        <v>17727</v>
      </c>
      <c r="G4572" s="13" t="s">
        <v>25639</v>
      </c>
      <c r="H4572" s="13">
        <v>165998</v>
      </c>
    </row>
    <row r="4573" spans="1:8" x14ac:dyDescent="0.45">
      <c r="A4573" s="13" t="s">
        <v>25640</v>
      </c>
      <c r="B4573" s="14">
        <v>135</v>
      </c>
      <c r="C4573" s="17" t="s">
        <v>17730</v>
      </c>
      <c r="D4573" s="13">
        <v>469</v>
      </c>
      <c r="E4573" s="13" t="s">
        <v>17731</v>
      </c>
      <c r="F4573" s="13" t="s">
        <v>17727</v>
      </c>
      <c r="G4573" s="13" t="s">
        <v>25641</v>
      </c>
      <c r="H4573" s="13">
        <v>183591</v>
      </c>
    </row>
    <row r="4574" spans="1:8" x14ac:dyDescent="0.45">
      <c r="A4574" s="13" t="s">
        <v>25640</v>
      </c>
      <c r="B4574" s="14">
        <v>0</v>
      </c>
      <c r="C4574" s="17" t="s">
        <v>17730</v>
      </c>
      <c r="D4574" s="13">
        <v>447</v>
      </c>
      <c r="E4574" s="13" t="s">
        <v>17731</v>
      </c>
      <c r="F4574" s="13" t="s">
        <v>17727</v>
      </c>
      <c r="G4574" s="13" t="s">
        <v>25642</v>
      </c>
      <c r="H4574" s="13">
        <v>165999</v>
      </c>
    </row>
    <row r="4575" spans="1:8" x14ac:dyDescent="0.45">
      <c r="A4575" s="13" t="s">
        <v>25643</v>
      </c>
      <c r="B4575" s="14">
        <v>108.43</v>
      </c>
      <c r="C4575" s="17" t="s">
        <v>17730</v>
      </c>
      <c r="D4575" s="13">
        <v>428</v>
      </c>
      <c r="E4575" s="13" t="s">
        <v>17731</v>
      </c>
      <c r="F4575" s="13" t="s">
        <v>17727</v>
      </c>
      <c r="G4575" s="13" t="s">
        <v>25644</v>
      </c>
      <c r="H4575" s="13">
        <v>183592</v>
      </c>
    </row>
    <row r="4576" spans="1:8" x14ac:dyDescent="0.45">
      <c r="A4576" s="13" t="s">
        <v>25643</v>
      </c>
      <c r="B4576" s="14">
        <v>0</v>
      </c>
      <c r="C4576" s="17" t="s">
        <v>17730</v>
      </c>
      <c r="D4576" s="13">
        <v>408</v>
      </c>
      <c r="E4576" s="13" t="s">
        <v>17731</v>
      </c>
      <c r="F4576" s="13" t="s">
        <v>17727</v>
      </c>
      <c r="G4576" s="13" t="s">
        <v>25645</v>
      </c>
      <c r="H4576" s="13">
        <v>166000</v>
      </c>
    </row>
    <row r="4577" spans="1:8" x14ac:dyDescent="0.45">
      <c r="A4577" s="13" t="s">
        <v>25646</v>
      </c>
      <c r="B4577" s="14">
        <v>108.43</v>
      </c>
      <c r="C4577" s="17" t="s">
        <v>17730</v>
      </c>
      <c r="D4577" s="13">
        <v>433</v>
      </c>
      <c r="E4577" s="13" t="s">
        <v>17731</v>
      </c>
      <c r="F4577" s="13" t="s">
        <v>17727</v>
      </c>
      <c r="G4577" s="13" t="s">
        <v>25647</v>
      </c>
      <c r="H4577" s="13">
        <v>183593</v>
      </c>
    </row>
    <row r="4578" spans="1:8" x14ac:dyDescent="0.45">
      <c r="A4578" s="13" t="s">
        <v>25646</v>
      </c>
      <c r="B4578" s="14">
        <v>0</v>
      </c>
      <c r="C4578" s="17" t="s">
        <v>17730</v>
      </c>
      <c r="D4578" s="13">
        <v>412</v>
      </c>
      <c r="E4578" s="13" t="s">
        <v>17731</v>
      </c>
      <c r="F4578" s="13" t="s">
        <v>17727</v>
      </c>
      <c r="G4578" s="13" t="s">
        <v>25648</v>
      </c>
      <c r="H4578" s="13">
        <v>166001</v>
      </c>
    </row>
    <row r="4579" spans="1:8" x14ac:dyDescent="0.45">
      <c r="A4579" s="13" t="s">
        <v>25649</v>
      </c>
      <c r="B4579" s="14">
        <v>0</v>
      </c>
      <c r="C4579" s="17" t="s">
        <v>17730</v>
      </c>
      <c r="D4579" s="13">
        <v>230</v>
      </c>
      <c r="E4579" s="13" t="s">
        <v>17731</v>
      </c>
      <c r="F4579" s="13" t="s">
        <v>17727</v>
      </c>
      <c r="G4579" s="13" t="s">
        <v>25650</v>
      </c>
      <c r="H4579" s="13">
        <v>183594</v>
      </c>
    </row>
    <row r="4580" spans="1:8" x14ac:dyDescent="0.45">
      <c r="A4580" s="13" t="s">
        <v>25649</v>
      </c>
      <c r="B4580" s="14">
        <v>0</v>
      </c>
      <c r="C4580" s="17" t="s">
        <v>17730</v>
      </c>
      <c r="D4580" s="13">
        <v>219</v>
      </c>
      <c r="E4580" s="13" t="s">
        <v>17731</v>
      </c>
      <c r="F4580" s="13" t="s">
        <v>17727</v>
      </c>
      <c r="G4580" s="13" t="s">
        <v>25651</v>
      </c>
      <c r="H4580" s="13">
        <v>166002</v>
      </c>
    </row>
    <row r="4581" spans="1:8" x14ac:dyDescent="0.45">
      <c r="A4581" s="13" t="s">
        <v>25652</v>
      </c>
      <c r="B4581" s="14">
        <v>6.47</v>
      </c>
      <c r="C4581" s="17" t="s">
        <v>17730</v>
      </c>
      <c r="D4581" s="13">
        <v>166</v>
      </c>
      <c r="E4581" s="13" t="s">
        <v>17731</v>
      </c>
      <c r="F4581" s="13" t="s">
        <v>17727</v>
      </c>
      <c r="G4581" s="13" t="s">
        <v>25653</v>
      </c>
      <c r="H4581" s="13">
        <v>183595</v>
      </c>
    </row>
    <row r="4582" spans="1:8" x14ac:dyDescent="0.45">
      <c r="A4582" s="13" t="s">
        <v>25652</v>
      </c>
      <c r="B4582" s="14">
        <v>0</v>
      </c>
      <c r="C4582" s="17" t="s">
        <v>17730</v>
      </c>
      <c r="D4582" s="13">
        <v>158</v>
      </c>
      <c r="E4582" s="13" t="s">
        <v>17731</v>
      </c>
      <c r="F4582" s="13" t="s">
        <v>17727</v>
      </c>
      <c r="G4582" s="13" t="s">
        <v>25654</v>
      </c>
      <c r="H4582" s="13">
        <v>166003</v>
      </c>
    </row>
    <row r="4583" spans="1:8" x14ac:dyDescent="0.45">
      <c r="A4583" s="13" t="s">
        <v>25655</v>
      </c>
      <c r="B4583" s="14">
        <v>24.89</v>
      </c>
      <c r="C4583" s="17" t="s">
        <v>17730</v>
      </c>
      <c r="D4583" s="13">
        <v>201</v>
      </c>
      <c r="E4583" s="13" t="s">
        <v>17731</v>
      </c>
      <c r="F4583" s="13" t="s">
        <v>17727</v>
      </c>
      <c r="G4583" s="13" t="s">
        <v>25656</v>
      </c>
      <c r="H4583" s="13">
        <v>183596</v>
      </c>
    </row>
    <row r="4584" spans="1:8" x14ac:dyDescent="0.45">
      <c r="A4584" s="13" t="s">
        <v>25655</v>
      </c>
      <c r="B4584" s="14">
        <v>0</v>
      </c>
      <c r="C4584" s="17" t="s">
        <v>17730</v>
      </c>
      <c r="D4584" s="13">
        <v>191</v>
      </c>
      <c r="E4584" s="13" t="s">
        <v>17731</v>
      </c>
      <c r="F4584" s="13" t="s">
        <v>17727</v>
      </c>
      <c r="G4584" s="13" t="s">
        <v>25657</v>
      </c>
      <c r="H4584" s="13">
        <v>165924</v>
      </c>
    </row>
    <row r="4585" spans="1:8" x14ac:dyDescent="0.45">
      <c r="A4585" s="13" t="s">
        <v>25658</v>
      </c>
      <c r="B4585" s="14">
        <v>430.11</v>
      </c>
      <c r="C4585" s="17" t="s">
        <v>17730</v>
      </c>
      <c r="D4585" s="13">
        <v>1086</v>
      </c>
      <c r="E4585" s="13" t="s">
        <v>17731</v>
      </c>
      <c r="F4585" s="13" t="s">
        <v>17727</v>
      </c>
      <c r="G4585" s="13" t="s">
        <v>25659</v>
      </c>
      <c r="H4585" s="13">
        <v>183597</v>
      </c>
    </row>
    <row r="4586" spans="1:8" x14ac:dyDescent="0.45">
      <c r="A4586" s="13" t="s">
        <v>25658</v>
      </c>
      <c r="B4586" s="14">
        <v>0</v>
      </c>
      <c r="C4586" s="17" t="s">
        <v>17730</v>
      </c>
      <c r="D4586" s="13">
        <v>1034</v>
      </c>
      <c r="E4586" s="13" t="s">
        <v>17731</v>
      </c>
      <c r="F4586" s="13" t="s">
        <v>17727</v>
      </c>
      <c r="G4586" s="13" t="s">
        <v>25660</v>
      </c>
      <c r="H4586" s="13">
        <v>166004</v>
      </c>
    </row>
    <row r="4587" spans="1:8" x14ac:dyDescent="0.45">
      <c r="A4587" s="13" t="s">
        <v>25661</v>
      </c>
      <c r="B4587" s="14">
        <v>351.92</v>
      </c>
      <c r="C4587" s="17" t="s">
        <v>17730</v>
      </c>
      <c r="D4587" s="13">
        <v>1210</v>
      </c>
      <c r="E4587" s="13" t="s">
        <v>17731</v>
      </c>
      <c r="F4587" s="13" t="s">
        <v>17727</v>
      </c>
      <c r="G4587" s="13" t="s">
        <v>25662</v>
      </c>
      <c r="H4587" s="13">
        <v>183598</v>
      </c>
    </row>
    <row r="4588" spans="1:8" x14ac:dyDescent="0.45">
      <c r="A4588" s="13" t="s">
        <v>25661</v>
      </c>
      <c r="B4588" s="14">
        <v>0</v>
      </c>
      <c r="C4588" s="17" t="s">
        <v>17730</v>
      </c>
      <c r="D4588" s="13">
        <v>1152</v>
      </c>
      <c r="E4588" s="13" t="s">
        <v>17731</v>
      </c>
      <c r="F4588" s="13" t="s">
        <v>17727</v>
      </c>
      <c r="G4588" s="13" t="s">
        <v>25663</v>
      </c>
      <c r="H4588" s="13">
        <v>166005</v>
      </c>
    </row>
    <row r="4589" spans="1:8" x14ac:dyDescent="0.45">
      <c r="A4589" s="13" t="s">
        <v>25664</v>
      </c>
      <c r="B4589" s="14">
        <v>522.59</v>
      </c>
      <c r="C4589" s="17" t="s">
        <v>17730</v>
      </c>
      <c r="D4589" s="13">
        <v>2101</v>
      </c>
      <c r="E4589" s="13" t="s">
        <v>17731</v>
      </c>
      <c r="F4589" s="13" t="s">
        <v>17727</v>
      </c>
      <c r="G4589" s="13" t="s">
        <v>25665</v>
      </c>
      <c r="H4589" s="13">
        <v>183599</v>
      </c>
    </row>
    <row r="4590" spans="1:8" x14ac:dyDescent="0.45">
      <c r="A4590" s="13" t="s">
        <v>25664</v>
      </c>
      <c r="B4590" s="14">
        <v>0</v>
      </c>
      <c r="C4590" s="17" t="s">
        <v>17730</v>
      </c>
      <c r="D4590" s="13">
        <v>2001</v>
      </c>
      <c r="E4590" s="13" t="s">
        <v>17731</v>
      </c>
      <c r="F4590" s="13" t="s">
        <v>17727</v>
      </c>
      <c r="G4590" s="13" t="s">
        <v>25666</v>
      </c>
      <c r="H4590" s="13">
        <v>166006</v>
      </c>
    </row>
    <row r="4591" spans="1:8" x14ac:dyDescent="0.45">
      <c r="A4591" s="13" t="s">
        <v>25667</v>
      </c>
      <c r="B4591" s="14">
        <v>0</v>
      </c>
      <c r="C4591" s="17" t="s">
        <v>17730</v>
      </c>
      <c r="D4591" s="13">
        <v>554</v>
      </c>
      <c r="E4591" s="13" t="s">
        <v>17731</v>
      </c>
      <c r="F4591" s="13" t="s">
        <v>17727</v>
      </c>
      <c r="G4591" s="13" t="s">
        <v>25668</v>
      </c>
      <c r="H4591" s="13">
        <v>183600</v>
      </c>
    </row>
    <row r="4592" spans="1:8" x14ac:dyDescent="0.45">
      <c r="A4592" s="13" t="s">
        <v>25667</v>
      </c>
      <c r="B4592" s="14">
        <v>0</v>
      </c>
      <c r="C4592" s="17" t="s">
        <v>17730</v>
      </c>
      <c r="D4592" s="13">
        <v>528</v>
      </c>
      <c r="E4592" s="13" t="s">
        <v>17731</v>
      </c>
      <c r="F4592" s="13" t="s">
        <v>17727</v>
      </c>
      <c r="G4592" s="13" t="s">
        <v>25669</v>
      </c>
      <c r="H4592" s="13">
        <v>165925</v>
      </c>
    </row>
    <row r="4593" spans="1:8" x14ac:dyDescent="0.45">
      <c r="A4593" s="13" t="s">
        <v>25670</v>
      </c>
      <c r="B4593" s="14">
        <v>74.88</v>
      </c>
      <c r="C4593" s="17" t="s">
        <v>17730</v>
      </c>
      <c r="D4593" s="13">
        <v>359</v>
      </c>
      <c r="E4593" s="13" t="s">
        <v>17731</v>
      </c>
      <c r="F4593" s="13" t="s">
        <v>17727</v>
      </c>
      <c r="G4593" s="13" t="s">
        <v>25671</v>
      </c>
      <c r="H4593" s="13">
        <v>183601</v>
      </c>
    </row>
    <row r="4594" spans="1:8" x14ac:dyDescent="0.45">
      <c r="A4594" s="13" t="s">
        <v>25670</v>
      </c>
      <c r="B4594" s="14">
        <v>0</v>
      </c>
      <c r="C4594" s="17" t="s">
        <v>17730</v>
      </c>
      <c r="D4594" s="13">
        <v>342</v>
      </c>
      <c r="E4594" s="13" t="s">
        <v>17731</v>
      </c>
      <c r="F4594" s="13" t="s">
        <v>17727</v>
      </c>
      <c r="G4594" s="13" t="s">
        <v>25672</v>
      </c>
      <c r="H4594" s="13">
        <v>166007</v>
      </c>
    </row>
    <row r="4595" spans="1:8" x14ac:dyDescent="0.45">
      <c r="A4595" s="13" t="s">
        <v>25673</v>
      </c>
      <c r="B4595" s="14">
        <v>0</v>
      </c>
      <c r="C4595" s="17" t="s">
        <v>17730</v>
      </c>
      <c r="D4595" s="13">
        <v>359</v>
      </c>
      <c r="E4595" s="13" t="s">
        <v>17731</v>
      </c>
      <c r="F4595" s="13" t="s">
        <v>17727</v>
      </c>
      <c r="G4595" s="13" t="s">
        <v>25674</v>
      </c>
      <c r="H4595" s="13">
        <v>183602</v>
      </c>
    </row>
    <row r="4596" spans="1:8" x14ac:dyDescent="0.45">
      <c r="A4596" s="13" t="s">
        <v>25673</v>
      </c>
      <c r="B4596" s="14">
        <v>0</v>
      </c>
      <c r="C4596" s="17" t="s">
        <v>17730</v>
      </c>
      <c r="D4596" s="13">
        <v>342</v>
      </c>
      <c r="E4596" s="13" t="s">
        <v>17731</v>
      </c>
      <c r="F4596" s="13" t="s">
        <v>17727</v>
      </c>
      <c r="G4596" s="13" t="s">
        <v>25675</v>
      </c>
      <c r="H4596" s="13">
        <v>166008</v>
      </c>
    </row>
    <row r="4597" spans="1:8" x14ac:dyDescent="0.45">
      <c r="A4597" s="13" t="s">
        <v>25676</v>
      </c>
      <c r="B4597" s="14">
        <v>0</v>
      </c>
      <c r="C4597" s="17" t="s">
        <v>17730</v>
      </c>
      <c r="D4597" s="13">
        <v>369</v>
      </c>
      <c r="E4597" s="13" t="s">
        <v>17731</v>
      </c>
      <c r="F4597" s="13" t="s">
        <v>17727</v>
      </c>
      <c r="G4597" s="13" t="s">
        <v>25677</v>
      </c>
      <c r="H4597" s="13">
        <v>183603</v>
      </c>
    </row>
    <row r="4598" spans="1:8" x14ac:dyDescent="0.45">
      <c r="A4598" s="13" t="s">
        <v>25676</v>
      </c>
      <c r="B4598" s="14">
        <v>0</v>
      </c>
      <c r="C4598" s="17" t="s">
        <v>17730</v>
      </c>
      <c r="D4598" s="13">
        <v>351</v>
      </c>
      <c r="E4598" s="13" t="s">
        <v>17731</v>
      </c>
      <c r="F4598" s="13" t="s">
        <v>17727</v>
      </c>
      <c r="G4598" s="13" t="s">
        <v>25678</v>
      </c>
      <c r="H4598" s="13">
        <v>165926</v>
      </c>
    </row>
    <row r="4599" spans="1:8" x14ac:dyDescent="0.45">
      <c r="A4599" s="13" t="s">
        <v>25679</v>
      </c>
      <c r="B4599" s="14">
        <v>0</v>
      </c>
      <c r="C4599" s="17" t="s">
        <v>17730</v>
      </c>
      <c r="D4599" s="13">
        <v>355</v>
      </c>
      <c r="E4599" s="13" t="s">
        <v>17731</v>
      </c>
      <c r="F4599" s="13" t="s">
        <v>17727</v>
      </c>
      <c r="G4599" s="13" t="s">
        <v>25680</v>
      </c>
      <c r="H4599" s="13">
        <v>183604</v>
      </c>
    </row>
    <row r="4600" spans="1:8" x14ac:dyDescent="0.45">
      <c r="A4600" s="13" t="s">
        <v>25679</v>
      </c>
      <c r="B4600" s="14">
        <v>0</v>
      </c>
      <c r="C4600" s="17" t="s">
        <v>17730</v>
      </c>
      <c r="D4600" s="13">
        <v>338</v>
      </c>
      <c r="E4600" s="13" t="s">
        <v>17731</v>
      </c>
      <c r="F4600" s="13" t="s">
        <v>17727</v>
      </c>
      <c r="G4600" s="13" t="s">
        <v>25681</v>
      </c>
      <c r="H4600" s="13">
        <v>165927</v>
      </c>
    </row>
    <row r="4601" spans="1:8" x14ac:dyDescent="0.45">
      <c r="A4601" s="13" t="s">
        <v>25682</v>
      </c>
      <c r="B4601" s="14">
        <v>0</v>
      </c>
      <c r="C4601" s="17" t="s">
        <v>17730</v>
      </c>
      <c r="D4601" s="13">
        <v>668</v>
      </c>
      <c r="E4601" s="13" t="s">
        <v>17731</v>
      </c>
      <c r="F4601" s="13" t="s">
        <v>17727</v>
      </c>
      <c r="G4601" s="13" t="s">
        <v>25683</v>
      </c>
      <c r="H4601" s="13">
        <v>183605</v>
      </c>
    </row>
    <row r="4602" spans="1:8" x14ac:dyDescent="0.45">
      <c r="A4602" s="13" t="s">
        <v>25682</v>
      </c>
      <c r="B4602" s="14">
        <v>0</v>
      </c>
      <c r="C4602" s="17" t="s">
        <v>17730</v>
      </c>
      <c r="D4602" s="13">
        <v>636</v>
      </c>
      <c r="E4602" s="13" t="s">
        <v>17731</v>
      </c>
      <c r="F4602" s="13" t="s">
        <v>17727</v>
      </c>
      <c r="G4602" s="13" t="s">
        <v>25684</v>
      </c>
      <c r="H4602" s="13">
        <v>166009</v>
      </c>
    </row>
    <row r="4603" spans="1:8" x14ac:dyDescent="0.45">
      <c r="A4603" s="13" t="s">
        <v>25685</v>
      </c>
      <c r="B4603" s="14">
        <v>78.83</v>
      </c>
      <c r="C4603" s="17" t="s">
        <v>17730</v>
      </c>
      <c r="D4603" s="13">
        <v>324</v>
      </c>
      <c r="E4603" s="13" t="s">
        <v>17731</v>
      </c>
      <c r="F4603" s="13" t="s">
        <v>17727</v>
      </c>
      <c r="G4603" s="13" t="s">
        <v>25686</v>
      </c>
      <c r="H4603" s="13">
        <v>183606</v>
      </c>
    </row>
    <row r="4604" spans="1:8" x14ac:dyDescent="0.45">
      <c r="A4604" s="13" t="s">
        <v>25685</v>
      </c>
      <c r="B4604" s="14">
        <v>0</v>
      </c>
      <c r="C4604" s="17" t="s">
        <v>17730</v>
      </c>
      <c r="D4604" s="13">
        <v>309</v>
      </c>
      <c r="E4604" s="13" t="s">
        <v>17731</v>
      </c>
      <c r="F4604" s="13" t="s">
        <v>17727</v>
      </c>
      <c r="G4604" s="13" t="s">
        <v>25687</v>
      </c>
      <c r="H4604" s="13">
        <v>165928</v>
      </c>
    </row>
    <row r="4605" spans="1:8" x14ac:dyDescent="0.45">
      <c r="A4605" s="13" t="s">
        <v>25688</v>
      </c>
      <c r="B4605" s="14">
        <v>136.5</v>
      </c>
      <c r="C4605" s="17" t="s">
        <v>17730</v>
      </c>
      <c r="D4605" s="13">
        <v>582</v>
      </c>
      <c r="E4605" s="13" t="s">
        <v>17731</v>
      </c>
      <c r="F4605" s="13" t="s">
        <v>17727</v>
      </c>
      <c r="G4605" s="13" t="s">
        <v>25689</v>
      </c>
      <c r="H4605" s="13">
        <v>183607</v>
      </c>
    </row>
    <row r="4606" spans="1:8" x14ac:dyDescent="0.45">
      <c r="A4606" s="13" t="s">
        <v>25688</v>
      </c>
      <c r="B4606" s="14">
        <v>0</v>
      </c>
      <c r="C4606" s="17" t="s">
        <v>17730</v>
      </c>
      <c r="D4606" s="13">
        <v>554</v>
      </c>
      <c r="E4606" s="13" t="s">
        <v>17731</v>
      </c>
      <c r="F4606" s="13" t="s">
        <v>17727</v>
      </c>
      <c r="G4606" s="13" t="s">
        <v>25690</v>
      </c>
      <c r="H4606" s="13">
        <v>166010</v>
      </c>
    </row>
    <row r="4607" spans="1:8" x14ac:dyDescent="0.45">
      <c r="A4607" s="13" t="s">
        <v>25691</v>
      </c>
      <c r="B4607" s="14">
        <v>0</v>
      </c>
      <c r="C4607" s="17" t="s">
        <v>17730</v>
      </c>
      <c r="D4607" s="13">
        <v>582</v>
      </c>
      <c r="E4607" s="13" t="s">
        <v>17731</v>
      </c>
      <c r="F4607" s="13" t="s">
        <v>17727</v>
      </c>
      <c r="G4607" s="13" t="s">
        <v>25692</v>
      </c>
      <c r="H4607" s="13">
        <v>183608</v>
      </c>
    </row>
    <row r="4608" spans="1:8" x14ac:dyDescent="0.45">
      <c r="A4608" s="13" t="s">
        <v>25691</v>
      </c>
      <c r="B4608" s="14">
        <v>0</v>
      </c>
      <c r="C4608" s="17" t="s">
        <v>17730</v>
      </c>
      <c r="D4608" s="13">
        <v>554</v>
      </c>
      <c r="E4608" s="13" t="s">
        <v>17731</v>
      </c>
      <c r="F4608" s="13" t="s">
        <v>17727</v>
      </c>
      <c r="G4608" s="13" t="s">
        <v>25693</v>
      </c>
      <c r="H4608" s="13">
        <v>165929</v>
      </c>
    </row>
    <row r="4609" spans="1:8" x14ac:dyDescent="0.45">
      <c r="A4609" s="13" t="s">
        <v>25694</v>
      </c>
      <c r="B4609" s="14">
        <v>66.010000000000005</v>
      </c>
      <c r="C4609" s="17" t="s">
        <v>17730</v>
      </c>
      <c r="D4609" s="13">
        <v>287</v>
      </c>
      <c r="E4609" s="13" t="s">
        <v>17731</v>
      </c>
      <c r="F4609" s="13" t="s">
        <v>17727</v>
      </c>
      <c r="G4609" s="13" t="s">
        <v>25695</v>
      </c>
      <c r="H4609" s="13">
        <v>183609</v>
      </c>
    </row>
    <row r="4610" spans="1:8" x14ac:dyDescent="0.45">
      <c r="A4610" s="13" t="s">
        <v>25694</v>
      </c>
      <c r="B4610" s="14">
        <v>0</v>
      </c>
      <c r="C4610" s="17" t="s">
        <v>17730</v>
      </c>
      <c r="D4610" s="13">
        <v>273</v>
      </c>
      <c r="E4610" s="13" t="s">
        <v>17731</v>
      </c>
      <c r="F4610" s="13" t="s">
        <v>17727</v>
      </c>
      <c r="G4610" s="13" t="s">
        <v>25696</v>
      </c>
      <c r="H4610" s="13">
        <v>166011</v>
      </c>
    </row>
    <row r="4611" spans="1:8" x14ac:dyDescent="0.45">
      <c r="A4611" s="13" t="s">
        <v>25697</v>
      </c>
      <c r="B4611" s="14">
        <v>119.38</v>
      </c>
      <c r="C4611" s="17" t="s">
        <v>17730</v>
      </c>
      <c r="D4611" s="13">
        <v>390</v>
      </c>
      <c r="E4611" s="13" t="s">
        <v>17731</v>
      </c>
      <c r="F4611" s="13" t="s">
        <v>17727</v>
      </c>
      <c r="G4611" s="13" t="s">
        <v>25698</v>
      </c>
      <c r="H4611" s="13">
        <v>183610</v>
      </c>
    </row>
    <row r="4612" spans="1:8" x14ac:dyDescent="0.45">
      <c r="A4612" s="13" t="s">
        <v>25697</v>
      </c>
      <c r="B4612" s="14">
        <v>0</v>
      </c>
      <c r="C4612" s="17" t="s">
        <v>17730</v>
      </c>
      <c r="D4612" s="13">
        <v>371</v>
      </c>
      <c r="E4612" s="13" t="s">
        <v>17731</v>
      </c>
      <c r="F4612" s="13" t="s">
        <v>17727</v>
      </c>
      <c r="G4612" s="13" t="s">
        <v>25699</v>
      </c>
      <c r="H4612" s="13">
        <v>166012</v>
      </c>
    </row>
    <row r="4613" spans="1:8" x14ac:dyDescent="0.45">
      <c r="A4613" s="13" t="s">
        <v>25700</v>
      </c>
      <c r="B4613" s="14">
        <v>0</v>
      </c>
      <c r="C4613" s="17" t="s">
        <v>17730</v>
      </c>
      <c r="D4613" s="13">
        <v>322</v>
      </c>
      <c r="E4613" s="13" t="s">
        <v>17731</v>
      </c>
      <c r="F4613" s="13" t="s">
        <v>17727</v>
      </c>
      <c r="G4613" s="13" t="s">
        <v>25701</v>
      </c>
      <c r="H4613" s="13">
        <v>183611</v>
      </c>
    </row>
    <row r="4614" spans="1:8" x14ac:dyDescent="0.45">
      <c r="A4614" s="13" t="s">
        <v>25700</v>
      </c>
      <c r="B4614" s="14">
        <v>0</v>
      </c>
      <c r="C4614" s="17" t="s">
        <v>17730</v>
      </c>
      <c r="D4614" s="13">
        <v>307</v>
      </c>
      <c r="E4614" s="13" t="s">
        <v>17731</v>
      </c>
      <c r="F4614" s="13" t="s">
        <v>17727</v>
      </c>
      <c r="G4614" s="13" t="s">
        <v>25702</v>
      </c>
      <c r="H4614" s="13">
        <v>166013</v>
      </c>
    </row>
    <row r="4615" spans="1:8" x14ac:dyDescent="0.45">
      <c r="A4615" s="13" t="s">
        <v>25703</v>
      </c>
      <c r="B4615" s="14">
        <v>0</v>
      </c>
      <c r="C4615" s="17" t="s">
        <v>17730</v>
      </c>
      <c r="D4615" s="13">
        <v>302</v>
      </c>
      <c r="E4615" s="13" t="s">
        <v>17731</v>
      </c>
      <c r="F4615" s="13" t="s">
        <v>17727</v>
      </c>
      <c r="G4615" s="13" t="s">
        <v>25704</v>
      </c>
      <c r="H4615" s="13">
        <v>183612</v>
      </c>
    </row>
    <row r="4616" spans="1:8" x14ac:dyDescent="0.45">
      <c r="A4616" s="13" t="s">
        <v>25703</v>
      </c>
      <c r="B4616" s="14">
        <v>0</v>
      </c>
      <c r="C4616" s="17" t="s">
        <v>17730</v>
      </c>
      <c r="D4616" s="13">
        <v>288</v>
      </c>
      <c r="E4616" s="13" t="s">
        <v>17731</v>
      </c>
      <c r="F4616" s="13" t="s">
        <v>17727</v>
      </c>
      <c r="G4616" s="13" t="s">
        <v>25705</v>
      </c>
      <c r="H4616" s="13">
        <v>165930</v>
      </c>
    </row>
    <row r="4617" spans="1:8" x14ac:dyDescent="0.45">
      <c r="A4617" s="13" t="s">
        <v>25706</v>
      </c>
      <c r="B4617" s="14">
        <v>124.94</v>
      </c>
      <c r="C4617" s="17" t="s">
        <v>17730</v>
      </c>
      <c r="D4617" s="13">
        <v>378</v>
      </c>
      <c r="E4617" s="13" t="s">
        <v>17731</v>
      </c>
      <c r="F4617" s="13" t="s">
        <v>17727</v>
      </c>
      <c r="G4617" s="13" t="s">
        <v>25707</v>
      </c>
      <c r="H4617" s="13">
        <v>183613</v>
      </c>
    </row>
    <row r="4618" spans="1:8" x14ac:dyDescent="0.45">
      <c r="A4618" s="13" t="s">
        <v>25706</v>
      </c>
      <c r="B4618" s="14">
        <v>0</v>
      </c>
      <c r="C4618" s="17" t="s">
        <v>17730</v>
      </c>
      <c r="D4618" s="13">
        <v>360</v>
      </c>
      <c r="E4618" s="13" t="s">
        <v>17731</v>
      </c>
      <c r="F4618" s="13" t="s">
        <v>17727</v>
      </c>
      <c r="G4618" s="13" t="s">
        <v>25708</v>
      </c>
      <c r="H4618" s="13">
        <v>165931</v>
      </c>
    </row>
    <row r="4619" spans="1:8" x14ac:dyDescent="0.45">
      <c r="A4619" s="13" t="s">
        <v>25709</v>
      </c>
      <c r="B4619" s="14">
        <v>75.06</v>
      </c>
      <c r="C4619" s="17" t="s">
        <v>17730</v>
      </c>
      <c r="D4619" s="13">
        <v>573</v>
      </c>
      <c r="E4619" s="13" t="s">
        <v>17731</v>
      </c>
      <c r="F4619" s="13" t="s">
        <v>17727</v>
      </c>
      <c r="G4619" s="13" t="s">
        <v>25710</v>
      </c>
      <c r="H4619" s="13">
        <v>183614</v>
      </c>
    </row>
    <row r="4620" spans="1:8" x14ac:dyDescent="0.45">
      <c r="A4620" s="13" t="s">
        <v>25709</v>
      </c>
      <c r="B4620" s="14">
        <v>0</v>
      </c>
      <c r="C4620" s="17" t="s">
        <v>17730</v>
      </c>
      <c r="D4620" s="13">
        <v>546</v>
      </c>
      <c r="E4620" s="13" t="s">
        <v>17731</v>
      </c>
      <c r="F4620" s="13" t="s">
        <v>17727</v>
      </c>
      <c r="G4620" s="13" t="s">
        <v>25711</v>
      </c>
      <c r="H4620" s="13">
        <v>166014</v>
      </c>
    </row>
    <row r="4621" spans="1:8" x14ac:dyDescent="0.45">
      <c r="A4621" s="13" t="s">
        <v>25712</v>
      </c>
      <c r="B4621" s="14">
        <v>51.23</v>
      </c>
      <c r="C4621" s="17" t="s">
        <v>17730</v>
      </c>
      <c r="D4621" s="13">
        <v>298</v>
      </c>
      <c r="E4621" s="13" t="s">
        <v>17731</v>
      </c>
      <c r="F4621" s="13" t="s">
        <v>17727</v>
      </c>
      <c r="G4621" s="13" t="s">
        <v>25713</v>
      </c>
      <c r="H4621" s="13">
        <v>183616</v>
      </c>
    </row>
    <row r="4622" spans="1:8" x14ac:dyDescent="0.45">
      <c r="A4622" s="13" t="s">
        <v>25712</v>
      </c>
      <c r="B4622" s="14">
        <v>0</v>
      </c>
      <c r="C4622" s="17" t="s">
        <v>17730</v>
      </c>
      <c r="D4622" s="13">
        <v>284</v>
      </c>
      <c r="E4622" s="13" t="s">
        <v>17731</v>
      </c>
      <c r="F4622" s="13" t="s">
        <v>17727</v>
      </c>
      <c r="G4622" s="13" t="s">
        <v>25714</v>
      </c>
      <c r="H4622" s="13">
        <v>165932</v>
      </c>
    </row>
    <row r="4623" spans="1:8" x14ac:dyDescent="0.45">
      <c r="A4623" s="13" t="s">
        <v>25715</v>
      </c>
      <c r="B4623" s="14">
        <v>42.8</v>
      </c>
      <c r="C4623" s="17" t="s">
        <v>17730</v>
      </c>
      <c r="D4623" s="13">
        <v>286</v>
      </c>
      <c r="E4623" s="13" t="s">
        <v>17731</v>
      </c>
      <c r="F4623" s="13" t="s">
        <v>17727</v>
      </c>
      <c r="G4623" s="13" t="s">
        <v>25716</v>
      </c>
      <c r="H4623" s="13">
        <v>183617</v>
      </c>
    </row>
    <row r="4624" spans="1:8" x14ac:dyDescent="0.45">
      <c r="A4624" s="13" t="s">
        <v>25715</v>
      </c>
      <c r="B4624" s="14">
        <v>0</v>
      </c>
      <c r="C4624" s="17" t="s">
        <v>17730</v>
      </c>
      <c r="D4624" s="13">
        <v>272</v>
      </c>
      <c r="E4624" s="13" t="s">
        <v>17731</v>
      </c>
      <c r="F4624" s="13" t="s">
        <v>17727</v>
      </c>
      <c r="G4624" s="13" t="s">
        <v>25717</v>
      </c>
      <c r="H4624" s="13">
        <v>166016</v>
      </c>
    </row>
    <row r="4625" spans="1:8" x14ac:dyDescent="0.45">
      <c r="A4625" s="13" t="s">
        <v>25718</v>
      </c>
      <c r="B4625" s="14">
        <v>26.26</v>
      </c>
      <c r="C4625" s="17" t="s">
        <v>17730</v>
      </c>
      <c r="D4625" s="13">
        <v>224</v>
      </c>
      <c r="E4625" s="13" t="s">
        <v>17731</v>
      </c>
      <c r="F4625" s="13" t="s">
        <v>17727</v>
      </c>
      <c r="G4625" s="13" t="s">
        <v>25719</v>
      </c>
      <c r="H4625" s="13">
        <v>183618</v>
      </c>
    </row>
    <row r="4626" spans="1:8" x14ac:dyDescent="0.45">
      <c r="A4626" s="13" t="s">
        <v>25720</v>
      </c>
      <c r="B4626" s="14">
        <v>0</v>
      </c>
      <c r="C4626" s="17" t="s">
        <v>17730</v>
      </c>
      <c r="D4626" s="13">
        <v>213</v>
      </c>
      <c r="E4626" s="13" t="s">
        <v>17731</v>
      </c>
      <c r="F4626" s="13" t="s">
        <v>17727</v>
      </c>
      <c r="G4626" s="13" t="s">
        <v>25721</v>
      </c>
      <c r="H4626" s="13">
        <v>166017</v>
      </c>
    </row>
    <row r="4627" spans="1:8" x14ac:dyDescent="0.45">
      <c r="A4627" s="13" t="s">
        <v>25722</v>
      </c>
      <c r="B4627" s="14">
        <v>78.650000000000006</v>
      </c>
      <c r="C4627" s="17" t="s">
        <v>17730</v>
      </c>
      <c r="D4627" s="13">
        <v>369</v>
      </c>
      <c r="E4627" s="13" t="s">
        <v>17731</v>
      </c>
      <c r="F4627" s="13" t="s">
        <v>17727</v>
      </c>
      <c r="G4627" s="13" t="s">
        <v>25723</v>
      </c>
      <c r="H4627" s="13">
        <v>183619</v>
      </c>
    </row>
    <row r="4628" spans="1:8" x14ac:dyDescent="0.45">
      <c r="A4628" s="13" t="s">
        <v>25722</v>
      </c>
      <c r="B4628" s="14">
        <v>0</v>
      </c>
      <c r="C4628" s="17" t="s">
        <v>17730</v>
      </c>
      <c r="D4628" s="13">
        <v>351</v>
      </c>
      <c r="E4628" s="13" t="s">
        <v>17731</v>
      </c>
      <c r="F4628" s="13" t="s">
        <v>17727</v>
      </c>
      <c r="G4628" s="13" t="s">
        <v>25724</v>
      </c>
      <c r="H4628" s="13">
        <v>166018</v>
      </c>
    </row>
    <row r="4629" spans="1:8" x14ac:dyDescent="0.45">
      <c r="A4629" s="13" t="s">
        <v>25725</v>
      </c>
      <c r="B4629" s="14">
        <v>0</v>
      </c>
      <c r="C4629" s="17" t="s">
        <v>17730</v>
      </c>
      <c r="D4629" s="13">
        <v>816</v>
      </c>
      <c r="E4629" s="13" t="s">
        <v>17731</v>
      </c>
      <c r="F4629" s="13" t="s">
        <v>17727</v>
      </c>
      <c r="G4629" s="13" t="s">
        <v>25726</v>
      </c>
      <c r="H4629" s="13">
        <v>183620</v>
      </c>
    </row>
    <row r="4630" spans="1:8" x14ac:dyDescent="0.45">
      <c r="A4630" s="13" t="s">
        <v>25725</v>
      </c>
      <c r="B4630" s="14">
        <v>0</v>
      </c>
      <c r="C4630" s="17" t="s">
        <v>17730</v>
      </c>
      <c r="D4630" s="13">
        <v>777</v>
      </c>
      <c r="E4630" s="13" t="s">
        <v>17731</v>
      </c>
      <c r="F4630" s="13" t="s">
        <v>17727</v>
      </c>
      <c r="G4630" s="13" t="s">
        <v>25727</v>
      </c>
      <c r="H4630" s="13">
        <v>166019</v>
      </c>
    </row>
    <row r="4631" spans="1:8" x14ac:dyDescent="0.45">
      <c r="A4631" s="13" t="s">
        <v>25728</v>
      </c>
      <c r="B4631" s="14">
        <v>0</v>
      </c>
      <c r="C4631" s="17" t="s">
        <v>17730</v>
      </c>
      <c r="D4631" s="13">
        <v>816</v>
      </c>
      <c r="E4631" s="13" t="s">
        <v>17731</v>
      </c>
      <c r="F4631" s="13" t="s">
        <v>17727</v>
      </c>
      <c r="G4631" s="13" t="s">
        <v>25729</v>
      </c>
      <c r="H4631" s="13">
        <v>183621</v>
      </c>
    </row>
    <row r="4632" spans="1:8" x14ac:dyDescent="0.45">
      <c r="A4632" s="13" t="s">
        <v>25728</v>
      </c>
      <c r="B4632" s="14">
        <v>0</v>
      </c>
      <c r="C4632" s="17" t="s">
        <v>17730</v>
      </c>
      <c r="D4632" s="13">
        <v>777</v>
      </c>
      <c r="E4632" s="13" t="s">
        <v>17731</v>
      </c>
      <c r="F4632" s="13" t="s">
        <v>17727</v>
      </c>
      <c r="G4632" s="13" t="s">
        <v>25730</v>
      </c>
      <c r="H4632" s="13">
        <v>166020</v>
      </c>
    </row>
    <row r="4633" spans="1:8" x14ac:dyDescent="0.45">
      <c r="A4633" s="13" t="s">
        <v>25731</v>
      </c>
      <c r="B4633" s="14">
        <v>10.1</v>
      </c>
      <c r="C4633" s="17" t="s">
        <v>17730</v>
      </c>
      <c r="D4633" s="13">
        <v>229</v>
      </c>
      <c r="E4633" s="13" t="s">
        <v>17731</v>
      </c>
      <c r="F4633" s="13" t="s">
        <v>17727</v>
      </c>
      <c r="G4633" s="13" t="s">
        <v>25732</v>
      </c>
      <c r="H4633" s="13">
        <v>183622</v>
      </c>
    </row>
    <row r="4634" spans="1:8" x14ac:dyDescent="0.45">
      <c r="A4634" s="13" t="s">
        <v>25731</v>
      </c>
      <c r="B4634" s="14">
        <v>0</v>
      </c>
      <c r="C4634" s="17" t="s">
        <v>17730</v>
      </c>
      <c r="D4634" s="13">
        <v>218</v>
      </c>
      <c r="E4634" s="13" t="s">
        <v>17731</v>
      </c>
      <c r="F4634" s="13" t="s">
        <v>17727</v>
      </c>
      <c r="G4634" s="13" t="s">
        <v>25733</v>
      </c>
      <c r="H4634" s="13">
        <v>165933</v>
      </c>
    </row>
    <row r="4635" spans="1:8" x14ac:dyDescent="0.45">
      <c r="A4635" s="13" t="s">
        <v>25734</v>
      </c>
      <c r="B4635" s="14">
        <v>0</v>
      </c>
      <c r="C4635" s="17" t="s">
        <v>17730</v>
      </c>
      <c r="D4635" s="13">
        <v>276</v>
      </c>
      <c r="E4635" s="13" t="s">
        <v>17731</v>
      </c>
      <c r="F4635" s="13" t="s">
        <v>17727</v>
      </c>
      <c r="G4635" s="13" t="s">
        <v>25735</v>
      </c>
      <c r="H4635" s="13">
        <v>183623</v>
      </c>
    </row>
    <row r="4636" spans="1:8" x14ac:dyDescent="0.45">
      <c r="A4636" s="13" t="s">
        <v>25734</v>
      </c>
      <c r="B4636" s="14">
        <v>0</v>
      </c>
      <c r="C4636" s="17" t="s">
        <v>17730</v>
      </c>
      <c r="D4636" s="13">
        <v>263</v>
      </c>
      <c r="E4636" s="13" t="s">
        <v>17731</v>
      </c>
      <c r="F4636" s="13" t="s">
        <v>17727</v>
      </c>
      <c r="G4636" s="13" t="s">
        <v>25736</v>
      </c>
      <c r="H4636" s="13">
        <v>165934</v>
      </c>
    </row>
    <row r="4637" spans="1:8" x14ac:dyDescent="0.45">
      <c r="A4637" s="13" t="s">
        <v>25737</v>
      </c>
      <c r="B4637" s="14">
        <v>25.77</v>
      </c>
      <c r="C4637" s="17" t="s">
        <v>17730</v>
      </c>
      <c r="D4637" s="13">
        <v>251</v>
      </c>
      <c r="E4637" s="13" t="s">
        <v>17731</v>
      </c>
      <c r="F4637" s="13" t="s">
        <v>17727</v>
      </c>
      <c r="G4637" s="13" t="s">
        <v>25738</v>
      </c>
      <c r="H4637" s="13">
        <v>183624</v>
      </c>
    </row>
    <row r="4638" spans="1:8" x14ac:dyDescent="0.45">
      <c r="A4638" s="13" t="s">
        <v>25737</v>
      </c>
      <c r="B4638" s="14">
        <v>0</v>
      </c>
      <c r="C4638" s="17" t="s">
        <v>17730</v>
      </c>
      <c r="D4638" s="13">
        <v>239</v>
      </c>
      <c r="E4638" s="13" t="s">
        <v>17731</v>
      </c>
      <c r="F4638" s="13" t="s">
        <v>17727</v>
      </c>
      <c r="G4638" s="13" t="s">
        <v>25739</v>
      </c>
      <c r="H4638" s="13">
        <v>165935</v>
      </c>
    </row>
    <row r="4639" spans="1:8" x14ac:dyDescent="0.45">
      <c r="A4639" s="13" t="s">
        <v>25740</v>
      </c>
      <c r="B4639" s="14">
        <v>174.46</v>
      </c>
      <c r="C4639" s="17" t="s">
        <v>17730</v>
      </c>
      <c r="D4639" s="13">
        <v>699</v>
      </c>
      <c r="E4639" s="13" t="s">
        <v>17731</v>
      </c>
      <c r="F4639" s="13" t="s">
        <v>17727</v>
      </c>
      <c r="G4639" s="13" t="s">
        <v>25741</v>
      </c>
      <c r="H4639" s="13">
        <v>183625</v>
      </c>
    </row>
    <row r="4640" spans="1:8" x14ac:dyDescent="0.45">
      <c r="A4640" s="13" t="s">
        <v>25740</v>
      </c>
      <c r="B4640" s="14">
        <v>0</v>
      </c>
      <c r="C4640" s="17" t="s">
        <v>17730</v>
      </c>
      <c r="D4640" s="13">
        <v>666</v>
      </c>
      <c r="E4640" s="13" t="s">
        <v>17731</v>
      </c>
      <c r="F4640" s="13" t="s">
        <v>17727</v>
      </c>
      <c r="G4640" s="13" t="s">
        <v>25742</v>
      </c>
      <c r="H4640" s="13">
        <v>166021</v>
      </c>
    </row>
    <row r="4641" spans="1:8" x14ac:dyDescent="0.45">
      <c r="A4641" s="13" t="s">
        <v>25743</v>
      </c>
      <c r="B4641" s="14">
        <v>38.33</v>
      </c>
      <c r="C4641" s="17" t="s">
        <v>17730</v>
      </c>
      <c r="D4641" s="13">
        <v>252</v>
      </c>
      <c r="E4641" s="13" t="s">
        <v>17731</v>
      </c>
      <c r="F4641" s="13" t="s">
        <v>17727</v>
      </c>
      <c r="G4641" s="13" t="s">
        <v>25744</v>
      </c>
      <c r="H4641" s="13">
        <v>183626</v>
      </c>
    </row>
    <row r="4642" spans="1:8" x14ac:dyDescent="0.45">
      <c r="A4642" s="13" t="s">
        <v>25743</v>
      </c>
      <c r="B4642" s="14">
        <v>0</v>
      </c>
      <c r="C4642" s="17" t="s">
        <v>17730</v>
      </c>
      <c r="D4642" s="13">
        <v>240</v>
      </c>
      <c r="E4642" s="13" t="s">
        <v>17731</v>
      </c>
      <c r="F4642" s="13" t="s">
        <v>17727</v>
      </c>
      <c r="G4642" s="13" t="s">
        <v>25745</v>
      </c>
      <c r="H4642" s="13">
        <v>166022</v>
      </c>
    </row>
    <row r="4643" spans="1:8" x14ac:dyDescent="0.45">
      <c r="A4643" s="13" t="s">
        <v>25746</v>
      </c>
      <c r="B4643" s="14">
        <v>0</v>
      </c>
      <c r="C4643" s="17" t="s">
        <v>17730</v>
      </c>
      <c r="D4643" s="13">
        <v>1160</v>
      </c>
      <c r="E4643" s="13" t="s">
        <v>17731</v>
      </c>
      <c r="F4643" s="13" t="s">
        <v>17727</v>
      </c>
      <c r="G4643" s="13" t="s">
        <v>25747</v>
      </c>
      <c r="H4643" s="13">
        <v>183627</v>
      </c>
    </row>
    <row r="4644" spans="1:8" x14ac:dyDescent="0.45">
      <c r="A4644" s="13" t="s">
        <v>25746</v>
      </c>
      <c r="B4644" s="14">
        <v>0</v>
      </c>
      <c r="C4644" s="17" t="s">
        <v>17730</v>
      </c>
      <c r="D4644" s="13">
        <v>1105.0999999999999</v>
      </c>
      <c r="E4644" s="13" t="s">
        <v>17731</v>
      </c>
      <c r="F4644" s="13" t="s">
        <v>17727</v>
      </c>
      <c r="G4644" s="13" t="s">
        <v>25748</v>
      </c>
      <c r="H4644" s="13">
        <v>166023</v>
      </c>
    </row>
    <row r="4645" spans="1:8" x14ac:dyDescent="0.45">
      <c r="A4645" s="13" t="s">
        <v>25749</v>
      </c>
      <c r="B4645" s="14">
        <v>58.46</v>
      </c>
      <c r="C4645" s="17" t="s">
        <v>17730</v>
      </c>
      <c r="D4645" s="13">
        <v>665</v>
      </c>
      <c r="E4645" s="13" t="s">
        <v>17731</v>
      </c>
      <c r="F4645" s="13" t="s">
        <v>17727</v>
      </c>
      <c r="G4645" s="13" t="s">
        <v>25750</v>
      </c>
      <c r="H4645" s="13">
        <v>183628</v>
      </c>
    </row>
    <row r="4646" spans="1:8" x14ac:dyDescent="0.45">
      <c r="A4646" s="13" t="s">
        <v>25751</v>
      </c>
      <c r="B4646" s="14">
        <v>561.55999999999995</v>
      </c>
      <c r="C4646" s="17" t="s">
        <v>17730</v>
      </c>
      <c r="D4646" s="13">
        <v>1299</v>
      </c>
      <c r="E4646" s="13" t="s">
        <v>17731</v>
      </c>
      <c r="F4646" s="13" t="s">
        <v>17727</v>
      </c>
      <c r="G4646" s="13" t="s">
        <v>25752</v>
      </c>
      <c r="H4646" s="13">
        <v>183629</v>
      </c>
    </row>
    <row r="4647" spans="1:8" x14ac:dyDescent="0.45">
      <c r="A4647" s="13" t="s">
        <v>25751</v>
      </c>
      <c r="B4647" s="14">
        <v>0</v>
      </c>
      <c r="C4647" s="17" t="s">
        <v>17730</v>
      </c>
      <c r="D4647" s="13">
        <v>1237</v>
      </c>
      <c r="E4647" s="13" t="s">
        <v>17731</v>
      </c>
      <c r="F4647" s="13" t="s">
        <v>17727</v>
      </c>
      <c r="G4647" s="13" t="s">
        <v>25753</v>
      </c>
      <c r="H4647" s="13">
        <v>166024</v>
      </c>
    </row>
    <row r="4648" spans="1:8" x14ac:dyDescent="0.45">
      <c r="A4648" s="13" t="s">
        <v>25754</v>
      </c>
      <c r="B4648" s="14">
        <v>0</v>
      </c>
      <c r="C4648" s="17" t="s">
        <v>17730</v>
      </c>
      <c r="D4648" s="13">
        <v>9328</v>
      </c>
      <c r="E4648" s="13" t="s">
        <v>17731</v>
      </c>
      <c r="F4648" s="13" t="s">
        <v>17727</v>
      </c>
      <c r="G4648" s="13" t="s">
        <v>25755</v>
      </c>
      <c r="H4648" s="13">
        <v>183630</v>
      </c>
    </row>
    <row r="4649" spans="1:8" x14ac:dyDescent="0.45">
      <c r="A4649" s="13" t="s">
        <v>25754</v>
      </c>
      <c r="B4649" s="14">
        <v>0</v>
      </c>
      <c r="C4649" s="17" t="s">
        <v>17730</v>
      </c>
      <c r="D4649" s="13">
        <v>8884</v>
      </c>
      <c r="E4649" s="13" t="s">
        <v>17731</v>
      </c>
      <c r="F4649" s="13" t="s">
        <v>17727</v>
      </c>
      <c r="G4649" s="13" t="s">
        <v>25756</v>
      </c>
      <c r="H4649" s="13">
        <v>166025</v>
      </c>
    </row>
    <row r="4650" spans="1:8" x14ac:dyDescent="0.45">
      <c r="A4650" s="13" t="s">
        <v>25757</v>
      </c>
      <c r="B4650" s="14">
        <v>380.6</v>
      </c>
      <c r="C4650" s="17" t="s">
        <v>17730</v>
      </c>
      <c r="D4650" s="13">
        <v>1066</v>
      </c>
      <c r="E4650" s="13" t="s">
        <v>17731</v>
      </c>
      <c r="F4650" s="13" t="s">
        <v>17727</v>
      </c>
      <c r="G4650" s="13" t="s">
        <v>25758</v>
      </c>
      <c r="H4650" s="13">
        <v>183631</v>
      </c>
    </row>
    <row r="4651" spans="1:8" x14ac:dyDescent="0.45">
      <c r="A4651" s="13" t="s">
        <v>25759</v>
      </c>
      <c r="B4651" s="14">
        <v>0</v>
      </c>
      <c r="C4651" s="17" t="s">
        <v>17730</v>
      </c>
      <c r="D4651" s="13">
        <v>1015</v>
      </c>
      <c r="E4651" s="13" t="s">
        <v>17731</v>
      </c>
      <c r="F4651" s="13" t="s">
        <v>17727</v>
      </c>
      <c r="G4651" s="13" t="s">
        <v>25760</v>
      </c>
      <c r="H4651" s="13">
        <v>166125</v>
      </c>
    </row>
    <row r="4652" spans="1:8" x14ac:dyDescent="0.45">
      <c r="A4652" s="13" t="s">
        <v>25761</v>
      </c>
      <c r="B4652" s="15">
        <v>1101.55</v>
      </c>
      <c r="C4652" s="17" t="s">
        <v>17730</v>
      </c>
      <c r="D4652" s="13">
        <v>15402</v>
      </c>
      <c r="E4652" s="13" t="s">
        <v>17731</v>
      </c>
      <c r="F4652" s="13" t="s">
        <v>17727</v>
      </c>
      <c r="G4652" s="13" t="s">
        <v>25762</v>
      </c>
      <c r="H4652" s="13">
        <v>183632</v>
      </c>
    </row>
    <row r="4653" spans="1:8" x14ac:dyDescent="0.45">
      <c r="A4653" s="13" t="s">
        <v>25761</v>
      </c>
      <c r="B4653" s="14">
        <v>0</v>
      </c>
      <c r="C4653" s="17" t="s">
        <v>17730</v>
      </c>
      <c r="D4653" s="13">
        <v>14241</v>
      </c>
      <c r="E4653" s="13" t="s">
        <v>17731</v>
      </c>
      <c r="F4653" s="13" t="s">
        <v>17727</v>
      </c>
      <c r="G4653" s="13" t="s">
        <v>25763</v>
      </c>
      <c r="H4653" s="13">
        <v>166026</v>
      </c>
    </row>
    <row r="4654" spans="1:8" x14ac:dyDescent="0.45">
      <c r="A4654" s="13" t="s">
        <v>25764</v>
      </c>
      <c r="B4654" s="15">
        <v>1249.82</v>
      </c>
      <c r="C4654" s="17" t="s">
        <v>17730</v>
      </c>
      <c r="D4654" s="13">
        <v>14953</v>
      </c>
      <c r="E4654" s="13" t="s">
        <v>17731</v>
      </c>
      <c r="F4654" s="13" t="s">
        <v>17727</v>
      </c>
      <c r="G4654" s="13" t="s">
        <v>25765</v>
      </c>
      <c r="H4654" s="13">
        <v>183633</v>
      </c>
    </row>
    <row r="4655" spans="1:8" x14ac:dyDescent="0.45">
      <c r="A4655" s="13" t="s">
        <v>25764</v>
      </c>
      <c r="B4655" s="14">
        <v>0</v>
      </c>
      <c r="C4655" s="17" t="s">
        <v>17730</v>
      </c>
      <c r="D4655" s="13">
        <v>14241</v>
      </c>
      <c r="E4655" s="13" t="s">
        <v>17731</v>
      </c>
      <c r="F4655" s="13" t="s">
        <v>17727</v>
      </c>
      <c r="G4655" s="13" t="s">
        <v>25766</v>
      </c>
      <c r="H4655" s="13">
        <v>165937</v>
      </c>
    </row>
    <row r="4656" spans="1:8" x14ac:dyDescent="0.45">
      <c r="A4656" s="13" t="s">
        <v>25767</v>
      </c>
      <c r="B4656" s="14">
        <v>0</v>
      </c>
      <c r="C4656" s="17" t="s">
        <v>17730</v>
      </c>
      <c r="D4656" s="13">
        <v>1427</v>
      </c>
      <c r="E4656" s="13" t="s">
        <v>17731</v>
      </c>
      <c r="F4656" s="13" t="s">
        <v>17727</v>
      </c>
      <c r="G4656" s="13" t="s">
        <v>25768</v>
      </c>
      <c r="H4656" s="13">
        <v>183634</v>
      </c>
    </row>
    <row r="4657" spans="1:8" x14ac:dyDescent="0.45">
      <c r="A4657" s="13" t="s">
        <v>25767</v>
      </c>
      <c r="B4657" s="14">
        <v>0</v>
      </c>
      <c r="C4657" s="17" t="s">
        <v>17730</v>
      </c>
      <c r="D4657" s="13">
        <v>1359</v>
      </c>
      <c r="E4657" s="13" t="s">
        <v>17731</v>
      </c>
      <c r="F4657" s="13" t="s">
        <v>17727</v>
      </c>
      <c r="G4657" s="13" t="s">
        <v>25769</v>
      </c>
      <c r="H4657" s="13">
        <v>166027</v>
      </c>
    </row>
    <row r="4658" spans="1:8" x14ac:dyDescent="0.45">
      <c r="A4658" s="13" t="s">
        <v>25770</v>
      </c>
      <c r="B4658" s="14">
        <v>0</v>
      </c>
      <c r="C4658" s="17" t="s">
        <v>17730</v>
      </c>
      <c r="D4658" s="13">
        <v>816</v>
      </c>
      <c r="E4658" s="13" t="s">
        <v>17731</v>
      </c>
      <c r="F4658" s="13" t="s">
        <v>17727</v>
      </c>
      <c r="G4658" s="13" t="s">
        <v>25771</v>
      </c>
      <c r="H4658" s="13">
        <v>183635</v>
      </c>
    </row>
    <row r="4659" spans="1:8" x14ac:dyDescent="0.45">
      <c r="A4659" s="13" t="s">
        <v>25770</v>
      </c>
      <c r="B4659" s="14">
        <v>0</v>
      </c>
      <c r="C4659" s="17" t="s">
        <v>17730</v>
      </c>
      <c r="D4659" s="13">
        <v>777</v>
      </c>
      <c r="E4659" s="13" t="s">
        <v>17731</v>
      </c>
      <c r="F4659" s="13" t="s">
        <v>17727</v>
      </c>
      <c r="G4659" s="13" t="s">
        <v>25772</v>
      </c>
      <c r="H4659" s="13">
        <v>166028</v>
      </c>
    </row>
    <row r="4660" spans="1:8" x14ac:dyDescent="0.45">
      <c r="A4660" s="13" t="s">
        <v>25773</v>
      </c>
      <c r="B4660" s="14">
        <v>0</v>
      </c>
      <c r="C4660" s="17" t="s">
        <v>17730</v>
      </c>
      <c r="D4660" s="13">
        <v>1366</v>
      </c>
      <c r="E4660" s="13" t="s">
        <v>17731</v>
      </c>
      <c r="F4660" s="13" t="s">
        <v>17727</v>
      </c>
      <c r="G4660" s="13" t="s">
        <v>25774</v>
      </c>
      <c r="H4660" s="13">
        <v>183636</v>
      </c>
    </row>
    <row r="4661" spans="1:8" x14ac:dyDescent="0.45">
      <c r="A4661" s="13" t="s">
        <v>25773</v>
      </c>
      <c r="B4661" s="14">
        <v>0</v>
      </c>
      <c r="C4661" s="17" t="s">
        <v>17730</v>
      </c>
      <c r="D4661" s="13">
        <v>1301</v>
      </c>
      <c r="E4661" s="13" t="s">
        <v>17731</v>
      </c>
      <c r="F4661" s="13" t="s">
        <v>17727</v>
      </c>
      <c r="G4661" s="13" t="s">
        <v>25775</v>
      </c>
      <c r="H4661" s="13">
        <v>166029</v>
      </c>
    </row>
    <row r="4662" spans="1:8" x14ac:dyDescent="0.45">
      <c r="A4662" s="13" t="s">
        <v>25776</v>
      </c>
      <c r="B4662" s="15">
        <v>1944.85</v>
      </c>
      <c r="C4662" s="17" t="s">
        <v>17730</v>
      </c>
      <c r="D4662" s="13">
        <v>5206</v>
      </c>
      <c r="E4662" s="13" t="s">
        <v>17731</v>
      </c>
      <c r="F4662" s="13" t="s">
        <v>17727</v>
      </c>
      <c r="G4662" s="13" t="s">
        <v>25777</v>
      </c>
      <c r="H4662" s="13">
        <v>183637</v>
      </c>
    </row>
    <row r="4663" spans="1:8" x14ac:dyDescent="0.45">
      <c r="A4663" s="13" t="s">
        <v>25776</v>
      </c>
      <c r="B4663" s="14">
        <v>0</v>
      </c>
      <c r="C4663" s="17" t="s">
        <v>17730</v>
      </c>
      <c r="D4663" s="13">
        <v>4958</v>
      </c>
      <c r="E4663" s="13" t="s">
        <v>17731</v>
      </c>
      <c r="F4663" s="13" t="s">
        <v>17727</v>
      </c>
      <c r="G4663" s="13" t="s">
        <v>25778</v>
      </c>
      <c r="H4663" s="13">
        <v>166030</v>
      </c>
    </row>
    <row r="4664" spans="1:8" x14ac:dyDescent="0.45">
      <c r="A4664" s="13" t="s">
        <v>25779</v>
      </c>
      <c r="B4664" s="14">
        <v>66.78</v>
      </c>
      <c r="C4664" s="17" t="s">
        <v>17730</v>
      </c>
      <c r="D4664" s="13">
        <v>310</v>
      </c>
      <c r="E4664" s="13" t="s">
        <v>17731</v>
      </c>
      <c r="F4664" s="13" t="s">
        <v>17727</v>
      </c>
      <c r="G4664" s="13" t="s">
        <v>25780</v>
      </c>
      <c r="H4664" s="13">
        <v>183638</v>
      </c>
    </row>
    <row r="4665" spans="1:8" x14ac:dyDescent="0.45">
      <c r="A4665" s="13" t="s">
        <v>25779</v>
      </c>
      <c r="B4665" s="14">
        <v>0</v>
      </c>
      <c r="C4665" s="17" t="s">
        <v>17730</v>
      </c>
      <c r="D4665" s="13">
        <v>287</v>
      </c>
      <c r="E4665" s="13" t="s">
        <v>17731</v>
      </c>
      <c r="F4665" s="13" t="s">
        <v>17727</v>
      </c>
      <c r="G4665" s="13" t="s">
        <v>25781</v>
      </c>
      <c r="H4665" s="13">
        <v>166031</v>
      </c>
    </row>
    <row r="4666" spans="1:8" x14ac:dyDescent="0.45">
      <c r="A4666" s="13" t="s">
        <v>25782</v>
      </c>
      <c r="B4666" s="14">
        <v>68.41</v>
      </c>
      <c r="C4666" s="17" t="s">
        <v>17730</v>
      </c>
      <c r="D4666" s="13">
        <v>422</v>
      </c>
      <c r="E4666" s="13" t="s">
        <v>17731</v>
      </c>
      <c r="F4666" s="13" t="s">
        <v>17727</v>
      </c>
      <c r="G4666" s="13" t="s">
        <v>25783</v>
      </c>
      <c r="H4666" s="13">
        <v>183639</v>
      </c>
    </row>
    <row r="4667" spans="1:8" x14ac:dyDescent="0.45">
      <c r="A4667" s="13" t="s">
        <v>25782</v>
      </c>
      <c r="B4667" s="14">
        <v>0</v>
      </c>
      <c r="C4667" s="17" t="s">
        <v>17730</v>
      </c>
      <c r="D4667" s="13">
        <v>402</v>
      </c>
      <c r="E4667" s="13" t="s">
        <v>17731</v>
      </c>
      <c r="F4667" s="13" t="s">
        <v>17727</v>
      </c>
      <c r="G4667" s="13" t="s">
        <v>25784</v>
      </c>
      <c r="H4667" s="13">
        <v>166032</v>
      </c>
    </row>
    <row r="4668" spans="1:8" x14ac:dyDescent="0.45">
      <c r="A4668" s="13" t="s">
        <v>25785</v>
      </c>
      <c r="B4668" s="14">
        <v>27.42</v>
      </c>
      <c r="C4668" s="17" t="s">
        <v>17730</v>
      </c>
      <c r="D4668" s="13">
        <v>422</v>
      </c>
      <c r="E4668" s="13" t="s">
        <v>17731</v>
      </c>
      <c r="F4668" s="13" t="s">
        <v>17727</v>
      </c>
      <c r="G4668" s="13" t="s">
        <v>25786</v>
      </c>
      <c r="H4668" s="13">
        <v>183640</v>
      </c>
    </row>
    <row r="4669" spans="1:8" x14ac:dyDescent="0.45">
      <c r="A4669" s="13" t="s">
        <v>25785</v>
      </c>
      <c r="B4669" s="14">
        <v>0</v>
      </c>
      <c r="C4669" s="17" t="s">
        <v>17730</v>
      </c>
      <c r="D4669" s="13">
        <v>402</v>
      </c>
      <c r="E4669" s="13" t="s">
        <v>17731</v>
      </c>
      <c r="F4669" s="13" t="s">
        <v>17727</v>
      </c>
      <c r="G4669" s="13" t="s">
        <v>25787</v>
      </c>
      <c r="H4669" s="13">
        <v>166033</v>
      </c>
    </row>
    <row r="4670" spans="1:8" x14ac:dyDescent="0.45">
      <c r="A4670" s="13" t="s">
        <v>25788</v>
      </c>
      <c r="B4670" s="14">
        <v>26.79</v>
      </c>
      <c r="C4670" s="17" t="s">
        <v>17730</v>
      </c>
      <c r="D4670" s="13">
        <v>422</v>
      </c>
      <c r="E4670" s="13" t="s">
        <v>17731</v>
      </c>
      <c r="F4670" s="13" t="s">
        <v>17727</v>
      </c>
      <c r="G4670" s="13" t="s">
        <v>25789</v>
      </c>
      <c r="H4670" s="13">
        <v>183641</v>
      </c>
    </row>
    <row r="4671" spans="1:8" x14ac:dyDescent="0.45">
      <c r="A4671" s="13" t="s">
        <v>25788</v>
      </c>
      <c r="B4671" s="14">
        <v>0</v>
      </c>
      <c r="C4671" s="17" t="s">
        <v>17730</v>
      </c>
      <c r="D4671" s="13">
        <v>402</v>
      </c>
      <c r="E4671" s="13" t="s">
        <v>17731</v>
      </c>
      <c r="F4671" s="13" t="s">
        <v>17727</v>
      </c>
      <c r="G4671" s="13" t="s">
        <v>25790</v>
      </c>
      <c r="H4671" s="13">
        <v>166034</v>
      </c>
    </row>
    <row r="4672" spans="1:8" x14ac:dyDescent="0.45">
      <c r="A4672" s="13" t="s">
        <v>25791</v>
      </c>
      <c r="B4672" s="14">
        <v>26.79</v>
      </c>
      <c r="C4672" s="17" t="s">
        <v>17730</v>
      </c>
      <c r="D4672" s="13">
        <v>422</v>
      </c>
      <c r="E4672" s="13" t="s">
        <v>17731</v>
      </c>
      <c r="F4672" s="13" t="s">
        <v>17727</v>
      </c>
      <c r="G4672" s="13" t="s">
        <v>25792</v>
      </c>
      <c r="H4672" s="13">
        <v>183642</v>
      </c>
    </row>
    <row r="4673" spans="1:8" x14ac:dyDescent="0.45">
      <c r="A4673" s="13" t="s">
        <v>25791</v>
      </c>
      <c r="B4673" s="14">
        <v>0</v>
      </c>
      <c r="C4673" s="17" t="s">
        <v>17730</v>
      </c>
      <c r="D4673" s="13">
        <v>402</v>
      </c>
      <c r="E4673" s="13" t="s">
        <v>17731</v>
      </c>
      <c r="F4673" s="13" t="s">
        <v>17727</v>
      </c>
      <c r="G4673" s="13" t="s">
        <v>25793</v>
      </c>
      <c r="H4673" s="13">
        <v>166035</v>
      </c>
    </row>
    <row r="4674" spans="1:8" x14ac:dyDescent="0.45">
      <c r="A4674" s="13" t="s">
        <v>25794</v>
      </c>
      <c r="B4674" s="15">
        <v>1611.29</v>
      </c>
      <c r="C4674" s="17" t="s">
        <v>17730</v>
      </c>
      <c r="D4674" s="13">
        <v>3563</v>
      </c>
      <c r="E4674" s="13" t="s">
        <v>17731</v>
      </c>
      <c r="F4674" s="13" t="s">
        <v>17727</v>
      </c>
      <c r="G4674" s="13" t="s">
        <v>25795</v>
      </c>
      <c r="H4674" s="13">
        <v>183643</v>
      </c>
    </row>
    <row r="4675" spans="1:8" x14ac:dyDescent="0.45">
      <c r="A4675" s="13" t="s">
        <v>25794</v>
      </c>
      <c r="B4675" s="14">
        <v>0</v>
      </c>
      <c r="C4675" s="17" t="s">
        <v>17730</v>
      </c>
      <c r="D4675" s="13">
        <v>3393</v>
      </c>
      <c r="E4675" s="13" t="s">
        <v>17731</v>
      </c>
      <c r="F4675" s="13" t="s">
        <v>17727</v>
      </c>
      <c r="G4675" s="13" t="s">
        <v>25796</v>
      </c>
      <c r="H4675" s="13">
        <v>166036</v>
      </c>
    </row>
    <row r="4676" spans="1:8" x14ac:dyDescent="0.45">
      <c r="A4676" s="13" t="s">
        <v>25797</v>
      </c>
      <c r="B4676" s="14">
        <v>863.68</v>
      </c>
      <c r="C4676" s="17" t="s">
        <v>17730</v>
      </c>
      <c r="D4676" s="13">
        <v>2919</v>
      </c>
      <c r="E4676" s="13" t="s">
        <v>17731</v>
      </c>
      <c r="F4676" s="13" t="s">
        <v>17727</v>
      </c>
      <c r="G4676" s="13" t="s">
        <v>25798</v>
      </c>
      <c r="H4676" s="13">
        <v>183644</v>
      </c>
    </row>
    <row r="4677" spans="1:8" x14ac:dyDescent="0.45">
      <c r="A4677" s="13" t="s">
        <v>25797</v>
      </c>
      <c r="B4677" s="14">
        <v>0</v>
      </c>
      <c r="C4677" s="17" t="s">
        <v>17730</v>
      </c>
      <c r="D4677" s="13">
        <v>2780</v>
      </c>
      <c r="E4677" s="13" t="s">
        <v>17731</v>
      </c>
      <c r="F4677" s="13" t="s">
        <v>17727</v>
      </c>
      <c r="G4677" s="13" t="s">
        <v>25799</v>
      </c>
      <c r="H4677" s="13">
        <v>166037</v>
      </c>
    </row>
    <row r="4678" spans="1:8" x14ac:dyDescent="0.45">
      <c r="A4678" s="13" t="s">
        <v>25800</v>
      </c>
      <c r="B4678" s="14">
        <v>929.41</v>
      </c>
      <c r="C4678" s="17" t="s">
        <v>17730</v>
      </c>
      <c r="D4678" s="13">
        <v>2919</v>
      </c>
      <c r="E4678" s="13" t="s">
        <v>17731</v>
      </c>
      <c r="F4678" s="13" t="s">
        <v>17727</v>
      </c>
      <c r="G4678" s="13" t="s">
        <v>25801</v>
      </c>
      <c r="H4678" s="13">
        <v>183645</v>
      </c>
    </row>
    <row r="4679" spans="1:8" x14ac:dyDescent="0.45">
      <c r="A4679" s="13" t="s">
        <v>25800</v>
      </c>
      <c r="B4679" s="14">
        <v>0</v>
      </c>
      <c r="C4679" s="17" t="s">
        <v>17730</v>
      </c>
      <c r="D4679" s="13">
        <v>2780</v>
      </c>
      <c r="E4679" s="13" t="s">
        <v>17731</v>
      </c>
      <c r="F4679" s="13" t="s">
        <v>17727</v>
      </c>
      <c r="G4679" s="13" t="s">
        <v>25802</v>
      </c>
      <c r="H4679" s="13">
        <v>166038</v>
      </c>
    </row>
    <row r="4680" spans="1:8" x14ac:dyDescent="0.45">
      <c r="A4680" s="13" t="s">
        <v>25803</v>
      </c>
      <c r="B4680" s="14">
        <v>484.94</v>
      </c>
      <c r="C4680" s="17" t="s">
        <v>17730</v>
      </c>
      <c r="D4680" s="13">
        <v>1521</v>
      </c>
      <c r="E4680" s="13" t="s">
        <v>17731</v>
      </c>
      <c r="F4680" s="13" t="s">
        <v>17727</v>
      </c>
      <c r="G4680" s="13" t="s">
        <v>25804</v>
      </c>
      <c r="H4680" s="13">
        <v>183646</v>
      </c>
    </row>
    <row r="4681" spans="1:8" x14ac:dyDescent="0.45">
      <c r="A4681" s="13" t="s">
        <v>25803</v>
      </c>
      <c r="B4681" s="14">
        <v>0</v>
      </c>
      <c r="C4681" s="17" t="s">
        <v>17730</v>
      </c>
      <c r="D4681" s="13">
        <v>1449</v>
      </c>
      <c r="E4681" s="13" t="s">
        <v>17731</v>
      </c>
      <c r="F4681" s="13" t="s">
        <v>17727</v>
      </c>
      <c r="G4681" s="13" t="s">
        <v>25805</v>
      </c>
      <c r="H4681" s="13">
        <v>166039</v>
      </c>
    </row>
    <row r="4682" spans="1:8" x14ac:dyDescent="0.45">
      <c r="A4682" s="13" t="s">
        <v>25806</v>
      </c>
      <c r="B4682" s="15">
        <v>2088.0100000000002</v>
      </c>
      <c r="C4682" s="17" t="s">
        <v>17730</v>
      </c>
      <c r="D4682" s="13">
        <v>7142</v>
      </c>
      <c r="E4682" s="13" t="s">
        <v>17731</v>
      </c>
      <c r="F4682" s="13" t="s">
        <v>17727</v>
      </c>
      <c r="G4682" s="13" t="s">
        <v>25807</v>
      </c>
      <c r="H4682" s="13">
        <v>183647</v>
      </c>
    </row>
    <row r="4683" spans="1:8" x14ac:dyDescent="0.45">
      <c r="A4683" s="13" t="s">
        <v>25806</v>
      </c>
      <c r="B4683" s="14">
        <v>0</v>
      </c>
      <c r="C4683" s="17" t="s">
        <v>17730</v>
      </c>
      <c r="D4683" s="13">
        <v>6802</v>
      </c>
      <c r="E4683" s="13" t="s">
        <v>17731</v>
      </c>
      <c r="F4683" s="13" t="s">
        <v>17727</v>
      </c>
      <c r="G4683" s="13" t="s">
        <v>25808</v>
      </c>
      <c r="H4683" s="13">
        <v>165938</v>
      </c>
    </row>
    <row r="4684" spans="1:8" x14ac:dyDescent="0.45">
      <c r="A4684" s="13" t="s">
        <v>25809</v>
      </c>
      <c r="B4684" s="15">
        <v>2281.3000000000002</v>
      </c>
      <c r="C4684" s="17" t="s">
        <v>17730</v>
      </c>
      <c r="D4684" s="13">
        <v>6976</v>
      </c>
      <c r="E4684" s="13" t="s">
        <v>17731</v>
      </c>
      <c r="F4684" s="13" t="s">
        <v>17727</v>
      </c>
      <c r="G4684" s="13" t="s">
        <v>25810</v>
      </c>
      <c r="H4684" s="13">
        <v>183648</v>
      </c>
    </row>
    <row r="4685" spans="1:8" x14ac:dyDescent="0.45">
      <c r="A4685" s="13" t="s">
        <v>25809</v>
      </c>
      <c r="B4685" s="14">
        <v>0</v>
      </c>
      <c r="C4685" s="17" t="s">
        <v>17730</v>
      </c>
      <c r="D4685" s="13">
        <v>6644</v>
      </c>
      <c r="E4685" s="13" t="s">
        <v>17731</v>
      </c>
      <c r="F4685" s="13" t="s">
        <v>17727</v>
      </c>
      <c r="G4685" s="13" t="s">
        <v>25811</v>
      </c>
      <c r="H4685" s="13">
        <v>166040</v>
      </c>
    </row>
    <row r="4686" spans="1:8" x14ac:dyDescent="0.45">
      <c r="A4686" s="13" t="s">
        <v>25812</v>
      </c>
      <c r="B4686" s="15">
        <v>2107.0100000000002</v>
      </c>
      <c r="C4686" s="17" t="s">
        <v>17730</v>
      </c>
      <c r="D4686" s="13">
        <v>6976</v>
      </c>
      <c r="E4686" s="13" t="s">
        <v>17731</v>
      </c>
      <c r="F4686" s="13" t="s">
        <v>17727</v>
      </c>
      <c r="G4686" s="13" t="s">
        <v>25813</v>
      </c>
      <c r="H4686" s="13">
        <v>183649</v>
      </c>
    </row>
    <row r="4687" spans="1:8" x14ac:dyDescent="0.45">
      <c r="A4687" s="13" t="s">
        <v>25812</v>
      </c>
      <c r="B4687" s="14">
        <v>0</v>
      </c>
      <c r="C4687" s="17" t="s">
        <v>17730</v>
      </c>
      <c r="D4687" s="13">
        <v>6644</v>
      </c>
      <c r="E4687" s="13" t="s">
        <v>17731</v>
      </c>
      <c r="F4687" s="13" t="s">
        <v>17727</v>
      </c>
      <c r="G4687" s="13" t="s">
        <v>25814</v>
      </c>
      <c r="H4687" s="13">
        <v>166041</v>
      </c>
    </row>
    <row r="4688" spans="1:8" x14ac:dyDescent="0.45">
      <c r="A4688" s="13" t="s">
        <v>25815</v>
      </c>
      <c r="B4688" s="15">
        <v>11953.46</v>
      </c>
      <c r="C4688" s="17" t="s">
        <v>17730</v>
      </c>
      <c r="D4688" s="13">
        <v>45734</v>
      </c>
      <c r="E4688" s="13" t="s">
        <v>17731</v>
      </c>
      <c r="F4688" s="13" t="s">
        <v>17727</v>
      </c>
      <c r="G4688" s="13" t="s">
        <v>25816</v>
      </c>
      <c r="H4688" s="13">
        <v>183650</v>
      </c>
    </row>
    <row r="4689" spans="1:8" x14ac:dyDescent="0.45">
      <c r="A4689" s="13" t="s">
        <v>25815</v>
      </c>
      <c r="B4689" s="14">
        <v>0</v>
      </c>
      <c r="C4689" s="17" t="s">
        <v>17730</v>
      </c>
      <c r="D4689" s="13">
        <v>43556</v>
      </c>
      <c r="E4689" s="13" t="s">
        <v>17731</v>
      </c>
      <c r="F4689" s="13" t="s">
        <v>17727</v>
      </c>
      <c r="G4689" s="13" t="s">
        <v>25817</v>
      </c>
      <c r="H4689" s="13">
        <v>166042</v>
      </c>
    </row>
    <row r="4690" spans="1:8" x14ac:dyDescent="0.45">
      <c r="A4690" s="13" t="s">
        <v>25818</v>
      </c>
      <c r="B4690" s="15">
        <v>6741.46</v>
      </c>
      <c r="C4690" s="17" t="s">
        <v>17730</v>
      </c>
      <c r="D4690" s="13">
        <v>37065</v>
      </c>
      <c r="E4690" s="13" t="s">
        <v>17731</v>
      </c>
      <c r="F4690" s="13" t="s">
        <v>17727</v>
      </c>
      <c r="G4690" s="13" t="s">
        <v>25819</v>
      </c>
      <c r="H4690" s="13">
        <v>183651</v>
      </c>
    </row>
    <row r="4691" spans="1:8" x14ac:dyDescent="0.45">
      <c r="A4691" s="13" t="s">
        <v>25818</v>
      </c>
      <c r="B4691" s="14">
        <v>0</v>
      </c>
      <c r="C4691" s="17" t="s">
        <v>17730</v>
      </c>
      <c r="D4691" s="13">
        <v>35300</v>
      </c>
      <c r="E4691" s="13" t="s">
        <v>17731</v>
      </c>
      <c r="F4691" s="13" t="s">
        <v>17727</v>
      </c>
      <c r="G4691" s="13" t="s">
        <v>25820</v>
      </c>
      <c r="H4691" s="13">
        <v>165939</v>
      </c>
    </row>
    <row r="4692" spans="1:8" x14ac:dyDescent="0.45">
      <c r="A4692" s="13" t="s">
        <v>25821</v>
      </c>
      <c r="B4692" s="14">
        <v>711.5</v>
      </c>
      <c r="C4692" s="17" t="s">
        <v>17730</v>
      </c>
      <c r="D4692" s="13">
        <v>1530</v>
      </c>
      <c r="E4692" s="13" t="s">
        <v>17731</v>
      </c>
      <c r="F4692" s="13" t="s">
        <v>17727</v>
      </c>
      <c r="G4692" s="13" t="s">
        <v>25822</v>
      </c>
      <c r="H4692" s="13">
        <v>183652</v>
      </c>
    </row>
    <row r="4693" spans="1:8" x14ac:dyDescent="0.45">
      <c r="A4693" s="13" t="s">
        <v>25821</v>
      </c>
      <c r="B4693" s="14">
        <v>0</v>
      </c>
      <c r="C4693" s="17" t="s">
        <v>17730</v>
      </c>
      <c r="D4693" s="13">
        <v>1457</v>
      </c>
      <c r="E4693" s="13" t="s">
        <v>17731</v>
      </c>
      <c r="F4693" s="13" t="s">
        <v>17727</v>
      </c>
      <c r="G4693" s="13" t="s">
        <v>25823</v>
      </c>
      <c r="H4693" s="13">
        <v>166043</v>
      </c>
    </row>
    <row r="4694" spans="1:8" x14ac:dyDescent="0.45">
      <c r="A4694" s="13" t="s">
        <v>25824</v>
      </c>
      <c r="B4694" s="14">
        <v>81.64</v>
      </c>
      <c r="C4694" s="17" t="s">
        <v>17730</v>
      </c>
      <c r="D4694" s="13">
        <v>292</v>
      </c>
      <c r="E4694" s="13" t="s">
        <v>17731</v>
      </c>
      <c r="F4694" s="13" t="s">
        <v>17727</v>
      </c>
      <c r="G4694" s="13" t="s">
        <v>25825</v>
      </c>
      <c r="H4694" s="13">
        <v>183653</v>
      </c>
    </row>
    <row r="4695" spans="1:8" x14ac:dyDescent="0.45">
      <c r="A4695" s="13" t="s">
        <v>25824</v>
      </c>
      <c r="B4695" s="14">
        <v>0</v>
      </c>
      <c r="C4695" s="17" t="s">
        <v>17730</v>
      </c>
      <c r="D4695" s="13">
        <v>278</v>
      </c>
      <c r="E4695" s="13" t="s">
        <v>17731</v>
      </c>
      <c r="F4695" s="13" t="s">
        <v>17727</v>
      </c>
      <c r="G4695" s="13" t="s">
        <v>25826</v>
      </c>
      <c r="H4695" s="13">
        <v>166044</v>
      </c>
    </row>
    <row r="4696" spans="1:8" x14ac:dyDescent="0.45">
      <c r="A4696" s="13" t="s">
        <v>25827</v>
      </c>
      <c r="B4696" s="15">
        <v>19671.490000000002</v>
      </c>
      <c r="C4696" s="17" t="s">
        <v>17730</v>
      </c>
      <c r="D4696" s="13">
        <v>54406</v>
      </c>
      <c r="E4696" s="13" t="s">
        <v>17731</v>
      </c>
      <c r="F4696" s="13" t="s">
        <v>17727</v>
      </c>
      <c r="G4696" s="13" t="s">
        <v>25828</v>
      </c>
      <c r="H4696" s="13">
        <v>183654</v>
      </c>
    </row>
    <row r="4697" spans="1:8" x14ac:dyDescent="0.45">
      <c r="A4697" s="13" t="s">
        <v>25827</v>
      </c>
      <c r="B4697" s="14">
        <v>0</v>
      </c>
      <c r="C4697" s="17" t="s">
        <v>17730</v>
      </c>
      <c r="D4697" s="13">
        <v>51815</v>
      </c>
      <c r="E4697" s="13" t="s">
        <v>17731</v>
      </c>
      <c r="F4697" s="13" t="s">
        <v>17727</v>
      </c>
      <c r="G4697" s="13" t="s">
        <v>25829</v>
      </c>
      <c r="H4697" s="13">
        <v>166045</v>
      </c>
    </row>
    <row r="4698" spans="1:8" x14ac:dyDescent="0.45">
      <c r="A4698" s="13" t="s">
        <v>25830</v>
      </c>
      <c r="B4698" s="15">
        <v>1797.76</v>
      </c>
      <c r="C4698" s="17" t="s">
        <v>17730</v>
      </c>
      <c r="D4698" s="13">
        <v>35095</v>
      </c>
      <c r="E4698" s="13" t="s">
        <v>17731</v>
      </c>
      <c r="F4698" s="13" t="s">
        <v>17727</v>
      </c>
      <c r="G4698" s="13" t="s">
        <v>25831</v>
      </c>
      <c r="H4698" s="13">
        <v>183655</v>
      </c>
    </row>
    <row r="4699" spans="1:8" x14ac:dyDescent="0.45">
      <c r="A4699" s="13" t="s">
        <v>25830</v>
      </c>
      <c r="B4699" s="14">
        <v>0</v>
      </c>
      <c r="C4699" s="17" t="s">
        <v>17730</v>
      </c>
      <c r="D4699" s="13">
        <v>33424</v>
      </c>
      <c r="E4699" s="13" t="s">
        <v>17731</v>
      </c>
      <c r="F4699" s="13" t="s">
        <v>17727</v>
      </c>
      <c r="G4699" s="13" t="s">
        <v>25832</v>
      </c>
      <c r="H4699" s="13">
        <v>166046</v>
      </c>
    </row>
    <row r="4700" spans="1:8" x14ac:dyDescent="0.45">
      <c r="A4700" s="13" t="s">
        <v>25833</v>
      </c>
      <c r="B4700" s="14">
        <v>643.52</v>
      </c>
      <c r="C4700" s="17" t="s">
        <v>17730</v>
      </c>
      <c r="D4700" s="13">
        <v>5830</v>
      </c>
      <c r="E4700" s="13" t="s">
        <v>17731</v>
      </c>
      <c r="F4700" s="13" t="s">
        <v>17727</v>
      </c>
      <c r="G4700" s="13" t="s">
        <v>25834</v>
      </c>
      <c r="H4700" s="13">
        <v>183656</v>
      </c>
    </row>
    <row r="4701" spans="1:8" x14ac:dyDescent="0.45">
      <c r="A4701" s="13" t="s">
        <v>25833</v>
      </c>
      <c r="B4701" s="14">
        <v>0</v>
      </c>
      <c r="C4701" s="17" t="s">
        <v>17730</v>
      </c>
      <c r="D4701" s="13">
        <v>5552</v>
      </c>
      <c r="E4701" s="13" t="s">
        <v>17731</v>
      </c>
      <c r="F4701" s="13" t="s">
        <v>17727</v>
      </c>
      <c r="G4701" s="13" t="s">
        <v>25835</v>
      </c>
      <c r="H4701" s="13">
        <v>165940</v>
      </c>
    </row>
    <row r="4702" spans="1:8" x14ac:dyDescent="0.45">
      <c r="A4702" s="13" t="s">
        <v>25836</v>
      </c>
      <c r="B4702" s="14">
        <v>912.22</v>
      </c>
      <c r="C4702" s="17" t="s">
        <v>17730</v>
      </c>
      <c r="D4702" s="13">
        <v>4286</v>
      </c>
      <c r="E4702" s="13" t="s">
        <v>17731</v>
      </c>
      <c r="F4702" s="13" t="s">
        <v>17727</v>
      </c>
      <c r="G4702" s="13" t="s">
        <v>25837</v>
      </c>
      <c r="H4702" s="13">
        <v>183657</v>
      </c>
    </row>
    <row r="4703" spans="1:8" x14ac:dyDescent="0.45">
      <c r="A4703" s="13" t="s">
        <v>25836</v>
      </c>
      <c r="B4703" s="14">
        <v>0</v>
      </c>
      <c r="C4703" s="17" t="s">
        <v>17730</v>
      </c>
      <c r="D4703" s="13">
        <v>4082</v>
      </c>
      <c r="E4703" s="13" t="s">
        <v>17731</v>
      </c>
      <c r="F4703" s="13" t="s">
        <v>17727</v>
      </c>
      <c r="G4703" s="13" t="s">
        <v>25838</v>
      </c>
      <c r="H4703" s="13">
        <v>166126</v>
      </c>
    </row>
    <row r="4704" spans="1:8" x14ac:dyDescent="0.45">
      <c r="A4704" s="13" t="s">
        <v>25839</v>
      </c>
      <c r="B4704" s="14">
        <v>47.82</v>
      </c>
      <c r="C4704" s="17" t="s">
        <v>17730</v>
      </c>
      <c r="D4704" s="13">
        <v>267</v>
      </c>
      <c r="E4704" s="13" t="s">
        <v>17731</v>
      </c>
      <c r="F4704" s="13" t="s">
        <v>17727</v>
      </c>
      <c r="G4704" s="13" t="s">
        <v>25840</v>
      </c>
      <c r="H4704" s="13">
        <v>183658</v>
      </c>
    </row>
    <row r="4705" spans="1:8" x14ac:dyDescent="0.45">
      <c r="A4705" s="13" t="s">
        <v>25839</v>
      </c>
      <c r="B4705" s="14">
        <v>0</v>
      </c>
      <c r="C4705" s="17" t="s">
        <v>17730</v>
      </c>
      <c r="D4705" s="13">
        <v>254</v>
      </c>
      <c r="E4705" s="13" t="s">
        <v>17731</v>
      </c>
      <c r="F4705" s="13" t="s">
        <v>17727</v>
      </c>
      <c r="G4705" s="13" t="s">
        <v>25841</v>
      </c>
      <c r="H4705" s="13">
        <v>166047</v>
      </c>
    </row>
    <row r="4706" spans="1:8" x14ac:dyDescent="0.45">
      <c r="A4706" s="13" t="s">
        <v>25842</v>
      </c>
      <c r="B4706" s="14">
        <v>44.44</v>
      </c>
      <c r="C4706" s="17" t="s">
        <v>17730</v>
      </c>
      <c r="D4706" s="13">
        <v>315</v>
      </c>
      <c r="E4706" s="13" t="s">
        <v>17731</v>
      </c>
      <c r="F4706" s="13" t="s">
        <v>17727</v>
      </c>
      <c r="G4706" s="13" t="s">
        <v>25843</v>
      </c>
      <c r="H4706" s="13">
        <v>183659</v>
      </c>
    </row>
    <row r="4707" spans="1:8" x14ac:dyDescent="0.45">
      <c r="A4707" s="13" t="s">
        <v>25842</v>
      </c>
      <c r="B4707" s="14">
        <v>0</v>
      </c>
      <c r="C4707" s="17" t="s">
        <v>17730</v>
      </c>
      <c r="D4707" s="13">
        <v>300</v>
      </c>
      <c r="E4707" s="13" t="s">
        <v>17731</v>
      </c>
      <c r="F4707" s="13" t="s">
        <v>17727</v>
      </c>
      <c r="G4707" s="13" t="s">
        <v>25844</v>
      </c>
      <c r="H4707" s="13">
        <v>166048</v>
      </c>
    </row>
    <row r="4708" spans="1:8" x14ac:dyDescent="0.45">
      <c r="A4708" s="13" t="s">
        <v>25845</v>
      </c>
      <c r="B4708" s="14">
        <v>245.4</v>
      </c>
      <c r="C4708" s="17" t="s">
        <v>17730</v>
      </c>
      <c r="D4708" s="13">
        <v>1142</v>
      </c>
      <c r="E4708" s="13" t="s">
        <v>17731</v>
      </c>
      <c r="F4708" s="13" t="s">
        <v>17727</v>
      </c>
      <c r="G4708" s="13" t="s">
        <v>25846</v>
      </c>
      <c r="H4708" s="13">
        <v>183660</v>
      </c>
    </row>
    <row r="4709" spans="1:8" x14ac:dyDescent="0.45">
      <c r="A4709" s="13" t="s">
        <v>25845</v>
      </c>
      <c r="B4709" s="14">
        <v>0</v>
      </c>
      <c r="C4709" s="17" t="s">
        <v>17730</v>
      </c>
      <c r="D4709" s="13">
        <v>1088</v>
      </c>
      <c r="E4709" s="13" t="s">
        <v>17731</v>
      </c>
      <c r="F4709" s="13" t="s">
        <v>17727</v>
      </c>
      <c r="G4709" s="13" t="s">
        <v>25847</v>
      </c>
      <c r="H4709" s="13">
        <v>166049</v>
      </c>
    </row>
    <row r="4710" spans="1:8" x14ac:dyDescent="0.45">
      <c r="A4710" s="13" t="s">
        <v>25848</v>
      </c>
      <c r="B4710" s="14">
        <v>299.58</v>
      </c>
      <c r="C4710" s="17" t="s">
        <v>17730</v>
      </c>
      <c r="D4710" s="13">
        <v>1142</v>
      </c>
      <c r="E4710" s="13" t="s">
        <v>17731</v>
      </c>
      <c r="F4710" s="13" t="s">
        <v>17727</v>
      </c>
      <c r="G4710" s="13" t="s">
        <v>25849</v>
      </c>
      <c r="H4710" s="13">
        <v>183661</v>
      </c>
    </row>
    <row r="4711" spans="1:8" x14ac:dyDescent="0.45">
      <c r="A4711" s="13" t="s">
        <v>25848</v>
      </c>
      <c r="B4711" s="14">
        <v>0</v>
      </c>
      <c r="C4711" s="17" t="s">
        <v>17730</v>
      </c>
      <c r="D4711" s="13">
        <v>1088</v>
      </c>
      <c r="E4711" s="13" t="s">
        <v>17731</v>
      </c>
      <c r="F4711" s="13" t="s">
        <v>17727</v>
      </c>
      <c r="G4711" s="13" t="s">
        <v>25850</v>
      </c>
      <c r="H4711" s="13">
        <v>166050</v>
      </c>
    </row>
    <row r="4712" spans="1:8" x14ac:dyDescent="0.45">
      <c r="A4712" s="13" t="s">
        <v>25851</v>
      </c>
      <c r="B4712" s="14">
        <v>379.6</v>
      </c>
      <c r="C4712" s="17" t="s">
        <v>17730</v>
      </c>
      <c r="D4712" s="13">
        <v>879</v>
      </c>
      <c r="E4712" s="13" t="s">
        <v>17731</v>
      </c>
      <c r="F4712" s="13" t="s">
        <v>17727</v>
      </c>
      <c r="G4712" s="13" t="s">
        <v>25852</v>
      </c>
      <c r="H4712" s="13">
        <v>183662</v>
      </c>
    </row>
    <row r="4713" spans="1:8" x14ac:dyDescent="0.45">
      <c r="A4713" s="13" t="s">
        <v>25851</v>
      </c>
      <c r="B4713" s="14">
        <v>0</v>
      </c>
      <c r="C4713" s="17" t="s">
        <v>17730</v>
      </c>
      <c r="D4713" s="13">
        <v>837</v>
      </c>
      <c r="E4713" s="13" t="s">
        <v>17731</v>
      </c>
      <c r="F4713" s="13" t="s">
        <v>17727</v>
      </c>
      <c r="G4713" s="13" t="s">
        <v>25853</v>
      </c>
      <c r="H4713" s="13">
        <v>165941</v>
      </c>
    </row>
    <row r="4714" spans="1:8" x14ac:dyDescent="0.45">
      <c r="A4714" s="13" t="s">
        <v>25854</v>
      </c>
      <c r="B4714" s="14">
        <v>791.46</v>
      </c>
      <c r="C4714" s="17" t="s">
        <v>17730</v>
      </c>
      <c r="D4714" s="13">
        <v>2961</v>
      </c>
      <c r="E4714" s="13" t="s">
        <v>17731</v>
      </c>
      <c r="F4714" s="13" t="s">
        <v>17727</v>
      </c>
      <c r="G4714" s="13" t="s">
        <v>25855</v>
      </c>
      <c r="H4714" s="13">
        <v>183663</v>
      </c>
    </row>
    <row r="4715" spans="1:8" x14ac:dyDescent="0.45">
      <c r="A4715" s="13" t="s">
        <v>25854</v>
      </c>
      <c r="B4715" s="14">
        <v>0</v>
      </c>
      <c r="C4715" s="17" t="s">
        <v>17730</v>
      </c>
      <c r="D4715" s="13">
        <v>2820</v>
      </c>
      <c r="E4715" s="13" t="s">
        <v>17731</v>
      </c>
      <c r="F4715" s="13" t="s">
        <v>17727</v>
      </c>
      <c r="G4715" s="13" t="s">
        <v>25856</v>
      </c>
      <c r="H4715" s="13">
        <v>165942</v>
      </c>
    </row>
    <row r="4716" spans="1:8" x14ac:dyDescent="0.45">
      <c r="A4716" s="13" t="s">
        <v>25857</v>
      </c>
      <c r="B4716" s="14">
        <v>366.9</v>
      </c>
      <c r="C4716" s="17" t="s">
        <v>17730</v>
      </c>
      <c r="D4716" s="13">
        <v>1693</v>
      </c>
      <c r="E4716" s="13" t="s">
        <v>17731</v>
      </c>
      <c r="F4716" s="13" t="s">
        <v>17727</v>
      </c>
      <c r="G4716" s="13" t="s">
        <v>25858</v>
      </c>
      <c r="H4716" s="13">
        <v>183664</v>
      </c>
    </row>
    <row r="4717" spans="1:8" x14ac:dyDescent="0.45">
      <c r="A4717" s="13" t="s">
        <v>25857</v>
      </c>
      <c r="B4717" s="14">
        <v>0</v>
      </c>
      <c r="C4717" s="17" t="s">
        <v>17730</v>
      </c>
      <c r="D4717" s="13">
        <v>1612</v>
      </c>
      <c r="E4717" s="13" t="s">
        <v>17731</v>
      </c>
      <c r="F4717" s="13" t="s">
        <v>17727</v>
      </c>
      <c r="G4717" s="13" t="s">
        <v>25859</v>
      </c>
      <c r="H4717" s="13">
        <v>166051</v>
      </c>
    </row>
    <row r="4718" spans="1:8" x14ac:dyDescent="0.45">
      <c r="A4718" s="13" t="s">
        <v>25860</v>
      </c>
      <c r="B4718" s="15">
        <v>1146.53</v>
      </c>
      <c r="C4718" s="17" t="s">
        <v>17730</v>
      </c>
      <c r="D4718" s="13">
        <v>3481</v>
      </c>
      <c r="E4718" s="13" t="s">
        <v>17731</v>
      </c>
      <c r="F4718" s="13" t="s">
        <v>17727</v>
      </c>
      <c r="G4718" s="13" t="s">
        <v>25861</v>
      </c>
      <c r="H4718" s="13">
        <v>183665</v>
      </c>
    </row>
    <row r="4719" spans="1:8" x14ac:dyDescent="0.45">
      <c r="A4719" s="13" t="s">
        <v>25860</v>
      </c>
      <c r="B4719" s="14">
        <v>0</v>
      </c>
      <c r="C4719" s="17" t="s">
        <v>17730</v>
      </c>
      <c r="D4719" s="13">
        <v>3315</v>
      </c>
      <c r="E4719" s="13" t="s">
        <v>17731</v>
      </c>
      <c r="F4719" s="13" t="s">
        <v>17727</v>
      </c>
      <c r="G4719" s="13" t="s">
        <v>25862</v>
      </c>
      <c r="H4719" s="13">
        <v>165943</v>
      </c>
    </row>
    <row r="4720" spans="1:8" x14ac:dyDescent="0.45">
      <c r="A4720" s="13" t="s">
        <v>25863</v>
      </c>
      <c r="B4720" s="15">
        <v>1285.6500000000001</v>
      </c>
      <c r="C4720" s="17" t="s">
        <v>17730</v>
      </c>
      <c r="D4720" s="13">
        <v>2896</v>
      </c>
      <c r="E4720" s="13" t="s">
        <v>17731</v>
      </c>
      <c r="F4720" s="13" t="s">
        <v>17727</v>
      </c>
      <c r="G4720" s="13" t="s">
        <v>25864</v>
      </c>
      <c r="H4720" s="13">
        <v>183666</v>
      </c>
    </row>
    <row r="4721" spans="1:8" x14ac:dyDescent="0.45">
      <c r="A4721" s="13" t="s">
        <v>25863</v>
      </c>
      <c r="B4721" s="14">
        <v>0</v>
      </c>
      <c r="C4721" s="17" t="s">
        <v>17730</v>
      </c>
      <c r="D4721" s="13">
        <v>2758</v>
      </c>
      <c r="E4721" s="13" t="s">
        <v>17731</v>
      </c>
      <c r="F4721" s="13" t="s">
        <v>17727</v>
      </c>
      <c r="G4721" s="13" t="s">
        <v>25865</v>
      </c>
      <c r="H4721" s="13">
        <v>165944</v>
      </c>
    </row>
    <row r="4722" spans="1:8" x14ac:dyDescent="0.45">
      <c r="A4722" s="13" t="s">
        <v>25866</v>
      </c>
      <c r="B4722" s="14">
        <v>107.08</v>
      </c>
      <c r="C4722" s="17" t="s">
        <v>17730</v>
      </c>
      <c r="D4722" s="13">
        <v>369</v>
      </c>
      <c r="E4722" s="13" t="s">
        <v>17731</v>
      </c>
      <c r="F4722" s="13" t="s">
        <v>17727</v>
      </c>
      <c r="G4722" s="13" t="s">
        <v>25867</v>
      </c>
      <c r="H4722" s="13">
        <v>183667</v>
      </c>
    </row>
    <row r="4723" spans="1:8" x14ac:dyDescent="0.45">
      <c r="A4723" s="13" t="s">
        <v>25866</v>
      </c>
      <c r="B4723" s="14">
        <v>0</v>
      </c>
      <c r="C4723" s="17" t="s">
        <v>17730</v>
      </c>
      <c r="D4723" s="13">
        <v>351</v>
      </c>
      <c r="E4723" s="13" t="s">
        <v>17731</v>
      </c>
      <c r="F4723" s="13" t="s">
        <v>17727</v>
      </c>
      <c r="G4723" s="13" t="s">
        <v>25868</v>
      </c>
      <c r="H4723" s="13">
        <v>165945</v>
      </c>
    </row>
    <row r="4724" spans="1:8" x14ac:dyDescent="0.45">
      <c r="A4724" s="13" t="s">
        <v>25869</v>
      </c>
      <c r="B4724" s="14">
        <v>112.08</v>
      </c>
      <c r="C4724" s="17" t="s">
        <v>17730</v>
      </c>
      <c r="D4724" s="13">
        <v>353</v>
      </c>
      <c r="E4724" s="13" t="s">
        <v>17731</v>
      </c>
      <c r="F4724" s="13" t="s">
        <v>17727</v>
      </c>
      <c r="G4724" s="13" t="s">
        <v>25870</v>
      </c>
      <c r="H4724" s="13">
        <v>183668</v>
      </c>
    </row>
    <row r="4725" spans="1:8" x14ac:dyDescent="0.45">
      <c r="A4725" s="13" t="s">
        <v>25871</v>
      </c>
      <c r="B4725" s="14">
        <v>0</v>
      </c>
      <c r="C4725" s="17" t="s">
        <v>17730</v>
      </c>
      <c r="D4725" s="13">
        <v>327</v>
      </c>
      <c r="E4725" s="13" t="s">
        <v>17731</v>
      </c>
      <c r="F4725" s="13" t="s">
        <v>17727</v>
      </c>
      <c r="G4725" s="13" t="s">
        <v>25872</v>
      </c>
      <c r="H4725" s="13">
        <v>166052</v>
      </c>
    </row>
    <row r="4726" spans="1:8" x14ac:dyDescent="0.45">
      <c r="A4726" s="13" t="s">
        <v>25873</v>
      </c>
      <c r="B4726" s="15">
        <v>8570.09</v>
      </c>
      <c r="C4726" s="17" t="s">
        <v>17730</v>
      </c>
      <c r="D4726" s="13">
        <v>59786</v>
      </c>
      <c r="E4726" s="13" t="s">
        <v>17731</v>
      </c>
      <c r="F4726" s="13" t="s">
        <v>17727</v>
      </c>
      <c r="G4726" s="13" t="s">
        <v>25874</v>
      </c>
      <c r="H4726" s="13">
        <v>183669</v>
      </c>
    </row>
    <row r="4727" spans="1:8" x14ac:dyDescent="0.45">
      <c r="A4727" s="13" t="s">
        <v>25873</v>
      </c>
      <c r="B4727" s="14">
        <v>0</v>
      </c>
      <c r="C4727" s="17" t="s">
        <v>17730</v>
      </c>
      <c r="D4727" s="13">
        <v>56939</v>
      </c>
      <c r="E4727" s="13" t="s">
        <v>17731</v>
      </c>
      <c r="F4727" s="13" t="s">
        <v>17727</v>
      </c>
      <c r="G4727" s="13" t="s">
        <v>25875</v>
      </c>
      <c r="H4727" s="13">
        <v>166053</v>
      </c>
    </row>
    <row r="4728" spans="1:8" x14ac:dyDescent="0.45">
      <c r="A4728" s="13" t="s">
        <v>25876</v>
      </c>
      <c r="B4728" s="15">
        <v>7155.39</v>
      </c>
      <c r="C4728" s="17" t="s">
        <v>17730</v>
      </c>
      <c r="D4728" s="13">
        <v>29120</v>
      </c>
      <c r="E4728" s="13" t="s">
        <v>17731</v>
      </c>
      <c r="F4728" s="13" t="s">
        <v>17727</v>
      </c>
      <c r="G4728" s="13" t="s">
        <v>25877</v>
      </c>
      <c r="H4728" s="13">
        <v>183670</v>
      </c>
    </row>
    <row r="4729" spans="1:8" x14ac:dyDescent="0.45">
      <c r="A4729" s="13" t="s">
        <v>25876</v>
      </c>
      <c r="B4729" s="14">
        <v>0</v>
      </c>
      <c r="C4729" s="17" t="s">
        <v>17730</v>
      </c>
      <c r="D4729" s="13">
        <v>27733</v>
      </c>
      <c r="E4729" s="13" t="s">
        <v>17731</v>
      </c>
      <c r="F4729" s="13" t="s">
        <v>17727</v>
      </c>
      <c r="G4729" s="13" t="s">
        <v>25878</v>
      </c>
      <c r="H4729" s="13">
        <v>166054</v>
      </c>
    </row>
    <row r="4730" spans="1:8" x14ac:dyDescent="0.45">
      <c r="A4730" s="13" t="s">
        <v>25879</v>
      </c>
      <c r="B4730" s="15">
        <v>1396.65</v>
      </c>
      <c r="C4730" s="17" t="s">
        <v>17730</v>
      </c>
      <c r="D4730" s="13">
        <v>8858</v>
      </c>
      <c r="E4730" s="13" t="s">
        <v>17731</v>
      </c>
      <c r="F4730" s="13" t="s">
        <v>17727</v>
      </c>
      <c r="G4730" s="13" t="s">
        <v>25880</v>
      </c>
      <c r="H4730" s="13">
        <v>183671</v>
      </c>
    </row>
    <row r="4731" spans="1:8" x14ac:dyDescent="0.45">
      <c r="A4731" s="13" t="s">
        <v>25879</v>
      </c>
      <c r="B4731" s="14">
        <v>0</v>
      </c>
      <c r="C4731" s="17" t="s">
        <v>17730</v>
      </c>
      <c r="D4731" s="13">
        <v>8436</v>
      </c>
      <c r="E4731" s="13" t="s">
        <v>17731</v>
      </c>
      <c r="F4731" s="13" t="s">
        <v>17727</v>
      </c>
      <c r="G4731" s="13" t="s">
        <v>25881</v>
      </c>
      <c r="H4731" s="13">
        <v>166055</v>
      </c>
    </row>
    <row r="4732" spans="1:8" x14ac:dyDescent="0.45">
      <c r="A4732" s="13" t="s">
        <v>25882</v>
      </c>
      <c r="B4732" s="15">
        <v>2832.25</v>
      </c>
      <c r="C4732" s="17" t="s">
        <v>17730</v>
      </c>
      <c r="D4732" s="13">
        <v>16615</v>
      </c>
      <c r="E4732" s="13" t="s">
        <v>17731</v>
      </c>
      <c r="F4732" s="13" t="s">
        <v>17727</v>
      </c>
      <c r="G4732" s="13" t="s">
        <v>25883</v>
      </c>
      <c r="H4732" s="13">
        <v>183672</v>
      </c>
    </row>
    <row r="4733" spans="1:8" x14ac:dyDescent="0.45">
      <c r="A4733" s="13" t="s">
        <v>25882</v>
      </c>
      <c r="B4733" s="14">
        <v>0</v>
      </c>
      <c r="C4733" s="17" t="s">
        <v>17730</v>
      </c>
      <c r="D4733" s="13">
        <v>15824</v>
      </c>
      <c r="E4733" s="13" t="s">
        <v>17731</v>
      </c>
      <c r="F4733" s="13" t="s">
        <v>17727</v>
      </c>
      <c r="G4733" s="13" t="s">
        <v>25884</v>
      </c>
      <c r="H4733" s="13">
        <v>165946</v>
      </c>
    </row>
    <row r="4734" spans="1:8" x14ac:dyDescent="0.45">
      <c r="A4734" s="13" t="s">
        <v>25885</v>
      </c>
      <c r="B4734" s="14">
        <v>35.090000000000003</v>
      </c>
      <c r="C4734" s="17" t="s">
        <v>17730</v>
      </c>
      <c r="D4734" s="13">
        <v>254</v>
      </c>
      <c r="E4734" s="13" t="s">
        <v>17731</v>
      </c>
      <c r="F4734" s="13" t="s">
        <v>17727</v>
      </c>
      <c r="G4734" s="13" t="s">
        <v>25886</v>
      </c>
      <c r="H4734" s="13">
        <v>166247</v>
      </c>
    </row>
    <row r="4735" spans="1:8" x14ac:dyDescent="0.45">
      <c r="A4735" s="13" t="s">
        <v>25887</v>
      </c>
      <c r="B4735" s="14">
        <v>24.79</v>
      </c>
      <c r="C4735" s="17" t="s">
        <v>17730</v>
      </c>
      <c r="D4735" s="13">
        <v>258</v>
      </c>
      <c r="E4735" s="13" t="s">
        <v>17731</v>
      </c>
      <c r="F4735" s="13" t="s">
        <v>17727</v>
      </c>
      <c r="G4735" s="13" t="s">
        <v>25888</v>
      </c>
      <c r="H4735" s="13">
        <v>166248</v>
      </c>
    </row>
    <row r="4736" spans="1:8" x14ac:dyDescent="0.45">
      <c r="A4736" s="13" t="s">
        <v>25889</v>
      </c>
      <c r="B4736" s="14">
        <v>42.45</v>
      </c>
      <c r="C4736" s="17" t="s">
        <v>17730</v>
      </c>
      <c r="D4736" s="13">
        <v>266</v>
      </c>
      <c r="E4736" s="13" t="s">
        <v>17731</v>
      </c>
      <c r="F4736" s="13" t="s">
        <v>17727</v>
      </c>
      <c r="G4736" s="13" t="s">
        <v>25890</v>
      </c>
      <c r="H4736" s="13">
        <v>166249</v>
      </c>
    </row>
    <row r="4737" spans="1:8" x14ac:dyDescent="0.45">
      <c r="A4737" s="13" t="s">
        <v>25891</v>
      </c>
      <c r="B4737" s="14">
        <v>19.190000000000001</v>
      </c>
      <c r="C4737" s="17" t="s">
        <v>17730</v>
      </c>
      <c r="D4737" s="13">
        <v>268</v>
      </c>
      <c r="E4737" s="13" t="s">
        <v>17731</v>
      </c>
      <c r="F4737" s="13" t="s">
        <v>17727</v>
      </c>
      <c r="G4737" s="13" t="s">
        <v>25892</v>
      </c>
      <c r="H4737" s="13">
        <v>166250</v>
      </c>
    </row>
    <row r="4738" spans="1:8" x14ac:dyDescent="0.45">
      <c r="A4738" s="13" t="s">
        <v>25893</v>
      </c>
      <c r="B4738" s="14">
        <v>45.13</v>
      </c>
      <c r="C4738" s="17" t="s">
        <v>17730</v>
      </c>
      <c r="D4738" s="13">
        <v>270</v>
      </c>
      <c r="E4738" s="13" t="s">
        <v>17731</v>
      </c>
      <c r="F4738" s="13" t="s">
        <v>17727</v>
      </c>
      <c r="G4738" s="13" t="s">
        <v>25894</v>
      </c>
      <c r="H4738" s="13">
        <v>166251</v>
      </c>
    </row>
    <row r="4739" spans="1:8" x14ac:dyDescent="0.45">
      <c r="A4739" s="13" t="s">
        <v>25895</v>
      </c>
      <c r="B4739" s="14">
        <v>27.47</v>
      </c>
      <c r="C4739" s="17" t="s">
        <v>17730</v>
      </c>
      <c r="D4739" s="13">
        <v>271</v>
      </c>
      <c r="E4739" s="13" t="s">
        <v>17731</v>
      </c>
      <c r="F4739" s="13" t="s">
        <v>17727</v>
      </c>
      <c r="G4739" s="13" t="s">
        <v>25896</v>
      </c>
      <c r="H4739" s="13">
        <v>166252</v>
      </c>
    </row>
    <row r="4740" spans="1:8" x14ac:dyDescent="0.45">
      <c r="A4740" s="13" t="s">
        <v>25897</v>
      </c>
      <c r="B4740" s="14">
        <v>19.93</v>
      </c>
      <c r="C4740" s="17" t="s">
        <v>17730</v>
      </c>
      <c r="D4740" s="13">
        <v>273</v>
      </c>
      <c r="E4740" s="13" t="s">
        <v>17731</v>
      </c>
      <c r="F4740" s="13" t="s">
        <v>17727</v>
      </c>
      <c r="G4740" s="13" t="s">
        <v>25898</v>
      </c>
      <c r="H4740" s="13">
        <v>166253</v>
      </c>
    </row>
    <row r="4741" spans="1:8" x14ac:dyDescent="0.45">
      <c r="A4741" s="13" t="s">
        <v>25899</v>
      </c>
      <c r="B4741" s="15">
        <v>2601.9899999999998</v>
      </c>
      <c r="C4741" s="17" t="s">
        <v>17730</v>
      </c>
      <c r="D4741" s="13">
        <v>5244</v>
      </c>
      <c r="E4741" s="13" t="s">
        <v>17731</v>
      </c>
      <c r="F4741" s="13" t="s">
        <v>17727</v>
      </c>
      <c r="G4741" s="13" t="s">
        <v>25900</v>
      </c>
      <c r="H4741" s="13">
        <v>183673</v>
      </c>
    </row>
    <row r="4742" spans="1:8" x14ac:dyDescent="0.45">
      <c r="A4742" s="13" t="s">
        <v>25899</v>
      </c>
      <c r="B4742" s="14">
        <v>0</v>
      </c>
      <c r="C4742" s="17" t="s">
        <v>17730</v>
      </c>
      <c r="D4742" s="13">
        <v>4994</v>
      </c>
      <c r="E4742" s="13" t="s">
        <v>17731</v>
      </c>
      <c r="F4742" s="13" t="s">
        <v>17727</v>
      </c>
      <c r="G4742" s="13" t="s">
        <v>25901</v>
      </c>
      <c r="H4742" s="13">
        <v>165947</v>
      </c>
    </row>
    <row r="4743" spans="1:8" x14ac:dyDescent="0.45">
      <c r="A4743" s="13" t="s">
        <v>25902</v>
      </c>
      <c r="B4743" s="15">
        <v>2054.14</v>
      </c>
      <c r="C4743" s="17" t="s">
        <v>17730</v>
      </c>
      <c r="D4743" s="13">
        <v>6170</v>
      </c>
      <c r="E4743" s="13" t="s">
        <v>17731</v>
      </c>
      <c r="F4743" s="13" t="s">
        <v>17727</v>
      </c>
      <c r="G4743" s="13" t="s">
        <v>25903</v>
      </c>
      <c r="H4743" s="13">
        <v>183674</v>
      </c>
    </row>
    <row r="4744" spans="1:8" x14ac:dyDescent="0.45">
      <c r="A4744" s="13" t="s">
        <v>25902</v>
      </c>
      <c r="B4744" s="14">
        <v>0</v>
      </c>
      <c r="C4744" s="17" t="s">
        <v>17730</v>
      </c>
      <c r="D4744" s="13">
        <v>5876</v>
      </c>
      <c r="E4744" s="13" t="s">
        <v>17731</v>
      </c>
      <c r="F4744" s="13" t="s">
        <v>17727</v>
      </c>
      <c r="G4744" s="13" t="s">
        <v>25904</v>
      </c>
      <c r="H4744" s="13">
        <v>166056</v>
      </c>
    </row>
    <row r="4745" spans="1:8" x14ac:dyDescent="0.45">
      <c r="A4745" s="13" t="s">
        <v>25905</v>
      </c>
      <c r="B4745" s="14">
        <v>833.45</v>
      </c>
      <c r="C4745" s="17" t="s">
        <v>17730</v>
      </c>
      <c r="D4745" s="13">
        <v>17497</v>
      </c>
      <c r="E4745" s="13" t="s">
        <v>17731</v>
      </c>
      <c r="F4745" s="13" t="s">
        <v>17727</v>
      </c>
      <c r="G4745" s="13" t="s">
        <v>25906</v>
      </c>
      <c r="H4745" s="13">
        <v>183675</v>
      </c>
    </row>
    <row r="4746" spans="1:8" x14ac:dyDescent="0.45">
      <c r="A4746" s="13" t="s">
        <v>25905</v>
      </c>
      <c r="B4746" s="14">
        <v>0</v>
      </c>
      <c r="C4746" s="17" t="s">
        <v>17730</v>
      </c>
      <c r="D4746" s="13">
        <v>16664</v>
      </c>
      <c r="E4746" s="13" t="s">
        <v>17731</v>
      </c>
      <c r="F4746" s="13" t="s">
        <v>17727</v>
      </c>
      <c r="G4746" s="13" t="s">
        <v>25907</v>
      </c>
      <c r="H4746" s="13">
        <v>165948</v>
      </c>
    </row>
    <row r="4747" spans="1:8" x14ac:dyDescent="0.45">
      <c r="A4747" s="13" t="s">
        <v>25908</v>
      </c>
      <c r="B4747" s="14">
        <v>807.67</v>
      </c>
      <c r="C4747" s="17" t="s">
        <v>17730</v>
      </c>
      <c r="D4747" s="13">
        <v>17088</v>
      </c>
      <c r="E4747" s="13" t="s">
        <v>17731</v>
      </c>
      <c r="F4747" s="13" t="s">
        <v>17727</v>
      </c>
      <c r="G4747" s="13" t="s">
        <v>25909</v>
      </c>
      <c r="H4747" s="13">
        <v>183676</v>
      </c>
    </row>
    <row r="4748" spans="1:8" x14ac:dyDescent="0.45">
      <c r="A4748" s="13" t="s">
        <v>25908</v>
      </c>
      <c r="B4748" s="14">
        <v>0</v>
      </c>
      <c r="C4748" s="17" t="s">
        <v>17730</v>
      </c>
      <c r="D4748" s="13">
        <v>16274</v>
      </c>
      <c r="E4748" s="13" t="s">
        <v>17731</v>
      </c>
      <c r="F4748" s="13" t="s">
        <v>17727</v>
      </c>
      <c r="G4748" s="13" t="s">
        <v>25910</v>
      </c>
      <c r="H4748" s="13">
        <v>166057</v>
      </c>
    </row>
    <row r="4749" spans="1:8" x14ac:dyDescent="0.45">
      <c r="A4749" s="13" t="s">
        <v>25911</v>
      </c>
      <c r="B4749" s="15">
        <v>2168.96</v>
      </c>
      <c r="C4749" s="17" t="s">
        <v>17730</v>
      </c>
      <c r="D4749" s="13">
        <v>29077</v>
      </c>
      <c r="E4749" s="13" t="s">
        <v>17731</v>
      </c>
      <c r="F4749" s="13" t="s">
        <v>17727</v>
      </c>
      <c r="G4749" s="13" t="s">
        <v>25912</v>
      </c>
      <c r="H4749" s="13">
        <v>183677</v>
      </c>
    </row>
    <row r="4750" spans="1:8" x14ac:dyDescent="0.45">
      <c r="A4750" s="13" t="s">
        <v>25911</v>
      </c>
      <c r="B4750" s="14">
        <v>0</v>
      </c>
      <c r="C4750" s="17" t="s">
        <v>17730</v>
      </c>
      <c r="D4750" s="13">
        <v>27692</v>
      </c>
      <c r="E4750" s="13" t="s">
        <v>17731</v>
      </c>
      <c r="F4750" s="13" t="s">
        <v>17727</v>
      </c>
      <c r="G4750" s="13" t="s">
        <v>25913</v>
      </c>
      <c r="H4750" s="13">
        <v>165949</v>
      </c>
    </row>
    <row r="4751" spans="1:8" x14ac:dyDescent="0.45">
      <c r="A4751" s="13" t="s">
        <v>25914</v>
      </c>
      <c r="B4751" s="15">
        <v>2675.31</v>
      </c>
      <c r="C4751" s="17" t="s">
        <v>17730</v>
      </c>
      <c r="D4751" s="13">
        <v>29900</v>
      </c>
      <c r="E4751" s="13" t="s">
        <v>17731</v>
      </c>
      <c r="F4751" s="13" t="s">
        <v>17727</v>
      </c>
      <c r="G4751" s="13" t="s">
        <v>25915</v>
      </c>
      <c r="H4751" s="13">
        <v>183678</v>
      </c>
    </row>
    <row r="4752" spans="1:8" x14ac:dyDescent="0.45">
      <c r="A4752" s="13" t="s">
        <v>25914</v>
      </c>
      <c r="B4752" s="14">
        <v>0</v>
      </c>
      <c r="C4752" s="17" t="s">
        <v>17730</v>
      </c>
      <c r="D4752" s="13">
        <v>28476</v>
      </c>
      <c r="E4752" s="13" t="s">
        <v>17731</v>
      </c>
      <c r="F4752" s="13" t="s">
        <v>17727</v>
      </c>
      <c r="G4752" s="13" t="s">
        <v>25916</v>
      </c>
      <c r="H4752" s="13">
        <v>166058</v>
      </c>
    </row>
    <row r="4753" spans="1:8" x14ac:dyDescent="0.45">
      <c r="A4753" s="13" t="s">
        <v>25917</v>
      </c>
      <c r="B4753" s="15">
        <v>2450.62</v>
      </c>
      <c r="C4753" s="17" t="s">
        <v>17730</v>
      </c>
      <c r="D4753" s="13">
        <v>32389</v>
      </c>
      <c r="E4753" s="13" t="s">
        <v>17731</v>
      </c>
      <c r="F4753" s="13" t="s">
        <v>17727</v>
      </c>
      <c r="G4753" s="13" t="s">
        <v>25918</v>
      </c>
      <c r="H4753" s="13">
        <v>183679</v>
      </c>
    </row>
    <row r="4754" spans="1:8" x14ac:dyDescent="0.45">
      <c r="A4754" s="13" t="s">
        <v>25917</v>
      </c>
      <c r="B4754" s="14">
        <v>0</v>
      </c>
      <c r="C4754" s="17" t="s">
        <v>17730</v>
      </c>
      <c r="D4754" s="13">
        <v>30847</v>
      </c>
      <c r="E4754" s="13" t="s">
        <v>17731</v>
      </c>
      <c r="F4754" s="13" t="s">
        <v>17727</v>
      </c>
      <c r="G4754" s="13" t="s">
        <v>25919</v>
      </c>
      <c r="H4754" s="13">
        <v>166059</v>
      </c>
    </row>
    <row r="4755" spans="1:8" x14ac:dyDescent="0.45">
      <c r="A4755" s="13" t="s">
        <v>25920</v>
      </c>
      <c r="B4755" s="15">
        <v>3490.83</v>
      </c>
      <c r="C4755" s="17" t="s">
        <v>17730</v>
      </c>
      <c r="D4755" s="13">
        <v>14617</v>
      </c>
      <c r="E4755" s="13" t="s">
        <v>17731</v>
      </c>
      <c r="F4755" s="13" t="s">
        <v>17727</v>
      </c>
      <c r="G4755" s="13" t="s">
        <v>25921</v>
      </c>
      <c r="H4755" s="13">
        <v>183680</v>
      </c>
    </row>
    <row r="4756" spans="1:8" x14ac:dyDescent="0.45">
      <c r="A4756" s="13" t="s">
        <v>25920</v>
      </c>
      <c r="B4756" s="14">
        <v>0</v>
      </c>
      <c r="C4756" s="17" t="s">
        <v>17730</v>
      </c>
      <c r="D4756" s="13">
        <v>13921</v>
      </c>
      <c r="E4756" s="13" t="s">
        <v>17731</v>
      </c>
      <c r="F4756" s="13" t="s">
        <v>17727</v>
      </c>
      <c r="G4756" s="13" t="s">
        <v>25922</v>
      </c>
      <c r="H4756" s="13">
        <v>166060</v>
      </c>
    </row>
    <row r="4757" spans="1:8" x14ac:dyDescent="0.45">
      <c r="A4757" s="13" t="s">
        <v>25923</v>
      </c>
      <c r="B4757" s="14">
        <v>70.95</v>
      </c>
      <c r="C4757" s="17" t="s">
        <v>17730</v>
      </c>
      <c r="D4757" s="13">
        <v>306</v>
      </c>
      <c r="E4757" s="13" t="s">
        <v>17731</v>
      </c>
      <c r="F4757" s="13" t="s">
        <v>17727</v>
      </c>
      <c r="G4757" s="13" t="s">
        <v>25924</v>
      </c>
      <c r="H4757" s="13">
        <v>183681</v>
      </c>
    </row>
    <row r="4758" spans="1:8" x14ac:dyDescent="0.45">
      <c r="A4758" s="13" t="s">
        <v>25923</v>
      </c>
      <c r="B4758" s="14">
        <v>0</v>
      </c>
      <c r="C4758" s="17" t="s">
        <v>17730</v>
      </c>
      <c r="D4758" s="13">
        <v>291</v>
      </c>
      <c r="E4758" s="13" t="s">
        <v>17731</v>
      </c>
      <c r="F4758" s="13" t="s">
        <v>17727</v>
      </c>
      <c r="G4758" s="13" t="s">
        <v>25925</v>
      </c>
      <c r="H4758" s="13">
        <v>166061</v>
      </c>
    </row>
    <row r="4759" spans="1:8" x14ac:dyDescent="0.45">
      <c r="A4759" s="13" t="s">
        <v>25926</v>
      </c>
      <c r="B4759" s="15">
        <v>4153.97</v>
      </c>
      <c r="C4759" s="17" t="s">
        <v>17730</v>
      </c>
      <c r="D4759" s="13">
        <v>13312</v>
      </c>
      <c r="E4759" s="13" t="s">
        <v>17731</v>
      </c>
      <c r="F4759" s="13" t="s">
        <v>17727</v>
      </c>
      <c r="G4759" s="13" t="s">
        <v>25927</v>
      </c>
      <c r="H4759" s="13">
        <v>183682</v>
      </c>
    </row>
    <row r="4760" spans="1:8" x14ac:dyDescent="0.45">
      <c r="A4760" s="13" t="s">
        <v>25926</v>
      </c>
      <c r="B4760" s="14">
        <v>0</v>
      </c>
      <c r="C4760" s="17" t="s">
        <v>17730</v>
      </c>
      <c r="D4760" s="13">
        <v>12678</v>
      </c>
      <c r="E4760" s="13" t="s">
        <v>17731</v>
      </c>
      <c r="F4760" s="13" t="s">
        <v>17727</v>
      </c>
      <c r="G4760" s="13" t="s">
        <v>25928</v>
      </c>
      <c r="H4760" s="13">
        <v>166062</v>
      </c>
    </row>
    <row r="4761" spans="1:8" x14ac:dyDescent="0.45">
      <c r="A4761" s="13" t="s">
        <v>25929</v>
      </c>
      <c r="B4761" s="14">
        <v>361.84</v>
      </c>
      <c r="C4761" s="17" t="s">
        <v>17730</v>
      </c>
      <c r="D4761" s="13">
        <v>1227</v>
      </c>
      <c r="E4761" s="13" t="s">
        <v>17731</v>
      </c>
      <c r="F4761" s="13" t="s">
        <v>17727</v>
      </c>
      <c r="G4761" s="13" t="s">
        <v>25930</v>
      </c>
      <c r="H4761" s="13">
        <v>183683</v>
      </c>
    </row>
    <row r="4762" spans="1:8" x14ac:dyDescent="0.45">
      <c r="A4762" s="13" t="s">
        <v>25929</v>
      </c>
      <c r="B4762" s="14">
        <v>0</v>
      </c>
      <c r="C4762" s="17" t="s">
        <v>17730</v>
      </c>
      <c r="D4762" s="13">
        <v>1169</v>
      </c>
      <c r="E4762" s="13" t="s">
        <v>17731</v>
      </c>
      <c r="F4762" s="13" t="s">
        <v>17727</v>
      </c>
      <c r="G4762" s="13" t="s">
        <v>25931</v>
      </c>
      <c r="H4762" s="13">
        <v>166063</v>
      </c>
    </row>
    <row r="4763" spans="1:8" x14ac:dyDescent="0.45">
      <c r="A4763" s="13" t="s">
        <v>25932</v>
      </c>
      <c r="B4763" s="14">
        <v>0</v>
      </c>
      <c r="C4763" s="17" t="s">
        <v>17730</v>
      </c>
      <c r="D4763" s="13">
        <v>1119</v>
      </c>
      <c r="E4763" s="13" t="s">
        <v>17731</v>
      </c>
      <c r="F4763" s="13" t="s">
        <v>17727</v>
      </c>
      <c r="G4763" s="13" t="s">
        <v>25933</v>
      </c>
      <c r="H4763" s="13">
        <v>183684</v>
      </c>
    </row>
    <row r="4764" spans="1:8" x14ac:dyDescent="0.45">
      <c r="A4764" s="13" t="s">
        <v>25932</v>
      </c>
      <c r="B4764" s="14">
        <v>0</v>
      </c>
      <c r="C4764" s="17" t="s">
        <v>17730</v>
      </c>
      <c r="D4764" s="13">
        <v>1066</v>
      </c>
      <c r="E4764" s="13" t="s">
        <v>17731</v>
      </c>
      <c r="F4764" s="13" t="s">
        <v>17727</v>
      </c>
      <c r="G4764" s="13" t="s">
        <v>25934</v>
      </c>
      <c r="H4764" s="13">
        <v>166064</v>
      </c>
    </row>
    <row r="4765" spans="1:8" x14ac:dyDescent="0.45">
      <c r="A4765" s="13" t="s">
        <v>25935</v>
      </c>
      <c r="B4765" s="14">
        <v>0</v>
      </c>
      <c r="C4765" s="17" t="s">
        <v>17730</v>
      </c>
      <c r="D4765" s="13">
        <v>1099</v>
      </c>
      <c r="E4765" s="13" t="s">
        <v>17731</v>
      </c>
      <c r="F4765" s="13" t="s">
        <v>17727</v>
      </c>
      <c r="G4765" s="13" t="s">
        <v>25936</v>
      </c>
      <c r="H4765" s="13">
        <v>183685</v>
      </c>
    </row>
    <row r="4766" spans="1:8" x14ac:dyDescent="0.45">
      <c r="A4766" s="13" t="s">
        <v>25935</v>
      </c>
      <c r="B4766" s="14">
        <v>0</v>
      </c>
      <c r="C4766" s="17" t="s">
        <v>17730</v>
      </c>
      <c r="D4766" s="13">
        <v>1047</v>
      </c>
      <c r="E4766" s="13" t="s">
        <v>17731</v>
      </c>
      <c r="F4766" s="13" t="s">
        <v>17727</v>
      </c>
      <c r="G4766" s="13" t="s">
        <v>25937</v>
      </c>
      <c r="H4766" s="13">
        <v>166065</v>
      </c>
    </row>
    <row r="4767" spans="1:8" x14ac:dyDescent="0.45">
      <c r="A4767" s="13" t="s">
        <v>25938</v>
      </c>
      <c r="B4767" s="15">
        <v>1074.32</v>
      </c>
      <c r="C4767" s="17" t="s">
        <v>17730</v>
      </c>
      <c r="D4767" s="13">
        <v>2690</v>
      </c>
      <c r="E4767" s="13" t="s">
        <v>17731</v>
      </c>
      <c r="F4767" s="13" t="s">
        <v>17727</v>
      </c>
      <c r="G4767" s="13" t="s">
        <v>25939</v>
      </c>
      <c r="H4767" s="13">
        <v>183686</v>
      </c>
    </row>
    <row r="4768" spans="1:8" x14ac:dyDescent="0.45">
      <c r="A4768" s="13" t="s">
        <v>25938</v>
      </c>
      <c r="B4768" s="14">
        <v>0</v>
      </c>
      <c r="C4768" s="17" t="s">
        <v>17730</v>
      </c>
      <c r="D4768" s="13">
        <v>2562</v>
      </c>
      <c r="E4768" s="13" t="s">
        <v>17731</v>
      </c>
      <c r="F4768" s="13" t="s">
        <v>17727</v>
      </c>
      <c r="G4768" s="13" t="s">
        <v>25940</v>
      </c>
      <c r="H4768" s="13">
        <v>166066</v>
      </c>
    </row>
    <row r="4769" spans="1:8" x14ac:dyDescent="0.45">
      <c r="A4769" s="13" t="s">
        <v>25941</v>
      </c>
      <c r="B4769" s="15">
        <v>9563.1299999999992</v>
      </c>
      <c r="C4769" s="17" t="s">
        <v>17730</v>
      </c>
      <c r="D4769" s="13">
        <v>26059</v>
      </c>
      <c r="E4769" s="13" t="s">
        <v>17731</v>
      </c>
      <c r="F4769" s="13" t="s">
        <v>17727</v>
      </c>
      <c r="G4769" s="13" t="s">
        <v>25942</v>
      </c>
      <c r="H4769" s="13">
        <v>183687</v>
      </c>
    </row>
    <row r="4770" spans="1:8" x14ac:dyDescent="0.45">
      <c r="A4770" s="13" t="s">
        <v>25941</v>
      </c>
      <c r="B4770" s="14">
        <v>0</v>
      </c>
      <c r="C4770" s="17" t="s">
        <v>17730</v>
      </c>
      <c r="D4770" s="13">
        <v>24818</v>
      </c>
      <c r="E4770" s="13" t="s">
        <v>17731</v>
      </c>
      <c r="F4770" s="13" t="s">
        <v>17727</v>
      </c>
      <c r="G4770" s="13" t="s">
        <v>25943</v>
      </c>
      <c r="H4770" s="13">
        <v>166067</v>
      </c>
    </row>
    <row r="4771" spans="1:8" x14ac:dyDescent="0.45">
      <c r="A4771" s="13" t="s">
        <v>25944</v>
      </c>
      <c r="B4771" s="14">
        <v>0</v>
      </c>
      <c r="C4771" s="17" t="s">
        <v>17730</v>
      </c>
      <c r="D4771" s="13">
        <v>43486</v>
      </c>
      <c r="E4771" s="13" t="s">
        <v>17731</v>
      </c>
      <c r="F4771" s="13" t="s">
        <v>17727</v>
      </c>
      <c r="G4771" s="13" t="s">
        <v>25945</v>
      </c>
      <c r="H4771" s="13">
        <v>183688</v>
      </c>
    </row>
    <row r="4772" spans="1:8" x14ac:dyDescent="0.45">
      <c r="A4772" s="13" t="s">
        <v>25944</v>
      </c>
      <c r="B4772" s="14">
        <v>0</v>
      </c>
      <c r="C4772" s="17" t="s">
        <v>17730</v>
      </c>
      <c r="D4772" s="13">
        <v>41415</v>
      </c>
      <c r="E4772" s="13" t="s">
        <v>17731</v>
      </c>
      <c r="F4772" s="13" t="s">
        <v>17727</v>
      </c>
      <c r="G4772" s="13" t="s">
        <v>25946</v>
      </c>
      <c r="H4772" s="13">
        <v>166068</v>
      </c>
    </row>
    <row r="4773" spans="1:8" x14ac:dyDescent="0.45">
      <c r="A4773" s="13" t="s">
        <v>25947</v>
      </c>
      <c r="B4773" s="14">
        <v>0</v>
      </c>
      <c r="C4773" s="17" t="s">
        <v>17730</v>
      </c>
      <c r="D4773" s="13">
        <v>52334</v>
      </c>
      <c r="E4773" s="13" t="s">
        <v>17731</v>
      </c>
      <c r="F4773" s="13" t="s">
        <v>17727</v>
      </c>
      <c r="G4773" s="13" t="s">
        <v>25948</v>
      </c>
      <c r="H4773" s="13">
        <v>183689</v>
      </c>
    </row>
    <row r="4774" spans="1:8" x14ac:dyDescent="0.45">
      <c r="A4774" s="13" t="s">
        <v>25947</v>
      </c>
      <c r="B4774" s="14">
        <v>0</v>
      </c>
      <c r="C4774" s="17" t="s">
        <v>17730</v>
      </c>
      <c r="D4774" s="13">
        <v>49842</v>
      </c>
      <c r="E4774" s="13" t="s">
        <v>17731</v>
      </c>
      <c r="F4774" s="13" t="s">
        <v>17727</v>
      </c>
      <c r="G4774" s="13" t="s">
        <v>25949</v>
      </c>
      <c r="H4774" s="13">
        <v>166069</v>
      </c>
    </row>
    <row r="4775" spans="1:8" x14ac:dyDescent="0.45">
      <c r="A4775" s="13" t="s">
        <v>25950</v>
      </c>
      <c r="B4775" s="14">
        <v>0</v>
      </c>
      <c r="C4775" s="17" t="s">
        <v>17730</v>
      </c>
      <c r="D4775" s="13">
        <v>44264</v>
      </c>
      <c r="E4775" s="13" t="s">
        <v>17731</v>
      </c>
      <c r="F4775" s="13" t="s">
        <v>17727</v>
      </c>
      <c r="G4775" s="13" t="s">
        <v>25951</v>
      </c>
      <c r="H4775" s="13">
        <v>183690</v>
      </c>
    </row>
    <row r="4776" spans="1:8" x14ac:dyDescent="0.45">
      <c r="A4776" s="13" t="s">
        <v>25950</v>
      </c>
      <c r="B4776" s="14">
        <v>0</v>
      </c>
      <c r="C4776" s="17" t="s">
        <v>17730</v>
      </c>
      <c r="D4776" s="13">
        <v>42156</v>
      </c>
      <c r="E4776" s="13" t="s">
        <v>17731</v>
      </c>
      <c r="F4776" s="13" t="s">
        <v>17727</v>
      </c>
      <c r="G4776" s="13" t="s">
        <v>25952</v>
      </c>
      <c r="H4776" s="13">
        <v>165950</v>
      </c>
    </row>
    <row r="4777" spans="1:8" x14ac:dyDescent="0.45">
      <c r="A4777" s="13" t="s">
        <v>25953</v>
      </c>
      <c r="B4777" s="14">
        <v>0</v>
      </c>
      <c r="C4777" s="17" t="s">
        <v>17730</v>
      </c>
      <c r="D4777" s="13">
        <v>322</v>
      </c>
      <c r="E4777" s="13" t="s">
        <v>17731</v>
      </c>
      <c r="F4777" s="13" t="s">
        <v>17727</v>
      </c>
      <c r="G4777" s="13" t="s">
        <v>25954</v>
      </c>
      <c r="H4777" s="13">
        <v>183691</v>
      </c>
    </row>
    <row r="4778" spans="1:8" x14ac:dyDescent="0.45">
      <c r="A4778" s="13" t="s">
        <v>25953</v>
      </c>
      <c r="B4778" s="14">
        <v>0</v>
      </c>
      <c r="C4778" s="17" t="s">
        <v>17730</v>
      </c>
      <c r="D4778" s="13">
        <v>307</v>
      </c>
      <c r="E4778" s="13" t="s">
        <v>17731</v>
      </c>
      <c r="F4778" s="13" t="s">
        <v>17727</v>
      </c>
      <c r="G4778" s="13" t="s">
        <v>25955</v>
      </c>
      <c r="H4778" s="13">
        <v>166070</v>
      </c>
    </row>
    <row r="4779" spans="1:8" x14ac:dyDescent="0.45">
      <c r="A4779" s="13" t="s">
        <v>25956</v>
      </c>
      <c r="B4779" s="14">
        <v>0</v>
      </c>
      <c r="C4779" s="17" t="s">
        <v>17730</v>
      </c>
      <c r="D4779" s="13">
        <v>324</v>
      </c>
      <c r="E4779" s="13" t="s">
        <v>17731</v>
      </c>
      <c r="F4779" s="13" t="s">
        <v>17727</v>
      </c>
      <c r="G4779" s="13" t="s">
        <v>25957</v>
      </c>
      <c r="H4779" s="13">
        <v>183692</v>
      </c>
    </row>
    <row r="4780" spans="1:8" x14ac:dyDescent="0.45">
      <c r="A4780" s="13" t="s">
        <v>25956</v>
      </c>
      <c r="B4780" s="14">
        <v>0</v>
      </c>
      <c r="C4780" s="17" t="s">
        <v>17730</v>
      </c>
      <c r="D4780" s="13">
        <v>309</v>
      </c>
      <c r="E4780" s="13" t="s">
        <v>17731</v>
      </c>
      <c r="F4780" s="13" t="s">
        <v>17727</v>
      </c>
      <c r="G4780" s="13" t="s">
        <v>25958</v>
      </c>
      <c r="H4780" s="13">
        <v>165951</v>
      </c>
    </row>
    <row r="4781" spans="1:8" x14ac:dyDescent="0.45">
      <c r="A4781" s="13" t="s">
        <v>25959</v>
      </c>
      <c r="B4781" s="14">
        <v>0.83</v>
      </c>
      <c r="C4781" s="17" t="s">
        <v>17730</v>
      </c>
      <c r="D4781" s="13">
        <v>326</v>
      </c>
      <c r="E4781" s="13" t="s">
        <v>17731</v>
      </c>
      <c r="F4781" s="13" t="s">
        <v>17727</v>
      </c>
      <c r="G4781" s="13" t="s">
        <v>25960</v>
      </c>
      <c r="H4781" s="13">
        <v>183693</v>
      </c>
    </row>
    <row r="4782" spans="1:8" x14ac:dyDescent="0.45">
      <c r="A4782" s="13" t="s">
        <v>25959</v>
      </c>
      <c r="B4782" s="14">
        <v>0</v>
      </c>
      <c r="C4782" s="17" t="s">
        <v>17730</v>
      </c>
      <c r="D4782" s="13">
        <v>310</v>
      </c>
      <c r="E4782" s="13" t="s">
        <v>17731</v>
      </c>
      <c r="F4782" s="13" t="s">
        <v>17727</v>
      </c>
      <c r="G4782" s="13" t="s">
        <v>25961</v>
      </c>
      <c r="H4782" s="13">
        <v>166071</v>
      </c>
    </row>
    <row r="4783" spans="1:8" x14ac:dyDescent="0.45">
      <c r="A4783" s="13" t="s">
        <v>25962</v>
      </c>
      <c r="B4783" s="15">
        <v>7908.88</v>
      </c>
      <c r="C4783" s="17" t="s">
        <v>17730</v>
      </c>
      <c r="D4783" s="13">
        <v>16777</v>
      </c>
      <c r="E4783" s="13" t="s">
        <v>17731</v>
      </c>
      <c r="F4783" s="13" t="s">
        <v>17727</v>
      </c>
      <c r="G4783" s="13" t="s">
        <v>25963</v>
      </c>
      <c r="H4783" s="13">
        <v>183694</v>
      </c>
    </row>
    <row r="4784" spans="1:8" x14ac:dyDescent="0.45">
      <c r="A4784" s="13" t="s">
        <v>25962</v>
      </c>
      <c r="B4784" s="14">
        <v>0</v>
      </c>
      <c r="C4784" s="17" t="s">
        <v>17730</v>
      </c>
      <c r="D4784" s="13">
        <v>15978</v>
      </c>
      <c r="E4784" s="13" t="s">
        <v>17731</v>
      </c>
      <c r="F4784" s="13" t="s">
        <v>17727</v>
      </c>
      <c r="G4784" s="13" t="s">
        <v>25964</v>
      </c>
      <c r="H4784" s="13">
        <v>166072</v>
      </c>
    </row>
    <row r="4785" spans="1:8" x14ac:dyDescent="0.45">
      <c r="A4785" s="13" t="s">
        <v>25965</v>
      </c>
      <c r="B4785" s="14">
        <v>0</v>
      </c>
      <c r="C4785" s="17" t="s">
        <v>17730</v>
      </c>
      <c r="D4785" s="13">
        <v>653</v>
      </c>
      <c r="E4785" s="13" t="s">
        <v>17731</v>
      </c>
      <c r="F4785" s="13" t="s">
        <v>17727</v>
      </c>
      <c r="G4785" s="13" t="s">
        <v>25966</v>
      </c>
      <c r="H4785" s="13">
        <v>183695</v>
      </c>
    </row>
    <row r="4786" spans="1:8" x14ac:dyDescent="0.45">
      <c r="A4786" s="13" t="s">
        <v>25965</v>
      </c>
      <c r="B4786" s="14">
        <v>0</v>
      </c>
      <c r="C4786" s="17" t="s">
        <v>17730</v>
      </c>
      <c r="D4786" s="13">
        <v>622</v>
      </c>
      <c r="E4786" s="13" t="s">
        <v>17731</v>
      </c>
      <c r="F4786" s="13" t="s">
        <v>17727</v>
      </c>
      <c r="G4786" s="13" t="s">
        <v>25967</v>
      </c>
      <c r="H4786" s="13">
        <v>165849</v>
      </c>
    </row>
    <row r="4787" spans="1:8" x14ac:dyDescent="0.45">
      <c r="A4787" s="13" t="s">
        <v>25968</v>
      </c>
      <c r="B4787" s="14">
        <v>135.43</v>
      </c>
      <c r="C4787" s="17" t="s">
        <v>17730</v>
      </c>
      <c r="D4787" s="13">
        <v>394</v>
      </c>
      <c r="E4787" s="13" t="s">
        <v>17731</v>
      </c>
      <c r="F4787" s="13" t="s">
        <v>17727</v>
      </c>
      <c r="G4787" s="13" t="s">
        <v>25969</v>
      </c>
      <c r="H4787" s="13">
        <v>183696</v>
      </c>
    </row>
    <row r="4788" spans="1:8" x14ac:dyDescent="0.45">
      <c r="A4788" s="13" t="s">
        <v>25968</v>
      </c>
      <c r="B4788" s="14">
        <v>0</v>
      </c>
      <c r="C4788" s="17" t="s">
        <v>17730</v>
      </c>
      <c r="D4788" s="13">
        <v>375</v>
      </c>
      <c r="E4788" s="13" t="s">
        <v>17731</v>
      </c>
      <c r="F4788" s="13" t="s">
        <v>17727</v>
      </c>
      <c r="G4788" s="13" t="s">
        <v>25970</v>
      </c>
      <c r="H4788" s="13">
        <v>165850</v>
      </c>
    </row>
    <row r="4789" spans="1:8" x14ac:dyDescent="0.45">
      <c r="A4789" s="13" t="s">
        <v>25971</v>
      </c>
      <c r="B4789" s="14">
        <v>137.13999999999999</v>
      </c>
      <c r="C4789" s="17" t="s">
        <v>17730</v>
      </c>
      <c r="D4789" s="13">
        <v>597</v>
      </c>
      <c r="E4789" s="13" t="s">
        <v>17731</v>
      </c>
      <c r="F4789" s="13" t="s">
        <v>17727</v>
      </c>
      <c r="G4789" s="13" t="s">
        <v>25972</v>
      </c>
      <c r="H4789" s="13">
        <v>183697</v>
      </c>
    </row>
    <row r="4790" spans="1:8" x14ac:dyDescent="0.45">
      <c r="A4790" s="13" t="s">
        <v>25971</v>
      </c>
      <c r="B4790" s="14">
        <v>0</v>
      </c>
      <c r="C4790" s="17" t="s">
        <v>17730</v>
      </c>
      <c r="D4790" s="13">
        <v>569</v>
      </c>
      <c r="E4790" s="13" t="s">
        <v>17731</v>
      </c>
      <c r="F4790" s="13" t="s">
        <v>17727</v>
      </c>
      <c r="G4790" s="13" t="s">
        <v>25973</v>
      </c>
      <c r="H4790" s="13">
        <v>165851</v>
      </c>
    </row>
    <row r="4791" spans="1:8" x14ac:dyDescent="0.45">
      <c r="A4791" s="13" t="s">
        <v>25974</v>
      </c>
      <c r="B4791" s="14">
        <v>53.13</v>
      </c>
      <c r="C4791" s="17" t="s">
        <v>17730</v>
      </c>
      <c r="D4791" s="13">
        <v>335</v>
      </c>
      <c r="E4791" s="13" t="s">
        <v>17731</v>
      </c>
      <c r="F4791" s="13" t="s">
        <v>17727</v>
      </c>
      <c r="G4791" s="13" t="s">
        <v>25975</v>
      </c>
      <c r="H4791" s="13">
        <v>183698</v>
      </c>
    </row>
    <row r="4792" spans="1:8" x14ac:dyDescent="0.45">
      <c r="A4792" s="13" t="s">
        <v>25974</v>
      </c>
      <c r="B4792" s="14">
        <v>0</v>
      </c>
      <c r="C4792" s="17" t="s">
        <v>17730</v>
      </c>
      <c r="D4792" s="13">
        <v>319</v>
      </c>
      <c r="E4792" s="13" t="s">
        <v>17731</v>
      </c>
      <c r="F4792" s="13" t="s">
        <v>17727</v>
      </c>
      <c r="G4792" s="13" t="s">
        <v>25976</v>
      </c>
      <c r="H4792" s="13">
        <v>165852</v>
      </c>
    </row>
    <row r="4793" spans="1:8" x14ac:dyDescent="0.45">
      <c r="A4793" s="13" t="s">
        <v>25977</v>
      </c>
      <c r="B4793" s="14">
        <v>72.58</v>
      </c>
      <c r="C4793" s="17" t="s">
        <v>17730</v>
      </c>
      <c r="D4793" s="13">
        <v>336</v>
      </c>
      <c r="E4793" s="13" t="s">
        <v>17731</v>
      </c>
      <c r="F4793" s="13" t="s">
        <v>17727</v>
      </c>
      <c r="G4793" s="13" t="s">
        <v>25978</v>
      </c>
      <c r="H4793" s="13">
        <v>183699</v>
      </c>
    </row>
    <row r="4794" spans="1:8" x14ac:dyDescent="0.45">
      <c r="A4794" s="13" t="s">
        <v>25977</v>
      </c>
      <c r="B4794" s="14">
        <v>0</v>
      </c>
      <c r="C4794" s="17" t="s">
        <v>17730</v>
      </c>
      <c r="D4794" s="13">
        <v>320</v>
      </c>
      <c r="E4794" s="13" t="s">
        <v>17731</v>
      </c>
      <c r="F4794" s="13" t="s">
        <v>17727</v>
      </c>
      <c r="G4794" s="13" t="s">
        <v>25979</v>
      </c>
      <c r="H4794" s="13">
        <v>165853</v>
      </c>
    </row>
    <row r="4795" spans="1:8" x14ac:dyDescent="0.45">
      <c r="A4795" s="13" t="s">
        <v>25980</v>
      </c>
      <c r="B4795" s="14">
        <v>809.02</v>
      </c>
      <c r="C4795" s="17" t="s">
        <v>17730</v>
      </c>
      <c r="D4795" s="13">
        <v>2990</v>
      </c>
      <c r="E4795" s="13" t="s">
        <v>17731</v>
      </c>
      <c r="F4795" s="13" t="s">
        <v>17727</v>
      </c>
      <c r="G4795" s="13" t="s">
        <v>25981</v>
      </c>
      <c r="H4795" s="13">
        <v>183700</v>
      </c>
    </row>
    <row r="4796" spans="1:8" x14ac:dyDescent="0.45">
      <c r="A4796" s="13" t="s">
        <v>25980</v>
      </c>
      <c r="B4796" s="14">
        <v>0</v>
      </c>
      <c r="C4796" s="17" t="s">
        <v>17730</v>
      </c>
      <c r="D4796" s="13">
        <v>2848</v>
      </c>
      <c r="E4796" s="13" t="s">
        <v>17731</v>
      </c>
      <c r="F4796" s="13" t="s">
        <v>17727</v>
      </c>
      <c r="G4796" s="13" t="s">
        <v>25982</v>
      </c>
      <c r="H4796" s="13">
        <v>165854</v>
      </c>
    </row>
    <row r="4797" spans="1:8" x14ac:dyDescent="0.45">
      <c r="A4797" s="13" t="s">
        <v>25983</v>
      </c>
      <c r="B4797" s="15">
        <v>1075.04</v>
      </c>
      <c r="C4797" s="17" t="s">
        <v>17730</v>
      </c>
      <c r="D4797" s="13">
        <v>2199</v>
      </c>
      <c r="E4797" s="13" t="s">
        <v>17731</v>
      </c>
      <c r="F4797" s="13" t="s">
        <v>17727</v>
      </c>
      <c r="G4797" s="13" t="s">
        <v>25984</v>
      </c>
      <c r="H4797" s="13">
        <v>184231</v>
      </c>
    </row>
    <row r="4798" spans="1:8" x14ac:dyDescent="0.45">
      <c r="A4798" s="13" t="s">
        <v>25983</v>
      </c>
      <c r="B4798" s="14">
        <v>0</v>
      </c>
      <c r="C4798" s="17" t="s">
        <v>17730</v>
      </c>
      <c r="D4798" s="13">
        <v>2094</v>
      </c>
      <c r="E4798" s="13" t="s">
        <v>17731</v>
      </c>
      <c r="F4798" s="13" t="s">
        <v>17727</v>
      </c>
      <c r="G4798" s="13" t="s">
        <v>25985</v>
      </c>
      <c r="H4798" s="13">
        <v>165855</v>
      </c>
    </row>
    <row r="4799" spans="1:8" x14ac:dyDescent="0.45">
      <c r="A4799" s="13" t="s">
        <v>25986</v>
      </c>
      <c r="B4799" s="14">
        <v>121.36</v>
      </c>
      <c r="C4799" s="17" t="s">
        <v>17730</v>
      </c>
      <c r="D4799" s="13">
        <v>359</v>
      </c>
      <c r="E4799" s="13" t="s">
        <v>17731</v>
      </c>
      <c r="F4799" s="13" t="s">
        <v>17727</v>
      </c>
      <c r="G4799" s="13" t="s">
        <v>25987</v>
      </c>
      <c r="H4799" s="13">
        <v>183701</v>
      </c>
    </row>
    <row r="4800" spans="1:8" x14ac:dyDescent="0.45">
      <c r="A4800" s="13" t="s">
        <v>25986</v>
      </c>
      <c r="B4800" s="14">
        <v>0</v>
      </c>
      <c r="C4800" s="17" t="s">
        <v>17730</v>
      </c>
      <c r="D4800" s="13">
        <v>342</v>
      </c>
      <c r="E4800" s="13" t="s">
        <v>17731</v>
      </c>
      <c r="F4800" s="13" t="s">
        <v>17727</v>
      </c>
      <c r="G4800" s="13" t="s">
        <v>25988</v>
      </c>
      <c r="H4800" s="13">
        <v>165856</v>
      </c>
    </row>
    <row r="4801" spans="1:8" x14ac:dyDescent="0.45">
      <c r="A4801" s="13" t="s">
        <v>25989</v>
      </c>
      <c r="B4801" s="14">
        <v>14.77</v>
      </c>
      <c r="C4801" s="17" t="s">
        <v>17730</v>
      </c>
      <c r="D4801" s="13">
        <v>330</v>
      </c>
      <c r="E4801" s="13" t="s">
        <v>17731</v>
      </c>
      <c r="F4801" s="13" t="s">
        <v>17727</v>
      </c>
      <c r="G4801" s="13" t="s">
        <v>25990</v>
      </c>
      <c r="H4801" s="13">
        <v>166270</v>
      </c>
    </row>
    <row r="4802" spans="1:8" x14ac:dyDescent="0.45">
      <c r="A4802" s="13" t="s">
        <v>25991</v>
      </c>
      <c r="B4802" s="14">
        <v>0</v>
      </c>
      <c r="C4802" s="17" t="s">
        <v>17730</v>
      </c>
      <c r="D4802" s="13">
        <v>348</v>
      </c>
      <c r="E4802" s="13" t="s">
        <v>17731</v>
      </c>
      <c r="F4802" s="13" t="s">
        <v>17727</v>
      </c>
      <c r="G4802" s="13" t="s">
        <v>25992</v>
      </c>
      <c r="H4802" s="13">
        <v>183702</v>
      </c>
    </row>
    <row r="4803" spans="1:8" x14ac:dyDescent="0.45">
      <c r="A4803" s="13" t="s">
        <v>25991</v>
      </c>
      <c r="B4803" s="14">
        <v>0</v>
      </c>
      <c r="C4803" s="17" t="s">
        <v>17730</v>
      </c>
      <c r="D4803" s="13">
        <v>331</v>
      </c>
      <c r="E4803" s="13" t="s">
        <v>17731</v>
      </c>
      <c r="F4803" s="13" t="s">
        <v>17727</v>
      </c>
      <c r="G4803" s="13" t="s">
        <v>25993</v>
      </c>
      <c r="H4803" s="13">
        <v>165857</v>
      </c>
    </row>
    <row r="4804" spans="1:8" x14ac:dyDescent="0.45">
      <c r="A4804" s="13" t="s">
        <v>25994</v>
      </c>
      <c r="B4804" s="14">
        <v>124.55</v>
      </c>
      <c r="C4804" s="17" t="s">
        <v>17730</v>
      </c>
      <c r="D4804" s="13">
        <v>462</v>
      </c>
      <c r="E4804" s="13" t="s">
        <v>17731</v>
      </c>
      <c r="F4804" s="13" t="s">
        <v>17727</v>
      </c>
      <c r="G4804" s="13" t="s">
        <v>25995</v>
      </c>
      <c r="H4804" s="13">
        <v>183703</v>
      </c>
    </row>
    <row r="4805" spans="1:8" x14ac:dyDescent="0.45">
      <c r="A4805" s="13" t="s">
        <v>25994</v>
      </c>
      <c r="B4805" s="14">
        <v>0</v>
      </c>
      <c r="C4805" s="17" t="s">
        <v>17730</v>
      </c>
      <c r="D4805" s="13">
        <v>440</v>
      </c>
      <c r="E4805" s="13" t="s">
        <v>17731</v>
      </c>
      <c r="F4805" s="13" t="s">
        <v>17727</v>
      </c>
      <c r="G4805" s="13" t="s">
        <v>25996</v>
      </c>
      <c r="H4805" s="13">
        <v>165858</v>
      </c>
    </row>
    <row r="4806" spans="1:8" x14ac:dyDescent="0.45">
      <c r="A4806" s="13" t="s">
        <v>25997</v>
      </c>
      <c r="B4806" s="14">
        <v>27.11</v>
      </c>
      <c r="C4806" s="17" t="s">
        <v>17730</v>
      </c>
      <c r="D4806" s="13">
        <v>352</v>
      </c>
      <c r="E4806" s="13" t="s">
        <v>17731</v>
      </c>
      <c r="F4806" s="13" t="s">
        <v>17727</v>
      </c>
      <c r="G4806" s="13" t="s">
        <v>25998</v>
      </c>
      <c r="H4806" s="13">
        <v>183704</v>
      </c>
    </row>
    <row r="4807" spans="1:8" x14ac:dyDescent="0.45">
      <c r="A4807" s="13" t="s">
        <v>25997</v>
      </c>
      <c r="B4807" s="14">
        <v>0</v>
      </c>
      <c r="C4807" s="17" t="s">
        <v>17730</v>
      </c>
      <c r="D4807" s="13">
        <v>335</v>
      </c>
      <c r="E4807" s="13" t="s">
        <v>17731</v>
      </c>
      <c r="F4807" s="13" t="s">
        <v>17727</v>
      </c>
      <c r="G4807" s="13" t="s">
        <v>25999</v>
      </c>
      <c r="H4807" s="13">
        <v>165859</v>
      </c>
    </row>
    <row r="4808" spans="1:8" x14ac:dyDescent="0.45">
      <c r="A4808" s="13" t="s">
        <v>26000</v>
      </c>
      <c r="B4808" s="14">
        <v>767.73</v>
      </c>
      <c r="C4808" s="17" t="s">
        <v>17730</v>
      </c>
      <c r="D4808" s="13">
        <v>13535</v>
      </c>
      <c r="E4808" s="13" t="s">
        <v>17731</v>
      </c>
      <c r="F4808" s="13" t="s">
        <v>17727</v>
      </c>
      <c r="G4808" s="13" t="s">
        <v>26001</v>
      </c>
      <c r="H4808" s="13">
        <v>183705</v>
      </c>
    </row>
    <row r="4809" spans="1:8" x14ac:dyDescent="0.45">
      <c r="A4809" s="13" t="s">
        <v>26000</v>
      </c>
      <c r="B4809" s="14">
        <v>0</v>
      </c>
      <c r="C4809" s="17" t="s">
        <v>17730</v>
      </c>
      <c r="D4809" s="13">
        <v>12890</v>
      </c>
      <c r="E4809" s="13" t="s">
        <v>17731</v>
      </c>
      <c r="F4809" s="13" t="s">
        <v>17727</v>
      </c>
      <c r="G4809" s="13" t="s">
        <v>26002</v>
      </c>
      <c r="H4809" s="13">
        <v>165860</v>
      </c>
    </row>
    <row r="4810" spans="1:8" x14ac:dyDescent="0.45">
      <c r="A4810" s="13" t="s">
        <v>26003</v>
      </c>
      <c r="B4810" s="14">
        <v>645.04</v>
      </c>
      <c r="C4810" s="17" t="s">
        <v>17730</v>
      </c>
      <c r="D4810" s="13">
        <v>1548</v>
      </c>
      <c r="E4810" s="13" t="s">
        <v>17731</v>
      </c>
      <c r="F4810" s="13" t="s">
        <v>17727</v>
      </c>
      <c r="G4810" s="13" t="s">
        <v>26004</v>
      </c>
      <c r="H4810" s="13">
        <v>183706</v>
      </c>
    </row>
    <row r="4811" spans="1:8" x14ac:dyDescent="0.45">
      <c r="A4811" s="13" t="s">
        <v>26003</v>
      </c>
      <c r="B4811" s="14">
        <v>0</v>
      </c>
      <c r="C4811" s="17" t="s">
        <v>17730</v>
      </c>
      <c r="D4811" s="13">
        <v>1474</v>
      </c>
      <c r="E4811" s="13" t="s">
        <v>17731</v>
      </c>
      <c r="F4811" s="13" t="s">
        <v>17727</v>
      </c>
      <c r="G4811" s="13" t="s">
        <v>26005</v>
      </c>
      <c r="H4811" s="13">
        <v>165861</v>
      </c>
    </row>
    <row r="4812" spans="1:8" x14ac:dyDescent="0.45">
      <c r="A4812" s="13" t="s">
        <v>26006</v>
      </c>
      <c r="B4812" s="14">
        <v>504.59</v>
      </c>
      <c r="C4812" s="17" t="s">
        <v>17730</v>
      </c>
      <c r="D4812" s="13">
        <v>2750</v>
      </c>
      <c r="E4812" s="13" t="s">
        <v>17731</v>
      </c>
      <c r="F4812" s="13" t="s">
        <v>17727</v>
      </c>
      <c r="G4812" s="13" t="s">
        <v>26007</v>
      </c>
      <c r="H4812" s="13">
        <v>166276</v>
      </c>
    </row>
    <row r="4813" spans="1:8" x14ac:dyDescent="0.45">
      <c r="A4813" s="13" t="s">
        <v>26008</v>
      </c>
      <c r="B4813" s="14">
        <v>106.58</v>
      </c>
      <c r="C4813" s="17" t="s">
        <v>17730</v>
      </c>
      <c r="D4813" s="13">
        <v>358</v>
      </c>
      <c r="E4813" s="13" t="s">
        <v>17731</v>
      </c>
      <c r="F4813" s="13" t="s">
        <v>17727</v>
      </c>
      <c r="G4813" s="13" t="s">
        <v>26009</v>
      </c>
      <c r="H4813" s="13">
        <v>183707</v>
      </c>
    </row>
    <row r="4814" spans="1:8" x14ac:dyDescent="0.45">
      <c r="A4814" s="13" t="s">
        <v>26008</v>
      </c>
      <c r="B4814" s="14">
        <v>0</v>
      </c>
      <c r="C4814" s="17" t="s">
        <v>17730</v>
      </c>
      <c r="D4814" s="13">
        <v>341</v>
      </c>
      <c r="E4814" s="13" t="s">
        <v>17731</v>
      </c>
      <c r="F4814" s="13" t="s">
        <v>17727</v>
      </c>
      <c r="G4814" s="13" t="s">
        <v>26010</v>
      </c>
      <c r="H4814" s="13">
        <v>165862</v>
      </c>
    </row>
    <row r="4815" spans="1:8" x14ac:dyDescent="0.45">
      <c r="A4815" s="13" t="s">
        <v>26011</v>
      </c>
      <c r="B4815" s="15">
        <v>2285.85</v>
      </c>
      <c r="C4815" s="17" t="s">
        <v>17730</v>
      </c>
      <c r="D4815" s="13">
        <v>23261</v>
      </c>
      <c r="E4815" s="13" t="s">
        <v>17731</v>
      </c>
      <c r="F4815" s="13" t="s">
        <v>17727</v>
      </c>
      <c r="G4815" s="13" t="s">
        <v>26012</v>
      </c>
      <c r="H4815" s="13">
        <v>183708</v>
      </c>
    </row>
    <row r="4816" spans="1:8" x14ac:dyDescent="0.45">
      <c r="A4816" s="13" t="s">
        <v>26011</v>
      </c>
      <c r="B4816" s="14">
        <v>0</v>
      </c>
      <c r="C4816" s="17" t="s">
        <v>17730</v>
      </c>
      <c r="D4816" s="13">
        <v>22153</v>
      </c>
      <c r="E4816" s="13" t="s">
        <v>17731</v>
      </c>
      <c r="F4816" s="13" t="s">
        <v>17727</v>
      </c>
      <c r="G4816" s="13" t="s">
        <v>26013</v>
      </c>
      <c r="H4816" s="13">
        <v>165863</v>
      </c>
    </row>
    <row r="4817" spans="1:8" x14ac:dyDescent="0.45">
      <c r="A4817" s="13" t="s">
        <v>26014</v>
      </c>
      <c r="B4817" s="15">
        <v>4753.75</v>
      </c>
      <c r="C4817" s="17" t="s">
        <v>17730</v>
      </c>
      <c r="D4817" s="13">
        <v>25162</v>
      </c>
      <c r="E4817" s="13" t="s">
        <v>17731</v>
      </c>
      <c r="F4817" s="13" t="s">
        <v>17727</v>
      </c>
      <c r="G4817" s="13" t="s">
        <v>26015</v>
      </c>
      <c r="H4817" s="13">
        <v>183709</v>
      </c>
    </row>
    <row r="4818" spans="1:8" x14ac:dyDescent="0.45">
      <c r="A4818" s="13" t="s">
        <v>26014</v>
      </c>
      <c r="B4818" s="14">
        <v>0</v>
      </c>
      <c r="C4818" s="17" t="s">
        <v>17730</v>
      </c>
      <c r="D4818" s="13">
        <v>23964</v>
      </c>
      <c r="E4818" s="13" t="s">
        <v>17731</v>
      </c>
      <c r="F4818" s="13" t="s">
        <v>17727</v>
      </c>
      <c r="G4818" s="13" t="s">
        <v>26016</v>
      </c>
      <c r="H4818" s="13">
        <v>165864</v>
      </c>
    </row>
    <row r="4819" spans="1:8" x14ac:dyDescent="0.45">
      <c r="A4819" s="13" t="s">
        <v>26017</v>
      </c>
      <c r="B4819" s="15">
        <v>4924.3999999999996</v>
      </c>
      <c r="C4819" s="17" t="s">
        <v>17730</v>
      </c>
      <c r="D4819" s="13">
        <v>12962</v>
      </c>
      <c r="E4819" s="13" t="s">
        <v>17731</v>
      </c>
      <c r="F4819" s="13" t="s">
        <v>17727</v>
      </c>
      <c r="G4819" s="13" t="s">
        <v>26018</v>
      </c>
      <c r="H4819" s="13">
        <v>183710</v>
      </c>
    </row>
    <row r="4820" spans="1:8" x14ac:dyDescent="0.45">
      <c r="A4820" s="13" t="s">
        <v>26017</v>
      </c>
      <c r="B4820" s="14">
        <v>0</v>
      </c>
      <c r="C4820" s="17" t="s">
        <v>17730</v>
      </c>
      <c r="D4820" s="13">
        <v>12345</v>
      </c>
      <c r="E4820" s="13" t="s">
        <v>17731</v>
      </c>
      <c r="F4820" s="13" t="s">
        <v>17727</v>
      </c>
      <c r="G4820" s="13" t="s">
        <v>26019</v>
      </c>
      <c r="H4820" s="13">
        <v>165865</v>
      </c>
    </row>
    <row r="4821" spans="1:8" x14ac:dyDescent="0.45">
      <c r="A4821" s="13" t="s">
        <v>26020</v>
      </c>
      <c r="B4821" s="15">
        <v>6021.53</v>
      </c>
      <c r="C4821" s="17" t="s">
        <v>17730</v>
      </c>
      <c r="D4821" s="13">
        <v>28160</v>
      </c>
      <c r="E4821" s="13" t="s">
        <v>17731</v>
      </c>
      <c r="F4821" s="13" t="s">
        <v>17727</v>
      </c>
      <c r="G4821" s="13" t="s">
        <v>26021</v>
      </c>
      <c r="H4821" s="13">
        <v>183711</v>
      </c>
    </row>
    <row r="4822" spans="1:8" x14ac:dyDescent="0.45">
      <c r="A4822" s="13" t="s">
        <v>26020</v>
      </c>
      <c r="B4822" s="14">
        <v>0</v>
      </c>
      <c r="C4822" s="17" t="s">
        <v>17730</v>
      </c>
      <c r="D4822" s="13">
        <v>26819</v>
      </c>
      <c r="E4822" s="13" t="s">
        <v>17731</v>
      </c>
      <c r="F4822" s="13" t="s">
        <v>17727</v>
      </c>
      <c r="G4822" s="13" t="s">
        <v>26022</v>
      </c>
      <c r="H4822" s="13">
        <v>165866</v>
      </c>
    </row>
    <row r="4823" spans="1:8" x14ac:dyDescent="0.45">
      <c r="A4823" s="13" t="s">
        <v>26023</v>
      </c>
      <c r="B4823" s="15">
        <v>10607.45</v>
      </c>
      <c r="C4823" s="17" t="s">
        <v>17730</v>
      </c>
      <c r="D4823" s="13">
        <v>39010</v>
      </c>
      <c r="E4823" s="13" t="s">
        <v>17731</v>
      </c>
      <c r="F4823" s="13" t="s">
        <v>17727</v>
      </c>
      <c r="G4823" s="13" t="s">
        <v>26024</v>
      </c>
      <c r="H4823" s="13">
        <v>183712</v>
      </c>
    </row>
    <row r="4824" spans="1:8" x14ac:dyDescent="0.45">
      <c r="A4824" s="13" t="s">
        <v>26023</v>
      </c>
      <c r="B4824" s="14">
        <v>0</v>
      </c>
      <c r="C4824" s="17" t="s">
        <v>17730</v>
      </c>
      <c r="D4824" s="13">
        <v>37152</v>
      </c>
      <c r="E4824" s="13" t="s">
        <v>17731</v>
      </c>
      <c r="F4824" s="13" t="s">
        <v>17727</v>
      </c>
      <c r="G4824" s="13" t="s">
        <v>26025</v>
      </c>
      <c r="H4824" s="13">
        <v>165867</v>
      </c>
    </row>
    <row r="4825" spans="1:8" x14ac:dyDescent="0.45">
      <c r="A4825" s="13" t="s">
        <v>26026</v>
      </c>
      <c r="B4825" s="15">
        <v>9083.02</v>
      </c>
      <c r="C4825" s="17" t="s">
        <v>17730</v>
      </c>
      <c r="D4825" s="13">
        <v>44500</v>
      </c>
      <c r="E4825" s="13" t="s">
        <v>17731</v>
      </c>
      <c r="F4825" s="13" t="s">
        <v>17727</v>
      </c>
      <c r="G4825" s="13" t="s">
        <v>26027</v>
      </c>
      <c r="H4825" s="13">
        <v>183713</v>
      </c>
    </row>
    <row r="4826" spans="1:8" x14ac:dyDescent="0.45">
      <c r="A4826" s="13" t="s">
        <v>26026</v>
      </c>
      <c r="B4826" s="14">
        <v>0</v>
      </c>
      <c r="C4826" s="17" t="s">
        <v>17730</v>
      </c>
      <c r="D4826" s="13">
        <v>42381</v>
      </c>
      <c r="E4826" s="13" t="s">
        <v>17731</v>
      </c>
      <c r="F4826" s="13" t="s">
        <v>17727</v>
      </c>
      <c r="G4826" s="13" t="s">
        <v>26028</v>
      </c>
      <c r="H4826" s="13">
        <v>165868</v>
      </c>
    </row>
    <row r="4827" spans="1:8" x14ac:dyDescent="0.45">
      <c r="A4827" s="13" t="s">
        <v>26029</v>
      </c>
      <c r="B4827" s="15">
        <v>1804.3</v>
      </c>
      <c r="C4827" s="17" t="s">
        <v>17730</v>
      </c>
      <c r="D4827" s="13">
        <v>11646</v>
      </c>
      <c r="E4827" s="13" t="s">
        <v>17731</v>
      </c>
      <c r="F4827" s="13" t="s">
        <v>17727</v>
      </c>
      <c r="G4827" s="13" t="s">
        <v>26030</v>
      </c>
      <c r="H4827" s="13">
        <v>183714</v>
      </c>
    </row>
    <row r="4828" spans="1:8" x14ac:dyDescent="0.45">
      <c r="A4828" s="13" t="s">
        <v>26029</v>
      </c>
      <c r="B4828" s="14">
        <v>0</v>
      </c>
      <c r="C4828" s="17" t="s">
        <v>17730</v>
      </c>
      <c r="D4828" s="13">
        <v>11091</v>
      </c>
      <c r="E4828" s="13" t="s">
        <v>17731</v>
      </c>
      <c r="F4828" s="13" t="s">
        <v>17727</v>
      </c>
      <c r="G4828" s="13" t="s">
        <v>26031</v>
      </c>
      <c r="H4828" s="13">
        <v>165869</v>
      </c>
    </row>
    <row r="4829" spans="1:8" x14ac:dyDescent="0.45">
      <c r="A4829" s="13" t="s">
        <v>26032</v>
      </c>
      <c r="B4829" s="15">
        <v>2879.39</v>
      </c>
      <c r="C4829" s="17" t="s">
        <v>17730</v>
      </c>
      <c r="D4829" s="13">
        <v>11537</v>
      </c>
      <c r="E4829" s="13" t="s">
        <v>17731</v>
      </c>
      <c r="F4829" s="13" t="s">
        <v>17727</v>
      </c>
      <c r="G4829" s="13" t="s">
        <v>26033</v>
      </c>
      <c r="H4829" s="13">
        <v>183715</v>
      </c>
    </row>
    <row r="4830" spans="1:8" x14ac:dyDescent="0.45">
      <c r="A4830" s="13" t="s">
        <v>26032</v>
      </c>
      <c r="B4830" s="14">
        <v>0</v>
      </c>
      <c r="C4830" s="17" t="s">
        <v>17730</v>
      </c>
      <c r="D4830" s="13">
        <v>10988</v>
      </c>
      <c r="E4830" s="13" t="s">
        <v>17731</v>
      </c>
      <c r="F4830" s="13" t="s">
        <v>17727</v>
      </c>
      <c r="G4830" s="13" t="s">
        <v>26034</v>
      </c>
      <c r="H4830" s="13">
        <v>165870</v>
      </c>
    </row>
    <row r="4831" spans="1:8" x14ac:dyDescent="0.45">
      <c r="A4831" s="13" t="s">
        <v>26035</v>
      </c>
      <c r="B4831" s="15">
        <v>2012.56</v>
      </c>
      <c r="C4831" s="17" t="s">
        <v>17730</v>
      </c>
      <c r="D4831" s="13">
        <v>10145</v>
      </c>
      <c r="E4831" s="13" t="s">
        <v>17731</v>
      </c>
      <c r="F4831" s="13" t="s">
        <v>17727</v>
      </c>
      <c r="G4831" s="13" t="s">
        <v>26036</v>
      </c>
      <c r="H4831" s="13">
        <v>183716</v>
      </c>
    </row>
    <row r="4832" spans="1:8" x14ac:dyDescent="0.45">
      <c r="A4832" s="13" t="s">
        <v>26035</v>
      </c>
      <c r="B4832" s="14">
        <v>0</v>
      </c>
      <c r="C4832" s="17" t="s">
        <v>17730</v>
      </c>
      <c r="D4832" s="13">
        <v>9662</v>
      </c>
      <c r="E4832" s="13" t="s">
        <v>17731</v>
      </c>
      <c r="F4832" s="13" t="s">
        <v>17727</v>
      </c>
      <c r="G4832" s="13" t="s">
        <v>26037</v>
      </c>
      <c r="H4832" s="13">
        <v>165871</v>
      </c>
    </row>
    <row r="4833" spans="1:8" x14ac:dyDescent="0.45">
      <c r="A4833" s="13" t="s">
        <v>26038</v>
      </c>
      <c r="B4833" s="14">
        <v>952.06</v>
      </c>
      <c r="C4833" s="17" t="s">
        <v>17730</v>
      </c>
      <c r="D4833" s="13">
        <v>3667</v>
      </c>
      <c r="E4833" s="13" t="s">
        <v>17731</v>
      </c>
      <c r="F4833" s="13" t="s">
        <v>17727</v>
      </c>
      <c r="G4833" s="13" t="s">
        <v>26039</v>
      </c>
      <c r="H4833" s="13">
        <v>183717</v>
      </c>
    </row>
    <row r="4834" spans="1:8" x14ac:dyDescent="0.45">
      <c r="A4834" s="13" t="s">
        <v>26038</v>
      </c>
      <c r="B4834" s="14">
        <v>0</v>
      </c>
      <c r="C4834" s="17" t="s">
        <v>17730</v>
      </c>
      <c r="D4834" s="13">
        <v>3492</v>
      </c>
      <c r="E4834" s="13" t="s">
        <v>17731</v>
      </c>
      <c r="F4834" s="13" t="s">
        <v>17727</v>
      </c>
      <c r="G4834" s="13" t="s">
        <v>26040</v>
      </c>
      <c r="H4834" s="13">
        <v>165872</v>
      </c>
    </row>
    <row r="4835" spans="1:8" x14ac:dyDescent="0.45">
      <c r="A4835" s="13" t="s">
        <v>26041</v>
      </c>
      <c r="B4835" s="14">
        <v>278.64999999999998</v>
      </c>
      <c r="C4835" s="17" t="s">
        <v>17730</v>
      </c>
      <c r="D4835" s="13">
        <v>777</v>
      </c>
      <c r="E4835" s="13" t="s">
        <v>17731</v>
      </c>
      <c r="F4835" s="13" t="s">
        <v>17727</v>
      </c>
      <c r="G4835" s="13" t="s">
        <v>26042</v>
      </c>
      <c r="H4835" s="13">
        <v>183718</v>
      </c>
    </row>
    <row r="4836" spans="1:8" x14ac:dyDescent="0.45">
      <c r="A4836" s="13" t="s">
        <v>26041</v>
      </c>
      <c r="B4836" s="14">
        <v>0</v>
      </c>
      <c r="C4836" s="17" t="s">
        <v>17730</v>
      </c>
      <c r="D4836" s="13">
        <v>740</v>
      </c>
      <c r="E4836" s="13" t="s">
        <v>17731</v>
      </c>
      <c r="F4836" s="13" t="s">
        <v>17727</v>
      </c>
      <c r="G4836" s="13" t="s">
        <v>26043</v>
      </c>
      <c r="H4836" s="13">
        <v>165873</v>
      </c>
    </row>
    <row r="4837" spans="1:8" x14ac:dyDescent="0.45">
      <c r="A4837" s="13" t="s">
        <v>26044</v>
      </c>
      <c r="B4837" s="14">
        <v>29.7</v>
      </c>
      <c r="C4837" s="17" t="s">
        <v>17730</v>
      </c>
      <c r="D4837" s="13">
        <v>380</v>
      </c>
      <c r="E4837" s="13" t="s">
        <v>17731</v>
      </c>
      <c r="F4837" s="13" t="s">
        <v>17727</v>
      </c>
      <c r="G4837" s="13" t="s">
        <v>26045</v>
      </c>
      <c r="H4837" s="13">
        <v>183719</v>
      </c>
    </row>
    <row r="4838" spans="1:8" x14ac:dyDescent="0.45">
      <c r="A4838" s="13" t="s">
        <v>26044</v>
      </c>
      <c r="B4838" s="14">
        <v>0</v>
      </c>
      <c r="C4838" s="17" t="s">
        <v>17730</v>
      </c>
      <c r="D4838" s="13">
        <v>362</v>
      </c>
      <c r="E4838" s="13" t="s">
        <v>17731</v>
      </c>
      <c r="F4838" s="13" t="s">
        <v>17727</v>
      </c>
      <c r="G4838" s="13" t="s">
        <v>26046</v>
      </c>
      <c r="H4838" s="13">
        <v>165874</v>
      </c>
    </row>
    <row r="4839" spans="1:8" x14ac:dyDescent="0.45">
      <c r="A4839" s="13" t="s">
        <v>26047</v>
      </c>
      <c r="B4839" s="14">
        <v>21.81</v>
      </c>
      <c r="C4839" s="17" t="s">
        <v>17730</v>
      </c>
      <c r="D4839" s="13">
        <v>383</v>
      </c>
      <c r="E4839" s="13" t="s">
        <v>17731</v>
      </c>
      <c r="F4839" s="13" t="s">
        <v>17727</v>
      </c>
      <c r="G4839" s="13" t="s">
        <v>26048</v>
      </c>
      <c r="H4839" s="13">
        <v>183720</v>
      </c>
    </row>
    <row r="4840" spans="1:8" x14ac:dyDescent="0.45">
      <c r="A4840" s="13" t="s">
        <v>26047</v>
      </c>
      <c r="B4840" s="14">
        <v>0</v>
      </c>
      <c r="C4840" s="17" t="s">
        <v>17730</v>
      </c>
      <c r="D4840" s="13">
        <v>365</v>
      </c>
      <c r="E4840" s="13" t="s">
        <v>17731</v>
      </c>
      <c r="F4840" s="13" t="s">
        <v>17727</v>
      </c>
      <c r="G4840" s="13" t="s">
        <v>26049</v>
      </c>
      <c r="H4840" s="13">
        <v>165875</v>
      </c>
    </row>
    <row r="4841" spans="1:8" x14ac:dyDescent="0.45">
      <c r="A4841" s="13" t="s">
        <v>26050</v>
      </c>
      <c r="B4841" s="14">
        <v>83.47</v>
      </c>
      <c r="C4841" s="17" t="s">
        <v>17730</v>
      </c>
      <c r="D4841" s="13">
        <v>385</v>
      </c>
      <c r="E4841" s="13" t="s">
        <v>17731</v>
      </c>
      <c r="F4841" s="13" t="s">
        <v>17727</v>
      </c>
      <c r="G4841" s="13" t="s">
        <v>26051</v>
      </c>
      <c r="H4841" s="13">
        <v>183721</v>
      </c>
    </row>
    <row r="4842" spans="1:8" x14ac:dyDescent="0.45">
      <c r="A4842" s="13" t="s">
        <v>26050</v>
      </c>
      <c r="B4842" s="14">
        <v>0</v>
      </c>
      <c r="C4842" s="17" t="s">
        <v>17730</v>
      </c>
      <c r="D4842" s="13">
        <v>367</v>
      </c>
      <c r="E4842" s="13" t="s">
        <v>17731</v>
      </c>
      <c r="F4842" s="13" t="s">
        <v>17727</v>
      </c>
      <c r="G4842" s="13" t="s">
        <v>26052</v>
      </c>
      <c r="H4842" s="13">
        <v>165876</v>
      </c>
    </row>
    <row r="4843" spans="1:8" x14ac:dyDescent="0.45">
      <c r="A4843" s="13" t="s">
        <v>26053</v>
      </c>
      <c r="B4843" s="15">
        <v>6840.6</v>
      </c>
      <c r="C4843" s="17" t="s">
        <v>17730</v>
      </c>
      <c r="D4843" s="13">
        <v>25022</v>
      </c>
      <c r="E4843" s="13" t="s">
        <v>17731</v>
      </c>
      <c r="F4843" s="13" t="s">
        <v>17727</v>
      </c>
      <c r="G4843" s="13" t="s">
        <v>26054</v>
      </c>
      <c r="H4843" s="13">
        <v>183722</v>
      </c>
    </row>
    <row r="4844" spans="1:8" x14ac:dyDescent="0.45">
      <c r="A4844" s="13" t="s">
        <v>26053</v>
      </c>
      <c r="B4844" s="14">
        <v>0</v>
      </c>
      <c r="C4844" s="17" t="s">
        <v>17730</v>
      </c>
      <c r="D4844" s="13">
        <v>23830</v>
      </c>
      <c r="E4844" s="13" t="s">
        <v>17731</v>
      </c>
      <c r="F4844" s="13" t="s">
        <v>17727</v>
      </c>
      <c r="G4844" s="13" t="s">
        <v>26055</v>
      </c>
      <c r="H4844" s="13">
        <v>165877</v>
      </c>
    </row>
    <row r="4845" spans="1:8" x14ac:dyDescent="0.45">
      <c r="A4845" s="13" t="s">
        <v>26056</v>
      </c>
      <c r="B4845" s="14">
        <v>0</v>
      </c>
      <c r="C4845" s="17" t="s">
        <v>17730</v>
      </c>
      <c r="D4845" s="13">
        <v>506</v>
      </c>
      <c r="E4845" s="13" t="s">
        <v>17731</v>
      </c>
      <c r="F4845" s="13" t="s">
        <v>17727</v>
      </c>
      <c r="G4845" s="13" t="s">
        <v>26057</v>
      </c>
      <c r="H4845" s="13">
        <v>183723</v>
      </c>
    </row>
    <row r="4846" spans="1:8" x14ac:dyDescent="0.45">
      <c r="A4846" s="13" t="s">
        <v>26056</v>
      </c>
      <c r="B4846" s="14">
        <v>0</v>
      </c>
      <c r="C4846" s="17" t="s">
        <v>17730</v>
      </c>
      <c r="D4846" s="13">
        <v>482</v>
      </c>
      <c r="E4846" s="13" t="s">
        <v>17731</v>
      </c>
      <c r="F4846" s="13" t="s">
        <v>17727</v>
      </c>
      <c r="G4846" s="13" t="s">
        <v>26058</v>
      </c>
      <c r="H4846" s="13">
        <v>165878</v>
      </c>
    </row>
    <row r="4847" spans="1:8" x14ac:dyDescent="0.45">
      <c r="A4847" s="13" t="s">
        <v>26059</v>
      </c>
      <c r="B4847" s="14">
        <v>0</v>
      </c>
      <c r="C4847" s="17" t="s">
        <v>17730</v>
      </c>
      <c r="D4847" s="13">
        <v>579</v>
      </c>
      <c r="E4847" s="13" t="s">
        <v>17731</v>
      </c>
      <c r="F4847" s="13" t="s">
        <v>17727</v>
      </c>
      <c r="G4847" s="13" t="s">
        <v>26060</v>
      </c>
      <c r="H4847" s="13">
        <v>183724</v>
      </c>
    </row>
    <row r="4848" spans="1:8" x14ac:dyDescent="0.45">
      <c r="A4848" s="13" t="s">
        <v>26059</v>
      </c>
      <c r="B4848" s="14">
        <v>0</v>
      </c>
      <c r="C4848" s="17" t="s">
        <v>17730</v>
      </c>
      <c r="D4848" s="13">
        <v>551</v>
      </c>
      <c r="E4848" s="13" t="s">
        <v>17731</v>
      </c>
      <c r="F4848" s="13" t="s">
        <v>17727</v>
      </c>
      <c r="G4848" s="13" t="s">
        <v>26061</v>
      </c>
      <c r="H4848" s="13">
        <v>165879</v>
      </c>
    </row>
    <row r="4849" spans="1:8" x14ac:dyDescent="0.45">
      <c r="A4849" s="13" t="s">
        <v>26062</v>
      </c>
      <c r="B4849" s="14">
        <v>0</v>
      </c>
      <c r="C4849" s="17" t="s">
        <v>17730</v>
      </c>
      <c r="D4849" s="13">
        <v>393</v>
      </c>
      <c r="E4849" s="13" t="s">
        <v>17731</v>
      </c>
      <c r="F4849" s="13" t="s">
        <v>17727</v>
      </c>
      <c r="G4849" s="13" t="s">
        <v>26063</v>
      </c>
      <c r="H4849" s="13">
        <v>183725</v>
      </c>
    </row>
    <row r="4850" spans="1:8" x14ac:dyDescent="0.45">
      <c r="A4850" s="13" t="s">
        <v>26062</v>
      </c>
      <c r="B4850" s="14">
        <v>0</v>
      </c>
      <c r="C4850" s="17" t="s">
        <v>17730</v>
      </c>
      <c r="D4850" s="13">
        <v>374</v>
      </c>
      <c r="E4850" s="13" t="s">
        <v>17731</v>
      </c>
      <c r="F4850" s="13" t="s">
        <v>17727</v>
      </c>
      <c r="G4850" s="13" t="s">
        <v>26064</v>
      </c>
      <c r="H4850" s="13">
        <v>165880</v>
      </c>
    </row>
    <row r="4851" spans="1:8" x14ac:dyDescent="0.45">
      <c r="A4851" s="13" t="s">
        <v>26065</v>
      </c>
      <c r="B4851" s="14">
        <v>0</v>
      </c>
      <c r="C4851" s="17" t="s">
        <v>17730</v>
      </c>
      <c r="D4851" s="13">
        <v>5102</v>
      </c>
      <c r="E4851" s="13" t="s">
        <v>17731</v>
      </c>
      <c r="F4851" s="13" t="s">
        <v>17727</v>
      </c>
      <c r="G4851" s="13" t="s">
        <v>26066</v>
      </c>
      <c r="H4851" s="13">
        <v>183726</v>
      </c>
    </row>
    <row r="4852" spans="1:8" x14ac:dyDescent="0.45">
      <c r="A4852" s="13" t="s">
        <v>26065</v>
      </c>
      <c r="B4852" s="14">
        <v>0</v>
      </c>
      <c r="C4852" s="17" t="s">
        <v>17730</v>
      </c>
      <c r="D4852" s="13">
        <v>4859</v>
      </c>
      <c r="E4852" s="13" t="s">
        <v>17731</v>
      </c>
      <c r="F4852" s="13" t="s">
        <v>17727</v>
      </c>
      <c r="G4852" s="13" t="s">
        <v>26067</v>
      </c>
      <c r="H4852" s="13">
        <v>165881</v>
      </c>
    </row>
    <row r="4853" spans="1:8" x14ac:dyDescent="0.45">
      <c r="A4853" s="13" t="s">
        <v>26068</v>
      </c>
      <c r="B4853" s="14">
        <v>0</v>
      </c>
      <c r="C4853" s="17" t="s">
        <v>17730</v>
      </c>
      <c r="D4853" s="13">
        <v>396</v>
      </c>
      <c r="E4853" s="13" t="s">
        <v>17731</v>
      </c>
      <c r="F4853" s="13" t="s">
        <v>17727</v>
      </c>
      <c r="G4853" s="13" t="s">
        <v>26069</v>
      </c>
      <c r="H4853" s="13">
        <v>183727</v>
      </c>
    </row>
    <row r="4854" spans="1:8" x14ac:dyDescent="0.45">
      <c r="A4854" s="13" t="s">
        <v>26068</v>
      </c>
      <c r="B4854" s="14">
        <v>0</v>
      </c>
      <c r="C4854" s="17" t="s">
        <v>17730</v>
      </c>
      <c r="D4854" s="13">
        <v>377</v>
      </c>
      <c r="E4854" s="13" t="s">
        <v>17731</v>
      </c>
      <c r="F4854" s="13" t="s">
        <v>17727</v>
      </c>
      <c r="G4854" s="13" t="s">
        <v>26070</v>
      </c>
      <c r="H4854" s="13">
        <v>165882</v>
      </c>
    </row>
    <row r="4855" spans="1:8" x14ac:dyDescent="0.45">
      <c r="A4855" s="13" t="s">
        <v>26071</v>
      </c>
      <c r="B4855" s="14">
        <v>140.38</v>
      </c>
      <c r="C4855" s="17" t="s">
        <v>17730</v>
      </c>
      <c r="D4855" s="13">
        <v>405</v>
      </c>
      <c r="E4855" s="13" t="s">
        <v>17731</v>
      </c>
      <c r="F4855" s="13" t="s">
        <v>17727</v>
      </c>
      <c r="G4855" s="13" t="s">
        <v>26072</v>
      </c>
      <c r="H4855" s="13">
        <v>183728</v>
      </c>
    </row>
    <row r="4856" spans="1:8" x14ac:dyDescent="0.45">
      <c r="A4856" s="13" t="s">
        <v>26071</v>
      </c>
      <c r="B4856" s="14">
        <v>0</v>
      </c>
      <c r="C4856" s="17" t="s">
        <v>17730</v>
      </c>
      <c r="D4856" s="13">
        <v>386</v>
      </c>
      <c r="E4856" s="13" t="s">
        <v>17731</v>
      </c>
      <c r="F4856" s="13" t="s">
        <v>17727</v>
      </c>
      <c r="G4856" s="13" t="s">
        <v>26073</v>
      </c>
      <c r="H4856" s="13">
        <v>165883</v>
      </c>
    </row>
    <row r="4857" spans="1:8" x14ac:dyDescent="0.45">
      <c r="A4857" s="13" t="s">
        <v>26074</v>
      </c>
      <c r="B4857" s="14">
        <v>39.56</v>
      </c>
      <c r="C4857" s="17" t="s">
        <v>17730</v>
      </c>
      <c r="D4857" s="13">
        <v>399</v>
      </c>
      <c r="E4857" s="13" t="s">
        <v>17731</v>
      </c>
      <c r="F4857" s="13" t="s">
        <v>17727</v>
      </c>
      <c r="G4857" s="13" t="s">
        <v>26075</v>
      </c>
      <c r="H4857" s="13">
        <v>183729</v>
      </c>
    </row>
    <row r="4858" spans="1:8" x14ac:dyDescent="0.45">
      <c r="A4858" s="13" t="s">
        <v>26074</v>
      </c>
      <c r="B4858" s="14">
        <v>0</v>
      </c>
      <c r="C4858" s="17" t="s">
        <v>17730</v>
      </c>
      <c r="D4858" s="13">
        <v>380</v>
      </c>
      <c r="E4858" s="13" t="s">
        <v>17731</v>
      </c>
      <c r="F4858" s="13" t="s">
        <v>17727</v>
      </c>
      <c r="G4858" s="13" t="s">
        <v>26076</v>
      </c>
      <c r="H4858" s="13">
        <v>165884</v>
      </c>
    </row>
    <row r="4859" spans="1:8" x14ac:dyDescent="0.45">
      <c r="A4859" s="13" t="s">
        <v>26077</v>
      </c>
      <c r="B4859" s="14">
        <v>0</v>
      </c>
      <c r="C4859" s="17" t="s">
        <v>17730</v>
      </c>
      <c r="D4859" s="13">
        <v>1135</v>
      </c>
      <c r="E4859" s="13" t="s">
        <v>17731</v>
      </c>
      <c r="F4859" s="13" t="s">
        <v>17727</v>
      </c>
      <c r="G4859" s="13" t="s">
        <v>26078</v>
      </c>
      <c r="H4859" s="13">
        <v>183730</v>
      </c>
    </row>
    <row r="4860" spans="1:8" x14ac:dyDescent="0.45">
      <c r="A4860" s="13" t="s">
        <v>26077</v>
      </c>
      <c r="B4860" s="14">
        <v>0</v>
      </c>
      <c r="C4860" s="17" t="s">
        <v>17730</v>
      </c>
      <c r="D4860" s="13">
        <v>1081</v>
      </c>
      <c r="E4860" s="13" t="s">
        <v>17731</v>
      </c>
      <c r="F4860" s="13" t="s">
        <v>17727</v>
      </c>
      <c r="G4860" s="13" t="s">
        <v>26079</v>
      </c>
      <c r="H4860" s="13">
        <v>165885</v>
      </c>
    </row>
    <row r="4861" spans="1:8" x14ac:dyDescent="0.45">
      <c r="A4861" s="13" t="s">
        <v>26080</v>
      </c>
      <c r="B4861" s="14">
        <v>100.73</v>
      </c>
      <c r="C4861" s="17" t="s">
        <v>17730</v>
      </c>
      <c r="D4861" s="13">
        <v>415</v>
      </c>
      <c r="E4861" s="13" t="s">
        <v>17731</v>
      </c>
      <c r="F4861" s="13" t="s">
        <v>17727</v>
      </c>
      <c r="G4861" s="13" t="s">
        <v>26081</v>
      </c>
      <c r="H4861" s="13">
        <v>183731</v>
      </c>
    </row>
    <row r="4862" spans="1:8" x14ac:dyDescent="0.45">
      <c r="A4862" s="13" t="s">
        <v>26080</v>
      </c>
      <c r="B4862" s="14">
        <v>0</v>
      </c>
      <c r="C4862" s="17" t="s">
        <v>17730</v>
      </c>
      <c r="D4862" s="13">
        <v>384</v>
      </c>
      <c r="E4862" s="13" t="s">
        <v>17731</v>
      </c>
      <c r="F4862" s="13" t="s">
        <v>17727</v>
      </c>
      <c r="G4862" s="13" t="s">
        <v>26082</v>
      </c>
      <c r="H4862" s="13">
        <v>165886</v>
      </c>
    </row>
    <row r="4863" spans="1:8" x14ac:dyDescent="0.45">
      <c r="A4863" s="13" t="s">
        <v>26083</v>
      </c>
      <c r="B4863" s="14">
        <v>0</v>
      </c>
      <c r="C4863" s="17" t="s">
        <v>17730</v>
      </c>
      <c r="D4863" s="13">
        <v>784</v>
      </c>
      <c r="E4863" s="13" t="s">
        <v>17731</v>
      </c>
      <c r="F4863" s="13" t="s">
        <v>17727</v>
      </c>
      <c r="G4863" s="13" t="s">
        <v>26084</v>
      </c>
      <c r="H4863" s="13">
        <v>183732</v>
      </c>
    </row>
    <row r="4864" spans="1:8" x14ac:dyDescent="0.45">
      <c r="A4864" s="13" t="s">
        <v>26083</v>
      </c>
      <c r="B4864" s="14">
        <v>0</v>
      </c>
      <c r="C4864" s="17" t="s">
        <v>17730</v>
      </c>
      <c r="D4864" s="13">
        <v>747</v>
      </c>
      <c r="E4864" s="13" t="s">
        <v>17731</v>
      </c>
      <c r="F4864" s="13" t="s">
        <v>17727</v>
      </c>
      <c r="G4864" s="13" t="s">
        <v>26085</v>
      </c>
      <c r="H4864" s="13">
        <v>165887</v>
      </c>
    </row>
    <row r="4865" spans="1:8" x14ac:dyDescent="0.45">
      <c r="A4865" s="13" t="s">
        <v>26086</v>
      </c>
      <c r="B4865" s="14">
        <v>49.76</v>
      </c>
      <c r="C4865" s="17" t="s">
        <v>17730</v>
      </c>
      <c r="D4865" s="13">
        <v>406</v>
      </c>
      <c r="E4865" s="13" t="s">
        <v>17731</v>
      </c>
      <c r="F4865" s="13" t="s">
        <v>17727</v>
      </c>
      <c r="G4865" s="13" t="s">
        <v>26087</v>
      </c>
      <c r="H4865" s="13">
        <v>183733</v>
      </c>
    </row>
    <row r="4866" spans="1:8" x14ac:dyDescent="0.45">
      <c r="A4866" s="13" t="s">
        <v>26086</v>
      </c>
      <c r="B4866" s="14">
        <v>0</v>
      </c>
      <c r="C4866" s="17" t="s">
        <v>17730</v>
      </c>
      <c r="D4866" s="13">
        <v>387</v>
      </c>
      <c r="E4866" s="13" t="s">
        <v>17731</v>
      </c>
      <c r="F4866" s="13" t="s">
        <v>17727</v>
      </c>
      <c r="G4866" s="13" t="s">
        <v>26088</v>
      </c>
      <c r="H4866" s="13">
        <v>165888</v>
      </c>
    </row>
    <row r="4867" spans="1:8" x14ac:dyDescent="0.45">
      <c r="A4867" s="13" t="s">
        <v>26089</v>
      </c>
      <c r="B4867" s="14">
        <v>18.739999999999998</v>
      </c>
      <c r="C4867" s="17" t="s">
        <v>17730</v>
      </c>
      <c r="D4867" s="13">
        <v>408</v>
      </c>
      <c r="E4867" s="13" t="s">
        <v>17731</v>
      </c>
      <c r="F4867" s="13" t="s">
        <v>17727</v>
      </c>
      <c r="G4867" s="13" t="s">
        <v>26090</v>
      </c>
      <c r="H4867" s="13">
        <v>183734</v>
      </c>
    </row>
    <row r="4868" spans="1:8" x14ac:dyDescent="0.45">
      <c r="A4868" s="13" t="s">
        <v>26089</v>
      </c>
      <c r="B4868" s="14">
        <v>0</v>
      </c>
      <c r="C4868" s="17" t="s">
        <v>17730</v>
      </c>
      <c r="D4868" s="13">
        <v>389</v>
      </c>
      <c r="E4868" s="13" t="s">
        <v>17731</v>
      </c>
      <c r="F4868" s="13" t="s">
        <v>17727</v>
      </c>
      <c r="G4868" s="13" t="s">
        <v>26091</v>
      </c>
      <c r="H4868" s="13">
        <v>165889</v>
      </c>
    </row>
    <row r="4869" spans="1:8" x14ac:dyDescent="0.45">
      <c r="A4869" s="13" t="s">
        <v>26092</v>
      </c>
      <c r="B4869" s="14">
        <v>25.61</v>
      </c>
      <c r="C4869" s="17" t="s">
        <v>17730</v>
      </c>
      <c r="D4869" s="13">
        <v>410</v>
      </c>
      <c r="E4869" s="13" t="s">
        <v>17731</v>
      </c>
      <c r="F4869" s="13" t="s">
        <v>17727</v>
      </c>
      <c r="G4869" s="13" t="s">
        <v>26093</v>
      </c>
      <c r="H4869" s="13">
        <v>183735</v>
      </c>
    </row>
    <row r="4870" spans="1:8" x14ac:dyDescent="0.45">
      <c r="A4870" s="13" t="s">
        <v>26092</v>
      </c>
      <c r="B4870" s="14">
        <v>0</v>
      </c>
      <c r="C4870" s="17" t="s">
        <v>17730</v>
      </c>
      <c r="D4870" s="13">
        <v>390</v>
      </c>
      <c r="E4870" s="13" t="s">
        <v>17731</v>
      </c>
      <c r="F4870" s="13" t="s">
        <v>17727</v>
      </c>
      <c r="G4870" s="13" t="s">
        <v>26094</v>
      </c>
      <c r="H4870" s="13">
        <v>165890</v>
      </c>
    </row>
    <row r="4871" spans="1:8" x14ac:dyDescent="0.45">
      <c r="A4871" s="13" t="s">
        <v>26095</v>
      </c>
      <c r="B4871" s="14">
        <v>0</v>
      </c>
      <c r="C4871" s="17" t="s">
        <v>17730</v>
      </c>
      <c r="D4871" s="13">
        <v>412</v>
      </c>
      <c r="E4871" s="13" t="s">
        <v>17731</v>
      </c>
      <c r="F4871" s="13" t="s">
        <v>17727</v>
      </c>
      <c r="G4871" s="13" t="s">
        <v>26096</v>
      </c>
      <c r="H4871" s="13">
        <v>183736</v>
      </c>
    </row>
    <row r="4872" spans="1:8" x14ac:dyDescent="0.45">
      <c r="A4872" s="13" t="s">
        <v>26095</v>
      </c>
      <c r="B4872" s="14">
        <v>0</v>
      </c>
      <c r="C4872" s="17" t="s">
        <v>17730</v>
      </c>
      <c r="D4872" s="13">
        <v>392</v>
      </c>
      <c r="E4872" s="13" t="s">
        <v>17731</v>
      </c>
      <c r="F4872" s="13" t="s">
        <v>17727</v>
      </c>
      <c r="G4872" s="13" t="s">
        <v>26097</v>
      </c>
      <c r="H4872" s="13">
        <v>165891</v>
      </c>
    </row>
    <row r="4873" spans="1:8" x14ac:dyDescent="0.45">
      <c r="A4873" s="13" t="s">
        <v>26098</v>
      </c>
      <c r="B4873" s="14">
        <v>96.53</v>
      </c>
      <c r="C4873" s="17" t="s">
        <v>17730</v>
      </c>
      <c r="D4873" s="13">
        <v>426</v>
      </c>
      <c r="E4873" s="13" t="s">
        <v>17731</v>
      </c>
      <c r="F4873" s="13" t="s">
        <v>17727</v>
      </c>
      <c r="G4873" s="13" t="s">
        <v>26099</v>
      </c>
      <c r="H4873" s="13">
        <v>183737</v>
      </c>
    </row>
    <row r="4874" spans="1:8" x14ac:dyDescent="0.45">
      <c r="A4874" s="13" t="s">
        <v>26098</v>
      </c>
      <c r="B4874" s="14">
        <v>0</v>
      </c>
      <c r="C4874" s="17" t="s">
        <v>17730</v>
      </c>
      <c r="D4874" s="13">
        <v>394</v>
      </c>
      <c r="E4874" s="13" t="s">
        <v>17731</v>
      </c>
      <c r="F4874" s="13" t="s">
        <v>17727</v>
      </c>
      <c r="G4874" s="13" t="s">
        <v>26100</v>
      </c>
      <c r="H4874" s="13">
        <v>165892</v>
      </c>
    </row>
    <row r="4875" spans="1:8" x14ac:dyDescent="0.45">
      <c r="A4875" s="13" t="s">
        <v>26101</v>
      </c>
      <c r="B4875" s="14">
        <v>23.37</v>
      </c>
      <c r="C4875" s="17" t="s">
        <v>17730</v>
      </c>
      <c r="D4875" s="13">
        <v>416</v>
      </c>
      <c r="E4875" s="13" t="s">
        <v>17731</v>
      </c>
      <c r="F4875" s="13" t="s">
        <v>17727</v>
      </c>
      <c r="G4875" s="13" t="s">
        <v>26102</v>
      </c>
      <c r="H4875" s="13">
        <v>183738</v>
      </c>
    </row>
    <row r="4876" spans="1:8" x14ac:dyDescent="0.45">
      <c r="A4876" s="13" t="s">
        <v>26101</v>
      </c>
      <c r="B4876" s="14">
        <v>0</v>
      </c>
      <c r="C4876" s="17" t="s">
        <v>17730</v>
      </c>
      <c r="D4876" s="13">
        <v>396</v>
      </c>
      <c r="E4876" s="13" t="s">
        <v>17731</v>
      </c>
      <c r="F4876" s="13" t="s">
        <v>17727</v>
      </c>
      <c r="G4876" s="13" t="s">
        <v>26103</v>
      </c>
      <c r="H4876" s="13">
        <v>165893</v>
      </c>
    </row>
    <row r="4877" spans="1:8" x14ac:dyDescent="0.45">
      <c r="A4877" s="13" t="s">
        <v>26104</v>
      </c>
      <c r="B4877" s="14">
        <v>0</v>
      </c>
      <c r="C4877" s="17" t="s">
        <v>17730</v>
      </c>
      <c r="D4877" s="13">
        <v>2793</v>
      </c>
      <c r="E4877" s="13" t="s">
        <v>17731</v>
      </c>
      <c r="F4877" s="13" t="s">
        <v>17727</v>
      </c>
      <c r="G4877" s="13" t="s">
        <v>26105</v>
      </c>
      <c r="H4877" s="13">
        <v>183739</v>
      </c>
    </row>
    <row r="4878" spans="1:8" x14ac:dyDescent="0.45">
      <c r="A4878" s="13" t="s">
        <v>26104</v>
      </c>
      <c r="B4878" s="14">
        <v>0</v>
      </c>
      <c r="C4878" s="17" t="s">
        <v>17730</v>
      </c>
      <c r="D4878" s="13">
        <v>2660</v>
      </c>
      <c r="E4878" s="13" t="s">
        <v>17731</v>
      </c>
      <c r="F4878" s="13" t="s">
        <v>17727</v>
      </c>
      <c r="G4878" s="13" t="s">
        <v>26106</v>
      </c>
      <c r="H4878" s="13">
        <v>165894</v>
      </c>
    </row>
    <row r="4879" spans="1:8" x14ac:dyDescent="0.45">
      <c r="A4879" s="13" t="s">
        <v>26107</v>
      </c>
      <c r="B4879" s="14">
        <v>0</v>
      </c>
      <c r="C4879" s="17" t="s">
        <v>17730</v>
      </c>
      <c r="D4879" s="13">
        <v>4111</v>
      </c>
      <c r="E4879" s="13" t="s">
        <v>17731</v>
      </c>
      <c r="F4879" s="13" t="s">
        <v>17727</v>
      </c>
      <c r="G4879" s="13" t="s">
        <v>26108</v>
      </c>
      <c r="H4879" s="13">
        <v>183740</v>
      </c>
    </row>
    <row r="4880" spans="1:8" x14ac:dyDescent="0.45">
      <c r="A4880" s="13" t="s">
        <v>26107</v>
      </c>
      <c r="B4880" s="14">
        <v>0</v>
      </c>
      <c r="C4880" s="17" t="s">
        <v>17730</v>
      </c>
      <c r="D4880" s="13">
        <v>3915</v>
      </c>
      <c r="E4880" s="13" t="s">
        <v>17731</v>
      </c>
      <c r="F4880" s="13" t="s">
        <v>17727</v>
      </c>
      <c r="G4880" s="13" t="s">
        <v>26109</v>
      </c>
      <c r="H4880" s="13">
        <v>165895</v>
      </c>
    </row>
    <row r="4881" spans="1:8" x14ac:dyDescent="0.45">
      <c r="A4881" s="13" t="s">
        <v>26110</v>
      </c>
      <c r="B4881" s="14">
        <v>111.62</v>
      </c>
      <c r="C4881" s="17" t="s">
        <v>17730</v>
      </c>
      <c r="D4881" s="13">
        <v>423</v>
      </c>
      <c r="E4881" s="13" t="s">
        <v>17731</v>
      </c>
      <c r="F4881" s="13" t="s">
        <v>17727</v>
      </c>
      <c r="G4881" s="13" t="s">
        <v>26111</v>
      </c>
      <c r="H4881" s="13">
        <v>183741</v>
      </c>
    </row>
    <row r="4882" spans="1:8" x14ac:dyDescent="0.45">
      <c r="A4882" s="13" t="s">
        <v>26110</v>
      </c>
      <c r="B4882" s="14">
        <v>0</v>
      </c>
      <c r="C4882" s="17" t="s">
        <v>17730</v>
      </c>
      <c r="D4882" s="13">
        <v>403</v>
      </c>
      <c r="E4882" s="13" t="s">
        <v>17731</v>
      </c>
      <c r="F4882" s="13" t="s">
        <v>17727</v>
      </c>
      <c r="G4882" s="13" t="s">
        <v>26112</v>
      </c>
      <c r="H4882" s="13">
        <v>165896</v>
      </c>
    </row>
    <row r="4883" spans="1:8" x14ac:dyDescent="0.45">
      <c r="A4883" s="13" t="s">
        <v>26113</v>
      </c>
      <c r="B4883" s="14">
        <v>954</v>
      </c>
      <c r="C4883" s="17" t="s">
        <v>17730</v>
      </c>
      <c r="D4883" s="13">
        <v>2751</v>
      </c>
      <c r="E4883" s="13" t="s">
        <v>17731</v>
      </c>
      <c r="F4883" s="13" t="s">
        <v>17727</v>
      </c>
      <c r="G4883" s="13" t="s">
        <v>26114</v>
      </c>
      <c r="H4883" s="13">
        <v>183742</v>
      </c>
    </row>
    <row r="4884" spans="1:8" x14ac:dyDescent="0.45">
      <c r="A4884" s="13" t="s">
        <v>26115</v>
      </c>
      <c r="B4884" s="14">
        <v>0</v>
      </c>
      <c r="C4884" s="17" t="s">
        <v>17730</v>
      </c>
      <c r="D4884" s="13">
        <v>2620</v>
      </c>
      <c r="E4884" s="13" t="s">
        <v>17731</v>
      </c>
      <c r="F4884" s="13" t="s">
        <v>17727</v>
      </c>
      <c r="G4884" s="13" t="s">
        <v>26116</v>
      </c>
      <c r="H4884" s="13">
        <v>165897</v>
      </c>
    </row>
    <row r="4885" spans="1:8" x14ac:dyDescent="0.45">
      <c r="A4885" s="13" t="s">
        <v>26117</v>
      </c>
      <c r="B4885" s="14">
        <v>0</v>
      </c>
      <c r="C4885" s="17" t="s">
        <v>17730</v>
      </c>
      <c r="D4885" s="13">
        <v>426</v>
      </c>
      <c r="E4885" s="13" t="s">
        <v>17731</v>
      </c>
      <c r="F4885" s="13" t="s">
        <v>17727</v>
      </c>
      <c r="G4885" s="13" t="s">
        <v>26118</v>
      </c>
      <c r="H4885" s="13">
        <v>183743</v>
      </c>
    </row>
    <row r="4886" spans="1:8" x14ac:dyDescent="0.45">
      <c r="A4886" s="13" t="s">
        <v>26117</v>
      </c>
      <c r="B4886" s="14">
        <v>0</v>
      </c>
      <c r="C4886" s="17" t="s">
        <v>17730</v>
      </c>
      <c r="D4886" s="13">
        <v>406</v>
      </c>
      <c r="E4886" s="13" t="s">
        <v>17731</v>
      </c>
      <c r="F4886" s="13" t="s">
        <v>17727</v>
      </c>
      <c r="G4886" s="13" t="s">
        <v>26119</v>
      </c>
      <c r="H4886" s="13">
        <v>165898</v>
      </c>
    </row>
    <row r="4887" spans="1:8" x14ac:dyDescent="0.45">
      <c r="A4887" s="13" t="s">
        <v>26120</v>
      </c>
      <c r="B4887" s="15">
        <v>8100.31</v>
      </c>
      <c r="C4887" s="17" t="s">
        <v>17730</v>
      </c>
      <c r="D4887" s="13">
        <v>17129</v>
      </c>
      <c r="E4887" s="13" t="s">
        <v>17731</v>
      </c>
      <c r="F4887" s="13" t="s">
        <v>17727</v>
      </c>
      <c r="G4887" s="13" t="s">
        <v>26121</v>
      </c>
      <c r="H4887" s="13">
        <v>183744</v>
      </c>
    </row>
    <row r="4888" spans="1:8" x14ac:dyDescent="0.45">
      <c r="A4888" s="13" t="s">
        <v>26120</v>
      </c>
      <c r="B4888" s="14">
        <v>0</v>
      </c>
      <c r="C4888" s="17" t="s">
        <v>17730</v>
      </c>
      <c r="D4888" s="13">
        <v>16313</v>
      </c>
      <c r="E4888" s="13" t="s">
        <v>17731</v>
      </c>
      <c r="F4888" s="13" t="s">
        <v>17727</v>
      </c>
      <c r="G4888" s="13" t="s">
        <v>26122</v>
      </c>
      <c r="H4888" s="13">
        <v>165899</v>
      </c>
    </row>
    <row r="4889" spans="1:8" x14ac:dyDescent="0.45">
      <c r="A4889" s="13" t="s">
        <v>26123</v>
      </c>
      <c r="B4889" s="14">
        <v>51.83</v>
      </c>
      <c r="C4889" s="17" t="s">
        <v>17730</v>
      </c>
      <c r="D4889" s="13">
        <v>432</v>
      </c>
      <c r="E4889" s="13" t="s">
        <v>17731</v>
      </c>
      <c r="F4889" s="13" t="s">
        <v>17727</v>
      </c>
      <c r="G4889" s="13" t="s">
        <v>26124</v>
      </c>
      <c r="H4889" s="13">
        <v>183746</v>
      </c>
    </row>
    <row r="4890" spans="1:8" x14ac:dyDescent="0.45">
      <c r="A4890" s="13" t="s">
        <v>26123</v>
      </c>
      <c r="B4890" s="14">
        <v>0</v>
      </c>
      <c r="C4890" s="17" t="s">
        <v>17730</v>
      </c>
      <c r="D4890" s="13">
        <v>411</v>
      </c>
      <c r="E4890" s="13" t="s">
        <v>17731</v>
      </c>
      <c r="F4890" s="13" t="s">
        <v>17727</v>
      </c>
      <c r="G4890" s="13" t="s">
        <v>26125</v>
      </c>
      <c r="H4890" s="13">
        <v>165901</v>
      </c>
    </row>
    <row r="4891" spans="1:8" x14ac:dyDescent="0.45">
      <c r="A4891" s="13" t="s">
        <v>26126</v>
      </c>
      <c r="B4891" s="14">
        <v>13.13</v>
      </c>
      <c r="C4891" s="17" t="s">
        <v>17730</v>
      </c>
      <c r="D4891" s="13">
        <v>151</v>
      </c>
      <c r="E4891" s="13" t="s">
        <v>17731</v>
      </c>
      <c r="F4891" s="13" t="s">
        <v>17727</v>
      </c>
      <c r="G4891" s="13" t="s">
        <v>26127</v>
      </c>
      <c r="H4891" s="13">
        <v>183747</v>
      </c>
    </row>
    <row r="4892" spans="1:8" x14ac:dyDescent="0.45">
      <c r="A4892" s="13" t="s">
        <v>26128</v>
      </c>
      <c r="B4892" s="14">
        <v>15.52</v>
      </c>
      <c r="C4892" s="17" t="s">
        <v>17730</v>
      </c>
      <c r="D4892" s="13">
        <v>435</v>
      </c>
      <c r="E4892" s="13" t="s">
        <v>17731</v>
      </c>
      <c r="F4892" s="13" t="s">
        <v>17727</v>
      </c>
      <c r="G4892" s="13" t="s">
        <v>26129</v>
      </c>
      <c r="H4892" s="13">
        <v>202513</v>
      </c>
    </row>
    <row r="4893" spans="1:8" x14ac:dyDescent="0.45">
      <c r="A4893" s="13" t="s">
        <v>26128</v>
      </c>
      <c r="B4893" s="14">
        <v>69.900000000000006</v>
      </c>
      <c r="C4893" s="17" t="s">
        <v>17730</v>
      </c>
      <c r="D4893" s="13">
        <v>414</v>
      </c>
      <c r="E4893" s="13" t="s">
        <v>17731</v>
      </c>
      <c r="F4893" s="13" t="s">
        <v>17727</v>
      </c>
      <c r="G4893" s="13" t="s">
        <v>26130</v>
      </c>
      <c r="H4893" s="13">
        <v>166301</v>
      </c>
    </row>
    <row r="4894" spans="1:8" x14ac:dyDescent="0.45">
      <c r="A4894" s="13" t="s">
        <v>26131</v>
      </c>
      <c r="B4894" s="14">
        <v>0</v>
      </c>
      <c r="C4894" s="17" t="s">
        <v>17730</v>
      </c>
      <c r="D4894" s="13">
        <v>437</v>
      </c>
      <c r="E4894" s="13" t="s">
        <v>17731</v>
      </c>
      <c r="F4894" s="13" t="s">
        <v>17727</v>
      </c>
      <c r="G4894" s="13" t="s">
        <v>26132</v>
      </c>
      <c r="H4894" s="13">
        <v>175958</v>
      </c>
    </row>
    <row r="4895" spans="1:8" x14ac:dyDescent="0.45">
      <c r="A4895" s="13" t="s">
        <v>26133</v>
      </c>
      <c r="B4895" s="14">
        <v>53.62</v>
      </c>
      <c r="C4895" s="17" t="s">
        <v>17730</v>
      </c>
      <c r="D4895" s="13">
        <v>439</v>
      </c>
      <c r="E4895" s="13" t="s">
        <v>17731</v>
      </c>
      <c r="F4895" s="13" t="s">
        <v>17727</v>
      </c>
      <c r="G4895" s="13" t="s">
        <v>26134</v>
      </c>
      <c r="H4895" s="13">
        <v>202514</v>
      </c>
    </row>
    <row r="4896" spans="1:8" x14ac:dyDescent="0.45">
      <c r="A4896" s="13" t="s">
        <v>26133</v>
      </c>
      <c r="B4896" s="14">
        <v>52.3</v>
      </c>
      <c r="C4896" s="17" t="s">
        <v>17730</v>
      </c>
      <c r="D4896" s="13">
        <v>418</v>
      </c>
      <c r="E4896" s="13" t="s">
        <v>17731</v>
      </c>
      <c r="F4896" s="13" t="s">
        <v>17727</v>
      </c>
      <c r="G4896" s="13" t="s">
        <v>26135</v>
      </c>
      <c r="H4896" s="13">
        <v>166302</v>
      </c>
    </row>
    <row r="4897" spans="1:8" x14ac:dyDescent="0.45">
      <c r="A4897" s="13" t="s">
        <v>26136</v>
      </c>
      <c r="B4897" s="14">
        <v>15.74</v>
      </c>
      <c r="C4897" s="17" t="s">
        <v>17730</v>
      </c>
      <c r="D4897" s="13">
        <v>462</v>
      </c>
      <c r="E4897" s="13" t="s">
        <v>17731</v>
      </c>
      <c r="F4897" s="13" t="s">
        <v>17727</v>
      </c>
      <c r="G4897" s="13" t="s">
        <v>26137</v>
      </c>
      <c r="H4897" s="13">
        <v>202515</v>
      </c>
    </row>
    <row r="4898" spans="1:8" x14ac:dyDescent="0.45">
      <c r="A4898" s="13" t="s">
        <v>26136</v>
      </c>
      <c r="B4898" s="14">
        <v>16.329999999999998</v>
      </c>
      <c r="C4898" s="17" t="s">
        <v>17730</v>
      </c>
      <c r="D4898" s="13">
        <v>419</v>
      </c>
      <c r="E4898" s="13" t="s">
        <v>17731</v>
      </c>
      <c r="F4898" s="13" t="s">
        <v>17727</v>
      </c>
      <c r="G4898" s="13" t="s">
        <v>26138</v>
      </c>
      <c r="H4898" s="13">
        <v>166303</v>
      </c>
    </row>
    <row r="4899" spans="1:8" x14ac:dyDescent="0.45">
      <c r="A4899" s="13" t="s">
        <v>26139</v>
      </c>
      <c r="B4899" s="14">
        <v>43.87</v>
      </c>
      <c r="C4899" s="17" t="s">
        <v>17730</v>
      </c>
      <c r="D4899" s="13">
        <v>464</v>
      </c>
      <c r="E4899" s="13" t="s">
        <v>17731</v>
      </c>
      <c r="F4899" s="13" t="s">
        <v>17727</v>
      </c>
      <c r="G4899" s="13" t="s">
        <v>26140</v>
      </c>
      <c r="H4899" s="13">
        <v>202516</v>
      </c>
    </row>
    <row r="4900" spans="1:8" x14ac:dyDescent="0.45">
      <c r="A4900" s="13" t="s">
        <v>26139</v>
      </c>
      <c r="B4900" s="14">
        <v>56.31</v>
      </c>
      <c r="C4900" s="17" t="s">
        <v>17730</v>
      </c>
      <c r="D4900" s="13">
        <v>421</v>
      </c>
      <c r="E4900" s="13" t="s">
        <v>17731</v>
      </c>
      <c r="F4900" s="13" t="s">
        <v>17727</v>
      </c>
      <c r="G4900" s="13" t="s">
        <v>26141</v>
      </c>
      <c r="H4900" s="13">
        <v>166304</v>
      </c>
    </row>
    <row r="4901" spans="1:8" x14ac:dyDescent="0.45">
      <c r="A4901" s="13" t="s">
        <v>26142</v>
      </c>
      <c r="B4901" s="15">
        <v>1966.61</v>
      </c>
      <c r="C4901" s="17" t="s">
        <v>17730</v>
      </c>
      <c r="D4901" s="13">
        <v>6707</v>
      </c>
      <c r="E4901" s="13" t="s">
        <v>17731</v>
      </c>
      <c r="F4901" s="13" t="s">
        <v>17727</v>
      </c>
      <c r="G4901" s="13" t="s">
        <v>26143</v>
      </c>
      <c r="H4901" s="13">
        <v>202517</v>
      </c>
    </row>
    <row r="4902" spans="1:8" x14ac:dyDescent="0.45">
      <c r="A4902" s="13" t="s">
        <v>26142</v>
      </c>
      <c r="B4902" s="15">
        <v>1851.91</v>
      </c>
      <c r="C4902" s="17" t="s">
        <v>17730</v>
      </c>
      <c r="D4902" s="13">
        <v>6388</v>
      </c>
      <c r="E4902" s="13" t="s">
        <v>17731</v>
      </c>
      <c r="F4902" s="13" t="s">
        <v>17727</v>
      </c>
      <c r="G4902" s="13" t="s">
        <v>26144</v>
      </c>
      <c r="H4902" s="13">
        <v>166305</v>
      </c>
    </row>
    <row r="4903" spans="1:8" x14ac:dyDescent="0.45">
      <c r="A4903" s="13" t="s">
        <v>26145</v>
      </c>
      <c r="B4903" s="14">
        <v>60.39</v>
      </c>
      <c r="C4903" s="17" t="s">
        <v>17730</v>
      </c>
      <c r="D4903" s="13">
        <v>445</v>
      </c>
      <c r="E4903" s="13" t="s">
        <v>17731</v>
      </c>
      <c r="F4903" s="13" t="s">
        <v>17727</v>
      </c>
      <c r="G4903" s="13" t="s">
        <v>26146</v>
      </c>
      <c r="H4903" s="13">
        <v>175963</v>
      </c>
    </row>
    <row r="4904" spans="1:8" x14ac:dyDescent="0.45">
      <c r="A4904" s="13" t="s">
        <v>26147</v>
      </c>
      <c r="B4904" s="14">
        <v>0.01</v>
      </c>
      <c r="C4904" s="17" t="s">
        <v>17730</v>
      </c>
      <c r="D4904" s="13">
        <v>469</v>
      </c>
      <c r="E4904" s="13" t="s">
        <v>17731</v>
      </c>
      <c r="F4904" s="13" t="s">
        <v>17727</v>
      </c>
      <c r="G4904" s="13" t="s">
        <v>26148</v>
      </c>
      <c r="H4904" s="13">
        <v>202518</v>
      </c>
    </row>
    <row r="4905" spans="1:8" x14ac:dyDescent="0.45">
      <c r="A4905" s="13" t="s">
        <v>26147</v>
      </c>
      <c r="B4905" s="14">
        <v>0.01</v>
      </c>
      <c r="C4905" s="17" t="s">
        <v>17730</v>
      </c>
      <c r="D4905" s="13">
        <v>426</v>
      </c>
      <c r="E4905" s="13" t="s">
        <v>17731</v>
      </c>
      <c r="F4905" s="13" t="s">
        <v>17727</v>
      </c>
      <c r="G4905" s="13" t="s">
        <v>26149</v>
      </c>
      <c r="H4905" s="13">
        <v>166306</v>
      </c>
    </row>
    <row r="4906" spans="1:8" x14ac:dyDescent="0.45">
      <c r="A4906" s="13" t="s">
        <v>26150</v>
      </c>
      <c r="B4906" s="14">
        <v>0</v>
      </c>
      <c r="C4906" s="17" t="s">
        <v>17730</v>
      </c>
      <c r="D4906" s="13">
        <v>449</v>
      </c>
      <c r="E4906" s="13" t="s">
        <v>17731</v>
      </c>
      <c r="F4906" s="13" t="s">
        <v>17727</v>
      </c>
      <c r="G4906" s="13" t="s">
        <v>26151</v>
      </c>
      <c r="H4906" s="13">
        <v>175965</v>
      </c>
    </row>
    <row r="4907" spans="1:8" x14ac:dyDescent="0.45">
      <c r="A4907" s="13" t="s">
        <v>26152</v>
      </c>
      <c r="B4907" s="14">
        <v>638.6</v>
      </c>
      <c r="C4907" s="17" t="s">
        <v>17730</v>
      </c>
      <c r="D4907" s="13">
        <v>1822</v>
      </c>
      <c r="E4907" s="13" t="s">
        <v>17731</v>
      </c>
      <c r="F4907" s="13" t="s">
        <v>17727</v>
      </c>
      <c r="G4907" s="13" t="s">
        <v>26153</v>
      </c>
      <c r="H4907" s="13">
        <v>202519</v>
      </c>
    </row>
    <row r="4908" spans="1:8" x14ac:dyDescent="0.45">
      <c r="A4908" s="13" t="s">
        <v>26152</v>
      </c>
      <c r="B4908" s="14">
        <v>639.26</v>
      </c>
      <c r="C4908" s="17" t="s">
        <v>17730</v>
      </c>
      <c r="D4908" s="13">
        <v>1735</v>
      </c>
      <c r="E4908" s="13" t="s">
        <v>17731</v>
      </c>
      <c r="F4908" s="13" t="s">
        <v>17727</v>
      </c>
      <c r="G4908" s="13" t="s">
        <v>26154</v>
      </c>
      <c r="H4908" s="13">
        <v>166307</v>
      </c>
    </row>
    <row r="4909" spans="1:8" x14ac:dyDescent="0.45">
      <c r="A4909" s="13" t="s">
        <v>26155</v>
      </c>
      <c r="B4909" s="14">
        <v>0</v>
      </c>
      <c r="C4909" s="17" t="s">
        <v>17730</v>
      </c>
      <c r="D4909" s="13">
        <v>1776</v>
      </c>
      <c r="E4909" s="13" t="s">
        <v>17731</v>
      </c>
      <c r="F4909" s="13" t="s">
        <v>17727</v>
      </c>
      <c r="G4909" s="13" t="s">
        <v>26156</v>
      </c>
      <c r="H4909" s="13">
        <v>175967</v>
      </c>
    </row>
    <row r="4910" spans="1:8" x14ac:dyDescent="0.45">
      <c r="A4910" s="13" t="s">
        <v>26157</v>
      </c>
      <c r="B4910" s="14">
        <v>100.64</v>
      </c>
      <c r="C4910" s="17" t="s">
        <v>17730</v>
      </c>
      <c r="D4910" s="13">
        <v>880</v>
      </c>
      <c r="E4910" s="13" t="s">
        <v>17731</v>
      </c>
      <c r="F4910" s="13" t="s">
        <v>17727</v>
      </c>
      <c r="G4910" s="13" t="s">
        <v>26158</v>
      </c>
      <c r="H4910" s="13">
        <v>202520</v>
      </c>
    </row>
    <row r="4911" spans="1:8" x14ac:dyDescent="0.45">
      <c r="A4911" s="13" t="s">
        <v>26157</v>
      </c>
      <c r="B4911" s="14">
        <v>275.07</v>
      </c>
      <c r="C4911" s="17" t="s">
        <v>17730</v>
      </c>
      <c r="D4911" s="13">
        <v>838</v>
      </c>
      <c r="E4911" s="13" t="s">
        <v>17731</v>
      </c>
      <c r="F4911" s="13" t="s">
        <v>17727</v>
      </c>
      <c r="G4911" s="13" t="s">
        <v>26159</v>
      </c>
      <c r="H4911" s="13">
        <v>166308</v>
      </c>
    </row>
    <row r="4912" spans="1:8" x14ac:dyDescent="0.45">
      <c r="A4912" s="13" t="s">
        <v>26160</v>
      </c>
      <c r="B4912" s="14">
        <v>0</v>
      </c>
      <c r="C4912" s="17" t="s">
        <v>17730</v>
      </c>
      <c r="D4912" s="13">
        <v>459</v>
      </c>
      <c r="E4912" s="13" t="s">
        <v>17731</v>
      </c>
      <c r="F4912" s="13" t="s">
        <v>17727</v>
      </c>
      <c r="G4912" s="13" t="s">
        <v>26161</v>
      </c>
      <c r="H4912" s="13">
        <v>175969</v>
      </c>
    </row>
    <row r="4913" spans="1:8" x14ac:dyDescent="0.45">
      <c r="A4913" s="13" t="s">
        <v>26162</v>
      </c>
      <c r="B4913" s="14">
        <v>494</v>
      </c>
      <c r="C4913" s="17" t="s">
        <v>17730</v>
      </c>
      <c r="D4913" s="13">
        <v>1409</v>
      </c>
      <c r="E4913" s="13" t="s">
        <v>17731</v>
      </c>
      <c r="F4913" s="13" t="s">
        <v>17727</v>
      </c>
      <c r="G4913" s="13" t="s">
        <v>26163</v>
      </c>
      <c r="H4913" s="13">
        <v>202521</v>
      </c>
    </row>
    <row r="4914" spans="1:8" x14ac:dyDescent="0.45">
      <c r="A4914" s="13" t="s">
        <v>26162</v>
      </c>
      <c r="B4914" s="14">
        <v>494.51</v>
      </c>
      <c r="C4914" s="17" t="s">
        <v>17730</v>
      </c>
      <c r="D4914" s="13">
        <v>1342</v>
      </c>
      <c r="E4914" s="13" t="s">
        <v>17731</v>
      </c>
      <c r="F4914" s="13" t="s">
        <v>17727</v>
      </c>
      <c r="G4914" s="13" t="s">
        <v>26164</v>
      </c>
      <c r="H4914" s="13">
        <v>166309</v>
      </c>
    </row>
    <row r="4915" spans="1:8" x14ac:dyDescent="0.45">
      <c r="A4915" s="13" t="s">
        <v>26165</v>
      </c>
      <c r="B4915" s="15">
        <v>6965.8</v>
      </c>
      <c r="C4915" s="17" t="s">
        <v>17730</v>
      </c>
      <c r="D4915" s="13">
        <v>9606</v>
      </c>
      <c r="E4915" s="13" t="s">
        <v>17731</v>
      </c>
      <c r="F4915" s="13" t="s">
        <v>17727</v>
      </c>
      <c r="G4915" s="13" t="s">
        <v>26166</v>
      </c>
      <c r="H4915" s="13">
        <v>202522</v>
      </c>
    </row>
    <row r="4916" spans="1:8" x14ac:dyDescent="0.45">
      <c r="A4916" s="13" t="s">
        <v>26165</v>
      </c>
      <c r="B4916" s="15">
        <v>4929.8999999999996</v>
      </c>
      <c r="C4916" s="17" t="s">
        <v>17730</v>
      </c>
      <c r="D4916" s="13">
        <v>8713</v>
      </c>
      <c r="E4916" s="13" t="s">
        <v>17731</v>
      </c>
      <c r="F4916" s="13" t="s">
        <v>17727</v>
      </c>
      <c r="G4916" s="13" t="s">
        <v>26167</v>
      </c>
      <c r="H4916" s="13">
        <v>166310</v>
      </c>
    </row>
    <row r="4917" spans="1:8" x14ac:dyDescent="0.45">
      <c r="A4917" s="13" t="s">
        <v>26168</v>
      </c>
      <c r="B4917" s="14">
        <v>48.74</v>
      </c>
      <c r="C4917" s="17" t="s">
        <v>17730</v>
      </c>
      <c r="D4917" s="13">
        <v>465</v>
      </c>
      <c r="E4917" s="13" t="s">
        <v>17731</v>
      </c>
      <c r="F4917" s="13" t="s">
        <v>17727</v>
      </c>
      <c r="G4917" s="13" t="s">
        <v>26169</v>
      </c>
      <c r="H4917" s="13">
        <v>202523</v>
      </c>
    </row>
    <row r="4918" spans="1:8" x14ac:dyDescent="0.45">
      <c r="A4918" s="13" t="s">
        <v>26168</v>
      </c>
      <c r="B4918" s="14">
        <v>45.9</v>
      </c>
      <c r="C4918" s="17" t="s">
        <v>17730</v>
      </c>
      <c r="D4918" s="13">
        <v>443</v>
      </c>
      <c r="E4918" s="13" t="s">
        <v>17731</v>
      </c>
      <c r="F4918" s="13" t="s">
        <v>17727</v>
      </c>
      <c r="G4918" s="13" t="s">
        <v>26170</v>
      </c>
      <c r="H4918" s="13">
        <v>166311</v>
      </c>
    </row>
    <row r="4919" spans="1:8" x14ac:dyDescent="0.45">
      <c r="A4919" s="13" t="s">
        <v>26171</v>
      </c>
      <c r="B4919" s="14">
        <v>0</v>
      </c>
      <c r="C4919" s="17" t="s">
        <v>17730</v>
      </c>
      <c r="D4919" s="13">
        <v>467</v>
      </c>
      <c r="E4919" s="13" t="s">
        <v>17731</v>
      </c>
      <c r="F4919" s="13" t="s">
        <v>17727</v>
      </c>
      <c r="G4919" s="13" t="s">
        <v>26172</v>
      </c>
      <c r="H4919" s="13">
        <v>175973</v>
      </c>
    </row>
    <row r="4920" spans="1:8" x14ac:dyDescent="0.45">
      <c r="A4920" s="13" t="s">
        <v>26173</v>
      </c>
      <c r="B4920" s="14">
        <v>0</v>
      </c>
      <c r="C4920" s="17" t="s">
        <v>17730</v>
      </c>
      <c r="D4920" s="13">
        <v>469</v>
      </c>
      <c r="E4920" s="13" t="s">
        <v>17731</v>
      </c>
      <c r="F4920" s="13" t="s">
        <v>17727</v>
      </c>
      <c r="G4920" s="13" t="s">
        <v>26174</v>
      </c>
      <c r="H4920" s="13">
        <v>175974</v>
      </c>
    </row>
    <row r="4921" spans="1:8" x14ac:dyDescent="0.45">
      <c r="A4921" s="13" t="s">
        <v>26175</v>
      </c>
      <c r="B4921" s="14">
        <v>908.37</v>
      </c>
      <c r="C4921" s="17" t="s">
        <v>17730</v>
      </c>
      <c r="D4921" s="13">
        <v>2900</v>
      </c>
      <c r="E4921" s="13" t="s">
        <v>17731</v>
      </c>
      <c r="F4921" s="13" t="s">
        <v>17727</v>
      </c>
      <c r="G4921" s="13" t="s">
        <v>26176</v>
      </c>
      <c r="H4921" s="13">
        <v>202524</v>
      </c>
    </row>
    <row r="4922" spans="1:8" x14ac:dyDescent="0.45">
      <c r="A4922" s="13" t="s">
        <v>26175</v>
      </c>
      <c r="B4922" s="14">
        <v>855.4</v>
      </c>
      <c r="C4922" s="17" t="s">
        <v>17730</v>
      </c>
      <c r="D4922" s="13">
        <v>2630</v>
      </c>
      <c r="E4922" s="13" t="s">
        <v>17731</v>
      </c>
      <c r="F4922" s="13" t="s">
        <v>17727</v>
      </c>
      <c r="G4922" s="13" t="s">
        <v>26177</v>
      </c>
      <c r="H4922" s="13">
        <v>166312</v>
      </c>
    </row>
    <row r="4923" spans="1:8" x14ac:dyDescent="0.45">
      <c r="A4923" s="13" t="s">
        <v>26178</v>
      </c>
      <c r="B4923" s="14">
        <v>42.77</v>
      </c>
      <c r="C4923" s="17" t="s">
        <v>17730</v>
      </c>
      <c r="D4923" s="13">
        <v>473</v>
      </c>
      <c r="E4923" s="13" t="s">
        <v>17731</v>
      </c>
      <c r="F4923" s="13" t="s">
        <v>17727</v>
      </c>
      <c r="G4923" s="13" t="s">
        <v>26179</v>
      </c>
      <c r="H4923" s="13">
        <v>202525</v>
      </c>
    </row>
    <row r="4924" spans="1:8" x14ac:dyDescent="0.45">
      <c r="A4924" s="13" t="s">
        <v>26178</v>
      </c>
      <c r="B4924" s="14">
        <v>37.25</v>
      </c>
      <c r="C4924" s="17" t="s">
        <v>17730</v>
      </c>
      <c r="D4924" s="13">
        <v>450</v>
      </c>
      <c r="E4924" s="13" t="s">
        <v>17731</v>
      </c>
      <c r="F4924" s="13" t="s">
        <v>17727</v>
      </c>
      <c r="G4924" s="13" t="s">
        <v>26180</v>
      </c>
      <c r="H4924" s="13">
        <v>166313</v>
      </c>
    </row>
    <row r="4925" spans="1:8" x14ac:dyDescent="0.45">
      <c r="A4925" s="13" t="s">
        <v>26181</v>
      </c>
      <c r="B4925" s="14">
        <v>0</v>
      </c>
      <c r="C4925" s="17" t="s">
        <v>17730</v>
      </c>
      <c r="D4925" s="13">
        <v>475</v>
      </c>
      <c r="E4925" s="13" t="s">
        <v>17731</v>
      </c>
      <c r="F4925" s="13" t="s">
        <v>17727</v>
      </c>
      <c r="G4925" s="13" t="s">
        <v>26182</v>
      </c>
      <c r="H4925" s="13">
        <v>175977</v>
      </c>
    </row>
    <row r="4926" spans="1:8" x14ac:dyDescent="0.45">
      <c r="A4926" s="13" t="s">
        <v>26183</v>
      </c>
      <c r="B4926" s="14">
        <v>39.270000000000003</v>
      </c>
      <c r="C4926" s="17" t="s">
        <v>17730</v>
      </c>
      <c r="D4926" s="13">
        <v>476</v>
      </c>
      <c r="E4926" s="13" t="s">
        <v>17731</v>
      </c>
      <c r="F4926" s="13" t="s">
        <v>17727</v>
      </c>
      <c r="G4926" s="13" t="s">
        <v>26184</v>
      </c>
      <c r="H4926" s="13">
        <v>175978</v>
      </c>
    </row>
    <row r="4927" spans="1:8" x14ac:dyDescent="0.45">
      <c r="A4927" s="13" t="s">
        <v>26185</v>
      </c>
      <c r="B4927" s="14">
        <v>161.78</v>
      </c>
      <c r="C4927" s="17" t="s">
        <v>17730</v>
      </c>
      <c r="D4927" s="13">
        <v>502</v>
      </c>
      <c r="E4927" s="13" t="s">
        <v>17731</v>
      </c>
      <c r="F4927" s="13" t="s">
        <v>17727</v>
      </c>
      <c r="G4927" s="13" t="s">
        <v>26186</v>
      </c>
      <c r="H4927" s="13">
        <v>202526</v>
      </c>
    </row>
    <row r="4928" spans="1:8" x14ac:dyDescent="0.45">
      <c r="A4928" s="13" t="s">
        <v>26185</v>
      </c>
      <c r="B4928" s="14">
        <v>127.71</v>
      </c>
      <c r="C4928" s="17" t="s">
        <v>17730</v>
      </c>
      <c r="D4928" s="13">
        <v>455</v>
      </c>
      <c r="E4928" s="13" t="s">
        <v>17731</v>
      </c>
      <c r="F4928" s="13" t="s">
        <v>17727</v>
      </c>
      <c r="G4928" s="13" t="s">
        <v>26187</v>
      </c>
      <c r="H4928" s="13">
        <v>166314</v>
      </c>
    </row>
    <row r="4929" spans="1:8" x14ac:dyDescent="0.45">
      <c r="A4929" s="13" t="s">
        <v>26188</v>
      </c>
      <c r="B4929" s="14">
        <v>63.44</v>
      </c>
      <c r="C4929" s="17" t="s">
        <v>17730</v>
      </c>
      <c r="D4929" s="13">
        <v>480</v>
      </c>
      <c r="E4929" s="13" t="s">
        <v>17731</v>
      </c>
      <c r="F4929" s="13" t="s">
        <v>17727</v>
      </c>
      <c r="G4929" s="13" t="s">
        <v>26189</v>
      </c>
      <c r="H4929" s="13">
        <v>202527</v>
      </c>
    </row>
    <row r="4930" spans="1:8" x14ac:dyDescent="0.45">
      <c r="A4930" s="13" t="s">
        <v>26188</v>
      </c>
      <c r="B4930" s="14">
        <v>63.44</v>
      </c>
      <c r="C4930" s="17" t="s">
        <v>17730</v>
      </c>
      <c r="D4930" s="13">
        <v>457</v>
      </c>
      <c r="E4930" s="13" t="s">
        <v>17731</v>
      </c>
      <c r="F4930" s="13" t="s">
        <v>17727</v>
      </c>
      <c r="G4930" s="13" t="s">
        <v>26190</v>
      </c>
      <c r="H4930" s="13">
        <v>166315</v>
      </c>
    </row>
    <row r="4931" spans="1:8" x14ac:dyDescent="0.45">
      <c r="A4931" s="13" t="s">
        <v>26191</v>
      </c>
      <c r="B4931" s="14">
        <v>251.23</v>
      </c>
      <c r="C4931" s="17" t="s">
        <v>17730</v>
      </c>
      <c r="D4931" s="13">
        <v>718</v>
      </c>
      <c r="E4931" s="13" t="s">
        <v>17731</v>
      </c>
      <c r="F4931" s="13" t="s">
        <v>17727</v>
      </c>
      <c r="G4931" s="13" t="s">
        <v>26192</v>
      </c>
      <c r="H4931" s="13">
        <v>202528</v>
      </c>
    </row>
    <row r="4932" spans="1:8" x14ac:dyDescent="0.45">
      <c r="A4932" s="13" t="s">
        <v>26191</v>
      </c>
      <c r="B4932" s="14">
        <v>251.49</v>
      </c>
      <c r="C4932" s="17" t="s">
        <v>17730</v>
      </c>
      <c r="D4932" s="13">
        <v>684</v>
      </c>
      <c r="E4932" s="13" t="s">
        <v>17731</v>
      </c>
      <c r="F4932" s="13" t="s">
        <v>17727</v>
      </c>
      <c r="G4932" s="13" t="s">
        <v>26193</v>
      </c>
      <c r="H4932" s="13">
        <v>166316</v>
      </c>
    </row>
    <row r="4933" spans="1:8" x14ac:dyDescent="0.45">
      <c r="A4933" s="13" t="s">
        <v>26194</v>
      </c>
      <c r="B4933" s="14">
        <v>28.71</v>
      </c>
      <c r="C4933" s="17" t="s">
        <v>17730</v>
      </c>
      <c r="D4933" s="13">
        <v>483</v>
      </c>
      <c r="E4933" s="13" t="s">
        <v>17731</v>
      </c>
      <c r="F4933" s="13" t="s">
        <v>17727</v>
      </c>
      <c r="G4933" s="13" t="s">
        <v>26195</v>
      </c>
      <c r="H4933" s="13">
        <v>202529</v>
      </c>
    </row>
    <row r="4934" spans="1:8" x14ac:dyDescent="0.45">
      <c r="A4934" s="13" t="s">
        <v>26194</v>
      </c>
      <c r="B4934" s="14">
        <v>27.02</v>
      </c>
      <c r="C4934" s="17" t="s">
        <v>17730</v>
      </c>
      <c r="D4934" s="13">
        <v>460</v>
      </c>
      <c r="E4934" s="13" t="s">
        <v>17731</v>
      </c>
      <c r="F4934" s="13" t="s">
        <v>17727</v>
      </c>
      <c r="G4934" s="13" t="s">
        <v>26196</v>
      </c>
      <c r="H4934" s="13">
        <v>166317</v>
      </c>
    </row>
    <row r="4935" spans="1:8" x14ac:dyDescent="0.45">
      <c r="A4935" s="13" t="s">
        <v>26197</v>
      </c>
      <c r="B4935" s="15">
        <v>1951.71</v>
      </c>
      <c r="C4935" s="17" t="s">
        <v>17730</v>
      </c>
      <c r="D4935" s="13">
        <v>6652</v>
      </c>
      <c r="E4935" s="13" t="s">
        <v>17731</v>
      </c>
      <c r="F4935" s="13" t="s">
        <v>17727</v>
      </c>
      <c r="G4935" s="13" t="s">
        <v>26198</v>
      </c>
      <c r="H4935" s="13">
        <v>175983</v>
      </c>
    </row>
    <row r="4936" spans="1:8" x14ac:dyDescent="0.45">
      <c r="A4936" s="13" t="s">
        <v>26199</v>
      </c>
      <c r="B4936" s="14">
        <v>0</v>
      </c>
      <c r="C4936" s="17" t="s">
        <v>17730</v>
      </c>
      <c r="D4936" s="13">
        <v>1917</v>
      </c>
      <c r="E4936" s="13" t="s">
        <v>17731</v>
      </c>
      <c r="F4936" s="13" t="s">
        <v>17727</v>
      </c>
      <c r="G4936" s="13" t="s">
        <v>26200</v>
      </c>
      <c r="H4936" s="13">
        <v>175984</v>
      </c>
    </row>
    <row r="4937" spans="1:8" x14ac:dyDescent="0.45">
      <c r="A4937" s="13" t="s">
        <v>26201</v>
      </c>
      <c r="B4937" s="15">
        <v>1258.3</v>
      </c>
      <c r="C4937" s="17" t="s">
        <v>17730</v>
      </c>
      <c r="D4937" s="13">
        <v>2683</v>
      </c>
      <c r="E4937" s="13" t="s">
        <v>17731</v>
      </c>
      <c r="F4937" s="13" t="s">
        <v>17727</v>
      </c>
      <c r="G4937" s="13" t="s">
        <v>26202</v>
      </c>
      <c r="H4937" s="13">
        <v>202530</v>
      </c>
    </row>
    <row r="4938" spans="1:8" x14ac:dyDescent="0.45">
      <c r="A4938" s="13" t="s">
        <v>26201</v>
      </c>
      <c r="B4938" s="14">
        <v>916.94</v>
      </c>
      <c r="C4938" s="17" t="s">
        <v>17730</v>
      </c>
      <c r="D4938" s="13">
        <v>2433</v>
      </c>
      <c r="E4938" s="13" t="s">
        <v>17731</v>
      </c>
      <c r="F4938" s="13" t="s">
        <v>17727</v>
      </c>
      <c r="G4938" s="13" t="s">
        <v>26203</v>
      </c>
      <c r="H4938" s="13">
        <v>166318</v>
      </c>
    </row>
    <row r="4939" spans="1:8" x14ac:dyDescent="0.45">
      <c r="A4939" s="13" t="s">
        <v>26204</v>
      </c>
      <c r="B4939" s="15">
        <v>1669.02</v>
      </c>
      <c r="C4939" s="17" t="s">
        <v>17730</v>
      </c>
      <c r="D4939" s="13">
        <v>3445</v>
      </c>
      <c r="E4939" s="13" t="s">
        <v>17731</v>
      </c>
      <c r="F4939" s="13" t="s">
        <v>17727</v>
      </c>
      <c r="G4939" s="13" t="s">
        <v>26205</v>
      </c>
      <c r="H4939" s="13">
        <v>202531</v>
      </c>
    </row>
    <row r="4940" spans="1:8" x14ac:dyDescent="0.45">
      <c r="A4940" s="13" t="s">
        <v>26204</v>
      </c>
      <c r="B4940" s="15">
        <v>1069.0999999999999</v>
      </c>
      <c r="C4940" s="17" t="s">
        <v>17730</v>
      </c>
      <c r="D4940" s="13">
        <v>3281</v>
      </c>
      <c r="E4940" s="13" t="s">
        <v>17731</v>
      </c>
      <c r="F4940" s="13" t="s">
        <v>17727</v>
      </c>
      <c r="G4940" s="13" t="s">
        <v>26206</v>
      </c>
      <c r="H4940" s="13">
        <v>166319</v>
      </c>
    </row>
    <row r="4941" spans="1:8" x14ac:dyDescent="0.45">
      <c r="A4941" s="13" t="s">
        <v>26207</v>
      </c>
      <c r="B4941" s="15">
        <v>5438.48</v>
      </c>
      <c r="C4941" s="17" t="s">
        <v>17730</v>
      </c>
      <c r="D4941" s="13">
        <v>12859</v>
      </c>
      <c r="E4941" s="13" t="s">
        <v>17731</v>
      </c>
      <c r="F4941" s="13" t="s">
        <v>17727</v>
      </c>
      <c r="G4941" s="13" t="s">
        <v>26208</v>
      </c>
      <c r="H4941" s="13">
        <v>202532</v>
      </c>
    </row>
    <row r="4942" spans="1:8" x14ac:dyDescent="0.45">
      <c r="A4942" s="13" t="s">
        <v>26207</v>
      </c>
      <c r="B4942" s="15">
        <v>3848.97</v>
      </c>
      <c r="C4942" s="17" t="s">
        <v>17730</v>
      </c>
      <c r="D4942" s="13">
        <v>12247</v>
      </c>
      <c r="E4942" s="13" t="s">
        <v>17731</v>
      </c>
      <c r="F4942" s="13" t="s">
        <v>17727</v>
      </c>
      <c r="G4942" s="13" t="s">
        <v>26209</v>
      </c>
      <c r="H4942" s="13">
        <v>166320</v>
      </c>
    </row>
    <row r="4943" spans="1:8" x14ac:dyDescent="0.45">
      <c r="A4943" s="13" t="s">
        <v>26210</v>
      </c>
      <c r="B4943" s="14">
        <v>373.55</v>
      </c>
      <c r="C4943" s="17" t="s">
        <v>17730</v>
      </c>
      <c r="D4943" s="13">
        <v>1179</v>
      </c>
      <c r="E4943" s="13" t="s">
        <v>17731</v>
      </c>
      <c r="F4943" s="13" t="s">
        <v>17727</v>
      </c>
      <c r="G4943" s="13" t="s">
        <v>26211</v>
      </c>
      <c r="H4943" s="13">
        <v>202533</v>
      </c>
    </row>
    <row r="4944" spans="1:8" x14ac:dyDescent="0.45">
      <c r="A4944" s="13" t="s">
        <v>26210</v>
      </c>
      <c r="B4944" s="14">
        <v>373.94</v>
      </c>
      <c r="C4944" s="17" t="s">
        <v>17730</v>
      </c>
      <c r="D4944" s="13">
        <v>1123</v>
      </c>
      <c r="E4944" s="13" t="s">
        <v>17731</v>
      </c>
      <c r="F4944" s="13" t="s">
        <v>17727</v>
      </c>
      <c r="G4944" s="13" t="s">
        <v>26212</v>
      </c>
      <c r="H4944" s="13">
        <v>166321</v>
      </c>
    </row>
    <row r="4945" spans="1:8" x14ac:dyDescent="0.45">
      <c r="A4945" s="13" t="s">
        <v>26213</v>
      </c>
      <c r="B4945" s="14">
        <v>31.74</v>
      </c>
      <c r="C4945" s="17" t="s">
        <v>17730</v>
      </c>
      <c r="D4945" s="13">
        <v>522</v>
      </c>
      <c r="E4945" s="13" t="s">
        <v>17731</v>
      </c>
      <c r="F4945" s="13" t="s">
        <v>17727</v>
      </c>
      <c r="G4945" s="13" t="s">
        <v>26214</v>
      </c>
      <c r="H4945" s="13">
        <v>202534</v>
      </c>
    </row>
    <row r="4946" spans="1:8" x14ac:dyDescent="0.45">
      <c r="A4946" s="13" t="s">
        <v>26213</v>
      </c>
      <c r="B4946" s="14">
        <v>29.88</v>
      </c>
      <c r="C4946" s="17" t="s">
        <v>17730</v>
      </c>
      <c r="D4946" s="13">
        <v>473</v>
      </c>
      <c r="E4946" s="13" t="s">
        <v>17731</v>
      </c>
      <c r="F4946" s="13" t="s">
        <v>17727</v>
      </c>
      <c r="G4946" s="13" t="s">
        <v>26215</v>
      </c>
      <c r="H4946" s="13">
        <v>166322</v>
      </c>
    </row>
    <row r="4947" spans="1:8" x14ac:dyDescent="0.45">
      <c r="A4947" s="13" t="s">
        <v>26216</v>
      </c>
      <c r="B4947" s="15">
        <v>2198.8000000000002</v>
      </c>
      <c r="C4947" s="17" t="s">
        <v>17730</v>
      </c>
      <c r="D4947" s="13">
        <v>5452</v>
      </c>
      <c r="E4947" s="13" t="s">
        <v>17731</v>
      </c>
      <c r="F4947" s="13" t="s">
        <v>17727</v>
      </c>
      <c r="G4947" s="13" t="s">
        <v>26217</v>
      </c>
      <c r="H4947" s="13">
        <v>175990</v>
      </c>
    </row>
    <row r="4948" spans="1:8" x14ac:dyDescent="0.45">
      <c r="A4948" s="13" t="s">
        <v>26218</v>
      </c>
      <c r="B4948" s="14">
        <v>133.77000000000001</v>
      </c>
      <c r="C4948" s="17" t="s">
        <v>17730</v>
      </c>
      <c r="D4948" s="13">
        <v>980</v>
      </c>
      <c r="E4948" s="13" t="s">
        <v>17731</v>
      </c>
      <c r="F4948" s="13" t="s">
        <v>17727</v>
      </c>
      <c r="G4948" s="13" t="s">
        <v>26219</v>
      </c>
      <c r="H4948" s="13">
        <v>202535</v>
      </c>
    </row>
    <row r="4949" spans="1:8" x14ac:dyDescent="0.45">
      <c r="A4949" s="13" t="s">
        <v>26218</v>
      </c>
      <c r="B4949" s="14">
        <v>306.18</v>
      </c>
      <c r="C4949" s="17" t="s">
        <v>17730</v>
      </c>
      <c r="D4949" s="13">
        <v>933</v>
      </c>
      <c r="E4949" s="13" t="s">
        <v>17731</v>
      </c>
      <c r="F4949" s="13" t="s">
        <v>17727</v>
      </c>
      <c r="G4949" s="13" t="s">
        <v>26220</v>
      </c>
      <c r="H4949" s="13">
        <v>166323</v>
      </c>
    </row>
    <row r="4950" spans="1:8" x14ac:dyDescent="0.45">
      <c r="A4950" s="13" t="s">
        <v>26221</v>
      </c>
      <c r="B4950" s="14">
        <v>988.35</v>
      </c>
      <c r="C4950" s="17" t="s">
        <v>17730</v>
      </c>
      <c r="D4950" s="13">
        <v>3278</v>
      </c>
      <c r="E4950" s="13" t="s">
        <v>17731</v>
      </c>
      <c r="F4950" s="13" t="s">
        <v>17727</v>
      </c>
      <c r="G4950" s="13" t="s">
        <v>26222</v>
      </c>
      <c r="H4950" s="13">
        <v>202536</v>
      </c>
    </row>
    <row r="4951" spans="1:8" x14ac:dyDescent="0.45">
      <c r="A4951" s="13" t="s">
        <v>26221</v>
      </c>
      <c r="B4951" s="14">
        <v>969.08</v>
      </c>
      <c r="C4951" s="17" t="s">
        <v>17730</v>
      </c>
      <c r="D4951" s="13">
        <v>2973</v>
      </c>
      <c r="E4951" s="13" t="s">
        <v>17731</v>
      </c>
      <c r="F4951" s="13" t="s">
        <v>17727</v>
      </c>
      <c r="G4951" s="13" t="s">
        <v>26223</v>
      </c>
      <c r="H4951" s="13">
        <v>166324</v>
      </c>
    </row>
    <row r="4952" spans="1:8" x14ac:dyDescent="0.45">
      <c r="A4952" s="13" t="s">
        <v>26224</v>
      </c>
      <c r="B4952" s="14">
        <v>279.16000000000003</v>
      </c>
      <c r="C4952" s="17" t="s">
        <v>17730</v>
      </c>
      <c r="D4952" s="13">
        <v>718</v>
      </c>
      <c r="E4952" s="13" t="s">
        <v>17731</v>
      </c>
      <c r="F4952" s="13" t="s">
        <v>17727</v>
      </c>
      <c r="G4952" s="13" t="s">
        <v>26225</v>
      </c>
      <c r="H4952" s="13">
        <v>202537</v>
      </c>
    </row>
    <row r="4953" spans="1:8" x14ac:dyDescent="0.45">
      <c r="A4953" s="13" t="s">
        <v>26224</v>
      </c>
      <c r="B4953" s="14">
        <v>289.17</v>
      </c>
      <c r="C4953" s="17" t="s">
        <v>17730</v>
      </c>
      <c r="D4953" s="13">
        <v>684</v>
      </c>
      <c r="E4953" s="13" t="s">
        <v>17731</v>
      </c>
      <c r="F4953" s="13" t="s">
        <v>17727</v>
      </c>
      <c r="G4953" s="13" t="s">
        <v>26226</v>
      </c>
      <c r="H4953" s="13">
        <v>166325</v>
      </c>
    </row>
    <row r="4954" spans="1:8" x14ac:dyDescent="0.45">
      <c r="A4954" s="13" t="s">
        <v>26227</v>
      </c>
      <c r="B4954" s="14">
        <v>733.49</v>
      </c>
      <c r="C4954" s="17" t="s">
        <v>17730</v>
      </c>
      <c r="D4954" s="13">
        <v>1313</v>
      </c>
      <c r="E4954" s="13" t="s">
        <v>17731</v>
      </c>
      <c r="F4954" s="13" t="s">
        <v>17727</v>
      </c>
      <c r="G4954" s="13" t="s">
        <v>26228</v>
      </c>
      <c r="H4954" s="13">
        <v>202538</v>
      </c>
    </row>
    <row r="4955" spans="1:8" x14ac:dyDescent="0.45">
      <c r="A4955" s="13" t="s">
        <v>26227</v>
      </c>
      <c r="B4955" s="14">
        <v>690.72</v>
      </c>
      <c r="C4955" s="17" t="s">
        <v>17730</v>
      </c>
      <c r="D4955" s="13">
        <v>1250</v>
      </c>
      <c r="E4955" s="13" t="s">
        <v>17731</v>
      </c>
      <c r="F4955" s="13" t="s">
        <v>17727</v>
      </c>
      <c r="G4955" s="13" t="s">
        <v>26229</v>
      </c>
      <c r="H4955" s="13">
        <v>166326</v>
      </c>
    </row>
    <row r="4956" spans="1:8" x14ac:dyDescent="0.45">
      <c r="A4956" s="13" t="s">
        <v>26230</v>
      </c>
      <c r="B4956" s="14">
        <v>6.12</v>
      </c>
      <c r="C4956" s="17" t="s">
        <v>17730</v>
      </c>
      <c r="D4956" s="13">
        <v>532</v>
      </c>
      <c r="E4956" s="13" t="s">
        <v>17731</v>
      </c>
      <c r="F4956" s="13" t="s">
        <v>17727</v>
      </c>
      <c r="G4956" s="13" t="s">
        <v>26231</v>
      </c>
      <c r="H4956" s="13">
        <v>202539</v>
      </c>
    </row>
    <row r="4957" spans="1:8" x14ac:dyDescent="0.45">
      <c r="A4957" s="13" t="s">
        <v>26230</v>
      </c>
      <c r="B4957" s="14">
        <v>16.809999999999999</v>
      </c>
      <c r="C4957" s="17" t="s">
        <v>17730</v>
      </c>
      <c r="D4957" s="13">
        <v>483</v>
      </c>
      <c r="E4957" s="13" t="s">
        <v>17731</v>
      </c>
      <c r="F4957" s="13" t="s">
        <v>17727</v>
      </c>
      <c r="G4957" s="13" t="s">
        <v>26232</v>
      </c>
      <c r="H4957" s="13">
        <v>166327</v>
      </c>
    </row>
    <row r="4958" spans="1:8" x14ac:dyDescent="0.45">
      <c r="A4958" s="13" t="s">
        <v>26233</v>
      </c>
      <c r="B4958" s="14">
        <v>182.35</v>
      </c>
      <c r="C4958" s="17" t="s">
        <v>17730</v>
      </c>
      <c r="D4958" s="13">
        <v>1588</v>
      </c>
      <c r="E4958" s="13" t="s">
        <v>17731</v>
      </c>
      <c r="F4958" s="13" t="s">
        <v>17727</v>
      </c>
      <c r="G4958" s="13" t="s">
        <v>26234</v>
      </c>
      <c r="H4958" s="13">
        <v>202540</v>
      </c>
    </row>
    <row r="4959" spans="1:8" x14ac:dyDescent="0.45">
      <c r="A4959" s="13" t="s">
        <v>26233</v>
      </c>
      <c r="B4959" s="14">
        <v>488.44</v>
      </c>
      <c r="C4959" s="17" t="s">
        <v>17730</v>
      </c>
      <c r="D4959" s="13">
        <v>1512</v>
      </c>
      <c r="E4959" s="13" t="s">
        <v>17731</v>
      </c>
      <c r="F4959" s="13" t="s">
        <v>17727</v>
      </c>
      <c r="G4959" s="13" t="s">
        <v>26235</v>
      </c>
      <c r="H4959" s="13">
        <v>166328</v>
      </c>
    </row>
    <row r="4960" spans="1:8" x14ac:dyDescent="0.45">
      <c r="A4960" s="13" t="s">
        <v>26236</v>
      </c>
      <c r="B4960" s="14">
        <v>58.23</v>
      </c>
      <c r="C4960" s="17" t="s">
        <v>17730</v>
      </c>
      <c r="D4960" s="13">
        <v>510</v>
      </c>
      <c r="E4960" s="13" t="s">
        <v>17731</v>
      </c>
      <c r="F4960" s="13" t="s">
        <v>17727</v>
      </c>
      <c r="G4960" s="13" t="s">
        <v>26237</v>
      </c>
      <c r="H4960" s="13">
        <v>202541</v>
      </c>
    </row>
    <row r="4961" spans="1:8" x14ac:dyDescent="0.45">
      <c r="A4961" s="13" t="s">
        <v>26236</v>
      </c>
      <c r="B4961" s="14">
        <v>56.43</v>
      </c>
      <c r="C4961" s="17" t="s">
        <v>17730</v>
      </c>
      <c r="D4961" s="13">
        <v>486</v>
      </c>
      <c r="E4961" s="13" t="s">
        <v>17731</v>
      </c>
      <c r="F4961" s="13" t="s">
        <v>17727</v>
      </c>
      <c r="G4961" s="13" t="s">
        <v>26238</v>
      </c>
      <c r="H4961" s="13">
        <v>166329</v>
      </c>
    </row>
    <row r="4962" spans="1:8" x14ac:dyDescent="0.45">
      <c r="A4962" s="13" t="s">
        <v>26239</v>
      </c>
      <c r="B4962" s="15">
        <v>1282.02</v>
      </c>
      <c r="C4962" s="17" t="s">
        <v>17730</v>
      </c>
      <c r="D4962" s="13">
        <v>4081</v>
      </c>
      <c r="E4962" s="13" t="s">
        <v>17731</v>
      </c>
      <c r="F4962" s="13" t="s">
        <v>17727</v>
      </c>
      <c r="G4962" s="13" t="s">
        <v>26240</v>
      </c>
      <c r="H4962" s="13">
        <v>202542</v>
      </c>
    </row>
    <row r="4963" spans="1:8" x14ac:dyDescent="0.45">
      <c r="A4963" s="13" t="s">
        <v>26239</v>
      </c>
      <c r="B4963" s="15">
        <v>1207.24</v>
      </c>
      <c r="C4963" s="17" t="s">
        <v>17730</v>
      </c>
      <c r="D4963" s="13">
        <v>3702</v>
      </c>
      <c r="E4963" s="13" t="s">
        <v>17731</v>
      </c>
      <c r="F4963" s="13" t="s">
        <v>17727</v>
      </c>
      <c r="G4963" s="13" t="s">
        <v>26241</v>
      </c>
      <c r="H4963" s="13">
        <v>166330</v>
      </c>
    </row>
    <row r="4964" spans="1:8" x14ac:dyDescent="0.45">
      <c r="A4964" s="13" t="s">
        <v>26242</v>
      </c>
      <c r="B4964" s="14">
        <v>8.67</v>
      </c>
      <c r="C4964" s="17" t="s">
        <v>17730</v>
      </c>
      <c r="D4964" s="13">
        <v>24.48</v>
      </c>
      <c r="E4964" s="13" t="s">
        <v>17731</v>
      </c>
      <c r="F4964" s="13" t="s">
        <v>17727</v>
      </c>
      <c r="G4964" s="13" t="s">
        <v>26243</v>
      </c>
      <c r="H4964" s="13">
        <v>175999</v>
      </c>
    </row>
    <row r="4965" spans="1:8" x14ac:dyDescent="0.45">
      <c r="A4965" s="13" t="s">
        <v>26244</v>
      </c>
      <c r="B4965" s="14">
        <v>74.41</v>
      </c>
      <c r="C4965" s="17" t="s">
        <v>17730</v>
      </c>
      <c r="D4965" s="13">
        <v>516</v>
      </c>
      <c r="E4965" s="13" t="s">
        <v>17731</v>
      </c>
      <c r="F4965" s="13" t="s">
        <v>17727</v>
      </c>
      <c r="G4965" s="13" t="s">
        <v>26245</v>
      </c>
      <c r="H4965" s="13">
        <v>202543</v>
      </c>
    </row>
    <row r="4966" spans="1:8" x14ac:dyDescent="0.45">
      <c r="A4966" s="13" t="s">
        <v>26244</v>
      </c>
      <c r="B4966" s="14">
        <v>70.08</v>
      </c>
      <c r="C4966" s="17" t="s">
        <v>17730</v>
      </c>
      <c r="D4966" s="13">
        <v>491</v>
      </c>
      <c r="E4966" s="13" t="s">
        <v>17731</v>
      </c>
      <c r="F4966" s="13" t="s">
        <v>17727</v>
      </c>
      <c r="G4966" s="13" t="s">
        <v>26246</v>
      </c>
      <c r="H4966" s="13">
        <v>166331</v>
      </c>
    </row>
    <row r="4967" spans="1:8" x14ac:dyDescent="0.45">
      <c r="A4967" s="13" t="s">
        <v>26247</v>
      </c>
      <c r="B4967" s="14">
        <v>9.6</v>
      </c>
      <c r="C4967" s="17" t="s">
        <v>17730</v>
      </c>
      <c r="D4967" s="13">
        <v>543</v>
      </c>
      <c r="E4967" s="13" t="s">
        <v>17731</v>
      </c>
      <c r="F4967" s="13" t="s">
        <v>17727</v>
      </c>
      <c r="G4967" s="13" t="s">
        <v>26248</v>
      </c>
      <c r="H4967" s="13">
        <v>202544</v>
      </c>
    </row>
    <row r="4968" spans="1:8" x14ac:dyDescent="0.45">
      <c r="A4968" s="13" t="s">
        <v>26247</v>
      </c>
      <c r="B4968" s="14">
        <v>18.97</v>
      </c>
      <c r="C4968" s="17" t="s">
        <v>17730</v>
      </c>
      <c r="D4968" s="13">
        <v>492</v>
      </c>
      <c r="E4968" s="13" t="s">
        <v>17731</v>
      </c>
      <c r="F4968" s="13" t="s">
        <v>17727</v>
      </c>
      <c r="G4968" s="13" t="s">
        <v>26249</v>
      </c>
      <c r="H4968" s="13">
        <v>166332</v>
      </c>
    </row>
    <row r="4969" spans="1:8" x14ac:dyDescent="0.45">
      <c r="A4969" s="13" t="s">
        <v>26250</v>
      </c>
      <c r="B4969" s="14">
        <v>106.31</v>
      </c>
      <c r="C4969" s="17" t="s">
        <v>17730</v>
      </c>
      <c r="D4969" s="13">
        <v>519</v>
      </c>
      <c r="E4969" s="13" t="s">
        <v>17731</v>
      </c>
      <c r="F4969" s="13" t="s">
        <v>17727</v>
      </c>
      <c r="G4969" s="13" t="s">
        <v>26251</v>
      </c>
      <c r="H4969" s="13">
        <v>202545</v>
      </c>
    </row>
    <row r="4970" spans="1:8" x14ac:dyDescent="0.45">
      <c r="A4970" s="13" t="s">
        <v>26250</v>
      </c>
      <c r="B4970" s="14">
        <v>100.1</v>
      </c>
      <c r="C4970" s="17" t="s">
        <v>17730</v>
      </c>
      <c r="D4970" s="13">
        <v>494</v>
      </c>
      <c r="E4970" s="13" t="s">
        <v>17731</v>
      </c>
      <c r="F4970" s="13" t="s">
        <v>17727</v>
      </c>
      <c r="G4970" s="13" t="s">
        <v>26252</v>
      </c>
      <c r="H4970" s="13">
        <v>166333</v>
      </c>
    </row>
    <row r="4971" spans="1:8" x14ac:dyDescent="0.45">
      <c r="A4971" s="13" t="s">
        <v>26253</v>
      </c>
      <c r="B4971" s="14">
        <v>0</v>
      </c>
      <c r="C4971" s="17" t="s">
        <v>17730</v>
      </c>
      <c r="D4971" s="13">
        <v>878</v>
      </c>
      <c r="E4971" s="13" t="s">
        <v>17731</v>
      </c>
      <c r="F4971" s="13" t="s">
        <v>17727</v>
      </c>
      <c r="G4971" s="13" t="s">
        <v>26254</v>
      </c>
      <c r="H4971" s="13">
        <v>202546</v>
      </c>
    </row>
    <row r="4972" spans="1:8" x14ac:dyDescent="0.45">
      <c r="A4972" s="13" t="s">
        <v>26253</v>
      </c>
      <c r="B4972" s="14">
        <v>266.70999999999998</v>
      </c>
      <c r="C4972" s="17" t="s">
        <v>17730</v>
      </c>
      <c r="D4972" s="13">
        <v>836</v>
      </c>
      <c r="E4972" s="13" t="s">
        <v>17731</v>
      </c>
      <c r="F4972" s="13" t="s">
        <v>17727</v>
      </c>
      <c r="G4972" s="13" t="s">
        <v>26255</v>
      </c>
      <c r="H4972" s="13">
        <v>166334</v>
      </c>
    </row>
    <row r="4973" spans="1:8" x14ac:dyDescent="0.45">
      <c r="A4973" s="13" t="s">
        <v>26256</v>
      </c>
      <c r="B4973" s="14">
        <v>33.47</v>
      </c>
      <c r="C4973" s="17" t="s">
        <v>17730</v>
      </c>
      <c r="D4973" s="13">
        <v>522</v>
      </c>
      <c r="E4973" s="13" t="s">
        <v>17731</v>
      </c>
      <c r="F4973" s="13" t="s">
        <v>17727</v>
      </c>
      <c r="G4973" s="13" t="s">
        <v>26257</v>
      </c>
      <c r="H4973" s="13">
        <v>202547</v>
      </c>
    </row>
    <row r="4974" spans="1:8" x14ac:dyDescent="0.45">
      <c r="A4974" s="13" t="s">
        <v>26256</v>
      </c>
      <c r="B4974" s="14">
        <v>47.15</v>
      </c>
      <c r="C4974" s="17" t="s">
        <v>17730</v>
      </c>
      <c r="D4974" s="13">
        <v>497</v>
      </c>
      <c r="E4974" s="13" t="s">
        <v>17731</v>
      </c>
      <c r="F4974" s="13" t="s">
        <v>17727</v>
      </c>
      <c r="G4974" s="13" t="s">
        <v>26258</v>
      </c>
      <c r="H4974" s="13">
        <v>166335</v>
      </c>
    </row>
    <row r="4975" spans="1:8" x14ac:dyDescent="0.45">
      <c r="A4975" s="13" t="s">
        <v>26259</v>
      </c>
      <c r="B4975" s="14">
        <v>32.15</v>
      </c>
      <c r="C4975" s="17" t="s">
        <v>17730</v>
      </c>
      <c r="D4975" s="13">
        <v>525</v>
      </c>
      <c r="E4975" s="13" t="s">
        <v>17731</v>
      </c>
      <c r="F4975" s="13" t="s">
        <v>17727</v>
      </c>
      <c r="G4975" s="13" t="s">
        <v>26260</v>
      </c>
      <c r="H4975" s="13">
        <v>202548</v>
      </c>
    </row>
    <row r="4976" spans="1:8" x14ac:dyDescent="0.45">
      <c r="A4976" s="13" t="s">
        <v>26259</v>
      </c>
      <c r="B4976" s="14">
        <v>18.34</v>
      </c>
      <c r="C4976" s="17" t="s">
        <v>17730</v>
      </c>
      <c r="D4976" s="13">
        <v>500</v>
      </c>
      <c r="E4976" s="13" t="s">
        <v>17731</v>
      </c>
      <c r="F4976" s="13" t="s">
        <v>17727</v>
      </c>
      <c r="G4976" s="13" t="s">
        <v>26261</v>
      </c>
      <c r="H4976" s="13">
        <v>166336</v>
      </c>
    </row>
    <row r="4977" spans="1:8" x14ac:dyDescent="0.45">
      <c r="A4977" s="13" t="s">
        <v>26262</v>
      </c>
      <c r="B4977" s="14">
        <v>148.77000000000001</v>
      </c>
      <c r="C4977" s="17" t="s">
        <v>17730</v>
      </c>
      <c r="D4977" s="13">
        <v>553</v>
      </c>
      <c r="E4977" s="13" t="s">
        <v>17731</v>
      </c>
      <c r="F4977" s="13" t="s">
        <v>17727</v>
      </c>
      <c r="G4977" s="13" t="s">
        <v>26263</v>
      </c>
      <c r="H4977" s="13">
        <v>202549</v>
      </c>
    </row>
    <row r="4978" spans="1:8" x14ac:dyDescent="0.45">
      <c r="A4978" s="13" t="s">
        <v>26262</v>
      </c>
      <c r="B4978" s="14">
        <v>120.12</v>
      </c>
      <c r="C4978" s="17" t="s">
        <v>17730</v>
      </c>
      <c r="D4978" s="13">
        <v>502</v>
      </c>
      <c r="E4978" s="13" t="s">
        <v>17731</v>
      </c>
      <c r="F4978" s="13" t="s">
        <v>17727</v>
      </c>
      <c r="G4978" s="13" t="s">
        <v>26264</v>
      </c>
      <c r="H4978" s="13">
        <v>166337</v>
      </c>
    </row>
    <row r="4979" spans="1:8" x14ac:dyDescent="0.45">
      <c r="A4979" s="13" t="s">
        <v>26265</v>
      </c>
      <c r="B4979" s="14">
        <v>12.18</v>
      </c>
      <c r="C4979" s="17" t="s">
        <v>17730</v>
      </c>
      <c r="D4979" s="13">
        <v>554</v>
      </c>
      <c r="E4979" s="13" t="s">
        <v>17731</v>
      </c>
      <c r="F4979" s="13" t="s">
        <v>17727</v>
      </c>
      <c r="G4979" s="13" t="s">
        <v>26266</v>
      </c>
      <c r="H4979" s="13">
        <v>202550</v>
      </c>
    </row>
    <row r="4980" spans="1:8" x14ac:dyDescent="0.45">
      <c r="A4980" s="13" t="s">
        <v>26265</v>
      </c>
      <c r="B4980" s="14">
        <v>10.38</v>
      </c>
      <c r="C4980" s="17" t="s">
        <v>17730</v>
      </c>
      <c r="D4980" s="13">
        <v>503</v>
      </c>
      <c r="E4980" s="13" t="s">
        <v>17731</v>
      </c>
      <c r="F4980" s="13" t="s">
        <v>17727</v>
      </c>
      <c r="G4980" s="13" t="s">
        <v>26267</v>
      </c>
      <c r="H4980" s="13">
        <v>166338</v>
      </c>
    </row>
    <row r="4981" spans="1:8" x14ac:dyDescent="0.45">
      <c r="A4981" s="13" t="s">
        <v>26268</v>
      </c>
      <c r="B4981" s="14">
        <v>721.75</v>
      </c>
      <c r="C4981" s="17" t="s">
        <v>17730</v>
      </c>
      <c r="D4981" s="13">
        <v>1735</v>
      </c>
      <c r="E4981" s="13" t="s">
        <v>17731</v>
      </c>
      <c r="F4981" s="13" t="s">
        <v>17727</v>
      </c>
      <c r="G4981" s="13" t="s">
        <v>26269</v>
      </c>
      <c r="H4981" s="13">
        <v>202551</v>
      </c>
    </row>
    <row r="4982" spans="1:8" x14ac:dyDescent="0.45">
      <c r="A4982" s="13" t="s">
        <v>26268</v>
      </c>
      <c r="B4982" s="14">
        <v>508.48</v>
      </c>
      <c r="C4982" s="17" t="s">
        <v>17730</v>
      </c>
      <c r="D4982" s="13">
        <v>1573</v>
      </c>
      <c r="E4982" s="13" t="s">
        <v>17731</v>
      </c>
      <c r="F4982" s="13" t="s">
        <v>17727</v>
      </c>
      <c r="G4982" s="13" t="s">
        <v>26270</v>
      </c>
      <c r="H4982" s="13">
        <v>166339</v>
      </c>
    </row>
    <row r="4983" spans="1:8" x14ac:dyDescent="0.45">
      <c r="A4983" s="13" t="s">
        <v>26271</v>
      </c>
      <c r="B4983" s="14">
        <v>11.45</v>
      </c>
      <c r="C4983" s="17" t="s">
        <v>17730</v>
      </c>
      <c r="D4983" s="13">
        <v>559</v>
      </c>
      <c r="E4983" s="13" t="s">
        <v>17731</v>
      </c>
      <c r="F4983" s="13" t="s">
        <v>17727</v>
      </c>
      <c r="G4983" s="13" t="s">
        <v>26272</v>
      </c>
      <c r="H4983" s="13">
        <v>202552</v>
      </c>
    </row>
    <row r="4984" spans="1:8" x14ac:dyDescent="0.45">
      <c r="A4984" s="13" t="s">
        <v>26271</v>
      </c>
      <c r="B4984" s="14">
        <v>9.8699999999999992</v>
      </c>
      <c r="C4984" s="17" t="s">
        <v>17730</v>
      </c>
      <c r="D4984" s="13">
        <v>507</v>
      </c>
      <c r="E4984" s="13" t="s">
        <v>17731</v>
      </c>
      <c r="F4984" s="13" t="s">
        <v>17727</v>
      </c>
      <c r="G4984" s="13" t="s">
        <v>26273</v>
      </c>
      <c r="H4984" s="13">
        <v>166340</v>
      </c>
    </row>
    <row r="4985" spans="1:8" x14ac:dyDescent="0.45">
      <c r="A4985" s="13" t="s">
        <v>26274</v>
      </c>
      <c r="B4985" s="14">
        <v>14.2</v>
      </c>
      <c r="C4985" s="17" t="s">
        <v>17730</v>
      </c>
      <c r="D4985" s="13">
        <v>533</v>
      </c>
      <c r="E4985" s="13" t="s">
        <v>17731</v>
      </c>
      <c r="F4985" s="13" t="s">
        <v>17727</v>
      </c>
      <c r="G4985" s="13" t="s">
        <v>26275</v>
      </c>
      <c r="H4985" s="13">
        <v>202553</v>
      </c>
    </row>
    <row r="4986" spans="1:8" x14ac:dyDescent="0.45">
      <c r="A4986" s="13" t="s">
        <v>26274</v>
      </c>
      <c r="B4986" s="14">
        <v>16.16</v>
      </c>
      <c r="C4986" s="17" t="s">
        <v>17730</v>
      </c>
      <c r="D4986" s="13">
        <v>508</v>
      </c>
      <c r="E4986" s="13" t="s">
        <v>17731</v>
      </c>
      <c r="F4986" s="13" t="s">
        <v>17727</v>
      </c>
      <c r="G4986" s="13" t="s">
        <v>26276</v>
      </c>
      <c r="H4986" s="13">
        <v>166341</v>
      </c>
    </row>
    <row r="4987" spans="1:8" x14ac:dyDescent="0.45">
      <c r="A4987" s="13" t="s">
        <v>26277</v>
      </c>
      <c r="B4987" s="14">
        <v>14.2</v>
      </c>
      <c r="C4987" s="17" t="s">
        <v>17730</v>
      </c>
      <c r="D4987" s="13">
        <v>536</v>
      </c>
      <c r="E4987" s="13" t="s">
        <v>17731</v>
      </c>
      <c r="F4987" s="13" t="s">
        <v>17727</v>
      </c>
      <c r="G4987" s="13" t="s">
        <v>26278</v>
      </c>
      <c r="H4987" s="13">
        <v>202554</v>
      </c>
    </row>
    <row r="4988" spans="1:8" x14ac:dyDescent="0.45">
      <c r="A4988" s="13" t="s">
        <v>26277</v>
      </c>
      <c r="B4988" s="14">
        <v>14</v>
      </c>
      <c r="C4988" s="17" t="s">
        <v>17730</v>
      </c>
      <c r="D4988" s="13">
        <v>510</v>
      </c>
      <c r="E4988" s="13" t="s">
        <v>17731</v>
      </c>
      <c r="F4988" s="13" t="s">
        <v>17727</v>
      </c>
      <c r="G4988" s="13" t="s">
        <v>26279</v>
      </c>
      <c r="H4988" s="13">
        <v>166342</v>
      </c>
    </row>
    <row r="4989" spans="1:8" x14ac:dyDescent="0.45">
      <c r="A4989" s="13" t="s">
        <v>26280</v>
      </c>
      <c r="B4989" s="14">
        <v>0</v>
      </c>
      <c r="C4989" s="17" t="s">
        <v>17730</v>
      </c>
      <c r="D4989" s="13">
        <v>538</v>
      </c>
      <c r="E4989" s="13" t="s">
        <v>17731</v>
      </c>
      <c r="F4989" s="13" t="s">
        <v>17727</v>
      </c>
      <c r="G4989" s="13" t="s">
        <v>26281</v>
      </c>
      <c r="H4989" s="13">
        <v>176012</v>
      </c>
    </row>
    <row r="4990" spans="1:8" x14ac:dyDescent="0.45">
      <c r="A4990" s="13" t="s">
        <v>26282</v>
      </c>
      <c r="B4990" s="14">
        <v>7.43</v>
      </c>
      <c r="C4990" s="17" t="s">
        <v>17730</v>
      </c>
      <c r="D4990" s="13">
        <v>20.97</v>
      </c>
      <c r="E4990" s="13" t="s">
        <v>17731</v>
      </c>
      <c r="F4990" s="13" t="s">
        <v>17727</v>
      </c>
      <c r="G4990" s="13" t="s">
        <v>26283</v>
      </c>
      <c r="H4990" s="13">
        <v>176013</v>
      </c>
    </row>
    <row r="4991" spans="1:8" x14ac:dyDescent="0.45">
      <c r="A4991" s="13" t="s">
        <v>26284</v>
      </c>
      <c r="B4991" s="14">
        <v>693.69</v>
      </c>
      <c r="C4991" s="17" t="s">
        <v>17730</v>
      </c>
      <c r="D4991" s="13">
        <v>2027</v>
      </c>
      <c r="E4991" s="13" t="s">
        <v>17731</v>
      </c>
      <c r="F4991" s="13" t="s">
        <v>17727</v>
      </c>
      <c r="G4991" s="13" t="s">
        <v>26285</v>
      </c>
      <c r="H4991" s="13">
        <v>202555</v>
      </c>
    </row>
    <row r="4992" spans="1:8" x14ac:dyDescent="0.45">
      <c r="A4992" s="13" t="s">
        <v>26284</v>
      </c>
      <c r="B4992" s="14">
        <v>547.94000000000005</v>
      </c>
      <c r="C4992" s="17" t="s">
        <v>17730</v>
      </c>
      <c r="D4992" s="13">
        <v>1930</v>
      </c>
      <c r="E4992" s="13" t="s">
        <v>17731</v>
      </c>
      <c r="F4992" s="13" t="s">
        <v>17727</v>
      </c>
      <c r="G4992" s="13" t="s">
        <v>26286</v>
      </c>
      <c r="H4992" s="13">
        <v>166343</v>
      </c>
    </row>
    <row r="4993" spans="1:8" x14ac:dyDescent="0.45">
      <c r="A4993" s="13" t="s">
        <v>26287</v>
      </c>
      <c r="B4993" s="14">
        <v>0</v>
      </c>
      <c r="C4993" s="17" t="s">
        <v>17730</v>
      </c>
      <c r="D4993" s="13">
        <v>1847</v>
      </c>
      <c r="E4993" s="13" t="s">
        <v>17731</v>
      </c>
      <c r="F4993" s="13" t="s">
        <v>17727</v>
      </c>
      <c r="G4993" s="13" t="s">
        <v>26288</v>
      </c>
      <c r="H4993" s="13">
        <v>176014</v>
      </c>
    </row>
    <row r="4994" spans="1:8" x14ac:dyDescent="0.45">
      <c r="A4994" s="13" t="s">
        <v>26289</v>
      </c>
      <c r="B4994" s="15">
        <v>1966.61</v>
      </c>
      <c r="C4994" s="17" t="s">
        <v>17730</v>
      </c>
      <c r="D4994" s="13">
        <v>6082</v>
      </c>
      <c r="E4994" s="13" t="s">
        <v>17731</v>
      </c>
      <c r="F4994" s="13" t="s">
        <v>17727</v>
      </c>
      <c r="G4994" s="13" t="s">
        <v>26290</v>
      </c>
      <c r="H4994" s="13">
        <v>202556</v>
      </c>
    </row>
    <row r="4995" spans="1:8" x14ac:dyDescent="0.45">
      <c r="A4995" s="13" t="s">
        <v>26289</v>
      </c>
      <c r="B4995" s="15">
        <v>1851.91</v>
      </c>
      <c r="C4995" s="17" t="s">
        <v>17730</v>
      </c>
      <c r="D4995" s="13">
        <v>5516</v>
      </c>
      <c r="E4995" s="13" t="s">
        <v>17731</v>
      </c>
      <c r="F4995" s="13" t="s">
        <v>17727</v>
      </c>
      <c r="G4995" s="13" t="s">
        <v>26291</v>
      </c>
      <c r="H4995" s="13">
        <v>166344</v>
      </c>
    </row>
    <row r="4996" spans="1:8" x14ac:dyDescent="0.45">
      <c r="A4996" s="13" t="s">
        <v>26292</v>
      </c>
      <c r="B4996" s="15">
        <v>8077.98</v>
      </c>
      <c r="C4996" s="17" t="s">
        <v>17730</v>
      </c>
      <c r="D4996" s="13">
        <v>15347</v>
      </c>
      <c r="E4996" s="13" t="s">
        <v>17731</v>
      </c>
      <c r="F4996" s="13" t="s">
        <v>17727</v>
      </c>
      <c r="G4996" s="13" t="s">
        <v>26293</v>
      </c>
      <c r="H4996" s="13">
        <v>202557</v>
      </c>
    </row>
    <row r="4997" spans="1:8" x14ac:dyDescent="0.45">
      <c r="A4997" s="13" t="s">
        <v>26292</v>
      </c>
      <c r="B4997" s="15">
        <v>7606.84</v>
      </c>
      <c r="C4997" s="17" t="s">
        <v>17730</v>
      </c>
      <c r="D4997" s="13">
        <v>13920</v>
      </c>
      <c r="E4997" s="13" t="s">
        <v>17731</v>
      </c>
      <c r="F4997" s="13" t="s">
        <v>17727</v>
      </c>
      <c r="G4997" s="13" t="s">
        <v>26294</v>
      </c>
      <c r="H4997" s="13">
        <v>166345</v>
      </c>
    </row>
    <row r="4998" spans="1:8" x14ac:dyDescent="0.45">
      <c r="A4998" s="13" t="s">
        <v>26295</v>
      </c>
      <c r="B4998" s="15">
        <v>8664.7900000000009</v>
      </c>
      <c r="C4998" s="17" t="s">
        <v>17730</v>
      </c>
      <c r="D4998" s="13">
        <v>27787</v>
      </c>
      <c r="E4998" s="13" t="s">
        <v>17731</v>
      </c>
      <c r="F4998" s="13" t="s">
        <v>17727</v>
      </c>
      <c r="G4998" s="13" t="s">
        <v>26296</v>
      </c>
      <c r="H4998" s="13">
        <v>202558</v>
      </c>
    </row>
    <row r="4999" spans="1:8" x14ac:dyDescent="0.45">
      <c r="A4999" s="13" t="s">
        <v>26295</v>
      </c>
      <c r="B4999" s="15">
        <v>6132.32</v>
      </c>
      <c r="C4999" s="17" t="s">
        <v>17730</v>
      </c>
      <c r="D4999" s="13">
        <v>26464</v>
      </c>
      <c r="E4999" s="13" t="s">
        <v>17731</v>
      </c>
      <c r="F4999" s="13" t="s">
        <v>17727</v>
      </c>
      <c r="G4999" s="13" t="s">
        <v>26297</v>
      </c>
      <c r="H4999" s="13">
        <v>166346</v>
      </c>
    </row>
    <row r="5000" spans="1:8" x14ac:dyDescent="0.45">
      <c r="A5000" s="13" t="s">
        <v>26298</v>
      </c>
      <c r="B5000" s="14">
        <v>875</v>
      </c>
      <c r="C5000" s="17" t="s">
        <v>17730</v>
      </c>
      <c r="D5000" s="13">
        <v>3398</v>
      </c>
      <c r="E5000" s="13" t="s">
        <v>17731</v>
      </c>
      <c r="F5000" s="13" t="s">
        <v>17727</v>
      </c>
      <c r="G5000" s="13" t="s">
        <v>26299</v>
      </c>
      <c r="H5000" s="13">
        <v>202559</v>
      </c>
    </row>
    <row r="5001" spans="1:8" x14ac:dyDescent="0.45">
      <c r="A5001" s="13" t="s">
        <v>26298</v>
      </c>
      <c r="B5001" s="14">
        <v>875</v>
      </c>
      <c r="C5001" s="17" t="s">
        <v>17730</v>
      </c>
      <c r="D5001" s="13">
        <v>3082</v>
      </c>
      <c r="E5001" s="13" t="s">
        <v>17731</v>
      </c>
      <c r="F5001" s="13" t="s">
        <v>17727</v>
      </c>
      <c r="G5001" s="13" t="s">
        <v>26300</v>
      </c>
      <c r="H5001" s="13">
        <v>166347</v>
      </c>
    </row>
    <row r="5002" spans="1:8" x14ac:dyDescent="0.45">
      <c r="A5002" s="13" t="s">
        <v>26301</v>
      </c>
      <c r="B5002" s="14">
        <v>235.03</v>
      </c>
      <c r="C5002" s="17" t="s">
        <v>17730</v>
      </c>
      <c r="D5002" s="13">
        <v>1104</v>
      </c>
      <c r="E5002" s="13" t="s">
        <v>17731</v>
      </c>
      <c r="F5002" s="13" t="s">
        <v>17727</v>
      </c>
      <c r="G5002" s="13" t="s">
        <v>26302</v>
      </c>
      <c r="H5002" s="13">
        <v>202560</v>
      </c>
    </row>
    <row r="5003" spans="1:8" x14ac:dyDescent="0.45">
      <c r="A5003" s="13" t="s">
        <v>26303</v>
      </c>
      <c r="B5003" s="14">
        <v>292.32</v>
      </c>
      <c r="C5003" s="17" t="s">
        <v>17730</v>
      </c>
      <c r="D5003" s="13">
        <v>1001</v>
      </c>
      <c r="E5003" s="13" t="s">
        <v>17731</v>
      </c>
      <c r="F5003" s="13" t="s">
        <v>17727</v>
      </c>
      <c r="G5003" s="13" t="s">
        <v>26304</v>
      </c>
      <c r="H5003" s="13">
        <v>166131</v>
      </c>
    </row>
    <row r="5004" spans="1:8" x14ac:dyDescent="0.45">
      <c r="A5004" s="13" t="s">
        <v>26305</v>
      </c>
      <c r="B5004" s="14">
        <v>17.170000000000002</v>
      </c>
      <c r="C5004" s="17" t="s">
        <v>17730</v>
      </c>
      <c r="D5004" s="13">
        <v>553</v>
      </c>
      <c r="E5004" s="13" t="s">
        <v>17731</v>
      </c>
      <c r="F5004" s="13" t="s">
        <v>17727</v>
      </c>
      <c r="G5004" s="13" t="s">
        <v>26306</v>
      </c>
      <c r="H5004" s="13">
        <v>202561</v>
      </c>
    </row>
    <row r="5005" spans="1:8" x14ac:dyDescent="0.45">
      <c r="A5005" s="13" t="s">
        <v>26305</v>
      </c>
      <c r="B5005" s="14">
        <v>16.16</v>
      </c>
      <c r="C5005" s="17" t="s">
        <v>17730</v>
      </c>
      <c r="D5005" s="13">
        <v>527</v>
      </c>
      <c r="E5005" s="13" t="s">
        <v>17731</v>
      </c>
      <c r="F5005" s="13" t="s">
        <v>17727</v>
      </c>
      <c r="G5005" s="13" t="s">
        <v>26307</v>
      </c>
      <c r="H5005" s="13">
        <v>166348</v>
      </c>
    </row>
    <row r="5006" spans="1:8" x14ac:dyDescent="0.45">
      <c r="A5006" s="13" t="s">
        <v>26308</v>
      </c>
      <c r="B5006" s="14">
        <v>20.190000000000001</v>
      </c>
      <c r="C5006" s="17" t="s">
        <v>17730</v>
      </c>
      <c r="D5006" s="13">
        <v>554</v>
      </c>
      <c r="E5006" s="13" t="s">
        <v>17731</v>
      </c>
      <c r="F5006" s="13" t="s">
        <v>17727</v>
      </c>
      <c r="G5006" s="13" t="s">
        <v>26309</v>
      </c>
      <c r="H5006" s="13">
        <v>202562</v>
      </c>
    </row>
    <row r="5007" spans="1:8" x14ac:dyDescent="0.45">
      <c r="A5007" s="13" t="s">
        <v>26308</v>
      </c>
      <c r="B5007" s="14">
        <v>19</v>
      </c>
      <c r="C5007" s="17" t="s">
        <v>17730</v>
      </c>
      <c r="D5007" s="13">
        <v>528</v>
      </c>
      <c r="E5007" s="13" t="s">
        <v>17731</v>
      </c>
      <c r="F5007" s="13" t="s">
        <v>17727</v>
      </c>
      <c r="G5007" s="13" t="s">
        <v>26310</v>
      </c>
      <c r="H5007" s="13">
        <v>166349</v>
      </c>
    </row>
    <row r="5008" spans="1:8" x14ac:dyDescent="0.45">
      <c r="A5008" s="13" t="s">
        <v>26311</v>
      </c>
      <c r="B5008" s="14">
        <v>38.81</v>
      </c>
      <c r="C5008" s="17" t="s">
        <v>17730</v>
      </c>
      <c r="D5008" s="13">
        <v>557</v>
      </c>
      <c r="E5008" s="13" t="s">
        <v>17731</v>
      </c>
      <c r="F5008" s="13" t="s">
        <v>17727</v>
      </c>
      <c r="G5008" s="13" t="s">
        <v>26312</v>
      </c>
      <c r="H5008" s="13">
        <v>202563</v>
      </c>
    </row>
    <row r="5009" spans="1:8" x14ac:dyDescent="0.45">
      <c r="A5009" s="13" t="s">
        <v>26311</v>
      </c>
      <c r="B5009" s="14">
        <v>16.329999999999998</v>
      </c>
      <c r="C5009" s="17" t="s">
        <v>17730</v>
      </c>
      <c r="D5009" s="13">
        <v>530</v>
      </c>
      <c r="E5009" s="13" t="s">
        <v>17731</v>
      </c>
      <c r="F5009" s="13" t="s">
        <v>17727</v>
      </c>
      <c r="G5009" s="13" t="s">
        <v>26313</v>
      </c>
      <c r="H5009" s="13">
        <v>166350</v>
      </c>
    </row>
    <row r="5010" spans="1:8" x14ac:dyDescent="0.45">
      <c r="A5010" s="13" t="s">
        <v>26314</v>
      </c>
      <c r="B5010" s="14">
        <v>23.73</v>
      </c>
      <c r="C5010" s="17" t="s">
        <v>17730</v>
      </c>
      <c r="D5010" s="13">
        <v>89</v>
      </c>
      <c r="E5010" s="13" t="s">
        <v>17731</v>
      </c>
      <c r="F5010" s="13" t="s">
        <v>17727</v>
      </c>
      <c r="G5010" s="13" t="s">
        <v>26315</v>
      </c>
      <c r="H5010" s="13">
        <v>202564</v>
      </c>
    </row>
    <row r="5011" spans="1:8" x14ac:dyDescent="0.45">
      <c r="A5011" s="13" t="s">
        <v>26314</v>
      </c>
      <c r="B5011" s="14">
        <v>14.52</v>
      </c>
      <c r="C5011" s="17" t="s">
        <v>17730</v>
      </c>
      <c r="D5011" s="13">
        <v>81</v>
      </c>
      <c r="E5011" s="13" t="s">
        <v>17731</v>
      </c>
      <c r="F5011" s="13" t="s">
        <v>17727</v>
      </c>
      <c r="G5011" s="13" t="s">
        <v>26316</v>
      </c>
      <c r="H5011" s="13">
        <v>166351</v>
      </c>
    </row>
    <row r="5012" spans="1:8" x14ac:dyDescent="0.45">
      <c r="A5012" s="13" t="s">
        <v>26317</v>
      </c>
      <c r="B5012" s="14">
        <v>23.73</v>
      </c>
      <c r="C5012" s="17" t="s">
        <v>17730</v>
      </c>
      <c r="D5012" s="13">
        <v>90</v>
      </c>
      <c r="E5012" s="13" t="s">
        <v>17731</v>
      </c>
      <c r="F5012" s="13" t="s">
        <v>17727</v>
      </c>
      <c r="G5012" s="13" t="s">
        <v>26318</v>
      </c>
      <c r="H5012" s="13">
        <v>202565</v>
      </c>
    </row>
    <row r="5013" spans="1:8" x14ac:dyDescent="0.45">
      <c r="A5013" s="13" t="s">
        <v>26317</v>
      </c>
      <c r="B5013" s="14">
        <v>14.6</v>
      </c>
      <c r="C5013" s="17" t="s">
        <v>17730</v>
      </c>
      <c r="D5013" s="13">
        <v>82</v>
      </c>
      <c r="E5013" s="13" t="s">
        <v>17731</v>
      </c>
      <c r="F5013" s="13" t="s">
        <v>17727</v>
      </c>
      <c r="G5013" s="13" t="s">
        <v>26319</v>
      </c>
      <c r="H5013" s="13">
        <v>166352</v>
      </c>
    </row>
    <row r="5014" spans="1:8" x14ac:dyDescent="0.45">
      <c r="A5014" s="13" t="s">
        <v>26320</v>
      </c>
      <c r="B5014" s="14">
        <v>66.599999999999994</v>
      </c>
      <c r="C5014" s="17" t="s">
        <v>17730</v>
      </c>
      <c r="D5014" s="13">
        <v>280</v>
      </c>
      <c r="E5014" s="13" t="s">
        <v>17731</v>
      </c>
      <c r="F5014" s="13" t="s">
        <v>17727</v>
      </c>
      <c r="G5014" s="13" t="s">
        <v>26321</v>
      </c>
      <c r="H5014" s="13">
        <v>176024</v>
      </c>
    </row>
    <row r="5015" spans="1:8" x14ac:dyDescent="0.45">
      <c r="A5015" s="13" t="s">
        <v>26322</v>
      </c>
      <c r="B5015" s="14">
        <v>83.94</v>
      </c>
      <c r="C5015" s="17" t="s">
        <v>17730</v>
      </c>
      <c r="D5015" s="13">
        <v>328</v>
      </c>
      <c r="E5015" s="13" t="s">
        <v>17731</v>
      </c>
      <c r="F5015" s="13" t="s">
        <v>17727</v>
      </c>
      <c r="G5015" s="13" t="s">
        <v>26323</v>
      </c>
      <c r="H5015" s="13">
        <v>176025</v>
      </c>
    </row>
    <row r="5016" spans="1:8" x14ac:dyDescent="0.45">
      <c r="A5016" s="13" t="s">
        <v>26324</v>
      </c>
      <c r="B5016" s="15">
        <v>1366.09</v>
      </c>
      <c r="C5016" s="17" t="s">
        <v>17730</v>
      </c>
      <c r="D5016" s="13">
        <v>4164</v>
      </c>
      <c r="E5016" s="13" t="s">
        <v>17731</v>
      </c>
      <c r="F5016" s="13" t="s">
        <v>17727</v>
      </c>
      <c r="G5016" s="13" t="s">
        <v>26325</v>
      </c>
      <c r="H5016" s="13">
        <v>202566</v>
      </c>
    </row>
    <row r="5017" spans="1:8" x14ac:dyDescent="0.45">
      <c r="A5017" s="13" t="s">
        <v>26324</v>
      </c>
      <c r="B5017" s="15">
        <v>1231.74</v>
      </c>
      <c r="C5017" s="17" t="s">
        <v>17730</v>
      </c>
      <c r="D5017" s="13">
        <v>3777</v>
      </c>
      <c r="E5017" s="13" t="s">
        <v>17731</v>
      </c>
      <c r="F5017" s="13" t="s">
        <v>17727</v>
      </c>
      <c r="G5017" s="13" t="s">
        <v>26326</v>
      </c>
      <c r="H5017" s="13">
        <v>166353</v>
      </c>
    </row>
    <row r="5018" spans="1:8" x14ac:dyDescent="0.45">
      <c r="A5018" s="13" t="s">
        <v>26327</v>
      </c>
      <c r="B5018" s="15">
        <v>1339.24</v>
      </c>
      <c r="C5018" s="17" t="s">
        <v>17730</v>
      </c>
      <c r="D5018" s="13">
        <v>4055</v>
      </c>
      <c r="E5018" s="13" t="s">
        <v>17731</v>
      </c>
      <c r="F5018" s="13" t="s">
        <v>17727</v>
      </c>
      <c r="G5018" s="13" t="s">
        <v>26328</v>
      </c>
      <c r="H5018" s="13">
        <v>202567</v>
      </c>
    </row>
    <row r="5019" spans="1:8" x14ac:dyDescent="0.45">
      <c r="A5019" s="13" t="s">
        <v>26327</v>
      </c>
      <c r="B5019" s="15">
        <v>1261.1300000000001</v>
      </c>
      <c r="C5019" s="17" t="s">
        <v>17730</v>
      </c>
      <c r="D5019" s="13">
        <v>3862</v>
      </c>
      <c r="E5019" s="13" t="s">
        <v>17731</v>
      </c>
      <c r="F5019" s="13" t="s">
        <v>17727</v>
      </c>
      <c r="G5019" s="13" t="s">
        <v>26329</v>
      </c>
      <c r="H5019" s="13">
        <v>166354</v>
      </c>
    </row>
    <row r="5020" spans="1:8" x14ac:dyDescent="0.45">
      <c r="A5020" s="13" t="s">
        <v>26330</v>
      </c>
      <c r="B5020" s="14">
        <v>193.05</v>
      </c>
      <c r="C5020" s="17" t="s">
        <v>17730</v>
      </c>
      <c r="D5020" s="13">
        <v>608</v>
      </c>
      <c r="E5020" s="13" t="s">
        <v>17731</v>
      </c>
      <c r="F5020" s="13" t="s">
        <v>17727</v>
      </c>
      <c r="G5020" s="13" t="s">
        <v>26331</v>
      </c>
      <c r="H5020" s="13">
        <v>202568</v>
      </c>
    </row>
    <row r="5021" spans="1:8" x14ac:dyDescent="0.45">
      <c r="A5021" s="13" t="s">
        <v>26330</v>
      </c>
      <c r="B5021" s="14">
        <v>187.19</v>
      </c>
      <c r="C5021" s="17" t="s">
        <v>17730</v>
      </c>
      <c r="D5021" s="13">
        <v>579</v>
      </c>
      <c r="E5021" s="13" t="s">
        <v>17731</v>
      </c>
      <c r="F5021" s="13" t="s">
        <v>17727</v>
      </c>
      <c r="G5021" s="13" t="s">
        <v>26332</v>
      </c>
      <c r="H5021" s="13">
        <v>166355</v>
      </c>
    </row>
    <row r="5022" spans="1:8" x14ac:dyDescent="0.45">
      <c r="A5022" s="13" t="s">
        <v>26333</v>
      </c>
      <c r="B5022" s="14">
        <v>0</v>
      </c>
      <c r="C5022" s="17" t="s">
        <v>17730</v>
      </c>
      <c r="D5022" s="13">
        <v>573</v>
      </c>
      <c r="E5022" s="13" t="s">
        <v>17731</v>
      </c>
      <c r="F5022" s="13" t="s">
        <v>17727</v>
      </c>
      <c r="G5022" s="13" t="s">
        <v>26334</v>
      </c>
      <c r="H5022" s="13">
        <v>176028</v>
      </c>
    </row>
    <row r="5023" spans="1:8" x14ac:dyDescent="0.45">
      <c r="A5023" s="13" t="s">
        <v>26335</v>
      </c>
      <c r="B5023" s="15">
        <v>1936.77</v>
      </c>
      <c r="C5023" s="17" t="s">
        <v>17730</v>
      </c>
      <c r="D5023" s="13">
        <v>5383</v>
      </c>
      <c r="E5023" s="13" t="s">
        <v>17731</v>
      </c>
      <c r="F5023" s="13" t="s">
        <v>17727</v>
      </c>
      <c r="G5023" s="13" t="s">
        <v>26336</v>
      </c>
      <c r="H5023" s="13">
        <v>202569</v>
      </c>
    </row>
    <row r="5024" spans="1:8" x14ac:dyDescent="0.45">
      <c r="A5024" s="13" t="s">
        <v>26335</v>
      </c>
      <c r="B5024" s="15">
        <v>2881.19</v>
      </c>
      <c r="C5024" s="17" t="s">
        <v>17730</v>
      </c>
      <c r="D5024" s="13">
        <v>5127</v>
      </c>
      <c r="E5024" s="13" t="s">
        <v>17731</v>
      </c>
      <c r="F5024" s="13" t="s">
        <v>17727</v>
      </c>
      <c r="G5024" s="13" t="s">
        <v>26337</v>
      </c>
      <c r="H5024" s="13">
        <v>166356</v>
      </c>
    </row>
    <row r="5025" spans="1:8" x14ac:dyDescent="0.45">
      <c r="A5025" s="13" t="s">
        <v>26338</v>
      </c>
      <c r="B5025" s="15">
        <v>3844.66</v>
      </c>
      <c r="C5025" s="17" t="s">
        <v>17730</v>
      </c>
      <c r="D5025" s="13">
        <v>11734</v>
      </c>
      <c r="E5025" s="13" t="s">
        <v>17731</v>
      </c>
      <c r="F5025" s="13" t="s">
        <v>17727</v>
      </c>
      <c r="G5025" s="13" t="s">
        <v>26339</v>
      </c>
      <c r="H5025" s="13">
        <v>202570</v>
      </c>
    </row>
    <row r="5026" spans="1:8" x14ac:dyDescent="0.45">
      <c r="A5026" s="13" t="s">
        <v>26338</v>
      </c>
      <c r="B5026" s="15">
        <v>5029.88</v>
      </c>
      <c r="C5026" s="17" t="s">
        <v>17730</v>
      </c>
      <c r="D5026" s="13">
        <v>10643</v>
      </c>
      <c r="E5026" s="13" t="s">
        <v>17731</v>
      </c>
      <c r="F5026" s="13" t="s">
        <v>17727</v>
      </c>
      <c r="G5026" s="13" t="s">
        <v>26340</v>
      </c>
      <c r="H5026" s="13">
        <v>166357</v>
      </c>
    </row>
    <row r="5027" spans="1:8" x14ac:dyDescent="0.45">
      <c r="A5027" s="13" t="s">
        <v>26341</v>
      </c>
      <c r="B5027" s="15">
        <v>3176.34</v>
      </c>
      <c r="C5027" s="17" t="s">
        <v>17730</v>
      </c>
      <c r="D5027" s="13">
        <v>8883</v>
      </c>
      <c r="E5027" s="13" t="s">
        <v>17731</v>
      </c>
      <c r="F5027" s="13" t="s">
        <v>17727</v>
      </c>
      <c r="G5027" s="13" t="s">
        <v>26342</v>
      </c>
      <c r="H5027" s="13">
        <v>176029</v>
      </c>
    </row>
    <row r="5028" spans="1:8" x14ac:dyDescent="0.45">
      <c r="A5028" s="13" t="s">
        <v>26343</v>
      </c>
      <c r="B5028" s="15">
        <v>2483.5500000000002</v>
      </c>
      <c r="C5028" s="17" t="s">
        <v>17730</v>
      </c>
      <c r="D5028" s="13">
        <v>8048</v>
      </c>
      <c r="E5028" s="13" t="s">
        <v>17731</v>
      </c>
      <c r="F5028" s="13" t="s">
        <v>17727</v>
      </c>
      <c r="G5028" s="13" t="s">
        <v>26344</v>
      </c>
      <c r="H5028" s="13">
        <v>202571</v>
      </c>
    </row>
    <row r="5029" spans="1:8" x14ac:dyDescent="0.45">
      <c r="A5029" s="13" t="s">
        <v>26343</v>
      </c>
      <c r="B5029" s="15">
        <v>3585.18</v>
      </c>
      <c r="C5029" s="17" t="s">
        <v>17730</v>
      </c>
      <c r="D5029" s="13">
        <v>7665</v>
      </c>
      <c r="E5029" s="13" t="s">
        <v>17731</v>
      </c>
      <c r="F5029" s="13" t="s">
        <v>17727</v>
      </c>
      <c r="G5029" s="13" t="s">
        <v>26345</v>
      </c>
      <c r="H5029" s="13">
        <v>166358</v>
      </c>
    </row>
    <row r="5030" spans="1:8" x14ac:dyDescent="0.45">
      <c r="A5030" s="13" t="s">
        <v>26346</v>
      </c>
      <c r="B5030" s="15">
        <v>1206.04</v>
      </c>
      <c r="C5030" s="17" t="s">
        <v>17730</v>
      </c>
      <c r="D5030" s="13">
        <v>3725</v>
      </c>
      <c r="E5030" s="13" t="s">
        <v>17731</v>
      </c>
      <c r="F5030" s="13" t="s">
        <v>17727</v>
      </c>
      <c r="G5030" s="13" t="s">
        <v>26347</v>
      </c>
      <c r="H5030" s="13">
        <v>202572</v>
      </c>
    </row>
    <row r="5031" spans="1:8" x14ac:dyDescent="0.45">
      <c r="A5031" s="13" t="s">
        <v>26346</v>
      </c>
      <c r="B5031" s="15">
        <v>2290.77</v>
      </c>
      <c r="C5031" s="17" t="s">
        <v>17730</v>
      </c>
      <c r="D5031" s="13">
        <v>3548</v>
      </c>
      <c r="E5031" s="13" t="s">
        <v>17731</v>
      </c>
      <c r="F5031" s="13" t="s">
        <v>17727</v>
      </c>
      <c r="G5031" s="13" t="s">
        <v>26348</v>
      </c>
      <c r="H5031" s="13">
        <v>166359</v>
      </c>
    </row>
    <row r="5032" spans="1:8" x14ac:dyDescent="0.45">
      <c r="A5032" s="13" t="s">
        <v>26349</v>
      </c>
      <c r="B5032" s="14">
        <v>14.2</v>
      </c>
      <c r="C5032" s="17" t="s">
        <v>17730</v>
      </c>
      <c r="D5032" s="13">
        <v>584</v>
      </c>
      <c r="E5032" s="13" t="s">
        <v>17731</v>
      </c>
      <c r="F5032" s="13" t="s">
        <v>17727</v>
      </c>
      <c r="G5032" s="13" t="s">
        <v>26350</v>
      </c>
      <c r="H5032" s="13">
        <v>202573</v>
      </c>
    </row>
    <row r="5033" spans="1:8" x14ac:dyDescent="0.45">
      <c r="A5033" s="13" t="s">
        <v>26349</v>
      </c>
      <c r="B5033" s="14">
        <v>10.43</v>
      </c>
      <c r="C5033" s="17" t="s">
        <v>17730</v>
      </c>
      <c r="D5033" s="13">
        <v>556</v>
      </c>
      <c r="E5033" s="13" t="s">
        <v>17731</v>
      </c>
      <c r="F5033" s="13" t="s">
        <v>17727</v>
      </c>
      <c r="G5033" s="13" t="s">
        <v>26351</v>
      </c>
      <c r="H5033" s="13">
        <v>166360</v>
      </c>
    </row>
    <row r="5034" spans="1:8" x14ac:dyDescent="0.45">
      <c r="A5034" s="13" t="s">
        <v>26352</v>
      </c>
      <c r="B5034" s="14">
        <v>13.36</v>
      </c>
      <c r="C5034" s="17" t="s">
        <v>17730</v>
      </c>
      <c r="D5034" s="13">
        <v>585</v>
      </c>
      <c r="E5034" s="13" t="s">
        <v>17731</v>
      </c>
      <c r="F5034" s="13" t="s">
        <v>17727</v>
      </c>
      <c r="G5034" s="13" t="s">
        <v>26353</v>
      </c>
      <c r="H5034" s="13">
        <v>202574</v>
      </c>
    </row>
    <row r="5035" spans="1:8" x14ac:dyDescent="0.45">
      <c r="A5035" s="13" t="s">
        <v>26352</v>
      </c>
      <c r="B5035" s="14">
        <v>10.43</v>
      </c>
      <c r="C5035" s="17" t="s">
        <v>17730</v>
      </c>
      <c r="D5035" s="13">
        <v>557</v>
      </c>
      <c r="E5035" s="13" t="s">
        <v>17731</v>
      </c>
      <c r="F5035" s="13" t="s">
        <v>17727</v>
      </c>
      <c r="G5035" s="13" t="s">
        <v>26354</v>
      </c>
      <c r="H5035" s="13">
        <v>166361</v>
      </c>
    </row>
    <row r="5036" spans="1:8" x14ac:dyDescent="0.45">
      <c r="A5036" s="13" t="s">
        <v>26355</v>
      </c>
      <c r="B5036" s="14">
        <v>84.68</v>
      </c>
      <c r="C5036" s="17" t="s">
        <v>17730</v>
      </c>
      <c r="D5036" s="13">
        <v>587</v>
      </c>
      <c r="E5036" s="13" t="s">
        <v>17731</v>
      </c>
      <c r="F5036" s="13" t="s">
        <v>17727</v>
      </c>
      <c r="G5036" s="13" t="s">
        <v>26356</v>
      </c>
      <c r="H5036" s="13">
        <v>202575</v>
      </c>
    </row>
    <row r="5037" spans="1:8" x14ac:dyDescent="0.45">
      <c r="A5037" s="13" t="s">
        <v>26355</v>
      </c>
      <c r="B5037" s="14">
        <v>129.06</v>
      </c>
      <c r="C5037" s="17" t="s">
        <v>17730</v>
      </c>
      <c r="D5037" s="13">
        <v>559</v>
      </c>
      <c r="E5037" s="13" t="s">
        <v>17731</v>
      </c>
      <c r="F5037" s="13" t="s">
        <v>17727</v>
      </c>
      <c r="G5037" s="13" t="s">
        <v>26357</v>
      </c>
      <c r="H5037" s="13">
        <v>166362</v>
      </c>
    </row>
    <row r="5038" spans="1:8" x14ac:dyDescent="0.45">
      <c r="A5038" s="13" t="s">
        <v>26358</v>
      </c>
      <c r="B5038" s="14">
        <v>0</v>
      </c>
      <c r="C5038" s="17" t="s">
        <v>17730</v>
      </c>
      <c r="D5038" s="13">
        <v>589</v>
      </c>
      <c r="E5038" s="13" t="s">
        <v>17731</v>
      </c>
      <c r="F5038" s="13" t="s">
        <v>17727</v>
      </c>
      <c r="G5038" s="13" t="s">
        <v>26359</v>
      </c>
      <c r="H5038" s="13">
        <v>176033</v>
      </c>
    </row>
    <row r="5039" spans="1:8" x14ac:dyDescent="0.45">
      <c r="A5039" s="13" t="s">
        <v>26360</v>
      </c>
      <c r="B5039" s="14">
        <v>0</v>
      </c>
      <c r="C5039" s="17" t="s">
        <v>17730</v>
      </c>
      <c r="D5039" s="13">
        <v>2275</v>
      </c>
      <c r="E5039" s="13" t="s">
        <v>17731</v>
      </c>
      <c r="F5039" s="13" t="s">
        <v>17727</v>
      </c>
      <c r="G5039" s="13" t="s">
        <v>26361</v>
      </c>
      <c r="H5039" s="13">
        <v>176034</v>
      </c>
    </row>
    <row r="5040" spans="1:8" x14ac:dyDescent="0.45">
      <c r="A5040" s="13" t="s">
        <v>26362</v>
      </c>
      <c r="B5040" s="14">
        <v>0</v>
      </c>
      <c r="C5040" s="17" t="s">
        <v>17730</v>
      </c>
      <c r="D5040" s="13">
        <v>2275</v>
      </c>
      <c r="E5040" s="13" t="s">
        <v>17731</v>
      </c>
      <c r="F5040" s="13" t="s">
        <v>17727</v>
      </c>
      <c r="G5040" s="13" t="s">
        <v>26363</v>
      </c>
      <c r="H5040" s="13">
        <v>176035</v>
      </c>
    </row>
    <row r="5041" spans="1:8" x14ac:dyDescent="0.45">
      <c r="A5041" s="13" t="s">
        <v>26364</v>
      </c>
      <c r="B5041" s="14">
        <v>0</v>
      </c>
      <c r="C5041" s="17" t="s">
        <v>17730</v>
      </c>
      <c r="D5041" s="13">
        <v>2275</v>
      </c>
      <c r="E5041" s="13" t="s">
        <v>17731</v>
      </c>
      <c r="F5041" s="13" t="s">
        <v>17727</v>
      </c>
      <c r="G5041" s="13" t="s">
        <v>26365</v>
      </c>
      <c r="H5041" s="13">
        <v>176036</v>
      </c>
    </row>
    <row r="5042" spans="1:8" x14ac:dyDescent="0.45">
      <c r="A5042" s="13" t="s">
        <v>26366</v>
      </c>
      <c r="B5042" s="14">
        <v>176.28</v>
      </c>
      <c r="C5042" s="17" t="s">
        <v>17730</v>
      </c>
      <c r="D5042" s="13">
        <v>978</v>
      </c>
      <c r="E5042" s="13" t="s">
        <v>17731</v>
      </c>
      <c r="F5042" s="13" t="s">
        <v>17727</v>
      </c>
      <c r="G5042" s="13" t="s">
        <v>26367</v>
      </c>
      <c r="H5042" s="13">
        <v>202576</v>
      </c>
    </row>
    <row r="5043" spans="1:8" x14ac:dyDescent="0.45">
      <c r="A5043" s="13" t="s">
        <v>26366</v>
      </c>
      <c r="B5043" s="14">
        <v>284.44</v>
      </c>
      <c r="C5043" s="17" t="s">
        <v>17730</v>
      </c>
      <c r="D5043" s="13">
        <v>931</v>
      </c>
      <c r="E5043" s="13" t="s">
        <v>17731</v>
      </c>
      <c r="F5043" s="13" t="s">
        <v>17727</v>
      </c>
      <c r="G5043" s="13" t="s">
        <v>26368</v>
      </c>
      <c r="H5043" s="13">
        <v>166363</v>
      </c>
    </row>
    <row r="5044" spans="1:8" x14ac:dyDescent="0.45">
      <c r="A5044" s="13" t="s">
        <v>26369</v>
      </c>
      <c r="B5044" s="15">
        <v>3151</v>
      </c>
      <c r="C5044" s="17" t="s">
        <v>17730</v>
      </c>
      <c r="D5044" s="13">
        <v>3630</v>
      </c>
      <c r="E5044" s="13" t="s">
        <v>17731</v>
      </c>
      <c r="F5044" s="13" t="s">
        <v>17727</v>
      </c>
      <c r="G5044" s="13" t="s">
        <v>26370</v>
      </c>
      <c r="H5044" s="13">
        <v>202577</v>
      </c>
    </row>
    <row r="5045" spans="1:8" x14ac:dyDescent="0.45">
      <c r="A5045" s="13" t="s">
        <v>26369</v>
      </c>
      <c r="B5045" s="15">
        <v>3154.25</v>
      </c>
      <c r="C5045" s="17" t="s">
        <v>17730</v>
      </c>
      <c r="D5045" s="13">
        <v>3292</v>
      </c>
      <c r="E5045" s="13" t="s">
        <v>17731</v>
      </c>
      <c r="F5045" s="13" t="s">
        <v>17727</v>
      </c>
      <c r="G5045" s="13" t="s">
        <v>26371</v>
      </c>
      <c r="H5045" s="13">
        <v>166364</v>
      </c>
    </row>
    <row r="5046" spans="1:8" x14ac:dyDescent="0.45">
      <c r="A5046" s="13" t="s">
        <v>26372</v>
      </c>
      <c r="B5046" s="14">
        <v>722</v>
      </c>
      <c r="C5046" s="17" t="s">
        <v>17730</v>
      </c>
      <c r="D5046" s="13">
        <v>1683</v>
      </c>
      <c r="E5046" s="13" t="s">
        <v>17731</v>
      </c>
      <c r="F5046" s="13" t="s">
        <v>17727</v>
      </c>
      <c r="G5046" s="13" t="s">
        <v>26373</v>
      </c>
      <c r="H5046" s="13">
        <v>202578</v>
      </c>
    </row>
    <row r="5047" spans="1:8" x14ac:dyDescent="0.45">
      <c r="A5047" s="13" t="s">
        <v>26372</v>
      </c>
      <c r="B5047" s="14">
        <v>541.55999999999995</v>
      </c>
      <c r="C5047" s="17" t="s">
        <v>17730</v>
      </c>
      <c r="D5047" s="13">
        <v>1527</v>
      </c>
      <c r="E5047" s="13" t="s">
        <v>17731</v>
      </c>
      <c r="F5047" s="13" t="s">
        <v>17727</v>
      </c>
      <c r="G5047" s="13" t="s">
        <v>26374</v>
      </c>
      <c r="H5047" s="13">
        <v>166365</v>
      </c>
    </row>
    <row r="5048" spans="1:8" x14ac:dyDescent="0.45">
      <c r="A5048" s="13" t="s">
        <v>26375</v>
      </c>
      <c r="B5048" s="14">
        <v>923.25</v>
      </c>
      <c r="C5048" s="17" t="s">
        <v>17730</v>
      </c>
      <c r="D5048" s="13">
        <v>3222</v>
      </c>
      <c r="E5048" s="13" t="s">
        <v>17731</v>
      </c>
      <c r="F5048" s="13" t="s">
        <v>17727</v>
      </c>
      <c r="G5048" s="13" t="s">
        <v>26376</v>
      </c>
      <c r="H5048" s="13">
        <v>202579</v>
      </c>
    </row>
    <row r="5049" spans="1:8" x14ac:dyDescent="0.45">
      <c r="A5049" s="13" t="s">
        <v>26375</v>
      </c>
      <c r="B5049" s="14">
        <v>951.61</v>
      </c>
      <c r="C5049" s="17" t="s">
        <v>17730</v>
      </c>
      <c r="D5049" s="13">
        <v>2923</v>
      </c>
      <c r="E5049" s="13" t="s">
        <v>17731</v>
      </c>
      <c r="F5049" s="13" t="s">
        <v>17727</v>
      </c>
      <c r="G5049" s="13" t="s">
        <v>26377</v>
      </c>
      <c r="H5049" s="13">
        <v>166366</v>
      </c>
    </row>
    <row r="5050" spans="1:8" x14ac:dyDescent="0.45">
      <c r="A5050" s="13" t="s">
        <v>26378</v>
      </c>
      <c r="B5050" s="14">
        <v>22.42</v>
      </c>
      <c r="C5050" s="17" t="s">
        <v>17730</v>
      </c>
      <c r="D5050" s="13">
        <v>634</v>
      </c>
      <c r="E5050" s="13" t="s">
        <v>17731</v>
      </c>
      <c r="F5050" s="13" t="s">
        <v>17727</v>
      </c>
      <c r="G5050" s="13" t="s">
        <v>26379</v>
      </c>
      <c r="H5050" s="13">
        <v>202580</v>
      </c>
    </row>
    <row r="5051" spans="1:8" x14ac:dyDescent="0.45">
      <c r="A5051" s="13" t="s">
        <v>26378</v>
      </c>
      <c r="B5051" s="14">
        <v>17.670000000000002</v>
      </c>
      <c r="C5051" s="17" t="s">
        <v>17730</v>
      </c>
      <c r="D5051" s="13">
        <v>575</v>
      </c>
      <c r="E5051" s="13" t="s">
        <v>17731</v>
      </c>
      <c r="F5051" s="13" t="s">
        <v>17727</v>
      </c>
      <c r="G5051" s="13" t="s">
        <v>26380</v>
      </c>
      <c r="H5051" s="13">
        <v>166367</v>
      </c>
    </row>
    <row r="5052" spans="1:8" x14ac:dyDescent="0.45">
      <c r="A5052" s="13" t="s">
        <v>26381</v>
      </c>
      <c r="B5052" s="14">
        <v>22.29</v>
      </c>
      <c r="C5052" s="17" t="s">
        <v>17730</v>
      </c>
      <c r="D5052" s="13">
        <v>635</v>
      </c>
      <c r="E5052" s="13" t="s">
        <v>17731</v>
      </c>
      <c r="F5052" s="13" t="s">
        <v>17727</v>
      </c>
      <c r="G5052" s="13" t="s">
        <v>26382</v>
      </c>
      <c r="H5052" s="13">
        <v>202581</v>
      </c>
    </row>
    <row r="5053" spans="1:8" x14ac:dyDescent="0.45">
      <c r="A5053" s="13" t="s">
        <v>26381</v>
      </c>
      <c r="B5053" s="14">
        <v>17.05</v>
      </c>
      <c r="C5053" s="17" t="s">
        <v>17730</v>
      </c>
      <c r="D5053" s="13">
        <v>576</v>
      </c>
      <c r="E5053" s="13" t="s">
        <v>17731</v>
      </c>
      <c r="F5053" s="13" t="s">
        <v>17727</v>
      </c>
      <c r="G5053" s="13" t="s">
        <v>26383</v>
      </c>
      <c r="H5053" s="13">
        <v>166368</v>
      </c>
    </row>
    <row r="5054" spans="1:8" x14ac:dyDescent="0.45">
      <c r="A5054" s="13" t="s">
        <v>26384</v>
      </c>
      <c r="B5054" s="14">
        <v>152.15</v>
      </c>
      <c r="C5054" s="17" t="s">
        <v>17730</v>
      </c>
      <c r="D5054" s="13">
        <v>637</v>
      </c>
      <c r="E5054" s="13" t="s">
        <v>17731</v>
      </c>
      <c r="F5054" s="13" t="s">
        <v>17727</v>
      </c>
      <c r="G5054" s="13" t="s">
        <v>26385</v>
      </c>
      <c r="H5054" s="13">
        <v>202582</v>
      </c>
    </row>
    <row r="5055" spans="1:8" x14ac:dyDescent="0.45">
      <c r="A5055" s="13" t="s">
        <v>26384</v>
      </c>
      <c r="B5055" s="14">
        <v>100.28</v>
      </c>
      <c r="C5055" s="17" t="s">
        <v>17730</v>
      </c>
      <c r="D5055" s="13">
        <v>578</v>
      </c>
      <c r="E5055" s="13" t="s">
        <v>17731</v>
      </c>
      <c r="F5055" s="13" t="s">
        <v>17727</v>
      </c>
      <c r="G5055" s="13" t="s">
        <v>26386</v>
      </c>
      <c r="H5055" s="13">
        <v>166369</v>
      </c>
    </row>
    <row r="5056" spans="1:8" x14ac:dyDescent="0.45">
      <c r="A5056" s="13" t="s">
        <v>26387</v>
      </c>
      <c r="B5056" s="14">
        <v>22.18</v>
      </c>
      <c r="C5056" s="17" t="s">
        <v>17730</v>
      </c>
      <c r="D5056" s="13">
        <v>639</v>
      </c>
      <c r="E5056" s="13" t="s">
        <v>17731</v>
      </c>
      <c r="F5056" s="13" t="s">
        <v>17727</v>
      </c>
      <c r="G5056" s="13" t="s">
        <v>26388</v>
      </c>
      <c r="H5056" s="13">
        <v>202583</v>
      </c>
    </row>
    <row r="5057" spans="1:8" x14ac:dyDescent="0.45">
      <c r="A5057" s="13" t="s">
        <v>26387</v>
      </c>
      <c r="B5057" s="14">
        <v>17.32</v>
      </c>
      <c r="C5057" s="17" t="s">
        <v>17730</v>
      </c>
      <c r="D5057" s="13">
        <v>580</v>
      </c>
      <c r="E5057" s="13" t="s">
        <v>17731</v>
      </c>
      <c r="F5057" s="13" t="s">
        <v>17727</v>
      </c>
      <c r="G5057" s="13" t="s">
        <v>26389</v>
      </c>
      <c r="H5057" s="13">
        <v>166370</v>
      </c>
    </row>
    <row r="5058" spans="1:8" x14ac:dyDescent="0.45">
      <c r="A5058" s="13" t="s">
        <v>26390</v>
      </c>
      <c r="B5058" s="15">
        <v>4075</v>
      </c>
      <c r="C5058" s="17" t="s">
        <v>17730</v>
      </c>
      <c r="D5058" s="13">
        <v>11514</v>
      </c>
      <c r="E5058" s="13" t="s">
        <v>17731</v>
      </c>
      <c r="F5058" s="13" t="s">
        <v>17727</v>
      </c>
      <c r="G5058" s="13" t="s">
        <v>26391</v>
      </c>
      <c r="H5058" s="13">
        <v>202584</v>
      </c>
    </row>
    <row r="5059" spans="1:8" x14ac:dyDescent="0.45">
      <c r="A5059" s="13" t="s">
        <v>26390</v>
      </c>
      <c r="B5059" s="15">
        <v>4079.21</v>
      </c>
      <c r="C5059" s="17" t="s">
        <v>17730</v>
      </c>
      <c r="D5059" s="13">
        <v>10966</v>
      </c>
      <c r="E5059" s="13" t="s">
        <v>17731</v>
      </c>
      <c r="F5059" s="13" t="s">
        <v>17727</v>
      </c>
      <c r="G5059" s="13" t="s">
        <v>26392</v>
      </c>
      <c r="H5059" s="13">
        <v>166371</v>
      </c>
    </row>
    <row r="5060" spans="1:8" x14ac:dyDescent="0.45">
      <c r="A5060" s="13" t="s">
        <v>26393</v>
      </c>
      <c r="B5060" s="14">
        <v>568.70000000000005</v>
      </c>
      <c r="C5060" s="17" t="s">
        <v>17730</v>
      </c>
      <c r="D5060" s="13">
        <v>1452</v>
      </c>
      <c r="E5060" s="13" t="s">
        <v>17731</v>
      </c>
      <c r="F5060" s="13" t="s">
        <v>17727</v>
      </c>
      <c r="G5060" s="13" t="s">
        <v>26394</v>
      </c>
      <c r="H5060" s="13">
        <v>202585</v>
      </c>
    </row>
    <row r="5061" spans="1:8" x14ac:dyDescent="0.45">
      <c r="A5061" s="13" t="s">
        <v>26393</v>
      </c>
      <c r="B5061" s="14">
        <v>505.97</v>
      </c>
      <c r="C5061" s="17" t="s">
        <v>17730</v>
      </c>
      <c r="D5061" s="13">
        <v>1317</v>
      </c>
      <c r="E5061" s="13" t="s">
        <v>17731</v>
      </c>
      <c r="F5061" s="13" t="s">
        <v>17727</v>
      </c>
      <c r="G5061" s="13" t="s">
        <v>26395</v>
      </c>
      <c r="H5061" s="13">
        <v>166372</v>
      </c>
    </row>
    <row r="5062" spans="1:8" x14ac:dyDescent="0.45">
      <c r="A5062" s="13" t="s">
        <v>26396</v>
      </c>
      <c r="B5062" s="14">
        <v>9.2799999999999994</v>
      </c>
      <c r="C5062" s="17" t="s">
        <v>17730</v>
      </c>
      <c r="D5062" s="13">
        <v>23</v>
      </c>
      <c r="E5062" s="13" t="s">
        <v>17731</v>
      </c>
      <c r="F5062" s="13" t="s">
        <v>17727</v>
      </c>
      <c r="G5062" s="13" t="s">
        <v>26397</v>
      </c>
      <c r="H5062" s="13">
        <v>202586</v>
      </c>
    </row>
    <row r="5063" spans="1:8" x14ac:dyDescent="0.45">
      <c r="A5063" s="13" t="s">
        <v>26396</v>
      </c>
      <c r="B5063" s="14">
        <v>9.2899999999999991</v>
      </c>
      <c r="C5063" s="17" t="s">
        <v>17730</v>
      </c>
      <c r="D5063" s="13">
        <v>586</v>
      </c>
      <c r="E5063" s="13" t="s">
        <v>17731</v>
      </c>
      <c r="F5063" s="13" t="s">
        <v>17727</v>
      </c>
      <c r="G5063" s="13" t="s">
        <v>26398</v>
      </c>
      <c r="H5063" s="13">
        <v>166373</v>
      </c>
    </row>
    <row r="5064" spans="1:8" x14ac:dyDescent="0.45">
      <c r="A5064" s="13" t="s">
        <v>26399</v>
      </c>
      <c r="B5064" s="14">
        <v>0</v>
      </c>
      <c r="C5064" s="17" t="s">
        <v>17730</v>
      </c>
      <c r="D5064" s="13">
        <v>617</v>
      </c>
      <c r="E5064" s="13" t="s">
        <v>17731</v>
      </c>
      <c r="F5064" s="13" t="s">
        <v>17727</v>
      </c>
      <c r="G5064" s="13" t="s">
        <v>26400</v>
      </c>
      <c r="H5064" s="13">
        <v>202587</v>
      </c>
    </row>
    <row r="5065" spans="1:8" x14ac:dyDescent="0.45">
      <c r="A5065" s="13" t="s">
        <v>26399</v>
      </c>
      <c r="B5065" s="14">
        <v>0.01</v>
      </c>
      <c r="C5065" s="17" t="s">
        <v>17730</v>
      </c>
      <c r="D5065" s="13">
        <v>588</v>
      </c>
      <c r="E5065" s="13" t="s">
        <v>17731</v>
      </c>
      <c r="F5065" s="13" t="s">
        <v>17727</v>
      </c>
      <c r="G5065" s="13" t="s">
        <v>26401</v>
      </c>
      <c r="H5065" s="13">
        <v>166374</v>
      </c>
    </row>
    <row r="5066" spans="1:8" x14ac:dyDescent="0.45">
      <c r="A5066" s="13" t="s">
        <v>26402</v>
      </c>
      <c r="B5066" s="14">
        <v>173.49</v>
      </c>
      <c r="C5066" s="17" t="s">
        <v>17730</v>
      </c>
      <c r="D5066" s="13">
        <v>651</v>
      </c>
      <c r="E5066" s="13" t="s">
        <v>17731</v>
      </c>
      <c r="F5066" s="13" t="s">
        <v>17727</v>
      </c>
      <c r="G5066" s="13" t="s">
        <v>26403</v>
      </c>
      <c r="H5066" s="13">
        <v>202588</v>
      </c>
    </row>
    <row r="5067" spans="1:8" x14ac:dyDescent="0.45">
      <c r="A5067" s="13" t="s">
        <v>26402</v>
      </c>
      <c r="B5067" s="14">
        <v>126.4</v>
      </c>
      <c r="C5067" s="17" t="s">
        <v>17730</v>
      </c>
      <c r="D5067" s="13">
        <v>590</v>
      </c>
      <c r="E5067" s="13" t="s">
        <v>17731</v>
      </c>
      <c r="F5067" s="13" t="s">
        <v>17727</v>
      </c>
      <c r="G5067" s="13" t="s">
        <v>26404</v>
      </c>
      <c r="H5067" s="13">
        <v>166375</v>
      </c>
    </row>
    <row r="5068" spans="1:8" x14ac:dyDescent="0.45">
      <c r="A5068" s="13" t="s">
        <v>26405</v>
      </c>
      <c r="B5068" s="14">
        <v>29.02</v>
      </c>
      <c r="C5068" s="17" t="s">
        <v>17730</v>
      </c>
      <c r="D5068" s="13">
        <v>623</v>
      </c>
      <c r="E5068" s="13" t="s">
        <v>17731</v>
      </c>
      <c r="F5068" s="13" t="s">
        <v>17727</v>
      </c>
      <c r="G5068" s="13" t="s">
        <v>26406</v>
      </c>
      <c r="H5068" s="13">
        <v>176050</v>
      </c>
    </row>
    <row r="5069" spans="1:8" x14ac:dyDescent="0.45">
      <c r="A5069" s="13" t="s">
        <v>26407</v>
      </c>
      <c r="B5069" s="14">
        <v>2.66</v>
      </c>
      <c r="C5069" s="17" t="s">
        <v>17730</v>
      </c>
      <c r="D5069" s="13">
        <v>625</v>
      </c>
      <c r="E5069" s="13" t="s">
        <v>17731</v>
      </c>
      <c r="F5069" s="13" t="s">
        <v>17727</v>
      </c>
      <c r="G5069" s="13" t="s">
        <v>26408</v>
      </c>
      <c r="H5069" s="13">
        <v>202589</v>
      </c>
    </row>
    <row r="5070" spans="1:8" x14ac:dyDescent="0.45">
      <c r="A5070" s="13" t="s">
        <v>26407</v>
      </c>
      <c r="B5070" s="14">
        <v>23.11</v>
      </c>
      <c r="C5070" s="17" t="s">
        <v>17730</v>
      </c>
      <c r="D5070" s="13">
        <v>595</v>
      </c>
      <c r="E5070" s="13" t="s">
        <v>17731</v>
      </c>
      <c r="F5070" s="13" t="s">
        <v>17727</v>
      </c>
      <c r="G5070" s="13" t="s">
        <v>26409</v>
      </c>
      <c r="H5070" s="13">
        <v>166376</v>
      </c>
    </row>
    <row r="5071" spans="1:8" x14ac:dyDescent="0.45">
      <c r="A5071" s="13" t="s">
        <v>26410</v>
      </c>
      <c r="B5071" s="14">
        <v>6.11</v>
      </c>
      <c r="C5071" s="17" t="s">
        <v>17730</v>
      </c>
      <c r="D5071" s="13">
        <v>626</v>
      </c>
      <c r="E5071" s="13" t="s">
        <v>17731</v>
      </c>
      <c r="F5071" s="13" t="s">
        <v>17727</v>
      </c>
      <c r="G5071" s="13" t="s">
        <v>26411</v>
      </c>
      <c r="H5071" s="13">
        <v>202590</v>
      </c>
    </row>
    <row r="5072" spans="1:8" x14ac:dyDescent="0.45">
      <c r="A5072" s="13" t="s">
        <v>26410</v>
      </c>
      <c r="B5072" s="14">
        <v>20.02</v>
      </c>
      <c r="C5072" s="17" t="s">
        <v>17730</v>
      </c>
      <c r="D5072" s="13">
        <v>596</v>
      </c>
      <c r="E5072" s="13" t="s">
        <v>17731</v>
      </c>
      <c r="F5072" s="13" t="s">
        <v>17727</v>
      </c>
      <c r="G5072" s="13" t="s">
        <v>26412</v>
      </c>
      <c r="H5072" s="13">
        <v>166377</v>
      </c>
    </row>
    <row r="5073" spans="1:8" x14ac:dyDescent="0.45">
      <c r="A5073" s="13" t="s">
        <v>26413</v>
      </c>
      <c r="B5073" s="14">
        <v>0</v>
      </c>
      <c r="C5073" s="17" t="s">
        <v>17730</v>
      </c>
      <c r="D5073" s="13">
        <v>1894</v>
      </c>
      <c r="E5073" s="13" t="s">
        <v>17731</v>
      </c>
      <c r="F5073" s="13" t="s">
        <v>17727</v>
      </c>
      <c r="G5073" s="13" t="s">
        <v>26414</v>
      </c>
      <c r="H5073" s="13">
        <v>176053</v>
      </c>
    </row>
    <row r="5074" spans="1:8" x14ac:dyDescent="0.45">
      <c r="A5074" s="13" t="s">
        <v>26415</v>
      </c>
      <c r="B5074" s="14">
        <v>0</v>
      </c>
      <c r="C5074" s="17" t="s">
        <v>17730</v>
      </c>
      <c r="D5074" s="13">
        <v>1805</v>
      </c>
      <c r="E5074" s="13" t="s">
        <v>17731</v>
      </c>
      <c r="F5074" s="13" t="s">
        <v>17727</v>
      </c>
      <c r="G5074" s="13" t="s">
        <v>26416</v>
      </c>
      <c r="H5074" s="13">
        <v>176054</v>
      </c>
    </row>
    <row r="5075" spans="1:8" x14ac:dyDescent="0.45">
      <c r="A5075" s="13" t="s">
        <v>26417</v>
      </c>
      <c r="B5075" s="14">
        <v>0</v>
      </c>
      <c r="C5075" s="17" t="s">
        <v>17730</v>
      </c>
      <c r="D5075" s="13">
        <v>2386</v>
      </c>
      <c r="E5075" s="13" t="s">
        <v>17731</v>
      </c>
      <c r="F5075" s="13" t="s">
        <v>17727</v>
      </c>
      <c r="G5075" s="13" t="s">
        <v>26418</v>
      </c>
      <c r="H5075" s="13">
        <v>202591</v>
      </c>
    </row>
    <row r="5076" spans="1:8" x14ac:dyDescent="0.45">
      <c r="A5076" s="13" t="s">
        <v>26417</v>
      </c>
      <c r="B5076" s="14">
        <v>737.9</v>
      </c>
      <c r="C5076" s="17" t="s">
        <v>17730</v>
      </c>
      <c r="D5076" s="13">
        <v>2272</v>
      </c>
      <c r="E5076" s="13" t="s">
        <v>17731</v>
      </c>
      <c r="F5076" s="13" t="s">
        <v>17727</v>
      </c>
      <c r="G5076" s="13" t="s">
        <v>26419</v>
      </c>
      <c r="H5076" s="13">
        <v>166378</v>
      </c>
    </row>
    <row r="5077" spans="1:8" x14ac:dyDescent="0.45">
      <c r="A5077" s="13" t="s">
        <v>26420</v>
      </c>
      <c r="B5077" s="14">
        <v>35.119999999999997</v>
      </c>
      <c r="C5077" s="17" t="s">
        <v>17730</v>
      </c>
      <c r="D5077" s="13">
        <v>634</v>
      </c>
      <c r="E5077" s="13" t="s">
        <v>17731</v>
      </c>
      <c r="F5077" s="13" t="s">
        <v>17727</v>
      </c>
      <c r="G5077" s="13" t="s">
        <v>26421</v>
      </c>
      <c r="H5077" s="13">
        <v>202592</v>
      </c>
    </row>
    <row r="5078" spans="1:8" x14ac:dyDescent="0.45">
      <c r="A5078" s="13" t="s">
        <v>26420</v>
      </c>
      <c r="B5078" s="14">
        <v>25.74</v>
      </c>
      <c r="C5078" s="17" t="s">
        <v>17730</v>
      </c>
      <c r="D5078" s="13">
        <v>604</v>
      </c>
      <c r="E5078" s="13" t="s">
        <v>17731</v>
      </c>
      <c r="F5078" s="13" t="s">
        <v>17727</v>
      </c>
      <c r="G5078" s="13" t="s">
        <v>26422</v>
      </c>
      <c r="H5078" s="13">
        <v>166379</v>
      </c>
    </row>
    <row r="5079" spans="1:8" x14ac:dyDescent="0.45">
      <c r="A5079" s="13" t="s">
        <v>26423</v>
      </c>
      <c r="B5079" s="14">
        <v>30.4</v>
      </c>
      <c r="C5079" s="17" t="s">
        <v>17730</v>
      </c>
      <c r="D5079" s="13">
        <v>222</v>
      </c>
      <c r="E5079" s="13" t="s">
        <v>17731</v>
      </c>
      <c r="F5079" s="13" t="s">
        <v>17727</v>
      </c>
      <c r="G5079" s="13" t="s">
        <v>26424</v>
      </c>
      <c r="H5079" s="13">
        <v>183748</v>
      </c>
    </row>
    <row r="5080" spans="1:8" x14ac:dyDescent="0.45">
      <c r="A5080" s="13" t="s">
        <v>26425</v>
      </c>
      <c r="B5080" s="14">
        <v>32.31</v>
      </c>
      <c r="C5080" s="17" t="s">
        <v>17730</v>
      </c>
      <c r="D5080" s="13">
        <v>213</v>
      </c>
      <c r="E5080" s="13" t="s">
        <v>17731</v>
      </c>
      <c r="F5080" s="13" t="s">
        <v>17727</v>
      </c>
      <c r="G5080" s="13" t="s">
        <v>26426</v>
      </c>
      <c r="H5080" s="13">
        <v>183749</v>
      </c>
    </row>
    <row r="5081" spans="1:8" x14ac:dyDescent="0.45">
      <c r="A5081" s="13" t="s">
        <v>26427</v>
      </c>
      <c r="B5081" s="14">
        <v>40.130000000000003</v>
      </c>
      <c r="C5081" s="17" t="s">
        <v>17730</v>
      </c>
      <c r="D5081" s="13">
        <v>153</v>
      </c>
      <c r="E5081" s="13" t="s">
        <v>17731</v>
      </c>
      <c r="F5081" s="13" t="s">
        <v>17727</v>
      </c>
      <c r="G5081" s="13" t="s">
        <v>26428</v>
      </c>
      <c r="H5081" s="13">
        <v>202593</v>
      </c>
    </row>
    <row r="5082" spans="1:8" x14ac:dyDescent="0.45">
      <c r="A5082" s="13" t="s">
        <v>26427</v>
      </c>
      <c r="B5082" s="14">
        <v>30.17</v>
      </c>
      <c r="C5082" s="17" t="s">
        <v>17730</v>
      </c>
      <c r="D5082" s="13">
        <v>139</v>
      </c>
      <c r="E5082" s="13" t="s">
        <v>17731</v>
      </c>
      <c r="F5082" s="13" t="s">
        <v>17727</v>
      </c>
      <c r="G5082" s="13" t="s">
        <v>26429</v>
      </c>
      <c r="H5082" s="13">
        <v>166380</v>
      </c>
    </row>
    <row r="5083" spans="1:8" x14ac:dyDescent="0.45">
      <c r="A5083" s="13" t="s">
        <v>26430</v>
      </c>
      <c r="B5083" s="14">
        <v>167.19</v>
      </c>
      <c r="C5083" s="17" t="s">
        <v>17730</v>
      </c>
      <c r="D5083" s="13">
        <v>642</v>
      </c>
      <c r="E5083" s="13" t="s">
        <v>17731</v>
      </c>
      <c r="F5083" s="13" t="s">
        <v>17727</v>
      </c>
      <c r="G5083" s="13" t="s">
        <v>26431</v>
      </c>
      <c r="H5083" s="13">
        <v>202594</v>
      </c>
    </row>
    <row r="5084" spans="1:8" x14ac:dyDescent="0.45">
      <c r="A5084" s="13" t="s">
        <v>26430</v>
      </c>
      <c r="B5084" s="14">
        <v>118.97</v>
      </c>
      <c r="C5084" s="17" t="s">
        <v>17730</v>
      </c>
      <c r="D5084" s="13">
        <v>611</v>
      </c>
      <c r="E5084" s="13" t="s">
        <v>17731</v>
      </c>
      <c r="F5084" s="13" t="s">
        <v>17727</v>
      </c>
      <c r="G5084" s="13" t="s">
        <v>26432</v>
      </c>
      <c r="H5084" s="13">
        <v>166381</v>
      </c>
    </row>
    <row r="5085" spans="1:8" x14ac:dyDescent="0.45">
      <c r="A5085" s="13" t="s">
        <v>26433</v>
      </c>
      <c r="B5085" s="15">
        <v>2322.92</v>
      </c>
      <c r="C5085" s="17" t="s">
        <v>17730</v>
      </c>
      <c r="D5085" s="13">
        <v>5833</v>
      </c>
      <c r="E5085" s="13" t="s">
        <v>17731</v>
      </c>
      <c r="F5085" s="13" t="s">
        <v>17727</v>
      </c>
      <c r="G5085" s="13" t="s">
        <v>26434</v>
      </c>
      <c r="H5085" s="13">
        <v>202595</v>
      </c>
    </row>
    <row r="5086" spans="1:8" x14ac:dyDescent="0.45">
      <c r="A5086" s="13" t="s">
        <v>26433</v>
      </c>
      <c r="B5086" s="15">
        <v>2252.33</v>
      </c>
      <c r="C5086" s="17" t="s">
        <v>17730</v>
      </c>
      <c r="D5086" s="13">
        <v>5555</v>
      </c>
      <c r="E5086" s="13" t="s">
        <v>17731</v>
      </c>
      <c r="F5086" s="13" t="s">
        <v>17727</v>
      </c>
      <c r="G5086" s="13" t="s">
        <v>26435</v>
      </c>
      <c r="H5086" s="13">
        <v>166382</v>
      </c>
    </row>
    <row r="5087" spans="1:8" x14ac:dyDescent="0.45">
      <c r="A5087" s="13" t="s">
        <v>26436</v>
      </c>
      <c r="B5087" s="15">
        <v>1356.27</v>
      </c>
      <c r="C5087" s="17" t="s">
        <v>17730</v>
      </c>
      <c r="D5087" s="13">
        <v>4254</v>
      </c>
      <c r="E5087" s="13" t="s">
        <v>17731</v>
      </c>
      <c r="F5087" s="13" t="s">
        <v>17727</v>
      </c>
      <c r="G5087" s="13" t="s">
        <v>26437</v>
      </c>
      <c r="H5087" s="13">
        <v>202596</v>
      </c>
    </row>
    <row r="5088" spans="1:8" x14ac:dyDescent="0.45">
      <c r="A5088" s="13" t="s">
        <v>26436</v>
      </c>
      <c r="B5088" s="15">
        <v>1938.75</v>
      </c>
      <c r="C5088" s="17" t="s">
        <v>17730</v>
      </c>
      <c r="D5088" s="13">
        <v>3858</v>
      </c>
      <c r="E5088" s="13" t="s">
        <v>17731</v>
      </c>
      <c r="F5088" s="13" t="s">
        <v>17727</v>
      </c>
      <c r="G5088" s="13" t="s">
        <v>26438</v>
      </c>
      <c r="H5088" s="13">
        <v>166134</v>
      </c>
    </row>
    <row r="5089" spans="1:8" x14ac:dyDescent="0.45">
      <c r="A5089" s="13" t="s">
        <v>26439</v>
      </c>
      <c r="B5089" s="15">
        <v>1012.01</v>
      </c>
      <c r="C5089" s="17" t="s">
        <v>17730</v>
      </c>
      <c r="D5089" s="13">
        <v>1849</v>
      </c>
      <c r="E5089" s="13" t="s">
        <v>17731</v>
      </c>
      <c r="F5089" s="13" t="s">
        <v>17727</v>
      </c>
      <c r="G5089" s="13" t="s">
        <v>26440</v>
      </c>
      <c r="H5089" s="13">
        <v>176062</v>
      </c>
    </row>
    <row r="5090" spans="1:8" x14ac:dyDescent="0.45">
      <c r="A5090" s="13" t="s">
        <v>26441</v>
      </c>
      <c r="B5090" s="14">
        <v>174.36</v>
      </c>
      <c r="C5090" s="17" t="s">
        <v>17730</v>
      </c>
      <c r="D5090" s="13">
        <v>1721</v>
      </c>
      <c r="E5090" s="13" t="s">
        <v>17731</v>
      </c>
      <c r="F5090" s="13" t="s">
        <v>17727</v>
      </c>
      <c r="G5090" s="13" t="s">
        <v>26442</v>
      </c>
      <c r="H5090" s="13">
        <v>202597</v>
      </c>
    </row>
    <row r="5091" spans="1:8" x14ac:dyDescent="0.45">
      <c r="A5091" s="13" t="s">
        <v>26441</v>
      </c>
      <c r="B5091" s="14">
        <v>530.13</v>
      </c>
      <c r="C5091" s="17" t="s">
        <v>17730</v>
      </c>
      <c r="D5091" s="13">
        <v>1639</v>
      </c>
      <c r="E5091" s="13" t="s">
        <v>17731</v>
      </c>
      <c r="F5091" s="13" t="s">
        <v>17727</v>
      </c>
      <c r="G5091" s="13" t="s">
        <v>26443</v>
      </c>
      <c r="H5091" s="13">
        <v>166383</v>
      </c>
    </row>
    <row r="5092" spans="1:8" x14ac:dyDescent="0.45">
      <c r="A5092" s="13" t="s">
        <v>26444</v>
      </c>
      <c r="B5092" s="14">
        <v>12.85</v>
      </c>
      <c r="C5092" s="17" t="s">
        <v>17730</v>
      </c>
      <c r="D5092" s="13">
        <v>71</v>
      </c>
      <c r="E5092" s="13" t="s">
        <v>17731</v>
      </c>
      <c r="F5092" s="13" t="s">
        <v>17727</v>
      </c>
      <c r="G5092" s="13" t="s">
        <v>26445</v>
      </c>
      <c r="H5092" s="13">
        <v>202598</v>
      </c>
    </row>
    <row r="5093" spans="1:8" x14ac:dyDescent="0.45">
      <c r="A5093" s="13" t="s">
        <v>26444</v>
      </c>
      <c r="B5093" s="14">
        <v>10.06</v>
      </c>
      <c r="C5093" s="17" t="s">
        <v>17730</v>
      </c>
      <c r="D5093" s="13">
        <v>65</v>
      </c>
      <c r="E5093" s="13" t="s">
        <v>17731</v>
      </c>
      <c r="F5093" s="13" t="s">
        <v>17727</v>
      </c>
      <c r="G5093" s="13" t="s">
        <v>26446</v>
      </c>
      <c r="H5093" s="13">
        <v>166384</v>
      </c>
    </row>
    <row r="5094" spans="1:8" x14ac:dyDescent="0.45">
      <c r="A5094" s="13" t="s">
        <v>26447</v>
      </c>
      <c r="B5094" s="14">
        <v>12.85</v>
      </c>
      <c r="C5094" s="17" t="s">
        <v>17730</v>
      </c>
      <c r="D5094" s="13">
        <v>69</v>
      </c>
      <c r="E5094" s="13" t="s">
        <v>17731</v>
      </c>
      <c r="F5094" s="13" t="s">
        <v>17727</v>
      </c>
      <c r="G5094" s="13" t="s">
        <v>26448</v>
      </c>
      <c r="H5094" s="13">
        <v>202599</v>
      </c>
    </row>
    <row r="5095" spans="1:8" x14ac:dyDescent="0.45">
      <c r="A5095" s="13" t="s">
        <v>26447</v>
      </c>
      <c r="B5095" s="14">
        <v>10.35</v>
      </c>
      <c r="C5095" s="17" t="s">
        <v>17730</v>
      </c>
      <c r="D5095" s="13">
        <v>63</v>
      </c>
      <c r="E5095" s="13" t="s">
        <v>17731</v>
      </c>
      <c r="F5095" s="13" t="s">
        <v>17727</v>
      </c>
      <c r="G5095" s="13" t="s">
        <v>26449</v>
      </c>
      <c r="H5095" s="13">
        <v>166385</v>
      </c>
    </row>
    <row r="5096" spans="1:8" x14ac:dyDescent="0.45">
      <c r="A5096" s="13" t="s">
        <v>26450</v>
      </c>
      <c r="B5096" s="14">
        <v>115.63</v>
      </c>
      <c r="C5096" s="17" t="s">
        <v>17730</v>
      </c>
      <c r="D5096" s="13">
        <v>656</v>
      </c>
      <c r="E5096" s="13" t="s">
        <v>17731</v>
      </c>
      <c r="F5096" s="13" t="s">
        <v>17727</v>
      </c>
      <c r="G5096" s="13" t="s">
        <v>26451</v>
      </c>
      <c r="H5096" s="13">
        <v>202600</v>
      </c>
    </row>
    <row r="5097" spans="1:8" x14ac:dyDescent="0.45">
      <c r="A5097" s="13" t="s">
        <v>26450</v>
      </c>
      <c r="B5097" s="14">
        <v>227.98</v>
      </c>
      <c r="C5097" s="17" t="s">
        <v>17730</v>
      </c>
      <c r="D5097" s="13">
        <v>625</v>
      </c>
      <c r="E5097" s="13" t="s">
        <v>17731</v>
      </c>
      <c r="F5097" s="13" t="s">
        <v>17727</v>
      </c>
      <c r="G5097" s="13" t="s">
        <v>26452</v>
      </c>
      <c r="H5097" s="13">
        <v>166135</v>
      </c>
    </row>
    <row r="5098" spans="1:8" x14ac:dyDescent="0.45">
      <c r="A5098" s="13" t="s">
        <v>26453</v>
      </c>
      <c r="B5098" s="14">
        <v>23.78</v>
      </c>
      <c r="C5098" s="17" t="s">
        <v>17730</v>
      </c>
      <c r="D5098" s="13">
        <v>658</v>
      </c>
      <c r="E5098" s="13" t="s">
        <v>17731</v>
      </c>
      <c r="F5098" s="13" t="s">
        <v>17727</v>
      </c>
      <c r="G5098" s="13" t="s">
        <v>26454</v>
      </c>
      <c r="H5098" s="13">
        <v>202601</v>
      </c>
    </row>
    <row r="5099" spans="1:8" x14ac:dyDescent="0.45">
      <c r="A5099" s="13" t="s">
        <v>26453</v>
      </c>
      <c r="B5099" s="14">
        <v>15</v>
      </c>
      <c r="C5099" s="17" t="s">
        <v>17730</v>
      </c>
      <c r="D5099" s="13">
        <v>627</v>
      </c>
      <c r="E5099" s="13" t="s">
        <v>17731</v>
      </c>
      <c r="F5099" s="13" t="s">
        <v>17727</v>
      </c>
      <c r="G5099" s="13" t="s">
        <v>26455</v>
      </c>
      <c r="H5099" s="13">
        <v>166386</v>
      </c>
    </row>
    <row r="5100" spans="1:8" x14ac:dyDescent="0.45">
      <c r="A5100" s="13" t="s">
        <v>26456</v>
      </c>
      <c r="B5100" s="14">
        <v>61.17</v>
      </c>
      <c r="C5100" s="17" t="s">
        <v>17730</v>
      </c>
      <c r="D5100" s="13">
        <v>290</v>
      </c>
      <c r="E5100" s="13" t="s">
        <v>17731</v>
      </c>
      <c r="F5100" s="13" t="s">
        <v>17727</v>
      </c>
      <c r="G5100" s="13" t="s">
        <v>26457</v>
      </c>
      <c r="H5100" s="13">
        <v>202602</v>
      </c>
    </row>
    <row r="5101" spans="1:8" x14ac:dyDescent="0.45">
      <c r="A5101" s="13" t="s">
        <v>26456</v>
      </c>
      <c r="B5101" s="14">
        <v>28.82</v>
      </c>
      <c r="C5101" s="17" t="s">
        <v>17730</v>
      </c>
      <c r="D5101" s="13">
        <v>276</v>
      </c>
      <c r="E5101" s="13" t="s">
        <v>17731</v>
      </c>
      <c r="F5101" s="13" t="s">
        <v>17727</v>
      </c>
      <c r="G5101" s="13" t="s">
        <v>26458</v>
      </c>
      <c r="H5101" s="13">
        <v>166387</v>
      </c>
    </row>
    <row r="5102" spans="1:8" x14ac:dyDescent="0.45">
      <c r="A5102" s="13" t="s">
        <v>26459</v>
      </c>
      <c r="B5102" s="15">
        <v>1733.31</v>
      </c>
      <c r="C5102" s="17" t="s">
        <v>17730</v>
      </c>
      <c r="D5102" s="13">
        <v>3734</v>
      </c>
      <c r="E5102" s="13" t="s">
        <v>17731</v>
      </c>
      <c r="F5102" s="13" t="s">
        <v>17727</v>
      </c>
      <c r="G5102" s="13" t="s">
        <v>26460</v>
      </c>
      <c r="H5102" s="13">
        <v>202603</v>
      </c>
    </row>
    <row r="5103" spans="1:8" x14ac:dyDescent="0.45">
      <c r="A5103" s="13" t="s">
        <v>26459</v>
      </c>
      <c r="B5103" s="15">
        <v>1103.83</v>
      </c>
      <c r="C5103" s="17" t="s">
        <v>17730</v>
      </c>
      <c r="D5103" s="13">
        <v>3387</v>
      </c>
      <c r="E5103" s="13" t="s">
        <v>17731</v>
      </c>
      <c r="F5103" s="13" t="s">
        <v>17727</v>
      </c>
      <c r="G5103" s="13" t="s">
        <v>26461</v>
      </c>
      <c r="H5103" s="13">
        <v>166388</v>
      </c>
    </row>
    <row r="5104" spans="1:8" x14ac:dyDescent="0.45">
      <c r="A5104" s="13" t="s">
        <v>26462</v>
      </c>
      <c r="B5104" s="15">
        <v>1842.36</v>
      </c>
      <c r="C5104" s="17" t="s">
        <v>17730</v>
      </c>
      <c r="D5104" s="13">
        <v>4287</v>
      </c>
      <c r="E5104" s="13" t="s">
        <v>17731</v>
      </c>
      <c r="F5104" s="13" t="s">
        <v>17727</v>
      </c>
      <c r="G5104" s="13" t="s">
        <v>26463</v>
      </c>
      <c r="H5104" s="13">
        <v>183750</v>
      </c>
    </row>
    <row r="5105" spans="1:8" x14ac:dyDescent="0.45">
      <c r="A5105" s="13" t="s">
        <v>26462</v>
      </c>
      <c r="B5105" s="14">
        <v>0</v>
      </c>
      <c r="C5105" s="17" t="s">
        <v>17730</v>
      </c>
      <c r="D5105" s="13">
        <v>4083</v>
      </c>
      <c r="E5105" s="13" t="s">
        <v>17731</v>
      </c>
      <c r="F5105" s="13" t="s">
        <v>17727</v>
      </c>
      <c r="G5105" s="13" t="s">
        <v>26464</v>
      </c>
      <c r="H5105" s="13">
        <v>166128</v>
      </c>
    </row>
    <row r="5106" spans="1:8" x14ac:dyDescent="0.45">
      <c r="A5106" s="13" t="s">
        <v>26465</v>
      </c>
      <c r="B5106" s="14">
        <v>58.48</v>
      </c>
      <c r="C5106" s="17" t="s">
        <v>17730</v>
      </c>
      <c r="D5106" s="13">
        <v>668</v>
      </c>
      <c r="E5106" s="13" t="s">
        <v>17731</v>
      </c>
      <c r="F5106" s="13" t="s">
        <v>17727</v>
      </c>
      <c r="G5106" s="13" t="s">
        <v>26466</v>
      </c>
      <c r="H5106" s="13">
        <v>202604</v>
      </c>
    </row>
    <row r="5107" spans="1:8" x14ac:dyDescent="0.45">
      <c r="A5107" s="13" t="s">
        <v>26465</v>
      </c>
      <c r="B5107" s="14">
        <v>58.54</v>
      </c>
      <c r="C5107" s="17" t="s">
        <v>17730</v>
      </c>
      <c r="D5107" s="13">
        <v>636</v>
      </c>
      <c r="E5107" s="13" t="s">
        <v>17731</v>
      </c>
      <c r="F5107" s="13" t="s">
        <v>17727</v>
      </c>
      <c r="G5107" s="13" t="s">
        <v>26467</v>
      </c>
      <c r="H5107" s="13">
        <v>166390</v>
      </c>
    </row>
    <row r="5108" spans="1:8" x14ac:dyDescent="0.45">
      <c r="A5108" s="13" t="s">
        <v>26468</v>
      </c>
      <c r="B5108" s="15">
        <v>1835</v>
      </c>
      <c r="C5108" s="17" t="s">
        <v>17730</v>
      </c>
      <c r="D5108" s="13">
        <v>3718</v>
      </c>
      <c r="E5108" s="13" t="s">
        <v>17731</v>
      </c>
      <c r="F5108" s="13" t="s">
        <v>17727</v>
      </c>
      <c r="G5108" s="13" t="s">
        <v>26469</v>
      </c>
      <c r="H5108" s="13">
        <v>202605</v>
      </c>
    </row>
    <row r="5109" spans="1:8" x14ac:dyDescent="0.45">
      <c r="A5109" s="13" t="s">
        <v>26468</v>
      </c>
      <c r="B5109" s="15">
        <v>1836.9</v>
      </c>
      <c r="C5109" s="17" t="s">
        <v>17730</v>
      </c>
      <c r="D5109" s="13">
        <v>3372</v>
      </c>
      <c r="E5109" s="13" t="s">
        <v>17731</v>
      </c>
      <c r="F5109" s="13" t="s">
        <v>17727</v>
      </c>
      <c r="G5109" s="13" t="s">
        <v>26470</v>
      </c>
      <c r="H5109" s="13">
        <v>166391</v>
      </c>
    </row>
    <row r="5110" spans="1:8" x14ac:dyDescent="0.45">
      <c r="A5110" s="13" t="s">
        <v>26471</v>
      </c>
      <c r="B5110" s="14">
        <v>4.24</v>
      </c>
      <c r="C5110" s="17" t="s">
        <v>17730</v>
      </c>
      <c r="D5110" s="13">
        <v>672</v>
      </c>
      <c r="E5110" s="13" t="s">
        <v>17731</v>
      </c>
      <c r="F5110" s="13" t="s">
        <v>17727</v>
      </c>
      <c r="G5110" s="13" t="s">
        <v>26472</v>
      </c>
      <c r="H5110" s="13">
        <v>202606</v>
      </c>
    </row>
    <row r="5111" spans="1:8" x14ac:dyDescent="0.45">
      <c r="A5111" s="13" t="s">
        <v>26471</v>
      </c>
      <c r="B5111" s="14">
        <v>4</v>
      </c>
      <c r="C5111" s="17" t="s">
        <v>17730</v>
      </c>
      <c r="D5111" s="13">
        <v>640</v>
      </c>
      <c r="E5111" s="13" t="s">
        <v>17731</v>
      </c>
      <c r="F5111" s="13" t="s">
        <v>17727</v>
      </c>
      <c r="G5111" s="13" t="s">
        <v>26473</v>
      </c>
      <c r="H5111" s="13">
        <v>166392</v>
      </c>
    </row>
    <row r="5112" spans="1:8" x14ac:dyDescent="0.45">
      <c r="A5112" s="13" t="s">
        <v>26474</v>
      </c>
      <c r="B5112" s="14">
        <v>52.04</v>
      </c>
      <c r="C5112" s="17" t="s">
        <v>17730</v>
      </c>
      <c r="D5112" s="13">
        <v>673</v>
      </c>
      <c r="E5112" s="13" t="s">
        <v>17731</v>
      </c>
      <c r="F5112" s="13" t="s">
        <v>17727</v>
      </c>
      <c r="G5112" s="13" t="s">
        <v>26475</v>
      </c>
      <c r="H5112" s="13">
        <v>202607</v>
      </c>
    </row>
    <row r="5113" spans="1:8" x14ac:dyDescent="0.45">
      <c r="A5113" s="13" t="s">
        <v>26474</v>
      </c>
      <c r="B5113" s="14">
        <v>17.45</v>
      </c>
      <c r="C5113" s="17" t="s">
        <v>17730</v>
      </c>
      <c r="D5113" s="13">
        <v>641</v>
      </c>
      <c r="E5113" s="13" t="s">
        <v>17731</v>
      </c>
      <c r="F5113" s="13" t="s">
        <v>17727</v>
      </c>
      <c r="G5113" s="13" t="s">
        <v>26476</v>
      </c>
      <c r="H5113" s="13">
        <v>166393</v>
      </c>
    </row>
    <row r="5114" spans="1:8" x14ac:dyDescent="0.45">
      <c r="A5114" s="13" t="s">
        <v>26477</v>
      </c>
      <c r="B5114" s="14">
        <v>124.91</v>
      </c>
      <c r="C5114" s="17" t="s">
        <v>17730</v>
      </c>
      <c r="D5114" s="13">
        <v>675</v>
      </c>
      <c r="E5114" s="13" t="s">
        <v>17731</v>
      </c>
      <c r="F5114" s="13" t="s">
        <v>17727</v>
      </c>
      <c r="G5114" s="13" t="s">
        <v>26478</v>
      </c>
      <c r="H5114" s="13">
        <v>202608</v>
      </c>
    </row>
    <row r="5115" spans="1:8" x14ac:dyDescent="0.45">
      <c r="A5115" s="13" t="s">
        <v>26477</v>
      </c>
      <c r="B5115" s="14">
        <v>117.62</v>
      </c>
      <c r="C5115" s="17" t="s">
        <v>17730</v>
      </c>
      <c r="D5115" s="13">
        <v>643</v>
      </c>
      <c r="E5115" s="13" t="s">
        <v>17731</v>
      </c>
      <c r="F5115" s="13" t="s">
        <v>17727</v>
      </c>
      <c r="G5115" s="13" t="s">
        <v>26479</v>
      </c>
      <c r="H5115" s="13">
        <v>166394</v>
      </c>
    </row>
    <row r="5116" spans="1:8" x14ac:dyDescent="0.45">
      <c r="A5116" s="13" t="s">
        <v>26480</v>
      </c>
      <c r="B5116" s="14">
        <v>12.29</v>
      </c>
      <c r="C5116" s="17" t="s">
        <v>17730</v>
      </c>
      <c r="D5116" s="13">
        <v>677</v>
      </c>
      <c r="E5116" s="13" t="s">
        <v>17731</v>
      </c>
      <c r="F5116" s="13" t="s">
        <v>17727</v>
      </c>
      <c r="G5116" s="13" t="s">
        <v>26481</v>
      </c>
      <c r="H5116" s="13">
        <v>202609</v>
      </c>
    </row>
    <row r="5117" spans="1:8" x14ac:dyDescent="0.45">
      <c r="A5117" s="13" t="s">
        <v>26480</v>
      </c>
      <c r="B5117" s="14">
        <v>11.18</v>
      </c>
      <c r="C5117" s="17" t="s">
        <v>17730</v>
      </c>
      <c r="D5117" s="13">
        <v>645</v>
      </c>
      <c r="E5117" s="13" t="s">
        <v>17731</v>
      </c>
      <c r="F5117" s="13" t="s">
        <v>17727</v>
      </c>
      <c r="G5117" s="13" t="s">
        <v>26482</v>
      </c>
      <c r="H5117" s="13">
        <v>166395</v>
      </c>
    </row>
    <row r="5118" spans="1:8" x14ac:dyDescent="0.45">
      <c r="A5118" s="13" t="s">
        <v>26483</v>
      </c>
      <c r="B5118" s="14">
        <v>20.239999999999998</v>
      </c>
      <c r="C5118" s="17" t="s">
        <v>17730</v>
      </c>
      <c r="D5118" s="13">
        <v>148</v>
      </c>
      <c r="E5118" s="13" t="s">
        <v>17731</v>
      </c>
      <c r="F5118" s="13" t="s">
        <v>17727</v>
      </c>
      <c r="G5118" s="13" t="s">
        <v>26484</v>
      </c>
      <c r="H5118" s="13">
        <v>202610</v>
      </c>
    </row>
    <row r="5119" spans="1:8" x14ac:dyDescent="0.45">
      <c r="A5119" s="13" t="s">
        <v>26483</v>
      </c>
      <c r="B5119" s="14">
        <v>28.83</v>
      </c>
      <c r="C5119" s="17" t="s">
        <v>17730</v>
      </c>
      <c r="D5119" s="13">
        <v>134</v>
      </c>
      <c r="E5119" s="13" t="s">
        <v>17731</v>
      </c>
      <c r="F5119" s="13" t="s">
        <v>17727</v>
      </c>
      <c r="G5119" s="13" t="s">
        <v>26485</v>
      </c>
      <c r="H5119" s="13">
        <v>166396</v>
      </c>
    </row>
    <row r="5120" spans="1:8" x14ac:dyDescent="0.45">
      <c r="A5120" s="13" t="s">
        <v>26486</v>
      </c>
      <c r="B5120" s="14">
        <v>16.13</v>
      </c>
      <c r="C5120" s="17" t="s">
        <v>17730</v>
      </c>
      <c r="D5120" s="13">
        <v>498</v>
      </c>
      <c r="E5120" s="13" t="s">
        <v>17731</v>
      </c>
      <c r="F5120" s="13" t="s">
        <v>17727</v>
      </c>
      <c r="G5120" s="13" t="s">
        <v>26487</v>
      </c>
      <c r="H5120" s="13">
        <v>202611</v>
      </c>
    </row>
    <row r="5121" spans="1:8" x14ac:dyDescent="0.45">
      <c r="A5121" s="13" t="s">
        <v>26486</v>
      </c>
      <c r="B5121" s="14">
        <v>140.13</v>
      </c>
      <c r="C5121" s="17" t="s">
        <v>17730</v>
      </c>
      <c r="D5121" s="13">
        <v>451</v>
      </c>
      <c r="E5121" s="13" t="s">
        <v>17731</v>
      </c>
      <c r="F5121" s="13" t="s">
        <v>17727</v>
      </c>
      <c r="G5121" s="13" t="s">
        <v>26488</v>
      </c>
      <c r="H5121" s="13">
        <v>166397</v>
      </c>
    </row>
    <row r="5122" spans="1:8" x14ac:dyDescent="0.45">
      <c r="A5122" s="13" t="s">
        <v>26489</v>
      </c>
      <c r="B5122" s="14">
        <v>802.18</v>
      </c>
      <c r="C5122" s="17" t="s">
        <v>17730</v>
      </c>
      <c r="D5122" s="13">
        <v>1714</v>
      </c>
      <c r="E5122" s="13" t="s">
        <v>17731</v>
      </c>
      <c r="F5122" s="13" t="s">
        <v>17727</v>
      </c>
      <c r="G5122" s="13" t="s">
        <v>26490</v>
      </c>
      <c r="H5122" s="13">
        <v>202612</v>
      </c>
    </row>
    <row r="5123" spans="1:8" x14ac:dyDescent="0.45">
      <c r="A5123" s="13" t="s">
        <v>26489</v>
      </c>
      <c r="B5123" s="14">
        <v>462.81</v>
      </c>
      <c r="C5123" s="17" t="s">
        <v>17730</v>
      </c>
      <c r="D5123" s="13">
        <v>1632</v>
      </c>
      <c r="E5123" s="13" t="s">
        <v>17731</v>
      </c>
      <c r="F5123" s="13" t="s">
        <v>17727</v>
      </c>
      <c r="G5123" s="13" t="s">
        <v>26491</v>
      </c>
      <c r="H5123" s="13">
        <v>166398</v>
      </c>
    </row>
    <row r="5124" spans="1:8" x14ac:dyDescent="0.45">
      <c r="A5124" s="13" t="s">
        <v>26492</v>
      </c>
      <c r="B5124" s="14">
        <v>14.14</v>
      </c>
      <c r="C5124" s="17" t="s">
        <v>17730</v>
      </c>
      <c r="D5124" s="13">
        <v>686</v>
      </c>
      <c r="E5124" s="13" t="s">
        <v>17731</v>
      </c>
      <c r="F5124" s="13" t="s">
        <v>17727</v>
      </c>
      <c r="G5124" s="13" t="s">
        <v>26493</v>
      </c>
      <c r="H5124" s="13">
        <v>176080</v>
      </c>
    </row>
    <row r="5125" spans="1:8" x14ac:dyDescent="0.45">
      <c r="A5125" s="13" t="s">
        <v>26494</v>
      </c>
      <c r="B5125" s="14">
        <v>8.68</v>
      </c>
      <c r="C5125" s="17" t="s">
        <v>17730</v>
      </c>
      <c r="D5125" s="13">
        <v>688</v>
      </c>
      <c r="E5125" s="13" t="s">
        <v>17731</v>
      </c>
      <c r="F5125" s="13" t="s">
        <v>17727</v>
      </c>
      <c r="G5125" s="13" t="s">
        <v>26495</v>
      </c>
      <c r="H5125" s="13">
        <v>176081</v>
      </c>
    </row>
    <row r="5126" spans="1:8" x14ac:dyDescent="0.45">
      <c r="A5126" s="13" t="s">
        <v>26496</v>
      </c>
      <c r="B5126" s="14">
        <v>4.68</v>
      </c>
      <c r="C5126" s="17" t="s">
        <v>17730</v>
      </c>
      <c r="D5126" s="13">
        <v>41</v>
      </c>
      <c r="E5126" s="13" t="s">
        <v>17731</v>
      </c>
      <c r="F5126" s="13" t="s">
        <v>17727</v>
      </c>
      <c r="G5126" s="13" t="s">
        <v>26497</v>
      </c>
      <c r="H5126" s="13">
        <v>202613</v>
      </c>
    </row>
    <row r="5127" spans="1:8" x14ac:dyDescent="0.45">
      <c r="A5127" s="13" t="s">
        <v>26496</v>
      </c>
      <c r="B5127" s="14">
        <v>2.37</v>
      </c>
      <c r="C5127" s="17" t="s">
        <v>17730</v>
      </c>
      <c r="D5127" s="13">
        <v>37</v>
      </c>
      <c r="E5127" s="13" t="s">
        <v>17731</v>
      </c>
      <c r="F5127" s="13" t="s">
        <v>17727</v>
      </c>
      <c r="G5127" s="13" t="s">
        <v>26498</v>
      </c>
      <c r="H5127" s="13">
        <v>166399</v>
      </c>
    </row>
    <row r="5128" spans="1:8" x14ac:dyDescent="0.45">
      <c r="A5128" s="13" t="s">
        <v>26499</v>
      </c>
      <c r="B5128" s="14">
        <v>386.75</v>
      </c>
      <c r="C5128" s="17" t="s">
        <v>17730</v>
      </c>
      <c r="D5128" s="13">
        <v>2460</v>
      </c>
      <c r="E5128" s="13" t="s">
        <v>17731</v>
      </c>
      <c r="F5128" s="13" t="s">
        <v>17727</v>
      </c>
      <c r="G5128" s="13" t="s">
        <v>26500</v>
      </c>
      <c r="H5128" s="13">
        <v>202614</v>
      </c>
    </row>
    <row r="5129" spans="1:8" x14ac:dyDescent="0.45">
      <c r="A5129" s="13" t="s">
        <v>26499</v>
      </c>
      <c r="B5129" s="14">
        <v>392.99</v>
      </c>
      <c r="C5129" s="17" t="s">
        <v>17730</v>
      </c>
      <c r="D5129" s="13">
        <v>2231</v>
      </c>
      <c r="E5129" s="13" t="s">
        <v>17731</v>
      </c>
      <c r="F5129" s="13" t="s">
        <v>17727</v>
      </c>
      <c r="G5129" s="13" t="s">
        <v>26501</v>
      </c>
      <c r="H5129" s="13">
        <v>166400</v>
      </c>
    </row>
    <row r="5130" spans="1:8" x14ac:dyDescent="0.45">
      <c r="A5130" s="13" t="s">
        <v>26502</v>
      </c>
      <c r="B5130" s="14">
        <v>196</v>
      </c>
      <c r="C5130" s="17" t="s">
        <v>17730</v>
      </c>
      <c r="D5130" s="13">
        <v>697</v>
      </c>
      <c r="E5130" s="13" t="s">
        <v>17731</v>
      </c>
      <c r="F5130" s="13" t="s">
        <v>17727</v>
      </c>
      <c r="G5130" s="13" t="s">
        <v>26503</v>
      </c>
      <c r="H5130" s="13">
        <v>166401</v>
      </c>
    </row>
    <row r="5131" spans="1:8" x14ac:dyDescent="0.45">
      <c r="A5131" s="13" t="s">
        <v>26504</v>
      </c>
      <c r="B5131" s="14">
        <v>0</v>
      </c>
      <c r="C5131" s="17" t="s">
        <v>17730</v>
      </c>
      <c r="D5131" s="13">
        <v>701</v>
      </c>
      <c r="E5131" s="13" t="s">
        <v>17731</v>
      </c>
      <c r="F5131" s="13" t="s">
        <v>17727</v>
      </c>
      <c r="G5131" s="13" t="s">
        <v>26505</v>
      </c>
      <c r="H5131" s="13">
        <v>176086</v>
      </c>
    </row>
    <row r="5132" spans="1:8" x14ac:dyDescent="0.45">
      <c r="A5132" s="13" t="s">
        <v>26506</v>
      </c>
      <c r="B5132" s="14">
        <v>0</v>
      </c>
      <c r="C5132" s="17" t="s">
        <v>17730</v>
      </c>
      <c r="D5132" s="13">
        <v>1789</v>
      </c>
      <c r="E5132" s="13" t="s">
        <v>17731</v>
      </c>
      <c r="F5132" s="13" t="s">
        <v>17727</v>
      </c>
      <c r="G5132" s="13" t="s">
        <v>26507</v>
      </c>
      <c r="H5132" s="13">
        <v>176087</v>
      </c>
    </row>
    <row r="5133" spans="1:8" x14ac:dyDescent="0.45">
      <c r="A5133" s="13" t="s">
        <v>26508</v>
      </c>
      <c r="B5133" s="14">
        <v>0.16</v>
      </c>
      <c r="C5133" s="17" t="s">
        <v>17730</v>
      </c>
      <c r="D5133" s="13">
        <v>743</v>
      </c>
      <c r="E5133" s="13" t="s">
        <v>17731</v>
      </c>
      <c r="F5133" s="13" t="s">
        <v>17727</v>
      </c>
      <c r="G5133" s="13" t="s">
        <v>26509</v>
      </c>
      <c r="H5133" s="13">
        <v>176088</v>
      </c>
    </row>
    <row r="5134" spans="1:8" x14ac:dyDescent="0.45">
      <c r="A5134" s="13" t="s">
        <v>26510</v>
      </c>
      <c r="B5134" s="14">
        <v>0</v>
      </c>
      <c r="C5134" s="17" t="s">
        <v>17730</v>
      </c>
      <c r="D5134" s="13">
        <v>672</v>
      </c>
      <c r="E5134" s="13" t="s">
        <v>17731</v>
      </c>
      <c r="F5134" s="13" t="s">
        <v>17727</v>
      </c>
      <c r="G5134" s="13" t="s">
        <v>26511</v>
      </c>
      <c r="H5134" s="13">
        <v>202615</v>
      </c>
    </row>
    <row r="5135" spans="1:8" x14ac:dyDescent="0.45">
      <c r="A5135" s="13" t="s">
        <v>26510</v>
      </c>
      <c r="B5135" s="14">
        <v>0</v>
      </c>
      <c r="C5135" s="17" t="s">
        <v>17730</v>
      </c>
      <c r="D5135" s="13">
        <v>640</v>
      </c>
      <c r="E5135" s="13" t="s">
        <v>17731</v>
      </c>
      <c r="F5135" s="13" t="s">
        <v>17727</v>
      </c>
      <c r="G5135" s="13" t="s">
        <v>26512</v>
      </c>
      <c r="H5135" s="13">
        <v>167615</v>
      </c>
    </row>
    <row r="5136" spans="1:8" x14ac:dyDescent="0.45">
      <c r="A5136" s="13" t="s">
        <v>26513</v>
      </c>
      <c r="B5136" s="14">
        <v>2.68</v>
      </c>
      <c r="C5136" s="17" t="s">
        <v>17730</v>
      </c>
      <c r="D5136" s="13">
        <v>60</v>
      </c>
      <c r="E5136" s="13" t="s">
        <v>17731</v>
      </c>
      <c r="F5136" s="13" t="s">
        <v>17727</v>
      </c>
      <c r="G5136" s="13" t="s">
        <v>26514</v>
      </c>
      <c r="H5136" s="13">
        <v>202616</v>
      </c>
    </row>
    <row r="5137" spans="1:8" x14ac:dyDescent="0.45">
      <c r="A5137" s="13" t="s">
        <v>26513</v>
      </c>
      <c r="B5137" s="14">
        <v>0.01</v>
      </c>
      <c r="C5137" s="17" t="s">
        <v>17730</v>
      </c>
      <c r="D5137" s="13">
        <v>57</v>
      </c>
      <c r="E5137" s="13" t="s">
        <v>17731</v>
      </c>
      <c r="F5137" s="13" t="s">
        <v>17727</v>
      </c>
      <c r="G5137" s="13" t="s">
        <v>26515</v>
      </c>
      <c r="H5137" s="13">
        <v>166402</v>
      </c>
    </row>
    <row r="5138" spans="1:8" x14ac:dyDescent="0.45">
      <c r="A5138" s="13" t="s">
        <v>26516</v>
      </c>
      <c r="B5138" s="14">
        <v>90.09</v>
      </c>
      <c r="C5138" s="17" t="s">
        <v>17730</v>
      </c>
      <c r="D5138" s="13">
        <v>296</v>
      </c>
      <c r="E5138" s="13" t="s">
        <v>17731</v>
      </c>
      <c r="F5138" s="13" t="s">
        <v>17727</v>
      </c>
      <c r="G5138" s="13" t="s">
        <v>26517</v>
      </c>
      <c r="H5138" s="13">
        <v>202617</v>
      </c>
    </row>
    <row r="5139" spans="1:8" x14ac:dyDescent="0.45">
      <c r="A5139" s="13" t="s">
        <v>26516</v>
      </c>
      <c r="B5139" s="14">
        <v>84.83</v>
      </c>
      <c r="C5139" s="17" t="s">
        <v>17730</v>
      </c>
      <c r="D5139" s="13">
        <v>282</v>
      </c>
      <c r="E5139" s="13" t="s">
        <v>17731</v>
      </c>
      <c r="F5139" s="13" t="s">
        <v>17727</v>
      </c>
      <c r="G5139" s="13" t="s">
        <v>26518</v>
      </c>
      <c r="H5139" s="13">
        <v>166403</v>
      </c>
    </row>
    <row r="5140" spans="1:8" x14ac:dyDescent="0.45">
      <c r="A5140" s="13" t="s">
        <v>26519</v>
      </c>
      <c r="B5140" s="14">
        <v>323.73</v>
      </c>
      <c r="C5140" s="17" t="s">
        <v>17730</v>
      </c>
      <c r="D5140" s="13">
        <v>953</v>
      </c>
      <c r="E5140" s="13" t="s">
        <v>17731</v>
      </c>
      <c r="F5140" s="13" t="s">
        <v>17727</v>
      </c>
      <c r="G5140" s="13" t="s">
        <v>26520</v>
      </c>
      <c r="H5140" s="13">
        <v>202618</v>
      </c>
    </row>
    <row r="5141" spans="1:8" x14ac:dyDescent="0.45">
      <c r="A5141" s="13" t="s">
        <v>26519</v>
      </c>
      <c r="B5141" s="14">
        <v>290.02</v>
      </c>
      <c r="C5141" s="17" t="s">
        <v>17730</v>
      </c>
      <c r="D5141" s="13">
        <v>908</v>
      </c>
      <c r="E5141" s="13" t="s">
        <v>17731</v>
      </c>
      <c r="F5141" s="13" t="s">
        <v>17727</v>
      </c>
      <c r="G5141" s="13" t="s">
        <v>26521</v>
      </c>
      <c r="H5141" s="13">
        <v>167616</v>
      </c>
    </row>
    <row r="5142" spans="1:8" x14ac:dyDescent="0.45">
      <c r="A5142" s="13" t="s">
        <v>26522</v>
      </c>
      <c r="B5142" s="14">
        <v>109.76</v>
      </c>
      <c r="C5142" s="17" t="s">
        <v>17730</v>
      </c>
      <c r="D5142" s="13">
        <v>1164</v>
      </c>
      <c r="E5142" s="13" t="s">
        <v>17731</v>
      </c>
      <c r="F5142" s="13" t="s">
        <v>17727</v>
      </c>
      <c r="G5142" s="13" t="s">
        <v>26523</v>
      </c>
      <c r="H5142" s="13">
        <v>183752</v>
      </c>
    </row>
    <row r="5143" spans="1:8" x14ac:dyDescent="0.45">
      <c r="A5143" s="13" t="s">
        <v>26524</v>
      </c>
      <c r="B5143" s="14">
        <v>0</v>
      </c>
      <c r="C5143" s="17" t="s">
        <v>17730</v>
      </c>
      <c r="D5143" s="13">
        <v>2756</v>
      </c>
      <c r="E5143" s="13" t="s">
        <v>17731</v>
      </c>
      <c r="F5143" s="13" t="s">
        <v>17727</v>
      </c>
      <c r="G5143" s="13" t="s">
        <v>26525</v>
      </c>
      <c r="H5143" s="13">
        <v>167077</v>
      </c>
    </row>
    <row r="5144" spans="1:8" x14ac:dyDescent="0.45">
      <c r="A5144" s="13" t="s">
        <v>26526</v>
      </c>
      <c r="B5144" s="14">
        <v>9.64</v>
      </c>
      <c r="C5144" s="17" t="s">
        <v>17730</v>
      </c>
      <c r="D5144" s="13">
        <v>140</v>
      </c>
      <c r="E5144" s="13" t="s">
        <v>17731</v>
      </c>
      <c r="F5144" s="13" t="s">
        <v>17727</v>
      </c>
      <c r="G5144" s="13" t="s">
        <v>26527</v>
      </c>
      <c r="H5144" s="13">
        <v>202619</v>
      </c>
    </row>
    <row r="5145" spans="1:8" x14ac:dyDescent="0.45">
      <c r="A5145" s="13" t="s">
        <v>26526</v>
      </c>
      <c r="B5145" s="14">
        <v>0</v>
      </c>
      <c r="C5145" s="17" t="s">
        <v>17730</v>
      </c>
      <c r="D5145" s="13">
        <v>133</v>
      </c>
      <c r="E5145" s="13" t="s">
        <v>17731</v>
      </c>
      <c r="F5145" s="13" t="s">
        <v>17727</v>
      </c>
      <c r="G5145" s="13" t="s">
        <v>26528</v>
      </c>
      <c r="H5145" s="13">
        <v>166405</v>
      </c>
    </row>
    <row r="5146" spans="1:8" x14ac:dyDescent="0.45">
      <c r="A5146" s="13" t="s">
        <v>26529</v>
      </c>
      <c r="B5146" s="14">
        <v>16.079999999999998</v>
      </c>
      <c r="C5146" s="17" t="s">
        <v>17730</v>
      </c>
      <c r="D5146" s="13">
        <v>146</v>
      </c>
      <c r="E5146" s="13" t="s">
        <v>17731</v>
      </c>
      <c r="F5146" s="13" t="s">
        <v>17727</v>
      </c>
      <c r="G5146" s="13" t="s">
        <v>26530</v>
      </c>
      <c r="H5146" s="13">
        <v>183753</v>
      </c>
    </row>
    <row r="5147" spans="1:8" x14ac:dyDescent="0.45">
      <c r="A5147" s="13" t="s">
        <v>26531</v>
      </c>
      <c r="B5147" s="14">
        <v>14.49</v>
      </c>
      <c r="C5147" s="17" t="s">
        <v>17730</v>
      </c>
      <c r="D5147" s="13">
        <v>164</v>
      </c>
      <c r="E5147" s="13" t="s">
        <v>17731</v>
      </c>
      <c r="F5147" s="13" t="s">
        <v>17727</v>
      </c>
      <c r="G5147" s="13" t="s">
        <v>26532</v>
      </c>
      <c r="H5147" s="13">
        <v>202620</v>
      </c>
    </row>
    <row r="5148" spans="1:8" x14ac:dyDescent="0.45">
      <c r="A5148" s="13" t="s">
        <v>26531</v>
      </c>
      <c r="B5148" s="14">
        <v>15.33</v>
      </c>
      <c r="C5148" s="17" t="s">
        <v>17730</v>
      </c>
      <c r="D5148" s="13">
        <v>156</v>
      </c>
      <c r="E5148" s="13" t="s">
        <v>17731</v>
      </c>
      <c r="F5148" s="13" t="s">
        <v>17727</v>
      </c>
      <c r="G5148" s="13" t="s">
        <v>26533</v>
      </c>
      <c r="H5148" s="13">
        <v>166407</v>
      </c>
    </row>
    <row r="5149" spans="1:8" x14ac:dyDescent="0.45">
      <c r="A5149" s="13" t="s">
        <v>26534</v>
      </c>
      <c r="B5149" s="14">
        <v>14.79</v>
      </c>
      <c r="C5149" s="17" t="s">
        <v>17730</v>
      </c>
      <c r="D5149" s="13">
        <v>145</v>
      </c>
      <c r="E5149" s="13" t="s">
        <v>17731</v>
      </c>
      <c r="F5149" s="13" t="s">
        <v>17727</v>
      </c>
      <c r="G5149" s="13" t="s">
        <v>26535</v>
      </c>
      <c r="H5149" s="13">
        <v>183754</v>
      </c>
    </row>
    <row r="5150" spans="1:8" x14ac:dyDescent="0.45">
      <c r="A5150" s="13" t="s">
        <v>26536</v>
      </c>
      <c r="B5150" s="14">
        <v>15.28</v>
      </c>
      <c r="C5150" s="17" t="s">
        <v>17730</v>
      </c>
      <c r="D5150" s="13">
        <v>160</v>
      </c>
      <c r="E5150" s="13" t="s">
        <v>17731</v>
      </c>
      <c r="F5150" s="13" t="s">
        <v>17727</v>
      </c>
      <c r="G5150" s="13" t="s">
        <v>26537</v>
      </c>
      <c r="H5150" s="13">
        <v>202621</v>
      </c>
    </row>
    <row r="5151" spans="1:8" x14ac:dyDescent="0.45">
      <c r="A5151" s="13" t="s">
        <v>26536</v>
      </c>
      <c r="B5151" s="14">
        <v>0</v>
      </c>
      <c r="C5151" s="17" t="s">
        <v>17730</v>
      </c>
      <c r="D5151" s="13">
        <v>152</v>
      </c>
      <c r="E5151" s="13" t="s">
        <v>17731</v>
      </c>
      <c r="F5151" s="13" t="s">
        <v>17727</v>
      </c>
      <c r="G5151" s="13" t="s">
        <v>26538</v>
      </c>
      <c r="H5151" s="13">
        <v>166408</v>
      </c>
    </row>
    <row r="5152" spans="1:8" x14ac:dyDescent="0.45">
      <c r="A5152" s="13" t="s">
        <v>26539</v>
      </c>
      <c r="B5152" s="14">
        <v>85.04</v>
      </c>
      <c r="C5152" s="17" t="s">
        <v>17730</v>
      </c>
      <c r="D5152" s="13">
        <v>156</v>
      </c>
      <c r="E5152" s="13" t="s">
        <v>17731</v>
      </c>
      <c r="F5152" s="13" t="s">
        <v>17727</v>
      </c>
      <c r="G5152" s="13" t="s">
        <v>26540</v>
      </c>
      <c r="H5152" s="13">
        <v>202622</v>
      </c>
    </row>
    <row r="5153" spans="1:8" x14ac:dyDescent="0.45">
      <c r="A5153" s="13" t="s">
        <v>26539</v>
      </c>
      <c r="B5153" s="14">
        <v>80.08</v>
      </c>
      <c r="C5153" s="17" t="s">
        <v>17730</v>
      </c>
      <c r="D5153" s="13">
        <v>149</v>
      </c>
      <c r="E5153" s="13" t="s">
        <v>17731</v>
      </c>
      <c r="F5153" s="13" t="s">
        <v>17727</v>
      </c>
      <c r="G5153" s="13" t="s">
        <v>26541</v>
      </c>
      <c r="H5153" s="13">
        <v>166409</v>
      </c>
    </row>
    <row r="5154" spans="1:8" x14ac:dyDescent="0.45">
      <c r="A5154" s="13" t="s">
        <v>26542</v>
      </c>
      <c r="B5154" s="14">
        <v>17.149999999999999</v>
      </c>
      <c r="C5154" s="17" t="s">
        <v>17730</v>
      </c>
      <c r="D5154" s="13">
        <v>1195</v>
      </c>
      <c r="E5154" s="13" t="s">
        <v>17731</v>
      </c>
      <c r="F5154" s="13" t="s">
        <v>17727</v>
      </c>
      <c r="G5154" s="13" t="s">
        <v>26543</v>
      </c>
      <c r="H5154" s="13">
        <v>183759</v>
      </c>
    </row>
    <row r="5155" spans="1:8" x14ac:dyDescent="0.45">
      <c r="A5155" s="13" t="s">
        <v>26544</v>
      </c>
      <c r="B5155" s="14">
        <v>141.72999999999999</v>
      </c>
      <c r="C5155" s="17" t="s">
        <v>17730</v>
      </c>
      <c r="D5155" s="13">
        <v>1122</v>
      </c>
      <c r="E5155" s="13" t="s">
        <v>17731</v>
      </c>
      <c r="F5155" s="13" t="s">
        <v>17727</v>
      </c>
      <c r="G5155" s="13" t="s">
        <v>26545</v>
      </c>
      <c r="H5155" s="13">
        <v>176106</v>
      </c>
    </row>
    <row r="5156" spans="1:8" x14ac:dyDescent="0.45">
      <c r="A5156" s="13" t="s">
        <v>26546</v>
      </c>
      <c r="B5156" s="14">
        <v>128.74</v>
      </c>
      <c r="C5156" s="17" t="s">
        <v>17730</v>
      </c>
      <c r="D5156" s="13">
        <v>1076</v>
      </c>
      <c r="E5156" s="13" t="s">
        <v>17731</v>
      </c>
      <c r="F5156" s="13" t="s">
        <v>17727</v>
      </c>
      <c r="G5156" s="13" t="s">
        <v>26547</v>
      </c>
      <c r="H5156" s="13">
        <v>176107</v>
      </c>
    </row>
    <row r="5157" spans="1:8" x14ac:dyDescent="0.45">
      <c r="A5157" s="13" t="s">
        <v>26548</v>
      </c>
      <c r="B5157" s="14">
        <v>98.68</v>
      </c>
      <c r="C5157" s="17" t="s">
        <v>17730</v>
      </c>
      <c r="D5157" s="13">
        <v>537</v>
      </c>
      <c r="E5157" s="13" t="s">
        <v>17731</v>
      </c>
      <c r="F5157" s="13" t="s">
        <v>17727</v>
      </c>
      <c r="G5157" s="13" t="s">
        <v>26549</v>
      </c>
      <c r="H5157" s="13">
        <v>202623</v>
      </c>
    </row>
    <row r="5158" spans="1:8" x14ac:dyDescent="0.45">
      <c r="A5158" s="13" t="s">
        <v>26548</v>
      </c>
      <c r="B5158" s="14">
        <v>276.8</v>
      </c>
      <c r="C5158" s="17" t="s">
        <v>17730</v>
      </c>
      <c r="D5158" s="13">
        <v>511</v>
      </c>
      <c r="E5158" s="13" t="s">
        <v>17731</v>
      </c>
      <c r="F5158" s="13" t="s">
        <v>17727</v>
      </c>
      <c r="G5158" s="13" t="s">
        <v>26550</v>
      </c>
      <c r="H5158" s="13">
        <v>166411</v>
      </c>
    </row>
    <row r="5159" spans="1:8" x14ac:dyDescent="0.45">
      <c r="A5159" s="13" t="s">
        <v>26551</v>
      </c>
      <c r="B5159" s="14">
        <v>98.68</v>
      </c>
      <c r="C5159" s="17" t="s">
        <v>17730</v>
      </c>
      <c r="D5159" s="13">
        <v>533</v>
      </c>
      <c r="E5159" s="13" t="s">
        <v>17731</v>
      </c>
      <c r="F5159" s="13" t="s">
        <v>17727</v>
      </c>
      <c r="G5159" s="13" t="s">
        <v>26552</v>
      </c>
      <c r="H5159" s="13">
        <v>176109</v>
      </c>
    </row>
    <row r="5160" spans="1:8" x14ac:dyDescent="0.45">
      <c r="A5160" s="13" t="s">
        <v>26553</v>
      </c>
      <c r="B5160" s="14">
        <v>55.94</v>
      </c>
      <c r="C5160" s="17" t="s">
        <v>17730</v>
      </c>
      <c r="D5160" s="13">
        <v>662</v>
      </c>
      <c r="E5160" s="13" t="s">
        <v>17731</v>
      </c>
      <c r="F5160" s="13" t="s">
        <v>17727</v>
      </c>
      <c r="G5160" s="13" t="s">
        <v>26554</v>
      </c>
      <c r="H5160" s="13">
        <v>202624</v>
      </c>
    </row>
    <row r="5161" spans="1:8" x14ac:dyDescent="0.45">
      <c r="A5161" s="13" t="s">
        <v>26553</v>
      </c>
      <c r="B5161" s="14">
        <v>78.36</v>
      </c>
      <c r="C5161" s="17" t="s">
        <v>17730</v>
      </c>
      <c r="D5161" s="13">
        <v>630</v>
      </c>
      <c r="E5161" s="13" t="s">
        <v>17731</v>
      </c>
      <c r="F5161" s="13" t="s">
        <v>17727</v>
      </c>
      <c r="G5161" s="13" t="s">
        <v>26555</v>
      </c>
      <c r="H5161" s="13">
        <v>166132</v>
      </c>
    </row>
    <row r="5162" spans="1:8" x14ac:dyDescent="0.45">
      <c r="A5162" s="13" t="s">
        <v>26556</v>
      </c>
      <c r="B5162" s="14">
        <v>117.14</v>
      </c>
      <c r="C5162" s="17" t="s">
        <v>17730</v>
      </c>
      <c r="D5162" s="13">
        <v>1792</v>
      </c>
      <c r="E5162" s="13" t="s">
        <v>17731</v>
      </c>
      <c r="F5162" s="13" t="s">
        <v>17727</v>
      </c>
      <c r="G5162" s="13" t="s">
        <v>26557</v>
      </c>
      <c r="H5162" s="13">
        <v>202625</v>
      </c>
    </row>
    <row r="5163" spans="1:8" x14ac:dyDescent="0.45">
      <c r="A5163" s="13" t="s">
        <v>26556</v>
      </c>
      <c r="B5163" s="14">
        <v>0</v>
      </c>
      <c r="C5163" s="17" t="s">
        <v>17730</v>
      </c>
      <c r="D5163" s="13">
        <v>1707</v>
      </c>
      <c r="E5163" s="13" t="s">
        <v>17731</v>
      </c>
      <c r="F5163" s="13" t="s">
        <v>17727</v>
      </c>
      <c r="G5163" s="13" t="s">
        <v>26558</v>
      </c>
      <c r="H5163" s="13">
        <v>166133</v>
      </c>
    </row>
    <row r="5164" spans="1:8" x14ac:dyDescent="0.45">
      <c r="A5164" s="13" t="s">
        <v>26559</v>
      </c>
      <c r="B5164" s="14">
        <v>33.42</v>
      </c>
      <c r="C5164" s="17" t="s">
        <v>17730</v>
      </c>
      <c r="D5164" s="13">
        <v>109</v>
      </c>
      <c r="E5164" s="13" t="s">
        <v>17731</v>
      </c>
      <c r="F5164" s="13" t="s">
        <v>17727</v>
      </c>
      <c r="G5164" s="13" t="s">
        <v>26560</v>
      </c>
      <c r="H5164" s="13">
        <v>176112</v>
      </c>
    </row>
    <row r="5165" spans="1:8" x14ac:dyDescent="0.45">
      <c r="A5165" s="13" t="s">
        <v>26561</v>
      </c>
      <c r="B5165" s="14">
        <v>36.03</v>
      </c>
      <c r="C5165" s="17" t="s">
        <v>17730</v>
      </c>
      <c r="D5165" s="13">
        <v>122</v>
      </c>
      <c r="E5165" s="13" t="s">
        <v>17731</v>
      </c>
      <c r="F5165" s="13" t="s">
        <v>17727</v>
      </c>
      <c r="G5165" s="13" t="s">
        <v>26562</v>
      </c>
      <c r="H5165" s="13">
        <v>202626</v>
      </c>
    </row>
    <row r="5166" spans="1:8" x14ac:dyDescent="0.45">
      <c r="A5166" s="13" t="s">
        <v>26561</v>
      </c>
      <c r="B5166" s="14">
        <v>37.06</v>
      </c>
      <c r="C5166" s="17" t="s">
        <v>17730</v>
      </c>
      <c r="D5166" s="13">
        <v>116</v>
      </c>
      <c r="E5166" s="13" t="s">
        <v>17731</v>
      </c>
      <c r="F5166" s="13" t="s">
        <v>17727</v>
      </c>
      <c r="G5166" s="13" t="s">
        <v>26563</v>
      </c>
      <c r="H5166" s="13">
        <v>166412</v>
      </c>
    </row>
    <row r="5167" spans="1:8" x14ac:dyDescent="0.45">
      <c r="A5167" s="13" t="s">
        <v>26564</v>
      </c>
      <c r="B5167" s="14">
        <v>0</v>
      </c>
      <c r="C5167" s="17" t="s">
        <v>17730</v>
      </c>
      <c r="D5167" s="13">
        <v>1220</v>
      </c>
      <c r="E5167" s="13" t="s">
        <v>17731</v>
      </c>
      <c r="F5167" s="13" t="s">
        <v>17727</v>
      </c>
      <c r="G5167" s="13" t="s">
        <v>26565</v>
      </c>
      <c r="H5167" s="13">
        <v>183761</v>
      </c>
    </row>
    <row r="5168" spans="1:8" x14ac:dyDescent="0.45">
      <c r="A5168" s="13" t="s">
        <v>26566</v>
      </c>
      <c r="B5168" s="14">
        <v>27.25</v>
      </c>
      <c r="C5168" s="17" t="s">
        <v>17730</v>
      </c>
      <c r="D5168" s="13">
        <v>59</v>
      </c>
      <c r="E5168" s="13" t="s">
        <v>17731</v>
      </c>
      <c r="F5168" s="13" t="s">
        <v>17727</v>
      </c>
      <c r="G5168" s="13" t="s">
        <v>26567</v>
      </c>
      <c r="H5168" s="13">
        <v>183762</v>
      </c>
    </row>
    <row r="5169" spans="1:8" x14ac:dyDescent="0.45">
      <c r="A5169" s="13" t="s">
        <v>26568</v>
      </c>
      <c r="B5169" s="14">
        <v>16.079999999999998</v>
      </c>
      <c r="C5169" s="17" t="s">
        <v>17730</v>
      </c>
      <c r="D5169" s="13">
        <v>55</v>
      </c>
      <c r="E5169" s="13" t="s">
        <v>17731</v>
      </c>
      <c r="F5169" s="13" t="s">
        <v>17727</v>
      </c>
      <c r="G5169" s="13" t="s">
        <v>26569</v>
      </c>
      <c r="H5169" s="13">
        <v>183763</v>
      </c>
    </row>
    <row r="5170" spans="1:8" x14ac:dyDescent="0.45">
      <c r="A5170" s="13" t="s">
        <v>26570</v>
      </c>
      <c r="B5170" s="14">
        <v>0</v>
      </c>
      <c r="C5170" s="17" t="s">
        <v>17730</v>
      </c>
      <c r="D5170" s="13">
        <v>71</v>
      </c>
      <c r="E5170" s="13" t="s">
        <v>17731</v>
      </c>
      <c r="F5170" s="13" t="s">
        <v>17727</v>
      </c>
      <c r="G5170" s="13" t="s">
        <v>26571</v>
      </c>
      <c r="H5170" s="13">
        <v>183764</v>
      </c>
    </row>
    <row r="5171" spans="1:8" x14ac:dyDescent="0.45">
      <c r="A5171" s="13" t="s">
        <v>26572</v>
      </c>
      <c r="B5171" s="14">
        <v>0</v>
      </c>
      <c r="C5171" s="17" t="s">
        <v>17730</v>
      </c>
      <c r="D5171" s="13">
        <v>72</v>
      </c>
      <c r="E5171" s="13" t="s">
        <v>17731</v>
      </c>
      <c r="F5171" s="13" t="s">
        <v>17727</v>
      </c>
      <c r="G5171" s="13" t="s">
        <v>26573</v>
      </c>
      <c r="H5171" s="13">
        <v>183765</v>
      </c>
    </row>
    <row r="5172" spans="1:8" x14ac:dyDescent="0.45">
      <c r="A5172" s="13" t="s">
        <v>26574</v>
      </c>
      <c r="B5172" s="15">
        <v>1385.14</v>
      </c>
      <c r="C5172" s="17" t="s">
        <v>17730</v>
      </c>
      <c r="D5172" s="13">
        <v>4295</v>
      </c>
      <c r="E5172" s="13" t="s">
        <v>17731</v>
      </c>
      <c r="F5172" s="13" t="s">
        <v>17727</v>
      </c>
      <c r="G5172" s="13" t="s">
        <v>26575</v>
      </c>
      <c r="H5172" s="13">
        <v>184232</v>
      </c>
    </row>
    <row r="5173" spans="1:8" x14ac:dyDescent="0.45">
      <c r="A5173" s="13" t="s">
        <v>26574</v>
      </c>
      <c r="B5173" s="14">
        <v>0</v>
      </c>
      <c r="C5173" s="17" t="s">
        <v>17730</v>
      </c>
      <c r="D5173" s="13">
        <v>4090</v>
      </c>
      <c r="E5173" s="13" t="s">
        <v>17731</v>
      </c>
      <c r="F5173" s="13" t="s">
        <v>17727</v>
      </c>
      <c r="G5173" s="13" t="s">
        <v>26576</v>
      </c>
      <c r="H5173" s="13">
        <v>166086</v>
      </c>
    </row>
    <row r="5174" spans="1:8" x14ac:dyDescent="0.45">
      <c r="A5174" s="13" t="s">
        <v>26577</v>
      </c>
      <c r="B5174" s="14">
        <v>15.07</v>
      </c>
      <c r="C5174" s="17" t="s">
        <v>17730</v>
      </c>
      <c r="D5174" s="13">
        <v>62</v>
      </c>
      <c r="E5174" s="13" t="s">
        <v>17731</v>
      </c>
      <c r="F5174" s="13" t="s">
        <v>17727</v>
      </c>
      <c r="G5174" s="13" t="s">
        <v>26578</v>
      </c>
      <c r="H5174" s="13">
        <v>183766</v>
      </c>
    </row>
    <row r="5175" spans="1:8" x14ac:dyDescent="0.45">
      <c r="A5175" s="13" t="s">
        <v>26579</v>
      </c>
      <c r="B5175" s="14">
        <v>0</v>
      </c>
      <c r="C5175" s="17" t="s">
        <v>17730</v>
      </c>
      <c r="D5175" s="13">
        <v>53</v>
      </c>
      <c r="E5175" s="13" t="s">
        <v>17731</v>
      </c>
      <c r="F5175" s="13" t="s">
        <v>17727</v>
      </c>
      <c r="G5175" s="13" t="s">
        <v>26580</v>
      </c>
      <c r="H5175" s="13">
        <v>183767</v>
      </c>
    </row>
    <row r="5176" spans="1:8" x14ac:dyDescent="0.45">
      <c r="A5176" s="13" t="s">
        <v>26581</v>
      </c>
      <c r="B5176" s="14">
        <v>0</v>
      </c>
      <c r="C5176" s="17" t="s">
        <v>17730</v>
      </c>
      <c r="D5176" s="13">
        <v>53</v>
      </c>
      <c r="E5176" s="13" t="s">
        <v>17731</v>
      </c>
      <c r="F5176" s="13" t="s">
        <v>17727</v>
      </c>
      <c r="G5176" s="13" t="s">
        <v>26582</v>
      </c>
      <c r="H5176" s="13">
        <v>183768</v>
      </c>
    </row>
    <row r="5177" spans="1:8" x14ac:dyDescent="0.45">
      <c r="A5177" s="13" t="s">
        <v>26583</v>
      </c>
      <c r="B5177" s="14">
        <v>0</v>
      </c>
      <c r="C5177" s="17" t="s">
        <v>17730</v>
      </c>
      <c r="D5177" s="13">
        <v>53</v>
      </c>
      <c r="E5177" s="13" t="s">
        <v>17731</v>
      </c>
      <c r="F5177" s="13" t="s">
        <v>17727</v>
      </c>
      <c r="G5177" s="13" t="s">
        <v>26584</v>
      </c>
      <c r="H5177" s="13">
        <v>183769</v>
      </c>
    </row>
    <row r="5178" spans="1:8" x14ac:dyDescent="0.45">
      <c r="A5178" s="13" t="s">
        <v>26585</v>
      </c>
      <c r="B5178" s="14">
        <v>0</v>
      </c>
      <c r="C5178" s="17" t="s">
        <v>17730</v>
      </c>
      <c r="D5178" s="13">
        <v>53</v>
      </c>
      <c r="E5178" s="13" t="s">
        <v>17731</v>
      </c>
      <c r="F5178" s="13" t="s">
        <v>17727</v>
      </c>
      <c r="G5178" s="13" t="s">
        <v>26586</v>
      </c>
      <c r="H5178" s="13">
        <v>183770</v>
      </c>
    </row>
    <row r="5179" spans="1:8" x14ac:dyDescent="0.45">
      <c r="A5179" s="13" t="s">
        <v>26587</v>
      </c>
      <c r="B5179" s="14">
        <v>0</v>
      </c>
      <c r="C5179" s="17" t="s">
        <v>17730</v>
      </c>
      <c r="D5179" s="13">
        <v>53</v>
      </c>
      <c r="E5179" s="13" t="s">
        <v>17731</v>
      </c>
      <c r="F5179" s="13" t="s">
        <v>17727</v>
      </c>
      <c r="G5179" s="13" t="s">
        <v>26588</v>
      </c>
      <c r="H5179" s="13">
        <v>183771</v>
      </c>
    </row>
    <row r="5180" spans="1:8" x14ac:dyDescent="0.45">
      <c r="A5180" s="13" t="s">
        <v>26589</v>
      </c>
      <c r="B5180" s="14">
        <v>0</v>
      </c>
      <c r="C5180" s="17" t="s">
        <v>17730</v>
      </c>
      <c r="D5180" s="13">
        <v>53</v>
      </c>
      <c r="E5180" s="13" t="s">
        <v>17731</v>
      </c>
      <c r="F5180" s="13" t="s">
        <v>17727</v>
      </c>
      <c r="G5180" s="13" t="s">
        <v>26590</v>
      </c>
      <c r="H5180" s="13">
        <v>183772</v>
      </c>
    </row>
    <row r="5181" spans="1:8" x14ac:dyDescent="0.45">
      <c r="A5181" s="13" t="s">
        <v>26591</v>
      </c>
      <c r="B5181" s="14">
        <v>0</v>
      </c>
      <c r="C5181" s="17" t="s">
        <v>17730</v>
      </c>
      <c r="D5181" s="13">
        <v>53</v>
      </c>
      <c r="E5181" s="13" t="s">
        <v>17731</v>
      </c>
      <c r="F5181" s="13" t="s">
        <v>17727</v>
      </c>
      <c r="G5181" s="13" t="s">
        <v>26592</v>
      </c>
      <c r="H5181" s="13">
        <v>183773</v>
      </c>
    </row>
    <row r="5182" spans="1:8" x14ac:dyDescent="0.45">
      <c r="A5182" s="13" t="s">
        <v>26593</v>
      </c>
      <c r="B5182" s="14">
        <v>0</v>
      </c>
      <c r="C5182" s="17" t="s">
        <v>17730</v>
      </c>
      <c r="D5182" s="13">
        <v>53</v>
      </c>
      <c r="E5182" s="13" t="s">
        <v>17731</v>
      </c>
      <c r="F5182" s="13" t="s">
        <v>17727</v>
      </c>
      <c r="G5182" s="13" t="s">
        <v>26594</v>
      </c>
      <c r="H5182" s="13">
        <v>183774</v>
      </c>
    </row>
    <row r="5183" spans="1:8" x14ac:dyDescent="0.45">
      <c r="A5183" s="13" t="s">
        <v>26595</v>
      </c>
      <c r="B5183" s="14">
        <v>0</v>
      </c>
      <c r="C5183" s="17" t="s">
        <v>17730</v>
      </c>
      <c r="D5183" s="13">
        <v>53</v>
      </c>
      <c r="E5183" s="13" t="s">
        <v>17731</v>
      </c>
      <c r="F5183" s="13" t="s">
        <v>17727</v>
      </c>
      <c r="G5183" s="13" t="s">
        <v>26596</v>
      </c>
      <c r="H5183" s="13">
        <v>183775</v>
      </c>
    </row>
    <row r="5184" spans="1:8" x14ac:dyDescent="0.45">
      <c r="A5184" s="13" t="s">
        <v>26597</v>
      </c>
      <c r="B5184" s="14">
        <v>0</v>
      </c>
      <c r="C5184" s="17" t="s">
        <v>17730</v>
      </c>
      <c r="D5184" s="13">
        <v>53</v>
      </c>
      <c r="E5184" s="13" t="s">
        <v>17731</v>
      </c>
      <c r="F5184" s="13" t="s">
        <v>17727</v>
      </c>
      <c r="G5184" s="13" t="s">
        <v>26598</v>
      </c>
      <c r="H5184" s="13">
        <v>183776</v>
      </c>
    </row>
    <row r="5185" spans="1:8" x14ac:dyDescent="0.45">
      <c r="A5185" s="13" t="s">
        <v>26597</v>
      </c>
      <c r="B5185" s="14">
        <v>0</v>
      </c>
      <c r="C5185" s="17" t="s">
        <v>17730</v>
      </c>
      <c r="D5185" s="13">
        <v>50</v>
      </c>
      <c r="E5185" s="13" t="s">
        <v>17731</v>
      </c>
      <c r="F5185" s="13" t="s">
        <v>17727</v>
      </c>
      <c r="G5185" s="13" t="s">
        <v>26599</v>
      </c>
      <c r="H5185" s="13">
        <v>166097</v>
      </c>
    </row>
    <row r="5186" spans="1:8" x14ac:dyDescent="0.45">
      <c r="A5186" s="13" t="s">
        <v>26600</v>
      </c>
      <c r="B5186" s="14">
        <v>0</v>
      </c>
      <c r="C5186" s="17" t="s">
        <v>17730</v>
      </c>
      <c r="D5186" s="13">
        <v>53</v>
      </c>
      <c r="E5186" s="13" t="s">
        <v>17731</v>
      </c>
      <c r="F5186" s="13" t="s">
        <v>17727</v>
      </c>
      <c r="G5186" s="13" t="s">
        <v>26601</v>
      </c>
      <c r="H5186" s="13">
        <v>183777</v>
      </c>
    </row>
    <row r="5187" spans="1:8" x14ac:dyDescent="0.45">
      <c r="A5187" s="13" t="s">
        <v>26600</v>
      </c>
      <c r="B5187" s="14">
        <v>0</v>
      </c>
      <c r="C5187" s="17" t="s">
        <v>17730</v>
      </c>
      <c r="D5187" s="13">
        <v>50</v>
      </c>
      <c r="E5187" s="13" t="s">
        <v>17731</v>
      </c>
      <c r="F5187" s="13" t="s">
        <v>17727</v>
      </c>
      <c r="G5187" s="13" t="s">
        <v>26602</v>
      </c>
      <c r="H5187" s="13">
        <v>166098</v>
      </c>
    </row>
    <row r="5188" spans="1:8" x14ac:dyDescent="0.45">
      <c r="A5188" s="13" t="s">
        <v>26603</v>
      </c>
      <c r="B5188" s="14">
        <v>0</v>
      </c>
      <c r="C5188" s="17" t="s">
        <v>17730</v>
      </c>
      <c r="D5188" s="13">
        <v>53</v>
      </c>
      <c r="E5188" s="13" t="s">
        <v>17731</v>
      </c>
      <c r="F5188" s="13" t="s">
        <v>17727</v>
      </c>
      <c r="G5188" s="13" t="s">
        <v>26604</v>
      </c>
      <c r="H5188" s="13">
        <v>183778</v>
      </c>
    </row>
    <row r="5189" spans="1:8" x14ac:dyDescent="0.45">
      <c r="A5189" s="13" t="s">
        <v>26605</v>
      </c>
      <c r="B5189" s="14">
        <v>0</v>
      </c>
      <c r="C5189" s="17" t="s">
        <v>17730</v>
      </c>
      <c r="D5189" s="13">
        <v>53</v>
      </c>
      <c r="E5189" s="13" t="s">
        <v>17731</v>
      </c>
      <c r="F5189" s="13" t="s">
        <v>17727</v>
      </c>
      <c r="G5189" s="13" t="s">
        <v>26606</v>
      </c>
      <c r="H5189" s="13">
        <v>183779</v>
      </c>
    </row>
    <row r="5190" spans="1:8" x14ac:dyDescent="0.45">
      <c r="A5190" s="13" t="s">
        <v>26607</v>
      </c>
      <c r="B5190" s="14">
        <v>0</v>
      </c>
      <c r="C5190" s="17" t="s">
        <v>17730</v>
      </c>
      <c r="D5190" s="13">
        <v>53</v>
      </c>
      <c r="E5190" s="13" t="s">
        <v>17731</v>
      </c>
      <c r="F5190" s="13" t="s">
        <v>17727</v>
      </c>
      <c r="G5190" s="13" t="s">
        <v>26608</v>
      </c>
      <c r="H5190" s="13">
        <v>183780</v>
      </c>
    </row>
    <row r="5191" spans="1:8" x14ac:dyDescent="0.45">
      <c r="A5191" s="13" t="s">
        <v>26609</v>
      </c>
      <c r="B5191" s="14">
        <v>13.5</v>
      </c>
      <c r="C5191" s="17" t="s">
        <v>17730</v>
      </c>
      <c r="D5191" s="13">
        <v>53</v>
      </c>
      <c r="E5191" s="13" t="s">
        <v>17731</v>
      </c>
      <c r="F5191" s="13" t="s">
        <v>17727</v>
      </c>
      <c r="G5191" s="13" t="s">
        <v>26610</v>
      </c>
      <c r="H5191" s="13">
        <v>183781</v>
      </c>
    </row>
    <row r="5192" spans="1:8" x14ac:dyDescent="0.45">
      <c r="A5192" s="13" t="s">
        <v>26609</v>
      </c>
      <c r="B5192" s="14">
        <v>0</v>
      </c>
      <c r="C5192" s="17" t="s">
        <v>17730</v>
      </c>
      <c r="D5192" s="13">
        <v>50</v>
      </c>
      <c r="E5192" s="13" t="s">
        <v>17731</v>
      </c>
      <c r="F5192" s="13" t="s">
        <v>17727</v>
      </c>
      <c r="G5192" s="13" t="s">
        <v>26611</v>
      </c>
      <c r="H5192" s="13">
        <v>166102</v>
      </c>
    </row>
    <row r="5193" spans="1:8" x14ac:dyDescent="0.45">
      <c r="A5193" s="13" t="s">
        <v>26612</v>
      </c>
      <c r="B5193" s="14">
        <v>11.9</v>
      </c>
      <c r="C5193" s="17" t="s">
        <v>17730</v>
      </c>
      <c r="D5193" s="13">
        <v>53</v>
      </c>
      <c r="E5193" s="13" t="s">
        <v>17731</v>
      </c>
      <c r="F5193" s="13" t="s">
        <v>17727</v>
      </c>
      <c r="G5193" s="13" t="s">
        <v>26613</v>
      </c>
      <c r="H5193" s="13">
        <v>183782</v>
      </c>
    </row>
    <row r="5194" spans="1:8" x14ac:dyDescent="0.45">
      <c r="A5194" s="13" t="s">
        <v>26612</v>
      </c>
      <c r="B5194" s="14">
        <v>0</v>
      </c>
      <c r="C5194" s="17" t="s">
        <v>17730</v>
      </c>
      <c r="D5194" s="13">
        <v>50</v>
      </c>
      <c r="E5194" s="13" t="s">
        <v>17731</v>
      </c>
      <c r="F5194" s="13" t="s">
        <v>17727</v>
      </c>
      <c r="G5194" s="13" t="s">
        <v>26614</v>
      </c>
      <c r="H5194" s="13">
        <v>166103</v>
      </c>
    </row>
    <row r="5195" spans="1:8" x14ac:dyDescent="0.45">
      <c r="A5195" s="13" t="s">
        <v>26615</v>
      </c>
      <c r="B5195" s="14">
        <v>5.6</v>
      </c>
      <c r="C5195" s="17" t="s">
        <v>17730</v>
      </c>
      <c r="D5195" s="13">
        <v>53</v>
      </c>
      <c r="E5195" s="13" t="s">
        <v>17731</v>
      </c>
      <c r="F5195" s="13" t="s">
        <v>17727</v>
      </c>
      <c r="G5195" s="13" t="s">
        <v>26616</v>
      </c>
      <c r="H5195" s="13">
        <v>183783</v>
      </c>
    </row>
    <row r="5196" spans="1:8" x14ac:dyDescent="0.45">
      <c r="A5196" s="13" t="s">
        <v>26615</v>
      </c>
      <c r="B5196" s="14">
        <v>0</v>
      </c>
      <c r="C5196" s="17" t="s">
        <v>17730</v>
      </c>
      <c r="D5196" s="13">
        <v>50</v>
      </c>
      <c r="E5196" s="13" t="s">
        <v>17731</v>
      </c>
      <c r="F5196" s="13" t="s">
        <v>17727</v>
      </c>
      <c r="G5196" s="13" t="s">
        <v>26617</v>
      </c>
      <c r="H5196" s="13">
        <v>166104</v>
      </c>
    </row>
    <row r="5197" spans="1:8" x14ac:dyDescent="0.45">
      <c r="A5197" s="13" t="s">
        <v>26618</v>
      </c>
      <c r="B5197" s="14">
        <v>18.78</v>
      </c>
      <c r="C5197" s="17" t="s">
        <v>17730</v>
      </c>
      <c r="D5197" s="13">
        <v>53</v>
      </c>
      <c r="E5197" s="13" t="s">
        <v>17731</v>
      </c>
      <c r="F5197" s="13" t="s">
        <v>17727</v>
      </c>
      <c r="G5197" s="13" t="s">
        <v>26619</v>
      </c>
      <c r="H5197" s="13">
        <v>183784</v>
      </c>
    </row>
    <row r="5198" spans="1:8" x14ac:dyDescent="0.45">
      <c r="A5198" s="13" t="s">
        <v>26618</v>
      </c>
      <c r="B5198" s="14">
        <v>0</v>
      </c>
      <c r="C5198" s="17" t="s">
        <v>17730</v>
      </c>
      <c r="D5198" s="13">
        <v>50</v>
      </c>
      <c r="E5198" s="13" t="s">
        <v>17731</v>
      </c>
      <c r="F5198" s="13" t="s">
        <v>17727</v>
      </c>
      <c r="G5198" s="13" t="s">
        <v>26620</v>
      </c>
      <c r="H5198" s="13">
        <v>166105</v>
      </c>
    </row>
    <row r="5199" spans="1:8" x14ac:dyDescent="0.45">
      <c r="A5199" s="13" t="s">
        <v>26621</v>
      </c>
      <c r="B5199" s="14">
        <v>0</v>
      </c>
      <c r="C5199" s="17" t="s">
        <v>17730</v>
      </c>
      <c r="D5199" s="13">
        <v>133</v>
      </c>
      <c r="E5199" s="13" t="s">
        <v>17731</v>
      </c>
      <c r="F5199" s="13" t="s">
        <v>17727</v>
      </c>
      <c r="G5199" s="13" t="s">
        <v>26622</v>
      </c>
      <c r="H5199" s="13">
        <v>183785</v>
      </c>
    </row>
    <row r="5200" spans="1:8" x14ac:dyDescent="0.45">
      <c r="A5200" s="13" t="s">
        <v>26623</v>
      </c>
      <c r="B5200" s="14">
        <v>21.53</v>
      </c>
      <c r="C5200" s="17" t="s">
        <v>17730</v>
      </c>
      <c r="D5200" s="13">
        <v>107</v>
      </c>
      <c r="E5200" s="13" t="s">
        <v>17731</v>
      </c>
      <c r="F5200" s="13" t="s">
        <v>17727</v>
      </c>
      <c r="G5200" s="13" t="s">
        <v>26624</v>
      </c>
      <c r="H5200" s="13">
        <v>176141</v>
      </c>
    </row>
    <row r="5201" spans="1:8" x14ac:dyDescent="0.45">
      <c r="A5201" s="13" t="s">
        <v>26625</v>
      </c>
      <c r="B5201" s="14">
        <v>0</v>
      </c>
      <c r="C5201" s="17" t="s">
        <v>17730</v>
      </c>
      <c r="D5201" s="13">
        <v>110</v>
      </c>
      <c r="E5201" s="13" t="s">
        <v>17731</v>
      </c>
      <c r="F5201" s="13" t="s">
        <v>17727</v>
      </c>
      <c r="G5201" s="13" t="s">
        <v>26626</v>
      </c>
      <c r="H5201" s="13">
        <v>176146</v>
      </c>
    </row>
    <row r="5202" spans="1:8" x14ac:dyDescent="0.45">
      <c r="A5202" s="13" t="s">
        <v>26627</v>
      </c>
      <c r="B5202" s="15">
        <v>1710</v>
      </c>
      <c r="C5202" s="17" t="s">
        <v>17730</v>
      </c>
      <c r="D5202" s="13">
        <v>4515</v>
      </c>
      <c r="E5202" s="13" t="s">
        <v>17731</v>
      </c>
      <c r="F5202" s="13" t="s">
        <v>17727</v>
      </c>
      <c r="G5202" s="13" t="s">
        <v>26628</v>
      </c>
      <c r="H5202" s="13">
        <v>183787</v>
      </c>
    </row>
    <row r="5203" spans="1:8" x14ac:dyDescent="0.45">
      <c r="A5203" s="13" t="s">
        <v>26627</v>
      </c>
      <c r="B5203" s="14">
        <v>0</v>
      </c>
      <c r="C5203" s="17" t="s">
        <v>17730</v>
      </c>
      <c r="D5203" s="13">
        <v>4300</v>
      </c>
      <c r="E5203" s="13" t="s">
        <v>17731</v>
      </c>
      <c r="F5203" s="13" t="s">
        <v>17727</v>
      </c>
      <c r="G5203" s="13" t="s">
        <v>26629</v>
      </c>
      <c r="H5203" s="13">
        <v>165907</v>
      </c>
    </row>
    <row r="5204" spans="1:8" x14ac:dyDescent="0.45">
      <c r="A5204" s="13" t="s">
        <v>26630</v>
      </c>
      <c r="B5204" s="14">
        <v>505</v>
      </c>
      <c r="C5204" s="17" t="s">
        <v>17730</v>
      </c>
      <c r="D5204" s="13">
        <v>1515</v>
      </c>
      <c r="E5204" s="13" t="s">
        <v>17731</v>
      </c>
      <c r="F5204" s="13" t="s">
        <v>17727</v>
      </c>
      <c r="G5204" s="13" t="s">
        <v>26631</v>
      </c>
      <c r="H5204" s="13">
        <v>183788</v>
      </c>
    </row>
    <row r="5205" spans="1:8" x14ac:dyDescent="0.45">
      <c r="A5205" s="13" t="s">
        <v>26632</v>
      </c>
      <c r="B5205" s="14">
        <v>528.17999999999995</v>
      </c>
      <c r="C5205" s="17" t="s">
        <v>17730</v>
      </c>
      <c r="D5205" s="13">
        <v>2132</v>
      </c>
      <c r="E5205" s="13" t="s">
        <v>17731</v>
      </c>
      <c r="F5205" s="13" t="s">
        <v>17727</v>
      </c>
      <c r="G5205" s="13" t="s">
        <v>26633</v>
      </c>
      <c r="H5205" s="13">
        <v>183789</v>
      </c>
    </row>
    <row r="5206" spans="1:8" x14ac:dyDescent="0.45">
      <c r="A5206" s="13" t="s">
        <v>26634</v>
      </c>
      <c r="B5206" s="14">
        <v>257.41000000000003</v>
      </c>
      <c r="C5206" s="17" t="s">
        <v>17730</v>
      </c>
      <c r="D5206" s="13">
        <v>776</v>
      </c>
      <c r="E5206" s="13" t="s">
        <v>17731</v>
      </c>
      <c r="F5206" s="13" t="s">
        <v>17727</v>
      </c>
      <c r="G5206" s="13" t="s">
        <v>26635</v>
      </c>
      <c r="H5206" s="13">
        <v>183790</v>
      </c>
    </row>
    <row r="5207" spans="1:8" x14ac:dyDescent="0.45">
      <c r="A5207" s="13" t="s">
        <v>26636</v>
      </c>
      <c r="B5207" s="14">
        <v>589.03</v>
      </c>
      <c r="C5207" s="17" t="s">
        <v>17730</v>
      </c>
      <c r="D5207" s="13">
        <v>2314</v>
      </c>
      <c r="E5207" s="13" t="s">
        <v>17731</v>
      </c>
      <c r="F5207" s="13" t="s">
        <v>17727</v>
      </c>
      <c r="G5207" s="13" t="s">
        <v>26637</v>
      </c>
      <c r="H5207" s="13">
        <v>183791</v>
      </c>
    </row>
    <row r="5208" spans="1:8" x14ac:dyDescent="0.45">
      <c r="A5208" s="13" t="s">
        <v>26638</v>
      </c>
      <c r="B5208" s="14">
        <v>14.18</v>
      </c>
      <c r="C5208" s="17" t="s">
        <v>17730</v>
      </c>
      <c r="D5208" s="13">
        <v>96</v>
      </c>
      <c r="E5208" s="13" t="s">
        <v>17731</v>
      </c>
      <c r="F5208" s="13" t="s">
        <v>17727</v>
      </c>
      <c r="G5208" s="13" t="s">
        <v>26639</v>
      </c>
      <c r="H5208" s="13">
        <v>183792</v>
      </c>
    </row>
    <row r="5209" spans="1:8" x14ac:dyDescent="0.45">
      <c r="A5209" s="13" t="s">
        <v>26640</v>
      </c>
      <c r="B5209" s="14">
        <v>56.66</v>
      </c>
      <c r="C5209" s="17" t="s">
        <v>17730</v>
      </c>
      <c r="D5209" s="13">
        <v>210</v>
      </c>
      <c r="E5209" s="13" t="s">
        <v>17731</v>
      </c>
      <c r="F5209" s="13" t="s">
        <v>17727</v>
      </c>
      <c r="G5209" s="13" t="s">
        <v>26641</v>
      </c>
      <c r="H5209" s="13">
        <v>183793</v>
      </c>
    </row>
    <row r="5210" spans="1:8" x14ac:dyDescent="0.45">
      <c r="A5210" s="13" t="s">
        <v>26642</v>
      </c>
      <c r="B5210" s="15">
        <v>1031.3699999999999</v>
      </c>
      <c r="C5210" s="17" t="s">
        <v>17730</v>
      </c>
      <c r="D5210" s="13">
        <v>3700</v>
      </c>
      <c r="E5210" s="13" t="s">
        <v>17731</v>
      </c>
      <c r="F5210" s="13" t="s">
        <v>17727</v>
      </c>
      <c r="G5210" s="13" t="s">
        <v>26643</v>
      </c>
      <c r="H5210" s="13">
        <v>184233</v>
      </c>
    </row>
    <row r="5211" spans="1:8" x14ac:dyDescent="0.45">
      <c r="A5211" s="13" t="s">
        <v>26644</v>
      </c>
      <c r="B5211" s="14">
        <v>111.25</v>
      </c>
      <c r="C5211" s="17" t="s">
        <v>17730</v>
      </c>
      <c r="D5211" s="13">
        <v>378</v>
      </c>
      <c r="E5211" s="13" t="s">
        <v>17731</v>
      </c>
      <c r="F5211" s="13" t="s">
        <v>17727</v>
      </c>
      <c r="G5211" s="13" t="s">
        <v>26645</v>
      </c>
      <c r="H5211" s="13">
        <v>183794</v>
      </c>
    </row>
    <row r="5212" spans="1:8" x14ac:dyDescent="0.45">
      <c r="A5212" s="13" t="s">
        <v>26646</v>
      </c>
      <c r="B5212" s="14">
        <v>638.46</v>
      </c>
      <c r="C5212" s="17" t="s">
        <v>17730</v>
      </c>
      <c r="D5212" s="13">
        <v>1875</v>
      </c>
      <c r="E5212" s="13" t="s">
        <v>17731</v>
      </c>
      <c r="F5212" s="13" t="s">
        <v>17727</v>
      </c>
      <c r="G5212" s="13" t="s">
        <v>26647</v>
      </c>
      <c r="H5212" s="13">
        <v>183795</v>
      </c>
    </row>
    <row r="5213" spans="1:8" x14ac:dyDescent="0.45">
      <c r="A5213" s="13" t="s">
        <v>26648</v>
      </c>
      <c r="B5213" s="14">
        <v>42.04</v>
      </c>
      <c r="C5213" s="17" t="s">
        <v>17730</v>
      </c>
      <c r="D5213" s="13">
        <v>172</v>
      </c>
      <c r="E5213" s="13" t="s">
        <v>17731</v>
      </c>
      <c r="F5213" s="13" t="s">
        <v>17727</v>
      </c>
      <c r="G5213" s="13" t="s">
        <v>26649</v>
      </c>
      <c r="H5213" s="13">
        <v>176154</v>
      </c>
    </row>
    <row r="5214" spans="1:8" x14ac:dyDescent="0.45">
      <c r="A5214" s="13" t="s">
        <v>26650</v>
      </c>
      <c r="B5214" s="14">
        <v>0</v>
      </c>
      <c r="C5214" s="17" t="s">
        <v>17730</v>
      </c>
      <c r="D5214" s="13">
        <v>181</v>
      </c>
      <c r="E5214" s="13" t="s">
        <v>17731</v>
      </c>
      <c r="F5214" s="13" t="s">
        <v>17727</v>
      </c>
      <c r="G5214" s="13" t="s">
        <v>26651</v>
      </c>
      <c r="H5214" s="13">
        <v>183796</v>
      </c>
    </row>
    <row r="5215" spans="1:8" x14ac:dyDescent="0.45">
      <c r="A5215" s="13" t="s">
        <v>26652</v>
      </c>
      <c r="B5215" s="14">
        <v>0</v>
      </c>
      <c r="C5215" s="17" t="s">
        <v>17730</v>
      </c>
      <c r="D5215" s="13">
        <v>130</v>
      </c>
      <c r="E5215" s="13" t="s">
        <v>17731</v>
      </c>
      <c r="F5215" s="13" t="s">
        <v>17727</v>
      </c>
      <c r="G5215" s="13" t="s">
        <v>26653</v>
      </c>
      <c r="H5215" s="13">
        <v>183797</v>
      </c>
    </row>
    <row r="5216" spans="1:8" x14ac:dyDescent="0.45">
      <c r="A5216" s="13" t="s">
        <v>26654</v>
      </c>
      <c r="B5216" s="14">
        <v>0</v>
      </c>
      <c r="C5216" s="17" t="s">
        <v>17730</v>
      </c>
      <c r="D5216" s="13">
        <v>179</v>
      </c>
      <c r="E5216" s="13" t="s">
        <v>17731</v>
      </c>
      <c r="F5216" s="13" t="s">
        <v>17727</v>
      </c>
      <c r="G5216" s="13" t="s">
        <v>26655</v>
      </c>
      <c r="H5216" s="13">
        <v>183798</v>
      </c>
    </row>
    <row r="5217" spans="1:8" x14ac:dyDescent="0.45">
      <c r="A5217" s="13" t="s">
        <v>26656</v>
      </c>
      <c r="B5217" s="14">
        <v>0</v>
      </c>
      <c r="C5217" s="17" t="s">
        <v>17730</v>
      </c>
      <c r="D5217" s="13">
        <v>85</v>
      </c>
      <c r="E5217" s="13" t="s">
        <v>17731</v>
      </c>
      <c r="F5217" s="13" t="s">
        <v>17727</v>
      </c>
      <c r="G5217" s="13" t="s">
        <v>26657</v>
      </c>
      <c r="H5217" s="13">
        <v>183799</v>
      </c>
    </row>
    <row r="5218" spans="1:8" x14ac:dyDescent="0.45">
      <c r="A5218" s="13" t="s">
        <v>26658</v>
      </c>
      <c r="B5218" s="14">
        <v>0</v>
      </c>
      <c r="C5218" s="17" t="s">
        <v>17730</v>
      </c>
      <c r="D5218" s="13">
        <v>138</v>
      </c>
      <c r="E5218" s="13" t="s">
        <v>17731</v>
      </c>
      <c r="F5218" s="13" t="s">
        <v>17727</v>
      </c>
      <c r="G5218" s="13" t="s">
        <v>26659</v>
      </c>
      <c r="H5218" s="13">
        <v>183800</v>
      </c>
    </row>
    <row r="5219" spans="1:8" x14ac:dyDescent="0.45">
      <c r="A5219" s="13" t="s">
        <v>26660</v>
      </c>
      <c r="B5219" s="14">
        <v>0</v>
      </c>
      <c r="C5219" s="17" t="s">
        <v>17730</v>
      </c>
      <c r="D5219" s="13">
        <v>158</v>
      </c>
      <c r="E5219" s="13" t="s">
        <v>17731</v>
      </c>
      <c r="F5219" s="13" t="s">
        <v>17727</v>
      </c>
      <c r="G5219" s="13" t="s">
        <v>26661</v>
      </c>
      <c r="H5219" s="13">
        <v>183801</v>
      </c>
    </row>
    <row r="5220" spans="1:8" x14ac:dyDescent="0.45">
      <c r="A5220" s="13" t="s">
        <v>26662</v>
      </c>
      <c r="B5220" s="14">
        <v>0</v>
      </c>
      <c r="C5220" s="17" t="s">
        <v>17730</v>
      </c>
      <c r="D5220" s="13">
        <v>161</v>
      </c>
      <c r="E5220" s="13" t="s">
        <v>17731</v>
      </c>
      <c r="F5220" s="13" t="s">
        <v>17727</v>
      </c>
      <c r="G5220" s="13" t="s">
        <v>26663</v>
      </c>
      <c r="H5220" s="13">
        <v>176161</v>
      </c>
    </row>
    <row r="5221" spans="1:8" x14ac:dyDescent="0.45">
      <c r="A5221" s="13" t="s">
        <v>26664</v>
      </c>
      <c r="B5221" s="14">
        <v>0</v>
      </c>
      <c r="C5221" s="17" t="s">
        <v>17730</v>
      </c>
      <c r="D5221" s="13">
        <v>86</v>
      </c>
      <c r="E5221" s="13" t="s">
        <v>17731</v>
      </c>
      <c r="F5221" s="13" t="s">
        <v>17727</v>
      </c>
      <c r="G5221" s="13" t="s">
        <v>26665</v>
      </c>
      <c r="H5221" s="13">
        <v>183802</v>
      </c>
    </row>
    <row r="5222" spans="1:8" x14ac:dyDescent="0.45">
      <c r="A5222" s="13" t="s">
        <v>26666</v>
      </c>
      <c r="B5222" s="14">
        <v>0</v>
      </c>
      <c r="C5222" s="17" t="s">
        <v>17730</v>
      </c>
      <c r="D5222" s="13">
        <v>71</v>
      </c>
      <c r="E5222" s="13" t="s">
        <v>17731</v>
      </c>
      <c r="F5222" s="13" t="s">
        <v>17727</v>
      </c>
      <c r="G5222" s="13" t="s">
        <v>26667</v>
      </c>
      <c r="H5222" s="13">
        <v>183803</v>
      </c>
    </row>
    <row r="5223" spans="1:8" x14ac:dyDescent="0.45">
      <c r="A5223" s="13" t="s">
        <v>26668</v>
      </c>
      <c r="B5223" s="14">
        <v>0</v>
      </c>
      <c r="C5223" s="17" t="s">
        <v>17730</v>
      </c>
      <c r="D5223" s="13">
        <v>704</v>
      </c>
      <c r="E5223" s="13" t="s">
        <v>17731</v>
      </c>
      <c r="F5223" s="13" t="s">
        <v>17727</v>
      </c>
      <c r="G5223" s="13" t="s">
        <v>26669</v>
      </c>
      <c r="H5223" s="13">
        <v>183804</v>
      </c>
    </row>
    <row r="5224" spans="1:8" x14ac:dyDescent="0.45">
      <c r="A5224" s="13" t="s">
        <v>26670</v>
      </c>
      <c r="B5224" s="14">
        <v>0</v>
      </c>
      <c r="C5224" s="17" t="s">
        <v>17730</v>
      </c>
      <c r="D5224" s="13">
        <v>53</v>
      </c>
      <c r="E5224" s="13" t="s">
        <v>17731</v>
      </c>
      <c r="F5224" s="13" t="s">
        <v>17727</v>
      </c>
      <c r="G5224" s="13" t="s">
        <v>26671</v>
      </c>
      <c r="H5224" s="13">
        <v>183805</v>
      </c>
    </row>
    <row r="5225" spans="1:8" x14ac:dyDescent="0.45">
      <c r="A5225" s="13" t="s">
        <v>26672</v>
      </c>
      <c r="B5225" s="14">
        <v>153.44</v>
      </c>
      <c r="C5225" s="17" t="s">
        <v>17730</v>
      </c>
      <c r="D5225" s="13">
        <v>501</v>
      </c>
      <c r="E5225" s="13" t="s">
        <v>17731</v>
      </c>
      <c r="F5225" s="13" t="s">
        <v>17727</v>
      </c>
      <c r="G5225" s="13" t="s">
        <v>26673</v>
      </c>
      <c r="H5225" s="13">
        <v>183806</v>
      </c>
    </row>
    <row r="5226" spans="1:8" x14ac:dyDescent="0.45">
      <c r="A5226" s="13" t="s">
        <v>26674</v>
      </c>
      <c r="B5226" s="14">
        <v>157.13</v>
      </c>
      <c r="C5226" s="17" t="s">
        <v>17730</v>
      </c>
      <c r="D5226" s="13">
        <v>511</v>
      </c>
      <c r="E5226" s="13" t="s">
        <v>17731</v>
      </c>
      <c r="F5226" s="13" t="s">
        <v>17727</v>
      </c>
      <c r="G5226" s="13" t="s">
        <v>26675</v>
      </c>
      <c r="H5226" s="13">
        <v>183807</v>
      </c>
    </row>
    <row r="5227" spans="1:8" x14ac:dyDescent="0.45">
      <c r="A5227" s="13" t="s">
        <v>26676</v>
      </c>
      <c r="B5227" s="14">
        <v>0</v>
      </c>
      <c r="C5227" s="17" t="s">
        <v>17730</v>
      </c>
      <c r="D5227" s="13">
        <v>438</v>
      </c>
      <c r="E5227" s="13" t="s">
        <v>17731</v>
      </c>
      <c r="F5227" s="13" t="s">
        <v>17727</v>
      </c>
      <c r="G5227" s="13" t="s">
        <v>26677</v>
      </c>
      <c r="H5227" s="13">
        <v>183808</v>
      </c>
    </row>
    <row r="5228" spans="1:8" x14ac:dyDescent="0.45">
      <c r="A5228" s="13" t="s">
        <v>26678</v>
      </c>
      <c r="B5228" s="14">
        <v>113.2</v>
      </c>
      <c r="C5228" s="17" t="s">
        <v>17730</v>
      </c>
      <c r="D5228" s="13">
        <v>380</v>
      </c>
      <c r="E5228" s="13" t="s">
        <v>17731</v>
      </c>
      <c r="F5228" s="13" t="s">
        <v>17727</v>
      </c>
      <c r="G5228" s="13" t="s">
        <v>26679</v>
      </c>
      <c r="H5228" s="13">
        <v>183809</v>
      </c>
    </row>
    <row r="5229" spans="1:8" x14ac:dyDescent="0.45">
      <c r="A5229" s="13" t="s">
        <v>26680</v>
      </c>
      <c r="B5229" s="14">
        <v>0</v>
      </c>
      <c r="C5229" s="17" t="s">
        <v>17730</v>
      </c>
      <c r="D5229" s="13">
        <v>113</v>
      </c>
      <c r="E5229" s="13" t="s">
        <v>17731</v>
      </c>
      <c r="F5229" s="13" t="s">
        <v>17727</v>
      </c>
      <c r="G5229" s="13" t="s">
        <v>26681</v>
      </c>
      <c r="H5229" s="13">
        <v>183810</v>
      </c>
    </row>
    <row r="5230" spans="1:8" x14ac:dyDescent="0.45">
      <c r="A5230" s="13" t="s">
        <v>26682</v>
      </c>
      <c r="B5230" s="14">
        <v>56.5</v>
      </c>
      <c r="C5230" s="17" t="s">
        <v>17730</v>
      </c>
      <c r="D5230" s="13">
        <v>277</v>
      </c>
      <c r="E5230" s="13" t="s">
        <v>17731</v>
      </c>
      <c r="F5230" s="13" t="s">
        <v>17727</v>
      </c>
      <c r="G5230" s="13" t="s">
        <v>26683</v>
      </c>
      <c r="H5230" s="13">
        <v>183811</v>
      </c>
    </row>
    <row r="5231" spans="1:8" x14ac:dyDescent="0.45">
      <c r="A5231" s="13" t="s">
        <v>26684</v>
      </c>
      <c r="B5231" s="14">
        <v>21.91</v>
      </c>
      <c r="C5231" s="17" t="s">
        <v>17730</v>
      </c>
      <c r="D5231" s="13">
        <v>53</v>
      </c>
      <c r="E5231" s="13" t="s">
        <v>17731</v>
      </c>
      <c r="F5231" s="13" t="s">
        <v>17727</v>
      </c>
      <c r="G5231" s="13" t="s">
        <v>26685</v>
      </c>
      <c r="H5231" s="13">
        <v>176172</v>
      </c>
    </row>
    <row r="5232" spans="1:8" x14ac:dyDescent="0.45">
      <c r="A5232" s="13" t="s">
        <v>26686</v>
      </c>
      <c r="B5232" s="14">
        <v>21.91</v>
      </c>
      <c r="C5232" s="17" t="s">
        <v>17730</v>
      </c>
      <c r="D5232" s="13">
        <v>53</v>
      </c>
      <c r="E5232" s="13" t="s">
        <v>17731</v>
      </c>
      <c r="F5232" s="13" t="s">
        <v>17727</v>
      </c>
      <c r="G5232" s="13" t="s">
        <v>26687</v>
      </c>
      <c r="H5232" s="13">
        <v>176173</v>
      </c>
    </row>
    <row r="5233" spans="1:8" x14ac:dyDescent="0.45">
      <c r="A5233" s="13" t="s">
        <v>26688</v>
      </c>
      <c r="B5233" s="14">
        <v>66.86</v>
      </c>
      <c r="C5233" s="17" t="s">
        <v>17730</v>
      </c>
      <c r="D5233" s="13">
        <v>119</v>
      </c>
      <c r="E5233" s="13" t="s">
        <v>17731</v>
      </c>
      <c r="F5233" s="13" t="s">
        <v>17727</v>
      </c>
      <c r="G5233" s="13" t="s">
        <v>26689</v>
      </c>
      <c r="H5233" s="13">
        <v>237033</v>
      </c>
    </row>
    <row r="5234" spans="1:8" x14ac:dyDescent="0.45">
      <c r="A5234" s="13" t="s">
        <v>26690</v>
      </c>
      <c r="B5234" s="14">
        <v>11.43</v>
      </c>
      <c r="C5234" s="17" t="s">
        <v>17730</v>
      </c>
      <c r="D5234" s="13">
        <v>32</v>
      </c>
      <c r="E5234" s="13" t="s">
        <v>17731</v>
      </c>
      <c r="F5234" s="13" t="s">
        <v>17727</v>
      </c>
      <c r="G5234" s="13" t="s">
        <v>26691</v>
      </c>
      <c r="H5234" s="13">
        <v>214728</v>
      </c>
    </row>
    <row r="5235" spans="1:8" x14ac:dyDescent="0.45">
      <c r="A5235" s="13" t="s">
        <v>26692</v>
      </c>
      <c r="B5235" s="15">
        <v>1082.51</v>
      </c>
      <c r="C5235" s="17" t="s">
        <v>17730</v>
      </c>
      <c r="D5235" s="13">
        <v>3446.61</v>
      </c>
      <c r="E5235" s="13" t="s">
        <v>17731</v>
      </c>
      <c r="F5235" s="13" t="s">
        <v>17727</v>
      </c>
      <c r="G5235" s="13" t="s">
        <v>26693</v>
      </c>
      <c r="H5235" s="13">
        <v>232481</v>
      </c>
    </row>
    <row r="5236" spans="1:8" x14ac:dyDescent="0.45">
      <c r="A5236" s="13" t="s">
        <v>26694</v>
      </c>
      <c r="B5236" s="14">
        <v>0</v>
      </c>
      <c r="C5236" s="17" t="s">
        <v>17730</v>
      </c>
      <c r="D5236" s="13">
        <v>906</v>
      </c>
      <c r="E5236" s="13" t="s">
        <v>17731</v>
      </c>
      <c r="F5236" s="13" t="s">
        <v>17727</v>
      </c>
      <c r="G5236" s="13" t="s">
        <v>26695</v>
      </c>
      <c r="H5236" s="13">
        <v>232480</v>
      </c>
    </row>
    <row r="5237" spans="1:8" x14ac:dyDescent="0.45">
      <c r="A5237" s="13" t="s">
        <v>26696</v>
      </c>
      <c r="B5237" s="14">
        <v>0</v>
      </c>
      <c r="C5237" s="17" t="s">
        <v>17730</v>
      </c>
      <c r="D5237" s="13">
        <v>32.46</v>
      </c>
      <c r="E5237" s="13" t="s">
        <v>17731</v>
      </c>
      <c r="F5237" s="13" t="s">
        <v>17727</v>
      </c>
      <c r="G5237" s="13" t="s">
        <v>26697</v>
      </c>
      <c r="H5237" s="13">
        <v>232482</v>
      </c>
    </row>
    <row r="5238" spans="1:8" x14ac:dyDescent="0.45">
      <c r="A5238" s="13" t="s">
        <v>26698</v>
      </c>
      <c r="B5238" s="14">
        <v>0</v>
      </c>
      <c r="C5238" s="17" t="s">
        <v>17730</v>
      </c>
      <c r="D5238" s="13">
        <v>35.25</v>
      </c>
      <c r="E5238" s="13" t="s">
        <v>17731</v>
      </c>
      <c r="F5238" s="13" t="s">
        <v>17727</v>
      </c>
      <c r="G5238" s="13" t="s">
        <v>26699</v>
      </c>
      <c r="H5238" s="13">
        <v>232580</v>
      </c>
    </row>
    <row r="5239" spans="1:8" x14ac:dyDescent="0.45">
      <c r="A5239" s="13" t="s">
        <v>26700</v>
      </c>
      <c r="B5239" s="14">
        <v>0</v>
      </c>
      <c r="C5239" s="17" t="s">
        <v>17730</v>
      </c>
      <c r="D5239" s="13">
        <v>469.26</v>
      </c>
      <c r="E5239" s="13" t="s">
        <v>17731</v>
      </c>
      <c r="F5239" s="13" t="s">
        <v>17727</v>
      </c>
      <c r="G5239" s="13" t="s">
        <v>26701</v>
      </c>
      <c r="H5239" s="13">
        <v>232581</v>
      </c>
    </row>
    <row r="5240" spans="1:8" x14ac:dyDescent="0.45">
      <c r="A5240" s="13" t="s">
        <v>26702</v>
      </c>
      <c r="B5240" s="14">
        <v>85.8</v>
      </c>
      <c r="C5240" s="17" t="s">
        <v>17730</v>
      </c>
      <c r="D5240" s="13">
        <v>254.25</v>
      </c>
      <c r="E5240" s="13" t="s">
        <v>17731</v>
      </c>
      <c r="F5240" s="13" t="s">
        <v>17727</v>
      </c>
      <c r="G5240" s="13" t="s">
        <v>26703</v>
      </c>
      <c r="H5240" s="13">
        <v>232582</v>
      </c>
    </row>
    <row r="5241" spans="1:8" x14ac:dyDescent="0.45">
      <c r="A5241" s="13" t="s">
        <v>26704</v>
      </c>
      <c r="B5241" s="14">
        <v>27.07</v>
      </c>
      <c r="C5241" s="17" t="s">
        <v>17730</v>
      </c>
      <c r="D5241" s="13">
        <v>613</v>
      </c>
      <c r="E5241" s="13" t="s">
        <v>17731</v>
      </c>
      <c r="F5241" s="13" t="s">
        <v>17727</v>
      </c>
      <c r="G5241" s="13" t="s">
        <v>26705</v>
      </c>
      <c r="H5241" s="13">
        <v>202948</v>
      </c>
    </row>
    <row r="5242" spans="1:8" x14ac:dyDescent="0.45">
      <c r="A5242" s="13" t="s">
        <v>26704</v>
      </c>
      <c r="B5242" s="14">
        <v>27.74</v>
      </c>
      <c r="C5242" s="17" t="s">
        <v>17730</v>
      </c>
      <c r="D5242" s="13">
        <v>567</v>
      </c>
      <c r="E5242" s="13" t="s">
        <v>17731</v>
      </c>
      <c r="F5242" s="13" t="s">
        <v>17727</v>
      </c>
      <c r="G5242" s="13" t="s">
        <v>26706</v>
      </c>
      <c r="H5242" s="13">
        <v>165663</v>
      </c>
    </row>
    <row r="5243" spans="1:8" x14ac:dyDescent="0.45">
      <c r="A5243" s="13" t="s">
        <v>26707</v>
      </c>
      <c r="B5243" s="14">
        <v>25.58</v>
      </c>
      <c r="C5243" s="17" t="s">
        <v>17730</v>
      </c>
      <c r="D5243" s="13">
        <v>468</v>
      </c>
      <c r="E5243" s="13" t="s">
        <v>17731</v>
      </c>
      <c r="F5243" s="13" t="s">
        <v>17727</v>
      </c>
      <c r="G5243" s="13" t="s">
        <v>26708</v>
      </c>
      <c r="H5243" s="13">
        <v>202949</v>
      </c>
    </row>
    <row r="5244" spans="1:8" x14ac:dyDescent="0.45">
      <c r="A5244" s="13" t="s">
        <v>26707</v>
      </c>
      <c r="B5244" s="14">
        <v>17.21</v>
      </c>
      <c r="C5244" s="17" t="s">
        <v>17730</v>
      </c>
      <c r="D5244" s="13">
        <v>433</v>
      </c>
      <c r="E5244" s="13" t="s">
        <v>17731</v>
      </c>
      <c r="F5244" s="13" t="s">
        <v>17727</v>
      </c>
      <c r="G5244" s="13" t="s">
        <v>26709</v>
      </c>
      <c r="H5244" s="13">
        <v>165664</v>
      </c>
    </row>
    <row r="5245" spans="1:8" x14ac:dyDescent="0.45">
      <c r="A5245" s="13" t="s">
        <v>26710</v>
      </c>
      <c r="B5245" s="14">
        <v>5.82</v>
      </c>
      <c r="C5245" s="17" t="s">
        <v>17730</v>
      </c>
      <c r="D5245" s="13">
        <v>331</v>
      </c>
      <c r="E5245" s="13" t="s">
        <v>17731</v>
      </c>
      <c r="F5245" s="13" t="s">
        <v>17727</v>
      </c>
      <c r="G5245" s="13" t="s">
        <v>26711</v>
      </c>
      <c r="H5245" s="13">
        <v>177066</v>
      </c>
    </row>
    <row r="5246" spans="1:8" x14ac:dyDescent="0.45">
      <c r="A5246" s="13" t="s">
        <v>26712</v>
      </c>
      <c r="B5246" s="14">
        <v>5.7</v>
      </c>
      <c r="C5246" s="17" t="s">
        <v>17730</v>
      </c>
      <c r="D5246" s="13">
        <v>386</v>
      </c>
      <c r="E5246" s="13" t="s">
        <v>17731</v>
      </c>
      <c r="F5246" s="13" t="s">
        <v>17727</v>
      </c>
      <c r="G5246" s="13" t="s">
        <v>26713</v>
      </c>
      <c r="H5246" s="13">
        <v>177065</v>
      </c>
    </row>
    <row r="5247" spans="1:8" x14ac:dyDescent="0.45">
      <c r="A5247" s="13" t="s">
        <v>26714</v>
      </c>
      <c r="B5247" s="14">
        <v>94.78</v>
      </c>
      <c r="C5247" s="17" t="s">
        <v>17730</v>
      </c>
      <c r="D5247" s="13">
        <v>595</v>
      </c>
      <c r="E5247" s="13" t="s">
        <v>17731</v>
      </c>
      <c r="F5247" s="13" t="s">
        <v>17727</v>
      </c>
      <c r="G5247" s="13" t="s">
        <v>26715</v>
      </c>
      <c r="H5247" s="13">
        <v>202950</v>
      </c>
    </row>
    <row r="5248" spans="1:8" x14ac:dyDescent="0.45">
      <c r="A5248" s="13" t="s">
        <v>26714</v>
      </c>
      <c r="B5248" s="14">
        <v>90.01</v>
      </c>
      <c r="C5248" s="17" t="s">
        <v>17730</v>
      </c>
      <c r="D5248" s="13">
        <v>550</v>
      </c>
      <c r="E5248" s="13" t="s">
        <v>17731</v>
      </c>
      <c r="F5248" s="13" t="s">
        <v>17727</v>
      </c>
      <c r="G5248" s="13" t="s">
        <v>26716</v>
      </c>
      <c r="H5248" s="13">
        <v>165665</v>
      </c>
    </row>
    <row r="5249" spans="1:8" x14ac:dyDescent="0.45">
      <c r="A5249" s="13" t="s">
        <v>26717</v>
      </c>
      <c r="B5249" s="14">
        <v>199.61</v>
      </c>
      <c r="C5249" s="17" t="s">
        <v>17730</v>
      </c>
      <c r="D5249" s="13">
        <v>524</v>
      </c>
      <c r="E5249" s="13" t="s">
        <v>17731</v>
      </c>
      <c r="F5249" s="13" t="s">
        <v>17727</v>
      </c>
      <c r="G5249" s="13" t="s">
        <v>26718</v>
      </c>
      <c r="H5249" s="13">
        <v>202951</v>
      </c>
    </row>
    <row r="5250" spans="1:8" x14ac:dyDescent="0.45">
      <c r="A5250" s="13" t="s">
        <v>26717</v>
      </c>
      <c r="B5250" s="14">
        <v>0</v>
      </c>
      <c r="C5250" s="17" t="s">
        <v>17730</v>
      </c>
      <c r="D5250" s="13">
        <v>484</v>
      </c>
      <c r="E5250" s="13" t="s">
        <v>17731</v>
      </c>
      <c r="F5250" s="13" t="s">
        <v>17727</v>
      </c>
      <c r="G5250" s="13" t="s">
        <v>26719</v>
      </c>
      <c r="H5250" s="13">
        <v>165666</v>
      </c>
    </row>
    <row r="5251" spans="1:8" x14ac:dyDescent="0.45">
      <c r="A5251" s="13" t="s">
        <v>26720</v>
      </c>
      <c r="B5251" s="14">
        <v>174</v>
      </c>
      <c r="C5251" s="17" t="s">
        <v>17730</v>
      </c>
      <c r="D5251" s="13">
        <v>713</v>
      </c>
      <c r="E5251" s="13" t="s">
        <v>17731</v>
      </c>
      <c r="F5251" s="13" t="s">
        <v>17727</v>
      </c>
      <c r="G5251" s="13" t="s">
        <v>26721</v>
      </c>
      <c r="H5251" s="13">
        <v>202952</v>
      </c>
    </row>
    <row r="5252" spans="1:8" x14ac:dyDescent="0.45">
      <c r="A5252" s="13" t="s">
        <v>26720</v>
      </c>
      <c r="B5252" s="14">
        <v>0</v>
      </c>
      <c r="C5252" s="17" t="s">
        <v>17730</v>
      </c>
      <c r="D5252" s="13">
        <v>659</v>
      </c>
      <c r="E5252" s="13" t="s">
        <v>17731</v>
      </c>
      <c r="F5252" s="13" t="s">
        <v>17727</v>
      </c>
      <c r="G5252" s="13" t="s">
        <v>26722</v>
      </c>
      <c r="H5252" s="13">
        <v>165667</v>
      </c>
    </row>
    <row r="5253" spans="1:8" x14ac:dyDescent="0.45">
      <c r="A5253" s="13" t="s">
        <v>26723</v>
      </c>
      <c r="B5253" s="14">
        <v>0</v>
      </c>
      <c r="C5253" s="17" t="s">
        <v>17730</v>
      </c>
      <c r="D5253" s="13">
        <v>1078</v>
      </c>
      <c r="E5253" s="13" t="s">
        <v>17731</v>
      </c>
      <c r="F5253" s="13" t="s">
        <v>17727</v>
      </c>
      <c r="G5253" s="13" t="s">
        <v>26724</v>
      </c>
      <c r="H5253" s="13">
        <v>202953</v>
      </c>
    </row>
    <row r="5254" spans="1:8" x14ac:dyDescent="0.45">
      <c r="A5254" s="13" t="s">
        <v>26723</v>
      </c>
      <c r="B5254" s="14">
        <v>0</v>
      </c>
      <c r="C5254" s="17" t="s">
        <v>17730</v>
      </c>
      <c r="D5254" s="13">
        <v>997</v>
      </c>
      <c r="E5254" s="13" t="s">
        <v>17731</v>
      </c>
      <c r="F5254" s="13" t="s">
        <v>17727</v>
      </c>
      <c r="G5254" s="13" t="s">
        <v>26725</v>
      </c>
      <c r="H5254" s="13">
        <v>165668</v>
      </c>
    </row>
    <row r="5255" spans="1:8" x14ac:dyDescent="0.45">
      <c r="A5255" s="13" t="s">
        <v>26726</v>
      </c>
      <c r="B5255" s="14">
        <v>313</v>
      </c>
      <c r="C5255" s="17" t="s">
        <v>17730</v>
      </c>
      <c r="D5255" s="13">
        <v>1765</v>
      </c>
      <c r="E5255" s="13" t="s">
        <v>17731</v>
      </c>
      <c r="F5255" s="13" t="s">
        <v>17727</v>
      </c>
      <c r="G5255" s="13" t="s">
        <v>26727</v>
      </c>
      <c r="H5255" s="13">
        <v>188380</v>
      </c>
    </row>
    <row r="5256" spans="1:8" x14ac:dyDescent="0.45">
      <c r="A5256" s="13" t="s">
        <v>26728</v>
      </c>
      <c r="B5256" s="14">
        <v>313</v>
      </c>
      <c r="C5256" s="17" t="s">
        <v>17730</v>
      </c>
      <c r="D5256" s="13">
        <v>1195</v>
      </c>
      <c r="E5256" s="13" t="s">
        <v>17731</v>
      </c>
      <c r="F5256" s="13" t="s">
        <v>17727</v>
      </c>
      <c r="G5256" s="13" t="s">
        <v>26729</v>
      </c>
      <c r="H5256" s="13">
        <v>165751</v>
      </c>
    </row>
    <row r="5257" spans="1:8" x14ac:dyDescent="0.45">
      <c r="A5257" s="13" t="s">
        <v>26730</v>
      </c>
      <c r="B5257" s="14">
        <v>366</v>
      </c>
      <c r="C5257" s="17" t="s">
        <v>17730</v>
      </c>
      <c r="D5257" s="13">
        <v>935</v>
      </c>
      <c r="E5257" s="13" t="s">
        <v>17731</v>
      </c>
      <c r="F5257" s="13" t="s">
        <v>17727</v>
      </c>
      <c r="G5257" s="13" t="s">
        <v>26731</v>
      </c>
      <c r="H5257" s="13">
        <v>184128</v>
      </c>
    </row>
    <row r="5258" spans="1:8" x14ac:dyDescent="0.45">
      <c r="A5258" s="13" t="s">
        <v>26730</v>
      </c>
      <c r="B5258" s="14">
        <v>0</v>
      </c>
      <c r="C5258" s="17" t="s">
        <v>17730</v>
      </c>
      <c r="D5258" s="13">
        <v>660</v>
      </c>
      <c r="E5258" s="13" t="s">
        <v>17731</v>
      </c>
      <c r="F5258" s="13" t="s">
        <v>17727</v>
      </c>
      <c r="G5258" s="13" t="s">
        <v>26732</v>
      </c>
      <c r="H5258" s="13">
        <v>165752</v>
      </c>
    </row>
    <row r="5259" spans="1:8" x14ac:dyDescent="0.45">
      <c r="A5259" s="13" t="s">
        <v>26733</v>
      </c>
      <c r="B5259" s="14">
        <v>167.96</v>
      </c>
      <c r="C5259" s="17" t="s">
        <v>17730</v>
      </c>
      <c r="D5259" s="13">
        <v>488</v>
      </c>
      <c r="E5259" s="13" t="s">
        <v>17731</v>
      </c>
      <c r="F5259" s="13" t="s">
        <v>17727</v>
      </c>
      <c r="G5259" s="13" t="s">
        <v>26734</v>
      </c>
      <c r="H5259" s="13">
        <v>201169</v>
      </c>
    </row>
    <row r="5260" spans="1:8" x14ac:dyDescent="0.45">
      <c r="A5260" s="13" t="s">
        <v>26733</v>
      </c>
      <c r="B5260" s="14">
        <v>0</v>
      </c>
      <c r="C5260" s="17" t="s">
        <v>17730</v>
      </c>
      <c r="D5260" s="13">
        <v>447</v>
      </c>
      <c r="E5260" s="13" t="s">
        <v>17731</v>
      </c>
      <c r="F5260" s="13" t="s">
        <v>17727</v>
      </c>
      <c r="G5260" s="13" t="s">
        <v>26735</v>
      </c>
      <c r="H5260" s="13">
        <v>175737</v>
      </c>
    </row>
    <row r="5261" spans="1:8" x14ac:dyDescent="0.45">
      <c r="A5261" s="13" t="s">
        <v>26736</v>
      </c>
      <c r="B5261" s="14">
        <v>145.63</v>
      </c>
      <c r="C5261" s="17" t="s">
        <v>17730</v>
      </c>
      <c r="D5261" s="13">
        <v>497</v>
      </c>
      <c r="E5261" s="13" t="s">
        <v>17731</v>
      </c>
      <c r="F5261" s="13" t="s">
        <v>17727</v>
      </c>
      <c r="G5261" s="13" t="s">
        <v>26737</v>
      </c>
      <c r="H5261" s="13">
        <v>202498</v>
      </c>
    </row>
    <row r="5262" spans="1:8" x14ac:dyDescent="0.45">
      <c r="A5262" s="13" t="s">
        <v>26736</v>
      </c>
      <c r="B5262" s="14">
        <v>137.15</v>
      </c>
      <c r="C5262" s="17" t="s">
        <v>17730</v>
      </c>
      <c r="D5262" s="13">
        <v>450</v>
      </c>
      <c r="E5262" s="13" t="s">
        <v>17731</v>
      </c>
      <c r="F5262" s="13" t="s">
        <v>17727</v>
      </c>
      <c r="G5262" s="13" t="s">
        <v>26738</v>
      </c>
      <c r="H5262" s="13">
        <v>166141</v>
      </c>
    </row>
    <row r="5263" spans="1:8" x14ac:dyDescent="0.45">
      <c r="A5263" s="13" t="s">
        <v>26739</v>
      </c>
      <c r="B5263" s="14">
        <v>427.76</v>
      </c>
      <c r="C5263" s="17" t="s">
        <v>17730</v>
      </c>
      <c r="D5263" s="13">
        <v>652</v>
      </c>
      <c r="E5263" s="13" t="s">
        <v>17731</v>
      </c>
      <c r="F5263" s="13" t="s">
        <v>17727</v>
      </c>
      <c r="G5263" s="13" t="s">
        <v>26740</v>
      </c>
      <c r="H5263" s="13">
        <v>202499</v>
      </c>
    </row>
    <row r="5264" spans="1:8" x14ac:dyDescent="0.45">
      <c r="A5264" s="13" t="s">
        <v>26739</v>
      </c>
      <c r="B5264" s="14">
        <v>329.34</v>
      </c>
      <c r="C5264" s="17" t="s">
        <v>17730</v>
      </c>
      <c r="D5264" s="13">
        <v>591</v>
      </c>
      <c r="E5264" s="13" t="s">
        <v>17731</v>
      </c>
      <c r="F5264" s="13" t="s">
        <v>17727</v>
      </c>
      <c r="G5264" s="13" t="s">
        <v>26741</v>
      </c>
      <c r="H5264" s="13">
        <v>166142</v>
      </c>
    </row>
    <row r="5265" spans="1:8" x14ac:dyDescent="0.45">
      <c r="A5265" s="13" t="s">
        <v>26742</v>
      </c>
      <c r="B5265" s="14">
        <v>99.37</v>
      </c>
      <c r="C5265" s="17" t="s">
        <v>17730</v>
      </c>
      <c r="D5265" s="13">
        <v>670</v>
      </c>
      <c r="E5265" s="13" t="s">
        <v>17731</v>
      </c>
      <c r="F5265" s="13" t="s">
        <v>17727</v>
      </c>
      <c r="G5265" s="13" t="s">
        <v>26743</v>
      </c>
      <c r="H5265" s="13">
        <v>202500</v>
      </c>
    </row>
    <row r="5266" spans="1:8" x14ac:dyDescent="0.45">
      <c r="A5266" s="13" t="s">
        <v>26742</v>
      </c>
      <c r="B5266" s="14">
        <v>0</v>
      </c>
      <c r="C5266" s="17" t="s">
        <v>17730</v>
      </c>
      <c r="D5266" s="13">
        <v>608</v>
      </c>
      <c r="E5266" s="13" t="s">
        <v>17731</v>
      </c>
      <c r="F5266" s="13" t="s">
        <v>17727</v>
      </c>
      <c r="G5266" s="13" t="s">
        <v>26744</v>
      </c>
      <c r="H5266" s="13">
        <v>166143</v>
      </c>
    </row>
    <row r="5267" spans="1:8" x14ac:dyDescent="0.45">
      <c r="A5267" s="13" t="s">
        <v>26745</v>
      </c>
      <c r="B5267" s="14">
        <v>65.08</v>
      </c>
      <c r="C5267" s="17" t="s">
        <v>17730</v>
      </c>
      <c r="D5267" s="13">
        <v>320</v>
      </c>
      <c r="E5267" s="13" t="s">
        <v>17731</v>
      </c>
      <c r="F5267" s="13" t="s">
        <v>17727</v>
      </c>
      <c r="G5267" s="13" t="s">
        <v>26746</v>
      </c>
      <c r="H5267" s="13">
        <v>202501</v>
      </c>
    </row>
    <row r="5268" spans="1:8" x14ac:dyDescent="0.45">
      <c r="A5268" s="13" t="s">
        <v>26745</v>
      </c>
      <c r="B5268" s="14">
        <v>57.82</v>
      </c>
      <c r="C5268" s="17" t="s">
        <v>17730</v>
      </c>
      <c r="D5268" s="13">
        <v>290</v>
      </c>
      <c r="E5268" s="13" t="s">
        <v>17731</v>
      </c>
      <c r="F5268" s="13" t="s">
        <v>17727</v>
      </c>
      <c r="G5268" s="13" t="s">
        <v>26747</v>
      </c>
      <c r="H5268" s="13">
        <v>166129</v>
      </c>
    </row>
    <row r="5269" spans="1:8" x14ac:dyDescent="0.45">
      <c r="A5269" s="13" t="s">
        <v>26748</v>
      </c>
      <c r="B5269" s="14">
        <v>46.53</v>
      </c>
      <c r="C5269" s="17" t="s">
        <v>17730</v>
      </c>
      <c r="D5269" s="13">
        <v>268</v>
      </c>
      <c r="E5269" s="13" t="s">
        <v>17731</v>
      </c>
      <c r="F5269" s="13" t="s">
        <v>17727</v>
      </c>
      <c r="G5269" s="13" t="s">
        <v>26749</v>
      </c>
      <c r="H5269" s="13">
        <v>202502</v>
      </c>
    </row>
    <row r="5270" spans="1:8" x14ac:dyDescent="0.45">
      <c r="A5270" s="13" t="s">
        <v>26748</v>
      </c>
      <c r="B5270" s="14">
        <v>44.33</v>
      </c>
      <c r="C5270" s="17" t="s">
        <v>17730</v>
      </c>
      <c r="D5270" s="13">
        <v>243</v>
      </c>
      <c r="E5270" s="13" t="s">
        <v>17731</v>
      </c>
      <c r="F5270" s="13" t="s">
        <v>17727</v>
      </c>
      <c r="G5270" s="13" t="s">
        <v>26750</v>
      </c>
      <c r="H5270" s="13">
        <v>166130</v>
      </c>
    </row>
    <row r="5271" spans="1:8" x14ac:dyDescent="0.45">
      <c r="A5271" s="13" t="s">
        <v>26751</v>
      </c>
      <c r="B5271" s="14">
        <v>341.41</v>
      </c>
      <c r="C5271" s="17" t="s">
        <v>17730</v>
      </c>
      <c r="D5271" s="13">
        <v>685</v>
      </c>
      <c r="E5271" s="13" t="s">
        <v>17731</v>
      </c>
      <c r="F5271" s="13" t="s">
        <v>17727</v>
      </c>
      <c r="G5271" s="13" t="s">
        <v>26752</v>
      </c>
      <c r="H5271" s="13">
        <v>202503</v>
      </c>
    </row>
    <row r="5272" spans="1:8" x14ac:dyDescent="0.45">
      <c r="A5272" s="13" t="s">
        <v>26751</v>
      </c>
      <c r="B5272" s="14">
        <v>295.31</v>
      </c>
      <c r="C5272" s="17" t="s">
        <v>17730</v>
      </c>
      <c r="D5272" s="13">
        <v>621</v>
      </c>
      <c r="E5272" s="13" t="s">
        <v>17731</v>
      </c>
      <c r="F5272" s="13" t="s">
        <v>17727</v>
      </c>
      <c r="G5272" s="13" t="s">
        <v>26753</v>
      </c>
      <c r="H5272" s="13">
        <v>166144</v>
      </c>
    </row>
    <row r="5273" spans="1:8" x14ac:dyDescent="0.45">
      <c r="A5273" s="13" t="s">
        <v>26754</v>
      </c>
      <c r="B5273" s="14">
        <v>116.05</v>
      </c>
      <c r="C5273" s="17" t="s">
        <v>17730</v>
      </c>
      <c r="D5273" s="13">
        <v>704</v>
      </c>
      <c r="E5273" s="13" t="s">
        <v>17731</v>
      </c>
      <c r="F5273" s="13" t="s">
        <v>17727</v>
      </c>
      <c r="G5273" s="13" t="s">
        <v>26755</v>
      </c>
      <c r="H5273" s="13">
        <v>175744</v>
      </c>
    </row>
    <row r="5274" spans="1:8" x14ac:dyDescent="0.45">
      <c r="A5274" s="13" t="s">
        <v>26756</v>
      </c>
      <c r="B5274" s="14">
        <v>79.7</v>
      </c>
      <c r="C5274" s="17" t="s">
        <v>17730</v>
      </c>
      <c r="D5274" s="13">
        <v>433</v>
      </c>
      <c r="E5274" s="13" t="s">
        <v>17731</v>
      </c>
      <c r="F5274" s="13" t="s">
        <v>17727</v>
      </c>
      <c r="G5274" s="13" t="s">
        <v>26757</v>
      </c>
      <c r="H5274" s="13">
        <v>202504</v>
      </c>
    </row>
    <row r="5275" spans="1:8" x14ac:dyDescent="0.45">
      <c r="A5275" s="13" t="s">
        <v>26756</v>
      </c>
      <c r="B5275" s="14">
        <v>75.95</v>
      </c>
      <c r="C5275" s="17" t="s">
        <v>17730</v>
      </c>
      <c r="D5275" s="13">
        <v>392</v>
      </c>
      <c r="E5275" s="13" t="s">
        <v>17731</v>
      </c>
      <c r="F5275" s="13" t="s">
        <v>17727</v>
      </c>
      <c r="G5275" s="13" t="s">
        <v>26758</v>
      </c>
      <c r="H5275" s="13">
        <v>166145</v>
      </c>
    </row>
    <row r="5276" spans="1:8" x14ac:dyDescent="0.45">
      <c r="A5276" s="13" t="s">
        <v>26759</v>
      </c>
      <c r="B5276" s="14">
        <v>66.05</v>
      </c>
      <c r="C5276" s="17" t="s">
        <v>17730</v>
      </c>
      <c r="D5276" s="13">
        <v>312</v>
      </c>
      <c r="E5276" s="13" t="s">
        <v>17731</v>
      </c>
      <c r="F5276" s="13" t="s">
        <v>17727</v>
      </c>
      <c r="G5276" s="13" t="s">
        <v>26760</v>
      </c>
      <c r="H5276" s="13">
        <v>202505</v>
      </c>
    </row>
    <row r="5277" spans="1:8" x14ac:dyDescent="0.45">
      <c r="A5277" s="13" t="s">
        <v>26759</v>
      </c>
      <c r="B5277" s="14">
        <v>60.72</v>
      </c>
      <c r="C5277" s="17" t="s">
        <v>17730</v>
      </c>
      <c r="D5277" s="13">
        <v>283</v>
      </c>
      <c r="E5277" s="13" t="s">
        <v>17731</v>
      </c>
      <c r="F5277" s="13" t="s">
        <v>17727</v>
      </c>
      <c r="G5277" s="13" t="s">
        <v>26761</v>
      </c>
      <c r="H5277" s="13">
        <v>166146</v>
      </c>
    </row>
    <row r="5278" spans="1:8" x14ac:dyDescent="0.45">
      <c r="A5278" s="13" t="s">
        <v>26762</v>
      </c>
      <c r="B5278" s="14">
        <v>62.36</v>
      </c>
      <c r="C5278" s="17" t="s">
        <v>17730</v>
      </c>
      <c r="D5278" s="13">
        <v>326</v>
      </c>
      <c r="E5278" s="13" t="s">
        <v>17731</v>
      </c>
      <c r="F5278" s="13" t="s">
        <v>17727</v>
      </c>
      <c r="G5278" s="13" t="s">
        <v>26763</v>
      </c>
      <c r="H5278" s="13">
        <v>202506</v>
      </c>
    </row>
    <row r="5279" spans="1:8" x14ac:dyDescent="0.45">
      <c r="A5279" s="13" t="s">
        <v>26762</v>
      </c>
      <c r="B5279" s="14">
        <v>55.44</v>
      </c>
      <c r="C5279" s="17" t="s">
        <v>17730</v>
      </c>
      <c r="D5279" s="13">
        <v>295</v>
      </c>
      <c r="E5279" s="13" t="s">
        <v>17731</v>
      </c>
      <c r="F5279" s="13" t="s">
        <v>17727</v>
      </c>
      <c r="G5279" s="13" t="s">
        <v>26764</v>
      </c>
      <c r="H5279" s="13">
        <v>166147</v>
      </c>
    </row>
    <row r="5280" spans="1:8" x14ac:dyDescent="0.45">
      <c r="A5280" s="13" t="s">
        <v>26765</v>
      </c>
      <c r="B5280" s="14">
        <v>56.66</v>
      </c>
      <c r="C5280" s="17" t="s">
        <v>17730</v>
      </c>
      <c r="D5280" s="13">
        <v>345</v>
      </c>
      <c r="E5280" s="13" t="s">
        <v>17731</v>
      </c>
      <c r="F5280" s="13" t="s">
        <v>17727</v>
      </c>
      <c r="G5280" s="13" t="s">
        <v>26766</v>
      </c>
      <c r="H5280" s="13">
        <v>202507</v>
      </c>
    </row>
    <row r="5281" spans="1:8" x14ac:dyDescent="0.45">
      <c r="A5281" s="13" t="s">
        <v>26765</v>
      </c>
      <c r="B5281" s="14">
        <v>49.83</v>
      </c>
      <c r="C5281" s="17" t="s">
        <v>17730</v>
      </c>
      <c r="D5281" s="13">
        <v>313</v>
      </c>
      <c r="E5281" s="13" t="s">
        <v>17731</v>
      </c>
      <c r="F5281" s="13" t="s">
        <v>17727</v>
      </c>
      <c r="G5281" s="13" t="s">
        <v>26767</v>
      </c>
      <c r="H5281" s="13">
        <v>166148</v>
      </c>
    </row>
    <row r="5282" spans="1:8" x14ac:dyDescent="0.45">
      <c r="A5282" s="13" t="s">
        <v>26768</v>
      </c>
      <c r="B5282" s="14">
        <v>204.71</v>
      </c>
      <c r="C5282" s="17" t="s">
        <v>17730</v>
      </c>
      <c r="D5282" s="13">
        <v>890</v>
      </c>
      <c r="E5282" s="13" t="s">
        <v>17731</v>
      </c>
      <c r="F5282" s="13" t="s">
        <v>17727</v>
      </c>
      <c r="G5282" s="13" t="s">
        <v>26769</v>
      </c>
      <c r="H5282" s="13">
        <v>202508</v>
      </c>
    </row>
    <row r="5283" spans="1:8" x14ac:dyDescent="0.45">
      <c r="A5283" s="13" t="s">
        <v>26768</v>
      </c>
      <c r="B5283" s="14">
        <v>227.78</v>
      </c>
      <c r="C5283" s="17" t="s">
        <v>17730</v>
      </c>
      <c r="D5283" s="13">
        <v>808</v>
      </c>
      <c r="E5283" s="13" t="s">
        <v>17731</v>
      </c>
      <c r="F5283" s="13" t="s">
        <v>17727</v>
      </c>
      <c r="G5283" s="13" t="s">
        <v>26770</v>
      </c>
      <c r="H5283" s="13">
        <v>166149</v>
      </c>
    </row>
    <row r="5284" spans="1:8" x14ac:dyDescent="0.45">
      <c r="A5284" s="13" t="s">
        <v>26771</v>
      </c>
      <c r="B5284" s="14">
        <v>6.13</v>
      </c>
      <c r="C5284" s="17" t="s">
        <v>17730</v>
      </c>
      <c r="D5284" s="13">
        <v>38</v>
      </c>
      <c r="E5284" s="13" t="s">
        <v>17731</v>
      </c>
      <c r="F5284" s="13" t="s">
        <v>17727</v>
      </c>
      <c r="G5284" s="13" t="s">
        <v>26772</v>
      </c>
      <c r="H5284" s="13">
        <v>175749</v>
      </c>
    </row>
    <row r="5285" spans="1:8" x14ac:dyDescent="0.45">
      <c r="A5285" s="13" t="s">
        <v>26773</v>
      </c>
      <c r="B5285" s="14">
        <v>67.12</v>
      </c>
      <c r="C5285" s="17" t="s">
        <v>17730</v>
      </c>
      <c r="D5285" s="13">
        <v>181</v>
      </c>
      <c r="E5285" s="13" t="s">
        <v>17731</v>
      </c>
      <c r="F5285" s="13" t="s">
        <v>17727</v>
      </c>
      <c r="G5285" s="13" t="s">
        <v>26774</v>
      </c>
      <c r="H5285" s="13">
        <v>175750</v>
      </c>
    </row>
    <row r="5286" spans="1:8" x14ac:dyDescent="0.45">
      <c r="A5286" s="13" t="s">
        <v>26775</v>
      </c>
      <c r="B5286" s="14">
        <v>0</v>
      </c>
      <c r="C5286" s="17" t="s">
        <v>17730</v>
      </c>
      <c r="D5286" s="13">
        <v>3749</v>
      </c>
      <c r="E5286" s="13" t="s">
        <v>17731</v>
      </c>
      <c r="F5286" s="13" t="s">
        <v>17727</v>
      </c>
      <c r="G5286" s="13" t="s">
        <v>26776</v>
      </c>
      <c r="H5286" s="13">
        <v>167068</v>
      </c>
    </row>
    <row r="5287" spans="1:8" x14ac:dyDescent="0.45">
      <c r="A5287" s="13" t="s">
        <v>26777</v>
      </c>
      <c r="B5287" s="14">
        <v>0</v>
      </c>
      <c r="C5287" s="17" t="s">
        <v>17730</v>
      </c>
      <c r="D5287" s="13">
        <v>5232</v>
      </c>
      <c r="E5287" s="13" t="s">
        <v>17731</v>
      </c>
      <c r="F5287" s="13" t="s">
        <v>17727</v>
      </c>
      <c r="G5287" s="13" t="s">
        <v>26778</v>
      </c>
      <c r="H5287" s="13">
        <v>167069</v>
      </c>
    </row>
    <row r="5288" spans="1:8" x14ac:dyDescent="0.45">
      <c r="A5288" s="13" t="s">
        <v>26779</v>
      </c>
      <c r="B5288" s="14">
        <v>0</v>
      </c>
      <c r="C5288" s="17" t="s">
        <v>17730</v>
      </c>
      <c r="D5288" s="13">
        <v>300</v>
      </c>
      <c r="E5288" s="13" t="s">
        <v>17731</v>
      </c>
      <c r="F5288" s="13" t="s">
        <v>17727</v>
      </c>
      <c r="G5288" s="13" t="s">
        <v>26780</v>
      </c>
      <c r="H5288" s="13">
        <v>167070</v>
      </c>
    </row>
    <row r="5289" spans="1:8" x14ac:dyDescent="0.45">
      <c r="A5289" s="13" t="s">
        <v>26781</v>
      </c>
      <c r="B5289" s="14">
        <v>0</v>
      </c>
      <c r="C5289" s="17" t="s">
        <v>17730</v>
      </c>
      <c r="D5289" s="13">
        <v>5928</v>
      </c>
      <c r="E5289" s="13" t="s">
        <v>17731</v>
      </c>
      <c r="F5289" s="13" t="s">
        <v>17727</v>
      </c>
      <c r="G5289" s="13" t="s">
        <v>26782</v>
      </c>
      <c r="H5289" s="13">
        <v>167071</v>
      </c>
    </row>
    <row r="5290" spans="1:8" x14ac:dyDescent="0.45">
      <c r="A5290" s="13" t="s">
        <v>26783</v>
      </c>
      <c r="B5290" s="14">
        <v>0</v>
      </c>
      <c r="C5290" s="17" t="s">
        <v>17730</v>
      </c>
      <c r="D5290" s="13">
        <v>361</v>
      </c>
      <c r="E5290" s="13" t="s">
        <v>17731</v>
      </c>
      <c r="F5290" s="13" t="s">
        <v>17727</v>
      </c>
      <c r="G5290" s="13" t="s">
        <v>26784</v>
      </c>
      <c r="H5290" s="13">
        <v>168042</v>
      </c>
    </row>
    <row r="5291" spans="1:8" x14ac:dyDescent="0.45">
      <c r="A5291" s="13" t="s">
        <v>26785</v>
      </c>
      <c r="B5291" s="14">
        <v>0</v>
      </c>
      <c r="C5291" s="17" t="s">
        <v>17730</v>
      </c>
      <c r="D5291" s="13">
        <v>1986</v>
      </c>
      <c r="E5291" s="13" t="s">
        <v>17731</v>
      </c>
      <c r="F5291" s="13" t="s">
        <v>17727</v>
      </c>
      <c r="G5291" s="13" t="s">
        <v>26786</v>
      </c>
      <c r="H5291" s="13">
        <v>167072</v>
      </c>
    </row>
    <row r="5292" spans="1:8" x14ac:dyDescent="0.45">
      <c r="A5292" s="13" t="s">
        <v>26787</v>
      </c>
      <c r="B5292" s="14">
        <v>0</v>
      </c>
      <c r="C5292" s="17" t="s">
        <v>17730</v>
      </c>
      <c r="D5292" s="13">
        <v>1961</v>
      </c>
      <c r="E5292" s="13" t="s">
        <v>17731</v>
      </c>
      <c r="F5292" s="13" t="s">
        <v>17727</v>
      </c>
      <c r="G5292" s="13" t="s">
        <v>26788</v>
      </c>
      <c r="H5292" s="13">
        <v>167067</v>
      </c>
    </row>
    <row r="5293" spans="1:8" x14ac:dyDescent="0.45">
      <c r="A5293" s="13" t="s">
        <v>26789</v>
      </c>
      <c r="B5293" s="14">
        <v>4.51</v>
      </c>
      <c r="C5293" s="17" t="s">
        <v>17730</v>
      </c>
      <c r="D5293" s="13">
        <v>3632</v>
      </c>
      <c r="E5293" s="13" t="s">
        <v>17731</v>
      </c>
      <c r="F5293" s="13" t="s">
        <v>17727</v>
      </c>
      <c r="G5293" s="13" t="s">
        <v>26790</v>
      </c>
      <c r="H5293" s="13">
        <v>201857</v>
      </c>
    </row>
    <row r="5294" spans="1:8" x14ac:dyDescent="0.45">
      <c r="A5294" s="13" t="s">
        <v>26789</v>
      </c>
      <c r="B5294" s="14">
        <v>0</v>
      </c>
      <c r="C5294" s="17" t="s">
        <v>17730</v>
      </c>
      <c r="D5294" s="13">
        <v>3294</v>
      </c>
      <c r="E5294" s="13" t="s">
        <v>17731</v>
      </c>
      <c r="F5294" s="13" t="s">
        <v>17727</v>
      </c>
      <c r="G5294" s="13" t="s">
        <v>26791</v>
      </c>
      <c r="H5294" s="13">
        <v>168066</v>
      </c>
    </row>
    <row r="5295" spans="1:8" x14ac:dyDescent="0.45">
      <c r="A5295" s="13" t="s">
        <v>26792</v>
      </c>
      <c r="B5295" s="14">
        <v>0</v>
      </c>
      <c r="C5295" s="17" t="s">
        <v>17730</v>
      </c>
      <c r="D5295" s="13">
        <v>6</v>
      </c>
      <c r="E5295" s="13" t="s">
        <v>17731</v>
      </c>
      <c r="F5295" s="13" t="s">
        <v>17727</v>
      </c>
      <c r="G5295" s="13" t="s">
        <v>26793</v>
      </c>
      <c r="H5295" s="13">
        <v>175752</v>
      </c>
    </row>
    <row r="5296" spans="1:8" x14ac:dyDescent="0.45">
      <c r="A5296" s="13" t="s">
        <v>26794</v>
      </c>
      <c r="B5296" s="14">
        <v>1.03</v>
      </c>
      <c r="C5296" s="17" t="s">
        <v>17730</v>
      </c>
      <c r="D5296" s="13">
        <v>3</v>
      </c>
      <c r="E5296" s="13" t="s">
        <v>17731</v>
      </c>
      <c r="F5296" s="13" t="s">
        <v>17727</v>
      </c>
      <c r="G5296" s="13" t="s">
        <v>26795</v>
      </c>
      <c r="H5296" s="13">
        <v>175753</v>
      </c>
    </row>
    <row r="5297" spans="1:8" x14ac:dyDescent="0.45">
      <c r="A5297" s="13" t="s">
        <v>26796</v>
      </c>
      <c r="B5297" s="14">
        <v>19.45</v>
      </c>
      <c r="C5297" s="17" t="s">
        <v>17730</v>
      </c>
      <c r="D5297" s="13">
        <v>125</v>
      </c>
      <c r="E5297" s="13" t="s">
        <v>17731</v>
      </c>
      <c r="F5297" s="13" t="s">
        <v>17727</v>
      </c>
      <c r="G5297" s="13" t="s">
        <v>26797</v>
      </c>
      <c r="H5297" s="13">
        <v>175754</v>
      </c>
    </row>
    <row r="5298" spans="1:8" x14ac:dyDescent="0.45">
      <c r="A5298" s="13" t="s">
        <v>26798</v>
      </c>
      <c r="B5298" s="14">
        <v>4.08</v>
      </c>
      <c r="C5298" s="17" t="s">
        <v>17730</v>
      </c>
      <c r="D5298" s="13">
        <v>35</v>
      </c>
      <c r="E5298" s="13" t="s">
        <v>17731</v>
      </c>
      <c r="F5298" s="13" t="s">
        <v>17727</v>
      </c>
      <c r="G5298" s="13" t="s">
        <v>26799</v>
      </c>
      <c r="H5298" s="13">
        <v>175755</v>
      </c>
    </row>
    <row r="5299" spans="1:8" x14ac:dyDescent="0.45">
      <c r="A5299" s="13" t="s">
        <v>26800</v>
      </c>
      <c r="B5299" s="14">
        <v>127.27</v>
      </c>
      <c r="C5299" s="17" t="s">
        <v>17730</v>
      </c>
      <c r="D5299" s="13">
        <v>460</v>
      </c>
      <c r="E5299" s="13" t="s">
        <v>17731</v>
      </c>
      <c r="F5299" s="13" t="s">
        <v>17727</v>
      </c>
      <c r="G5299" s="13" t="s">
        <v>26801</v>
      </c>
      <c r="H5299" s="13">
        <v>203130</v>
      </c>
    </row>
    <row r="5300" spans="1:8" x14ac:dyDescent="0.45">
      <c r="A5300" s="13" t="s">
        <v>26800</v>
      </c>
      <c r="B5300" s="14">
        <v>120</v>
      </c>
      <c r="C5300" s="17" t="s">
        <v>17730</v>
      </c>
      <c r="D5300" s="13">
        <v>417</v>
      </c>
      <c r="E5300" s="13" t="s">
        <v>17731</v>
      </c>
      <c r="F5300" s="13" t="s">
        <v>17727</v>
      </c>
      <c r="G5300" s="13" t="s">
        <v>26802</v>
      </c>
      <c r="H5300" s="13">
        <v>184671</v>
      </c>
    </row>
    <row r="5301" spans="1:8" x14ac:dyDescent="0.45">
      <c r="A5301" s="13" t="s">
        <v>26803</v>
      </c>
      <c r="B5301" s="15">
        <v>1441.07</v>
      </c>
      <c r="C5301" s="17" t="s">
        <v>17730</v>
      </c>
      <c r="D5301" s="13">
        <v>3303</v>
      </c>
      <c r="E5301" s="13" t="s">
        <v>17731</v>
      </c>
      <c r="F5301" s="13" t="s">
        <v>17727</v>
      </c>
      <c r="G5301" s="13" t="s">
        <v>26804</v>
      </c>
      <c r="H5301" s="13">
        <v>202509</v>
      </c>
    </row>
    <row r="5302" spans="1:8" x14ac:dyDescent="0.45">
      <c r="A5302" s="13" t="s">
        <v>26805</v>
      </c>
      <c r="B5302" s="15">
        <v>1493.15</v>
      </c>
      <c r="C5302" s="17" t="s">
        <v>17730</v>
      </c>
      <c r="D5302" s="13">
        <v>2996</v>
      </c>
      <c r="E5302" s="13" t="s">
        <v>17731</v>
      </c>
      <c r="F5302" s="13" t="s">
        <v>17727</v>
      </c>
      <c r="G5302" s="13" t="s">
        <v>26806</v>
      </c>
      <c r="H5302" s="13">
        <v>166150</v>
      </c>
    </row>
    <row r="5303" spans="1:8" x14ac:dyDescent="0.45">
      <c r="A5303" s="13" t="s">
        <v>26807</v>
      </c>
      <c r="B5303" s="14">
        <v>0</v>
      </c>
      <c r="C5303" s="17" t="s">
        <v>17730</v>
      </c>
      <c r="D5303" s="13">
        <v>1796</v>
      </c>
      <c r="E5303" s="13" t="s">
        <v>17731</v>
      </c>
      <c r="F5303" s="13" t="s">
        <v>17727</v>
      </c>
      <c r="G5303" s="13" t="s">
        <v>26808</v>
      </c>
      <c r="H5303" s="13">
        <v>166609</v>
      </c>
    </row>
    <row r="5304" spans="1:8" x14ac:dyDescent="0.45">
      <c r="A5304" s="13" t="s">
        <v>26809</v>
      </c>
      <c r="B5304" s="14">
        <v>9.85</v>
      </c>
      <c r="C5304" s="17" t="s">
        <v>17730</v>
      </c>
      <c r="D5304" s="13">
        <v>3904</v>
      </c>
      <c r="E5304" s="13" t="s">
        <v>17731</v>
      </c>
      <c r="F5304" s="13" t="s">
        <v>17727</v>
      </c>
      <c r="G5304" s="13" t="s">
        <v>26810</v>
      </c>
      <c r="H5304" s="13">
        <v>175758</v>
      </c>
    </row>
    <row r="5305" spans="1:8" x14ac:dyDescent="0.45">
      <c r="A5305" s="13" t="s">
        <v>26811</v>
      </c>
      <c r="B5305" s="14">
        <v>0</v>
      </c>
      <c r="C5305" s="17" t="s">
        <v>17730</v>
      </c>
      <c r="D5305" s="13">
        <v>5.51</v>
      </c>
      <c r="E5305" s="13" t="s">
        <v>17731</v>
      </c>
      <c r="F5305" s="13" t="s">
        <v>17727</v>
      </c>
      <c r="G5305" s="13" t="s">
        <v>26812</v>
      </c>
      <c r="H5305" s="13">
        <v>91187</v>
      </c>
    </row>
    <row r="5306" spans="1:8" x14ac:dyDescent="0.45">
      <c r="A5306" s="13" t="s">
        <v>9131</v>
      </c>
      <c r="B5306" s="14">
        <v>0</v>
      </c>
      <c r="C5306" s="17" t="s">
        <v>17730</v>
      </c>
      <c r="D5306" s="13">
        <v>6366</v>
      </c>
      <c r="E5306" s="13" t="s">
        <v>17731</v>
      </c>
      <c r="F5306" s="13" t="s">
        <v>17727</v>
      </c>
      <c r="G5306" s="13" t="s">
        <v>26813</v>
      </c>
      <c r="H5306" s="13">
        <v>182867</v>
      </c>
    </row>
    <row r="5307" spans="1:8" x14ac:dyDescent="0.45">
      <c r="A5307" s="13" t="s">
        <v>9131</v>
      </c>
      <c r="B5307" s="14">
        <v>0</v>
      </c>
      <c r="C5307" s="17" t="s">
        <v>17730</v>
      </c>
      <c r="D5307" s="13">
        <v>6366</v>
      </c>
      <c r="E5307" s="13" t="s">
        <v>17731</v>
      </c>
      <c r="F5307" s="13" t="s">
        <v>17727</v>
      </c>
      <c r="G5307" s="13" t="s">
        <v>26814</v>
      </c>
      <c r="H5307" s="13">
        <v>167284</v>
      </c>
    </row>
    <row r="5308" spans="1:8" x14ac:dyDescent="0.45">
      <c r="A5308" s="13" t="s">
        <v>26815</v>
      </c>
      <c r="B5308" s="14">
        <v>0</v>
      </c>
      <c r="C5308" s="17" t="s">
        <v>17730</v>
      </c>
      <c r="D5308" s="13">
        <v>1545</v>
      </c>
      <c r="E5308" s="13" t="s">
        <v>17731</v>
      </c>
      <c r="F5308" s="13" t="s">
        <v>17727</v>
      </c>
      <c r="G5308" s="13" t="s">
        <v>26816</v>
      </c>
      <c r="H5308" s="13">
        <v>182868</v>
      </c>
    </row>
    <row r="5309" spans="1:8" x14ac:dyDescent="0.45">
      <c r="A5309" s="13" t="s">
        <v>26815</v>
      </c>
      <c r="B5309" s="14">
        <v>0</v>
      </c>
      <c r="C5309" s="17" t="s">
        <v>17730</v>
      </c>
      <c r="D5309" s="13">
        <v>1545</v>
      </c>
      <c r="E5309" s="13" t="s">
        <v>17731</v>
      </c>
      <c r="F5309" s="13" t="s">
        <v>17727</v>
      </c>
      <c r="G5309" s="13" t="s">
        <v>26817</v>
      </c>
      <c r="H5309" s="13">
        <v>167285</v>
      </c>
    </row>
    <row r="5310" spans="1:8" x14ac:dyDescent="0.45">
      <c r="A5310" s="13" t="s">
        <v>26818</v>
      </c>
      <c r="B5310" s="14">
        <v>0</v>
      </c>
      <c r="C5310" s="17" t="s">
        <v>17730</v>
      </c>
      <c r="D5310" s="13">
        <v>4832</v>
      </c>
      <c r="E5310" s="13" t="s">
        <v>17731</v>
      </c>
      <c r="F5310" s="13" t="s">
        <v>17727</v>
      </c>
      <c r="G5310" s="13" t="s">
        <v>26819</v>
      </c>
      <c r="H5310" s="13">
        <v>182869</v>
      </c>
    </row>
    <row r="5311" spans="1:8" x14ac:dyDescent="0.45">
      <c r="A5311" s="13" t="s">
        <v>26820</v>
      </c>
      <c r="B5311" s="14">
        <v>0</v>
      </c>
      <c r="C5311" s="17" t="s">
        <v>17730</v>
      </c>
      <c r="D5311" s="13">
        <v>4832</v>
      </c>
      <c r="E5311" s="13" t="s">
        <v>17731</v>
      </c>
      <c r="F5311" s="13" t="s">
        <v>17727</v>
      </c>
      <c r="G5311" s="13" t="s">
        <v>26821</v>
      </c>
      <c r="H5311" s="13">
        <v>167286</v>
      </c>
    </row>
    <row r="5312" spans="1:8" x14ac:dyDescent="0.45">
      <c r="A5312" s="13" t="s">
        <v>26822</v>
      </c>
      <c r="B5312" s="14">
        <v>0</v>
      </c>
      <c r="C5312" s="17" t="s">
        <v>17730</v>
      </c>
      <c r="D5312" s="13">
        <v>1172</v>
      </c>
      <c r="E5312" s="13" t="s">
        <v>17731</v>
      </c>
      <c r="F5312" s="13" t="s">
        <v>17727</v>
      </c>
      <c r="G5312" s="13" t="s">
        <v>26823</v>
      </c>
      <c r="H5312" s="13">
        <v>182870</v>
      </c>
    </row>
    <row r="5313" spans="1:8" x14ac:dyDescent="0.45">
      <c r="A5313" s="13" t="s">
        <v>26824</v>
      </c>
      <c r="B5313" s="14">
        <v>0</v>
      </c>
      <c r="C5313" s="17" t="s">
        <v>17730</v>
      </c>
      <c r="D5313" s="13">
        <v>1172</v>
      </c>
      <c r="E5313" s="13" t="s">
        <v>17731</v>
      </c>
      <c r="F5313" s="13" t="s">
        <v>17727</v>
      </c>
      <c r="G5313" s="13" t="s">
        <v>26825</v>
      </c>
      <c r="H5313" s="13">
        <v>167287</v>
      </c>
    </row>
    <row r="5314" spans="1:8" x14ac:dyDescent="0.45">
      <c r="A5314" s="13" t="s">
        <v>26826</v>
      </c>
      <c r="B5314" s="14">
        <v>0</v>
      </c>
      <c r="C5314" s="17" t="s">
        <v>17730</v>
      </c>
      <c r="D5314" s="13">
        <v>46543</v>
      </c>
      <c r="E5314" s="13" t="s">
        <v>17731</v>
      </c>
      <c r="F5314" s="13" t="s">
        <v>17727</v>
      </c>
      <c r="G5314" s="13" t="s">
        <v>26827</v>
      </c>
      <c r="H5314" s="13">
        <v>182871</v>
      </c>
    </row>
    <row r="5315" spans="1:8" x14ac:dyDescent="0.45">
      <c r="A5315" s="13" t="s">
        <v>26828</v>
      </c>
      <c r="B5315" s="14">
        <v>0</v>
      </c>
      <c r="C5315" s="17" t="s">
        <v>17730</v>
      </c>
      <c r="D5315" s="13">
        <v>46543</v>
      </c>
      <c r="E5315" s="13" t="s">
        <v>17731</v>
      </c>
      <c r="F5315" s="13" t="s">
        <v>17727</v>
      </c>
      <c r="G5315" s="13" t="s">
        <v>26829</v>
      </c>
      <c r="H5315" s="13">
        <v>167288</v>
      </c>
    </row>
    <row r="5316" spans="1:8" x14ac:dyDescent="0.45">
      <c r="A5316" s="13" t="s">
        <v>26830</v>
      </c>
      <c r="B5316" s="14">
        <v>0</v>
      </c>
      <c r="C5316" s="17" t="s">
        <v>17730</v>
      </c>
      <c r="D5316" s="13">
        <v>82222</v>
      </c>
      <c r="E5316" s="13" t="s">
        <v>17731</v>
      </c>
      <c r="F5316" s="13" t="s">
        <v>17727</v>
      </c>
      <c r="G5316" s="13" t="s">
        <v>26831</v>
      </c>
      <c r="H5316" s="13">
        <v>182872</v>
      </c>
    </row>
    <row r="5317" spans="1:8" x14ac:dyDescent="0.45">
      <c r="A5317" s="13" t="s">
        <v>26832</v>
      </c>
      <c r="B5317" s="14">
        <v>0</v>
      </c>
      <c r="C5317" s="17" t="s">
        <v>17730</v>
      </c>
      <c r="D5317" s="13">
        <v>82222</v>
      </c>
      <c r="E5317" s="13" t="s">
        <v>17731</v>
      </c>
      <c r="F5317" s="13" t="s">
        <v>17727</v>
      </c>
      <c r="G5317" s="13" t="s">
        <v>26833</v>
      </c>
      <c r="H5317" s="13">
        <v>167289</v>
      </c>
    </row>
    <row r="5318" spans="1:8" x14ac:dyDescent="0.45">
      <c r="A5318" s="13" t="s">
        <v>26834</v>
      </c>
      <c r="B5318" s="14">
        <v>0</v>
      </c>
      <c r="C5318" s="17" t="s">
        <v>17730</v>
      </c>
      <c r="D5318" s="13">
        <v>9549</v>
      </c>
      <c r="E5318" s="13" t="s">
        <v>17731</v>
      </c>
      <c r="F5318" s="13" t="s">
        <v>17727</v>
      </c>
      <c r="G5318" s="13" t="s">
        <v>26835</v>
      </c>
      <c r="H5318" s="13">
        <v>182873</v>
      </c>
    </row>
    <row r="5319" spans="1:8" x14ac:dyDescent="0.45">
      <c r="A5319" s="13" t="s">
        <v>26834</v>
      </c>
      <c r="B5319" s="14">
        <v>0</v>
      </c>
      <c r="C5319" s="17" t="s">
        <v>17730</v>
      </c>
      <c r="D5319" s="13">
        <v>9549</v>
      </c>
      <c r="E5319" s="13" t="s">
        <v>17731</v>
      </c>
      <c r="F5319" s="13" t="s">
        <v>17727</v>
      </c>
      <c r="G5319" s="13" t="s">
        <v>26836</v>
      </c>
      <c r="H5319" s="13">
        <v>167290</v>
      </c>
    </row>
    <row r="5320" spans="1:8" x14ac:dyDescent="0.45">
      <c r="A5320" s="13" t="s">
        <v>26837</v>
      </c>
      <c r="B5320" s="14">
        <v>0</v>
      </c>
      <c r="C5320" s="17" t="s">
        <v>17730</v>
      </c>
      <c r="D5320" s="13">
        <v>17187</v>
      </c>
      <c r="E5320" s="13" t="s">
        <v>17731</v>
      </c>
      <c r="F5320" s="13" t="s">
        <v>17727</v>
      </c>
      <c r="G5320" s="13" t="s">
        <v>26838</v>
      </c>
      <c r="H5320" s="13">
        <v>182874</v>
      </c>
    </row>
    <row r="5321" spans="1:8" x14ac:dyDescent="0.45">
      <c r="A5321" s="13" t="s">
        <v>26837</v>
      </c>
      <c r="B5321" s="14">
        <v>0</v>
      </c>
      <c r="C5321" s="17" t="s">
        <v>17730</v>
      </c>
      <c r="D5321" s="13">
        <v>17187</v>
      </c>
      <c r="E5321" s="13" t="s">
        <v>17731</v>
      </c>
      <c r="F5321" s="13" t="s">
        <v>17727</v>
      </c>
      <c r="G5321" s="13" t="s">
        <v>26839</v>
      </c>
      <c r="H5321" s="13">
        <v>167291</v>
      </c>
    </row>
    <row r="5322" spans="1:8" x14ac:dyDescent="0.45">
      <c r="A5322" s="13" t="s">
        <v>26840</v>
      </c>
      <c r="B5322" s="14">
        <v>0</v>
      </c>
      <c r="C5322" s="17" t="s">
        <v>17730</v>
      </c>
      <c r="D5322" s="13">
        <v>2865</v>
      </c>
      <c r="E5322" s="13" t="s">
        <v>17731</v>
      </c>
      <c r="F5322" s="13" t="s">
        <v>17727</v>
      </c>
      <c r="G5322" s="13" t="s">
        <v>26841</v>
      </c>
      <c r="H5322" s="13">
        <v>182875</v>
      </c>
    </row>
    <row r="5323" spans="1:8" x14ac:dyDescent="0.45">
      <c r="A5323" s="13" t="s">
        <v>26840</v>
      </c>
      <c r="B5323" s="14">
        <v>0</v>
      </c>
      <c r="C5323" s="17" t="s">
        <v>17730</v>
      </c>
      <c r="D5323" s="13">
        <v>2865</v>
      </c>
      <c r="E5323" s="13" t="s">
        <v>17731</v>
      </c>
      <c r="F5323" s="13" t="s">
        <v>17727</v>
      </c>
      <c r="G5323" s="13" t="s">
        <v>26842</v>
      </c>
      <c r="H5323" s="13">
        <v>167292</v>
      </c>
    </row>
    <row r="5324" spans="1:8" x14ac:dyDescent="0.45">
      <c r="A5324" s="13" t="s">
        <v>26843</v>
      </c>
      <c r="B5324" s="14">
        <v>0</v>
      </c>
      <c r="C5324" s="17" t="s">
        <v>17730</v>
      </c>
      <c r="D5324" s="13">
        <v>1592</v>
      </c>
      <c r="E5324" s="13" t="s">
        <v>17731</v>
      </c>
      <c r="F5324" s="13" t="s">
        <v>17727</v>
      </c>
      <c r="G5324" s="13" t="s">
        <v>26844</v>
      </c>
      <c r="H5324" s="13">
        <v>182876</v>
      </c>
    </row>
    <row r="5325" spans="1:8" x14ac:dyDescent="0.45">
      <c r="A5325" s="13" t="s">
        <v>26843</v>
      </c>
      <c r="B5325" s="14">
        <v>0</v>
      </c>
      <c r="C5325" s="17" t="s">
        <v>17730</v>
      </c>
      <c r="D5325" s="13">
        <v>1592</v>
      </c>
      <c r="E5325" s="13" t="s">
        <v>17731</v>
      </c>
      <c r="F5325" s="13" t="s">
        <v>17727</v>
      </c>
      <c r="G5325" s="13" t="s">
        <v>26845</v>
      </c>
      <c r="H5325" s="13">
        <v>167293</v>
      </c>
    </row>
    <row r="5326" spans="1:8" x14ac:dyDescent="0.45">
      <c r="A5326" s="13" t="s">
        <v>26846</v>
      </c>
      <c r="B5326" s="14">
        <v>0</v>
      </c>
      <c r="C5326" s="17" t="s">
        <v>17730</v>
      </c>
      <c r="D5326" s="13">
        <v>5729</v>
      </c>
      <c r="E5326" s="13" t="s">
        <v>17731</v>
      </c>
      <c r="F5326" s="13" t="s">
        <v>17727</v>
      </c>
      <c r="G5326" s="13" t="s">
        <v>26847</v>
      </c>
      <c r="H5326" s="13">
        <v>182877</v>
      </c>
    </row>
    <row r="5327" spans="1:8" x14ac:dyDescent="0.45">
      <c r="A5327" s="13" t="s">
        <v>26846</v>
      </c>
      <c r="B5327" s="14">
        <v>0</v>
      </c>
      <c r="C5327" s="17" t="s">
        <v>17730</v>
      </c>
      <c r="D5327" s="13">
        <v>5729</v>
      </c>
      <c r="E5327" s="13" t="s">
        <v>17731</v>
      </c>
      <c r="F5327" s="13" t="s">
        <v>17727</v>
      </c>
      <c r="G5327" s="13" t="s">
        <v>26848</v>
      </c>
      <c r="H5327" s="13">
        <v>167294</v>
      </c>
    </row>
    <row r="5328" spans="1:8" x14ac:dyDescent="0.45">
      <c r="A5328" s="13" t="s">
        <v>26849</v>
      </c>
      <c r="B5328" s="14">
        <v>0</v>
      </c>
      <c r="C5328" s="17" t="s">
        <v>17730</v>
      </c>
      <c r="D5328" s="13">
        <v>955</v>
      </c>
      <c r="E5328" s="13" t="s">
        <v>17731</v>
      </c>
      <c r="F5328" s="13" t="s">
        <v>17727</v>
      </c>
      <c r="G5328" s="13" t="s">
        <v>26850</v>
      </c>
      <c r="H5328" s="13">
        <v>182878</v>
      </c>
    </row>
    <row r="5329" spans="1:8" x14ac:dyDescent="0.45">
      <c r="A5329" s="13" t="s">
        <v>26849</v>
      </c>
      <c r="B5329" s="14">
        <v>0</v>
      </c>
      <c r="C5329" s="17" t="s">
        <v>17730</v>
      </c>
      <c r="D5329" s="13">
        <v>955</v>
      </c>
      <c r="E5329" s="13" t="s">
        <v>17731</v>
      </c>
      <c r="F5329" s="13" t="s">
        <v>17727</v>
      </c>
      <c r="G5329" s="13" t="s">
        <v>26851</v>
      </c>
      <c r="H5329" s="13">
        <v>167295</v>
      </c>
    </row>
    <row r="5330" spans="1:8" x14ac:dyDescent="0.45">
      <c r="A5330" s="13" t="s">
        <v>7630</v>
      </c>
      <c r="B5330" s="14">
        <v>0</v>
      </c>
      <c r="C5330" s="17" t="s">
        <v>17730</v>
      </c>
      <c r="D5330" s="13">
        <v>3974</v>
      </c>
      <c r="E5330" s="13" t="s">
        <v>17731</v>
      </c>
      <c r="F5330" s="13" t="s">
        <v>17727</v>
      </c>
      <c r="G5330" s="13" t="s">
        <v>26852</v>
      </c>
      <c r="H5330" s="13">
        <v>174923</v>
      </c>
    </row>
    <row r="5331" spans="1:8" x14ac:dyDescent="0.45">
      <c r="A5331" s="13" t="s">
        <v>26853</v>
      </c>
      <c r="B5331" s="14">
        <v>0</v>
      </c>
      <c r="C5331" s="17" t="s">
        <v>17730</v>
      </c>
      <c r="D5331" s="13">
        <v>5110</v>
      </c>
      <c r="E5331" s="13" t="s">
        <v>17731</v>
      </c>
      <c r="F5331" s="13" t="s">
        <v>17727</v>
      </c>
      <c r="G5331" s="13" t="s">
        <v>26854</v>
      </c>
      <c r="H5331" s="13">
        <v>225210</v>
      </c>
    </row>
    <row r="5332" spans="1:8" x14ac:dyDescent="0.45">
      <c r="A5332" s="13" t="s">
        <v>26855</v>
      </c>
      <c r="B5332" s="14">
        <v>0</v>
      </c>
      <c r="C5332" s="17" t="s">
        <v>17730</v>
      </c>
      <c r="D5332" s="13">
        <v>4867</v>
      </c>
      <c r="E5332" s="13" t="s">
        <v>17731</v>
      </c>
      <c r="F5332" s="13" t="s">
        <v>17727</v>
      </c>
      <c r="G5332" s="13" t="s">
        <v>26856</v>
      </c>
      <c r="H5332" s="13">
        <v>175759</v>
      </c>
    </row>
    <row r="5333" spans="1:8" x14ac:dyDescent="0.45">
      <c r="A5333" s="13" t="s">
        <v>5316</v>
      </c>
      <c r="B5333" s="15">
        <v>36768.31</v>
      </c>
      <c r="C5333" s="17" t="s">
        <v>17730</v>
      </c>
      <c r="D5333" s="13">
        <v>113460</v>
      </c>
      <c r="E5333" s="13" t="s">
        <v>17731</v>
      </c>
      <c r="F5333" s="13" t="s">
        <v>17727</v>
      </c>
      <c r="G5333" s="13" t="s">
        <v>26857</v>
      </c>
      <c r="H5333" s="13">
        <v>184229</v>
      </c>
    </row>
    <row r="5334" spans="1:8" x14ac:dyDescent="0.45">
      <c r="A5334" s="13" t="s">
        <v>26858</v>
      </c>
      <c r="B5334" s="14">
        <v>0</v>
      </c>
      <c r="C5334" s="17" t="s">
        <v>17730</v>
      </c>
      <c r="D5334" s="13">
        <v>168132</v>
      </c>
      <c r="E5334" s="13" t="s">
        <v>17731</v>
      </c>
      <c r="F5334" s="13" t="s">
        <v>17727</v>
      </c>
      <c r="G5334" s="13" t="s">
        <v>26859</v>
      </c>
      <c r="H5334" s="13">
        <v>196497</v>
      </c>
    </row>
    <row r="5335" spans="1:8" x14ac:dyDescent="0.45">
      <c r="A5335" s="13" t="s">
        <v>26858</v>
      </c>
      <c r="B5335" s="14">
        <v>0</v>
      </c>
      <c r="C5335" s="17" t="s">
        <v>17730</v>
      </c>
      <c r="D5335" s="13">
        <v>202918</v>
      </c>
      <c r="E5335" s="13" t="s">
        <v>17731</v>
      </c>
      <c r="F5335" s="13" t="s">
        <v>17727</v>
      </c>
      <c r="G5335" s="13" t="s">
        <v>26860</v>
      </c>
      <c r="H5335" s="13">
        <v>196498</v>
      </c>
    </row>
    <row r="5336" spans="1:8" x14ac:dyDescent="0.45">
      <c r="A5336" s="13" t="s">
        <v>26858</v>
      </c>
      <c r="B5336" s="14">
        <v>0</v>
      </c>
      <c r="C5336" s="17" t="s">
        <v>17730</v>
      </c>
      <c r="D5336" s="13">
        <v>249300</v>
      </c>
      <c r="E5336" s="13" t="s">
        <v>17731</v>
      </c>
      <c r="F5336" s="13" t="s">
        <v>17727</v>
      </c>
      <c r="G5336" s="13" t="s">
        <v>26861</v>
      </c>
      <c r="H5336" s="13">
        <v>196499</v>
      </c>
    </row>
    <row r="5337" spans="1:8" x14ac:dyDescent="0.45">
      <c r="A5337" s="13" t="s">
        <v>26858</v>
      </c>
      <c r="B5337" s="14">
        <v>0</v>
      </c>
      <c r="C5337" s="17" t="s">
        <v>17730</v>
      </c>
      <c r="D5337" s="13">
        <v>258576</v>
      </c>
      <c r="E5337" s="13" t="s">
        <v>17731</v>
      </c>
      <c r="F5337" s="13" t="s">
        <v>17727</v>
      </c>
      <c r="G5337" s="13" t="s">
        <v>26862</v>
      </c>
      <c r="H5337" s="13">
        <v>196500</v>
      </c>
    </row>
    <row r="5338" spans="1:8" x14ac:dyDescent="0.45">
      <c r="A5338" s="13" t="s">
        <v>26858</v>
      </c>
      <c r="B5338" s="14">
        <v>0</v>
      </c>
      <c r="C5338" s="17" t="s">
        <v>17730</v>
      </c>
      <c r="D5338" s="13">
        <v>304958</v>
      </c>
      <c r="E5338" s="13" t="s">
        <v>17731</v>
      </c>
      <c r="F5338" s="13" t="s">
        <v>17727</v>
      </c>
      <c r="G5338" s="13" t="s">
        <v>26863</v>
      </c>
      <c r="H5338" s="13">
        <v>196501</v>
      </c>
    </row>
    <row r="5339" spans="1:8" x14ac:dyDescent="0.45">
      <c r="A5339" s="13" t="s">
        <v>26858</v>
      </c>
      <c r="B5339" s="14">
        <v>0</v>
      </c>
      <c r="C5339" s="17" t="s">
        <v>17730</v>
      </c>
      <c r="D5339" s="13">
        <v>226109</v>
      </c>
      <c r="E5339" s="13" t="s">
        <v>17731</v>
      </c>
      <c r="F5339" s="13" t="s">
        <v>17727</v>
      </c>
      <c r="G5339" s="13" t="s">
        <v>26864</v>
      </c>
      <c r="H5339" s="13">
        <v>196502</v>
      </c>
    </row>
    <row r="5340" spans="1:8" x14ac:dyDescent="0.45">
      <c r="A5340" s="13" t="s">
        <v>26858</v>
      </c>
      <c r="B5340" s="14">
        <v>0</v>
      </c>
      <c r="C5340" s="17" t="s">
        <v>17730</v>
      </c>
      <c r="D5340" s="13">
        <v>272491</v>
      </c>
      <c r="E5340" s="13" t="s">
        <v>17731</v>
      </c>
      <c r="F5340" s="13" t="s">
        <v>17727</v>
      </c>
      <c r="G5340" s="13" t="s">
        <v>26865</v>
      </c>
      <c r="H5340" s="13">
        <v>196503</v>
      </c>
    </row>
    <row r="5341" spans="1:8" x14ac:dyDescent="0.45">
      <c r="A5341" s="13" t="s">
        <v>26858</v>
      </c>
      <c r="B5341" s="14">
        <v>0</v>
      </c>
      <c r="C5341" s="17" t="s">
        <v>17730</v>
      </c>
      <c r="D5341" s="13">
        <v>281767</v>
      </c>
      <c r="E5341" s="13" t="s">
        <v>17731</v>
      </c>
      <c r="F5341" s="13" t="s">
        <v>17727</v>
      </c>
      <c r="G5341" s="13" t="s">
        <v>26866</v>
      </c>
      <c r="H5341" s="13">
        <v>196504</v>
      </c>
    </row>
    <row r="5342" spans="1:8" x14ac:dyDescent="0.45">
      <c r="A5342" s="13" t="s">
        <v>26858</v>
      </c>
      <c r="B5342" s="14">
        <v>0</v>
      </c>
      <c r="C5342" s="17" t="s">
        <v>17730</v>
      </c>
      <c r="D5342" s="13">
        <v>328149</v>
      </c>
      <c r="E5342" s="13" t="s">
        <v>17731</v>
      </c>
      <c r="F5342" s="13" t="s">
        <v>17727</v>
      </c>
      <c r="G5342" s="13" t="s">
        <v>26867</v>
      </c>
      <c r="H5342" s="13">
        <v>196505</v>
      </c>
    </row>
    <row r="5343" spans="1:8" x14ac:dyDescent="0.45">
      <c r="A5343" s="13" t="s">
        <v>26858</v>
      </c>
      <c r="B5343" s="14">
        <v>0</v>
      </c>
      <c r="C5343" s="17" t="s">
        <v>17730</v>
      </c>
      <c r="D5343" s="13">
        <v>272491</v>
      </c>
      <c r="E5343" s="13" t="s">
        <v>17731</v>
      </c>
      <c r="F5343" s="13" t="s">
        <v>17727</v>
      </c>
      <c r="G5343" s="13" t="s">
        <v>26868</v>
      </c>
      <c r="H5343" s="13">
        <v>196506</v>
      </c>
    </row>
    <row r="5344" spans="1:8" x14ac:dyDescent="0.45">
      <c r="A5344" s="13" t="s">
        <v>26858</v>
      </c>
      <c r="B5344" s="14">
        <v>0</v>
      </c>
      <c r="C5344" s="17" t="s">
        <v>17730</v>
      </c>
      <c r="D5344" s="13">
        <v>318873</v>
      </c>
      <c r="E5344" s="13" t="s">
        <v>17731</v>
      </c>
      <c r="F5344" s="13" t="s">
        <v>17727</v>
      </c>
      <c r="G5344" s="13" t="s">
        <v>26869</v>
      </c>
      <c r="H5344" s="13">
        <v>196507</v>
      </c>
    </row>
    <row r="5345" spans="1:8" x14ac:dyDescent="0.45">
      <c r="A5345" s="13" t="s">
        <v>26858</v>
      </c>
      <c r="B5345" s="14">
        <v>0</v>
      </c>
      <c r="C5345" s="17" t="s">
        <v>17730</v>
      </c>
      <c r="D5345" s="13">
        <v>328149</v>
      </c>
      <c r="E5345" s="13" t="s">
        <v>17731</v>
      </c>
      <c r="F5345" s="13" t="s">
        <v>17727</v>
      </c>
      <c r="G5345" s="13" t="s">
        <v>26870</v>
      </c>
      <c r="H5345" s="13">
        <v>196508</v>
      </c>
    </row>
    <row r="5346" spans="1:8" x14ac:dyDescent="0.45">
      <c r="A5346" s="13" t="s">
        <v>26858</v>
      </c>
      <c r="B5346" s="14">
        <v>0</v>
      </c>
      <c r="C5346" s="17" t="s">
        <v>17730</v>
      </c>
      <c r="D5346" s="13">
        <v>374531</v>
      </c>
      <c r="E5346" s="13" t="s">
        <v>17731</v>
      </c>
      <c r="F5346" s="13" t="s">
        <v>17727</v>
      </c>
      <c r="G5346" s="13" t="s">
        <v>26871</v>
      </c>
      <c r="H5346" s="13">
        <v>196509</v>
      </c>
    </row>
    <row r="5347" spans="1:8" x14ac:dyDescent="0.45">
      <c r="A5347" s="13" t="s">
        <v>26858</v>
      </c>
      <c r="B5347" s="14">
        <v>0</v>
      </c>
      <c r="C5347" s="17" t="s">
        <v>17730</v>
      </c>
      <c r="D5347" s="13">
        <v>249300</v>
      </c>
      <c r="E5347" s="13" t="s">
        <v>17731</v>
      </c>
      <c r="F5347" s="13" t="s">
        <v>17727</v>
      </c>
      <c r="G5347" s="13" t="s">
        <v>26872</v>
      </c>
      <c r="H5347" s="13">
        <v>196510</v>
      </c>
    </row>
    <row r="5348" spans="1:8" x14ac:dyDescent="0.45">
      <c r="A5348" s="13" t="s">
        <v>26858</v>
      </c>
      <c r="B5348" s="14">
        <v>0</v>
      </c>
      <c r="C5348" s="17" t="s">
        <v>17730</v>
      </c>
      <c r="D5348" s="13">
        <v>295682</v>
      </c>
      <c r="E5348" s="13" t="s">
        <v>17731</v>
      </c>
      <c r="F5348" s="13" t="s">
        <v>17727</v>
      </c>
      <c r="G5348" s="13" t="s">
        <v>26873</v>
      </c>
      <c r="H5348" s="13">
        <v>196511</v>
      </c>
    </row>
    <row r="5349" spans="1:8" x14ac:dyDescent="0.45">
      <c r="A5349" s="13" t="s">
        <v>26858</v>
      </c>
      <c r="B5349" s="14">
        <v>0</v>
      </c>
      <c r="C5349" s="17" t="s">
        <v>17730</v>
      </c>
      <c r="D5349" s="13">
        <v>304958</v>
      </c>
      <c r="E5349" s="13" t="s">
        <v>17731</v>
      </c>
      <c r="F5349" s="13" t="s">
        <v>17727</v>
      </c>
      <c r="G5349" s="13" t="s">
        <v>26874</v>
      </c>
      <c r="H5349" s="13">
        <v>196512</v>
      </c>
    </row>
    <row r="5350" spans="1:8" x14ac:dyDescent="0.45">
      <c r="A5350" s="13" t="s">
        <v>26858</v>
      </c>
      <c r="B5350" s="14">
        <v>0</v>
      </c>
      <c r="C5350" s="17" t="s">
        <v>17730</v>
      </c>
      <c r="D5350" s="13">
        <v>351340</v>
      </c>
      <c r="E5350" s="13" t="s">
        <v>17731</v>
      </c>
      <c r="F5350" s="13" t="s">
        <v>17727</v>
      </c>
      <c r="G5350" s="13" t="s">
        <v>26875</v>
      </c>
      <c r="H5350" s="13">
        <v>196513</v>
      </c>
    </row>
    <row r="5351" spans="1:8" x14ac:dyDescent="0.45">
      <c r="A5351" s="13" t="s">
        <v>26858</v>
      </c>
      <c r="B5351" s="14">
        <v>0</v>
      </c>
      <c r="C5351" s="17" t="s">
        <v>17730</v>
      </c>
      <c r="D5351" s="13">
        <v>214514</v>
      </c>
      <c r="E5351" s="13" t="s">
        <v>17731</v>
      </c>
      <c r="F5351" s="13" t="s">
        <v>17727</v>
      </c>
      <c r="G5351" s="13" t="s">
        <v>26876</v>
      </c>
      <c r="H5351" s="13">
        <v>196514</v>
      </c>
    </row>
    <row r="5352" spans="1:8" x14ac:dyDescent="0.45">
      <c r="A5352" s="13" t="s">
        <v>26858</v>
      </c>
      <c r="B5352" s="14">
        <v>0</v>
      </c>
      <c r="C5352" s="17" t="s">
        <v>17730</v>
      </c>
      <c r="D5352" s="13">
        <v>223790</v>
      </c>
      <c r="E5352" s="13" t="s">
        <v>17731</v>
      </c>
      <c r="F5352" s="13" t="s">
        <v>17727</v>
      </c>
      <c r="G5352" s="13" t="s">
        <v>26877</v>
      </c>
      <c r="H5352" s="13">
        <v>196515</v>
      </c>
    </row>
    <row r="5353" spans="1:8" x14ac:dyDescent="0.45">
      <c r="A5353" s="13" t="s">
        <v>26858</v>
      </c>
      <c r="B5353" s="14">
        <v>0</v>
      </c>
      <c r="C5353" s="17" t="s">
        <v>17730</v>
      </c>
      <c r="D5353" s="13">
        <v>270172</v>
      </c>
      <c r="E5353" s="13" t="s">
        <v>17731</v>
      </c>
      <c r="F5353" s="13" t="s">
        <v>17727</v>
      </c>
      <c r="G5353" s="13" t="s">
        <v>26878</v>
      </c>
      <c r="H5353" s="13">
        <v>196516</v>
      </c>
    </row>
    <row r="5354" spans="1:8" x14ac:dyDescent="0.45">
      <c r="A5354" s="13" t="s">
        <v>26858</v>
      </c>
      <c r="B5354" s="14">
        <v>0</v>
      </c>
      <c r="C5354" s="17" t="s">
        <v>17730</v>
      </c>
      <c r="D5354" s="13">
        <v>191323</v>
      </c>
      <c r="E5354" s="13" t="s">
        <v>17731</v>
      </c>
      <c r="F5354" s="13" t="s">
        <v>17727</v>
      </c>
      <c r="G5354" s="13" t="s">
        <v>26879</v>
      </c>
      <c r="H5354" s="13">
        <v>196517</v>
      </c>
    </row>
    <row r="5355" spans="1:8" x14ac:dyDescent="0.45">
      <c r="A5355" s="13" t="s">
        <v>26858</v>
      </c>
      <c r="B5355" s="14">
        <v>0</v>
      </c>
      <c r="C5355" s="17" t="s">
        <v>17730</v>
      </c>
      <c r="D5355" s="13">
        <v>237705</v>
      </c>
      <c r="E5355" s="13" t="s">
        <v>17731</v>
      </c>
      <c r="F5355" s="13" t="s">
        <v>17727</v>
      </c>
      <c r="G5355" s="13" t="s">
        <v>26880</v>
      </c>
      <c r="H5355" s="13">
        <v>196518</v>
      </c>
    </row>
    <row r="5356" spans="1:8" x14ac:dyDescent="0.45">
      <c r="A5356" s="13" t="s">
        <v>26858</v>
      </c>
      <c r="B5356" s="14">
        <v>0</v>
      </c>
      <c r="C5356" s="17" t="s">
        <v>17730</v>
      </c>
      <c r="D5356" s="13">
        <v>246981</v>
      </c>
      <c r="E5356" s="13" t="s">
        <v>17731</v>
      </c>
      <c r="F5356" s="13" t="s">
        <v>17727</v>
      </c>
      <c r="G5356" s="13" t="s">
        <v>26881</v>
      </c>
      <c r="H5356" s="13">
        <v>196519</v>
      </c>
    </row>
    <row r="5357" spans="1:8" x14ac:dyDescent="0.45">
      <c r="A5357" s="13" t="s">
        <v>26858</v>
      </c>
      <c r="B5357" s="14">
        <v>0</v>
      </c>
      <c r="C5357" s="17" t="s">
        <v>17730</v>
      </c>
      <c r="D5357" s="13">
        <v>293363</v>
      </c>
      <c r="E5357" s="13" t="s">
        <v>17731</v>
      </c>
      <c r="F5357" s="13" t="s">
        <v>17727</v>
      </c>
      <c r="G5357" s="13" t="s">
        <v>26882</v>
      </c>
      <c r="H5357" s="13">
        <v>196520</v>
      </c>
    </row>
    <row r="5358" spans="1:8" x14ac:dyDescent="0.45">
      <c r="A5358" s="13" t="s">
        <v>26858</v>
      </c>
      <c r="B5358" s="14">
        <v>0</v>
      </c>
      <c r="C5358" s="17" t="s">
        <v>17730</v>
      </c>
      <c r="D5358" s="13">
        <v>237705</v>
      </c>
      <c r="E5358" s="13" t="s">
        <v>17731</v>
      </c>
      <c r="F5358" s="13" t="s">
        <v>17727</v>
      </c>
      <c r="G5358" s="13" t="s">
        <v>26883</v>
      </c>
      <c r="H5358" s="13">
        <v>196521</v>
      </c>
    </row>
    <row r="5359" spans="1:8" x14ac:dyDescent="0.45">
      <c r="A5359" s="13" t="s">
        <v>26858</v>
      </c>
      <c r="B5359" s="14">
        <v>0</v>
      </c>
      <c r="C5359" s="17" t="s">
        <v>17730</v>
      </c>
      <c r="D5359" s="13">
        <v>284087</v>
      </c>
      <c r="E5359" s="13" t="s">
        <v>17731</v>
      </c>
      <c r="F5359" s="13" t="s">
        <v>17727</v>
      </c>
      <c r="G5359" s="13" t="s">
        <v>26884</v>
      </c>
      <c r="H5359" s="13">
        <v>196522</v>
      </c>
    </row>
    <row r="5360" spans="1:8" x14ac:dyDescent="0.45">
      <c r="A5360" s="13" t="s">
        <v>26858</v>
      </c>
      <c r="B5360" s="14">
        <v>0</v>
      </c>
      <c r="C5360" s="17" t="s">
        <v>17730</v>
      </c>
      <c r="D5360" s="13">
        <v>293363</v>
      </c>
      <c r="E5360" s="13" t="s">
        <v>17731</v>
      </c>
      <c r="F5360" s="13" t="s">
        <v>17727</v>
      </c>
      <c r="G5360" s="13" t="s">
        <v>26885</v>
      </c>
      <c r="H5360" s="13">
        <v>196523</v>
      </c>
    </row>
    <row r="5361" spans="1:8" x14ac:dyDescent="0.45">
      <c r="A5361" s="13" t="s">
        <v>26858</v>
      </c>
      <c r="B5361" s="14">
        <v>0</v>
      </c>
      <c r="C5361" s="17" t="s">
        <v>17730</v>
      </c>
      <c r="D5361" s="13">
        <v>339745</v>
      </c>
      <c r="E5361" s="13" t="s">
        <v>17731</v>
      </c>
      <c r="F5361" s="13" t="s">
        <v>17727</v>
      </c>
      <c r="G5361" s="13" t="s">
        <v>26886</v>
      </c>
      <c r="H5361" s="13">
        <v>196524</v>
      </c>
    </row>
    <row r="5362" spans="1:8" x14ac:dyDescent="0.45">
      <c r="A5362" s="13" t="s">
        <v>26858</v>
      </c>
      <c r="B5362" s="14">
        <v>0</v>
      </c>
      <c r="C5362" s="17" t="s">
        <v>17730</v>
      </c>
      <c r="D5362" s="13">
        <v>214514</v>
      </c>
      <c r="E5362" s="13" t="s">
        <v>17731</v>
      </c>
      <c r="F5362" s="13" t="s">
        <v>17727</v>
      </c>
      <c r="G5362" s="13" t="s">
        <v>26887</v>
      </c>
      <c r="H5362" s="13">
        <v>196525</v>
      </c>
    </row>
    <row r="5363" spans="1:8" x14ac:dyDescent="0.45">
      <c r="A5363" s="13" t="s">
        <v>26858</v>
      </c>
      <c r="B5363" s="14">
        <v>0</v>
      </c>
      <c r="C5363" s="17" t="s">
        <v>17730</v>
      </c>
      <c r="D5363" s="13">
        <v>260896</v>
      </c>
      <c r="E5363" s="13" t="s">
        <v>17731</v>
      </c>
      <c r="F5363" s="13" t="s">
        <v>17727</v>
      </c>
      <c r="G5363" s="13" t="s">
        <v>26888</v>
      </c>
      <c r="H5363" s="13">
        <v>196526</v>
      </c>
    </row>
    <row r="5364" spans="1:8" x14ac:dyDescent="0.45">
      <c r="A5364" s="13" t="s">
        <v>26858</v>
      </c>
      <c r="B5364" s="14">
        <v>0</v>
      </c>
      <c r="C5364" s="17" t="s">
        <v>17730</v>
      </c>
      <c r="D5364" s="13">
        <v>270172</v>
      </c>
      <c r="E5364" s="13" t="s">
        <v>17731</v>
      </c>
      <c r="F5364" s="13" t="s">
        <v>17727</v>
      </c>
      <c r="G5364" s="13" t="s">
        <v>26889</v>
      </c>
      <c r="H5364" s="13">
        <v>196527</v>
      </c>
    </row>
    <row r="5365" spans="1:8" x14ac:dyDescent="0.45">
      <c r="A5365" s="13" t="s">
        <v>26858</v>
      </c>
      <c r="B5365" s="14">
        <v>0</v>
      </c>
      <c r="C5365" s="17" t="s">
        <v>17730</v>
      </c>
      <c r="D5365" s="13">
        <v>316554</v>
      </c>
      <c r="E5365" s="13" t="s">
        <v>17731</v>
      </c>
      <c r="F5365" s="13" t="s">
        <v>17727</v>
      </c>
      <c r="G5365" s="13" t="s">
        <v>26890</v>
      </c>
      <c r="H5365" s="13">
        <v>196528</v>
      </c>
    </row>
    <row r="5366" spans="1:8" x14ac:dyDescent="0.45">
      <c r="A5366" s="13" t="s">
        <v>26858</v>
      </c>
      <c r="B5366" s="14">
        <v>0</v>
      </c>
      <c r="C5366" s="17" t="s">
        <v>17730</v>
      </c>
      <c r="D5366" s="13">
        <v>144941</v>
      </c>
      <c r="E5366" s="13" t="s">
        <v>17731</v>
      </c>
      <c r="F5366" s="13" t="s">
        <v>17727</v>
      </c>
      <c r="G5366" s="13" t="s">
        <v>26891</v>
      </c>
      <c r="H5366" s="13">
        <v>196529</v>
      </c>
    </row>
    <row r="5367" spans="1:8" x14ac:dyDescent="0.45">
      <c r="A5367" s="13" t="s">
        <v>26858</v>
      </c>
      <c r="B5367" s="14">
        <v>0</v>
      </c>
      <c r="C5367" s="17" t="s">
        <v>17730</v>
      </c>
      <c r="D5367" s="13">
        <v>191323</v>
      </c>
      <c r="E5367" s="13" t="s">
        <v>17731</v>
      </c>
      <c r="F5367" s="13" t="s">
        <v>17727</v>
      </c>
      <c r="G5367" s="13" t="s">
        <v>26892</v>
      </c>
      <c r="H5367" s="13">
        <v>196530</v>
      </c>
    </row>
    <row r="5368" spans="1:8" x14ac:dyDescent="0.45">
      <c r="A5368" s="13" t="s">
        <v>26858</v>
      </c>
      <c r="B5368" s="15">
        <v>46832.63</v>
      </c>
      <c r="C5368" s="17" t="s">
        <v>17730</v>
      </c>
      <c r="D5368" s="13">
        <v>200599</v>
      </c>
      <c r="E5368" s="13" t="s">
        <v>17731</v>
      </c>
      <c r="F5368" s="13" t="s">
        <v>17727</v>
      </c>
      <c r="G5368" s="13" t="s">
        <v>26893</v>
      </c>
      <c r="H5368" s="13">
        <v>196531</v>
      </c>
    </row>
    <row r="5369" spans="1:8" x14ac:dyDescent="0.45">
      <c r="A5369" s="13" t="s">
        <v>26858</v>
      </c>
      <c r="B5369" s="14">
        <v>0</v>
      </c>
      <c r="C5369" s="17" t="s">
        <v>17730</v>
      </c>
      <c r="D5369" s="13">
        <v>246981</v>
      </c>
      <c r="E5369" s="13" t="s">
        <v>17731</v>
      </c>
      <c r="F5369" s="13" t="s">
        <v>17727</v>
      </c>
      <c r="G5369" s="13" t="s">
        <v>26894</v>
      </c>
      <c r="H5369" s="13">
        <v>196532</v>
      </c>
    </row>
    <row r="5370" spans="1:8" x14ac:dyDescent="0.45">
      <c r="A5370" s="13" t="s">
        <v>26858</v>
      </c>
      <c r="B5370" s="14">
        <v>0</v>
      </c>
      <c r="C5370" s="17" t="s">
        <v>17730</v>
      </c>
      <c r="D5370" s="13">
        <v>168132</v>
      </c>
      <c r="E5370" s="13" t="s">
        <v>17731</v>
      </c>
      <c r="F5370" s="13" t="s">
        <v>17727</v>
      </c>
      <c r="G5370" s="13" t="s">
        <v>26895</v>
      </c>
      <c r="H5370" s="13">
        <v>196533</v>
      </c>
    </row>
    <row r="5371" spans="1:8" x14ac:dyDescent="0.45">
      <c r="A5371" s="13" t="s">
        <v>26858</v>
      </c>
      <c r="B5371" s="14">
        <v>0</v>
      </c>
      <c r="C5371" s="17" t="s">
        <v>17730</v>
      </c>
      <c r="D5371" s="13">
        <v>214514</v>
      </c>
      <c r="E5371" s="13" t="s">
        <v>17731</v>
      </c>
      <c r="F5371" s="13" t="s">
        <v>17727</v>
      </c>
      <c r="G5371" s="13" t="s">
        <v>26896</v>
      </c>
      <c r="H5371" s="13">
        <v>196534</v>
      </c>
    </row>
    <row r="5372" spans="1:8" x14ac:dyDescent="0.45">
      <c r="A5372" s="13" t="s">
        <v>26858</v>
      </c>
      <c r="B5372" s="15">
        <v>49581.29</v>
      </c>
      <c r="C5372" s="17" t="s">
        <v>17730</v>
      </c>
      <c r="D5372" s="13">
        <v>223790</v>
      </c>
      <c r="E5372" s="13" t="s">
        <v>17731</v>
      </c>
      <c r="F5372" s="13" t="s">
        <v>17727</v>
      </c>
      <c r="G5372" s="13" t="s">
        <v>26897</v>
      </c>
      <c r="H5372" s="13">
        <v>196535</v>
      </c>
    </row>
    <row r="5373" spans="1:8" x14ac:dyDescent="0.45">
      <c r="A5373" s="13" t="s">
        <v>26858</v>
      </c>
      <c r="B5373" s="14">
        <v>0</v>
      </c>
      <c r="C5373" s="17" t="s">
        <v>17730</v>
      </c>
      <c r="D5373" s="13">
        <v>270172</v>
      </c>
      <c r="E5373" s="13" t="s">
        <v>17731</v>
      </c>
      <c r="F5373" s="13" t="s">
        <v>17727</v>
      </c>
      <c r="G5373" s="13" t="s">
        <v>26898</v>
      </c>
      <c r="H5373" s="13">
        <v>196536</v>
      </c>
    </row>
    <row r="5374" spans="1:8" x14ac:dyDescent="0.45">
      <c r="A5374" s="13" t="s">
        <v>26858</v>
      </c>
      <c r="B5374" s="14">
        <v>0</v>
      </c>
      <c r="C5374" s="17" t="s">
        <v>17730</v>
      </c>
      <c r="D5374" s="13">
        <v>214514</v>
      </c>
      <c r="E5374" s="13" t="s">
        <v>17731</v>
      </c>
      <c r="F5374" s="13" t="s">
        <v>17727</v>
      </c>
      <c r="G5374" s="13" t="s">
        <v>26899</v>
      </c>
      <c r="H5374" s="13">
        <v>196537</v>
      </c>
    </row>
    <row r="5375" spans="1:8" x14ac:dyDescent="0.45">
      <c r="A5375" s="13" t="s">
        <v>26858</v>
      </c>
      <c r="B5375" s="14">
        <v>0</v>
      </c>
      <c r="C5375" s="17" t="s">
        <v>17730</v>
      </c>
      <c r="D5375" s="13">
        <v>260896</v>
      </c>
      <c r="E5375" s="13" t="s">
        <v>17731</v>
      </c>
      <c r="F5375" s="13" t="s">
        <v>17727</v>
      </c>
      <c r="G5375" s="13" t="s">
        <v>26900</v>
      </c>
      <c r="H5375" s="13">
        <v>196538</v>
      </c>
    </row>
    <row r="5376" spans="1:8" x14ac:dyDescent="0.45">
      <c r="A5376" s="13" t="s">
        <v>26858</v>
      </c>
      <c r="B5376" s="14">
        <v>0</v>
      </c>
      <c r="C5376" s="17" t="s">
        <v>17730</v>
      </c>
      <c r="D5376" s="13">
        <v>270172</v>
      </c>
      <c r="E5376" s="13" t="s">
        <v>17731</v>
      </c>
      <c r="F5376" s="13" t="s">
        <v>17727</v>
      </c>
      <c r="G5376" s="13" t="s">
        <v>26901</v>
      </c>
      <c r="H5376" s="13">
        <v>196539</v>
      </c>
    </row>
    <row r="5377" spans="1:8" x14ac:dyDescent="0.45">
      <c r="A5377" s="13" t="s">
        <v>26858</v>
      </c>
      <c r="B5377" s="14">
        <v>0</v>
      </c>
      <c r="C5377" s="17" t="s">
        <v>17730</v>
      </c>
      <c r="D5377" s="13">
        <v>316554</v>
      </c>
      <c r="E5377" s="13" t="s">
        <v>17731</v>
      </c>
      <c r="F5377" s="13" t="s">
        <v>17727</v>
      </c>
      <c r="G5377" s="13" t="s">
        <v>26902</v>
      </c>
      <c r="H5377" s="13">
        <v>196540</v>
      </c>
    </row>
    <row r="5378" spans="1:8" x14ac:dyDescent="0.45">
      <c r="A5378" s="13" t="s">
        <v>26858</v>
      </c>
      <c r="B5378" s="14">
        <v>0</v>
      </c>
      <c r="C5378" s="17" t="s">
        <v>17730</v>
      </c>
      <c r="D5378" s="13">
        <v>191323</v>
      </c>
      <c r="E5378" s="13" t="s">
        <v>17731</v>
      </c>
      <c r="F5378" s="13" t="s">
        <v>17727</v>
      </c>
      <c r="G5378" s="13" t="s">
        <v>26903</v>
      </c>
      <c r="H5378" s="13">
        <v>196541</v>
      </c>
    </row>
    <row r="5379" spans="1:8" x14ac:dyDescent="0.45">
      <c r="A5379" s="13" t="s">
        <v>26858</v>
      </c>
      <c r="B5379" s="14">
        <v>0</v>
      </c>
      <c r="C5379" s="17" t="s">
        <v>17730</v>
      </c>
      <c r="D5379" s="13">
        <v>237705</v>
      </c>
      <c r="E5379" s="13" t="s">
        <v>17731</v>
      </c>
      <c r="F5379" s="13" t="s">
        <v>17727</v>
      </c>
      <c r="G5379" s="13" t="s">
        <v>26904</v>
      </c>
      <c r="H5379" s="13">
        <v>196542</v>
      </c>
    </row>
    <row r="5380" spans="1:8" x14ac:dyDescent="0.45">
      <c r="A5380" s="13" t="s">
        <v>26858</v>
      </c>
      <c r="B5380" s="14">
        <v>0</v>
      </c>
      <c r="C5380" s="17" t="s">
        <v>17730</v>
      </c>
      <c r="D5380" s="13">
        <v>246981</v>
      </c>
      <c r="E5380" s="13" t="s">
        <v>17731</v>
      </c>
      <c r="F5380" s="13" t="s">
        <v>17727</v>
      </c>
      <c r="G5380" s="13" t="s">
        <v>26905</v>
      </c>
      <c r="H5380" s="13">
        <v>196543</v>
      </c>
    </row>
    <row r="5381" spans="1:8" x14ac:dyDescent="0.45">
      <c r="A5381" s="13" t="s">
        <v>26858</v>
      </c>
      <c r="B5381" s="14">
        <v>0</v>
      </c>
      <c r="C5381" s="17" t="s">
        <v>17730</v>
      </c>
      <c r="D5381" s="13">
        <v>293363</v>
      </c>
      <c r="E5381" s="13" t="s">
        <v>17731</v>
      </c>
      <c r="F5381" s="13" t="s">
        <v>17727</v>
      </c>
      <c r="G5381" s="13" t="s">
        <v>26906</v>
      </c>
      <c r="H5381" s="13">
        <v>196544</v>
      </c>
    </row>
    <row r="5382" spans="1:8" x14ac:dyDescent="0.45">
      <c r="A5382" s="13" t="s">
        <v>26858</v>
      </c>
      <c r="B5382" s="14">
        <v>0</v>
      </c>
      <c r="C5382" s="17" t="s">
        <v>17730</v>
      </c>
      <c r="D5382" s="13">
        <v>156537</v>
      </c>
      <c r="E5382" s="13" t="s">
        <v>17731</v>
      </c>
      <c r="F5382" s="13" t="s">
        <v>17727</v>
      </c>
      <c r="G5382" s="13" t="s">
        <v>26907</v>
      </c>
      <c r="H5382" s="13">
        <v>196545</v>
      </c>
    </row>
    <row r="5383" spans="1:8" x14ac:dyDescent="0.45">
      <c r="A5383" s="13" t="s">
        <v>26858</v>
      </c>
      <c r="B5383" s="14">
        <v>0</v>
      </c>
      <c r="C5383" s="17" t="s">
        <v>17730</v>
      </c>
      <c r="D5383" s="13">
        <v>165813</v>
      </c>
      <c r="E5383" s="13" t="s">
        <v>17731</v>
      </c>
      <c r="F5383" s="13" t="s">
        <v>17727</v>
      </c>
      <c r="G5383" s="13" t="s">
        <v>26908</v>
      </c>
      <c r="H5383" s="13">
        <v>196546</v>
      </c>
    </row>
    <row r="5384" spans="1:8" x14ac:dyDescent="0.45">
      <c r="A5384" s="13" t="s">
        <v>26858</v>
      </c>
      <c r="B5384" s="14">
        <v>0</v>
      </c>
      <c r="C5384" s="17" t="s">
        <v>17730</v>
      </c>
      <c r="D5384" s="13">
        <v>212195</v>
      </c>
      <c r="E5384" s="13" t="s">
        <v>17731</v>
      </c>
      <c r="F5384" s="13" t="s">
        <v>17727</v>
      </c>
      <c r="G5384" s="13" t="s">
        <v>26909</v>
      </c>
      <c r="H5384" s="13">
        <v>196547</v>
      </c>
    </row>
    <row r="5385" spans="1:8" x14ac:dyDescent="0.45">
      <c r="A5385" s="13" t="s">
        <v>26858</v>
      </c>
      <c r="B5385" s="15">
        <v>38366.120000000003</v>
      </c>
      <c r="C5385" s="17" t="s">
        <v>17730</v>
      </c>
      <c r="D5385" s="13">
        <v>133346</v>
      </c>
      <c r="E5385" s="13" t="s">
        <v>17731</v>
      </c>
      <c r="F5385" s="13" t="s">
        <v>17727</v>
      </c>
      <c r="G5385" s="13" t="s">
        <v>26910</v>
      </c>
      <c r="H5385" s="13">
        <v>196548</v>
      </c>
    </row>
    <row r="5386" spans="1:8" x14ac:dyDescent="0.45">
      <c r="A5386" s="13" t="s">
        <v>26858</v>
      </c>
      <c r="B5386" s="14">
        <v>0</v>
      </c>
      <c r="C5386" s="17" t="s">
        <v>17730</v>
      </c>
      <c r="D5386" s="13">
        <v>179728</v>
      </c>
      <c r="E5386" s="13" t="s">
        <v>17731</v>
      </c>
      <c r="F5386" s="13" t="s">
        <v>17727</v>
      </c>
      <c r="G5386" s="13" t="s">
        <v>26911</v>
      </c>
      <c r="H5386" s="13">
        <v>196549</v>
      </c>
    </row>
    <row r="5387" spans="1:8" x14ac:dyDescent="0.45">
      <c r="A5387" s="13" t="s">
        <v>26858</v>
      </c>
      <c r="B5387" s="14">
        <v>0</v>
      </c>
      <c r="C5387" s="17" t="s">
        <v>17730</v>
      </c>
      <c r="D5387" s="13">
        <v>189004</v>
      </c>
      <c r="E5387" s="13" t="s">
        <v>17731</v>
      </c>
      <c r="F5387" s="13" t="s">
        <v>17727</v>
      </c>
      <c r="G5387" s="13" t="s">
        <v>26912</v>
      </c>
      <c r="H5387" s="13">
        <v>196550</v>
      </c>
    </row>
    <row r="5388" spans="1:8" x14ac:dyDescent="0.45">
      <c r="A5388" s="13" t="s">
        <v>26858</v>
      </c>
      <c r="B5388" s="14">
        <v>0</v>
      </c>
      <c r="C5388" s="17" t="s">
        <v>17730</v>
      </c>
      <c r="D5388" s="13">
        <v>235386</v>
      </c>
      <c r="E5388" s="13" t="s">
        <v>17731</v>
      </c>
      <c r="F5388" s="13" t="s">
        <v>17727</v>
      </c>
      <c r="G5388" s="13" t="s">
        <v>26913</v>
      </c>
      <c r="H5388" s="13">
        <v>196551</v>
      </c>
    </row>
    <row r="5389" spans="1:8" x14ac:dyDescent="0.45">
      <c r="A5389" s="13" t="s">
        <v>26858</v>
      </c>
      <c r="B5389" s="14">
        <v>0</v>
      </c>
      <c r="C5389" s="17" t="s">
        <v>17730</v>
      </c>
      <c r="D5389" s="13">
        <v>179728</v>
      </c>
      <c r="E5389" s="13" t="s">
        <v>17731</v>
      </c>
      <c r="F5389" s="13" t="s">
        <v>17727</v>
      </c>
      <c r="G5389" s="13" t="s">
        <v>26914</v>
      </c>
      <c r="H5389" s="13">
        <v>196552</v>
      </c>
    </row>
    <row r="5390" spans="1:8" x14ac:dyDescent="0.45">
      <c r="A5390" s="13" t="s">
        <v>26858</v>
      </c>
      <c r="B5390" s="14">
        <v>0</v>
      </c>
      <c r="C5390" s="17" t="s">
        <v>17730</v>
      </c>
      <c r="D5390" s="13">
        <v>226110</v>
      </c>
      <c r="E5390" s="13" t="s">
        <v>17731</v>
      </c>
      <c r="F5390" s="13" t="s">
        <v>17727</v>
      </c>
      <c r="G5390" s="13" t="s">
        <v>26915</v>
      </c>
      <c r="H5390" s="13">
        <v>196553</v>
      </c>
    </row>
    <row r="5391" spans="1:8" x14ac:dyDescent="0.45">
      <c r="A5391" s="13" t="s">
        <v>26858</v>
      </c>
      <c r="B5391" s="14">
        <v>0</v>
      </c>
      <c r="C5391" s="17" t="s">
        <v>17730</v>
      </c>
      <c r="D5391" s="13">
        <v>235386</v>
      </c>
      <c r="E5391" s="13" t="s">
        <v>17731</v>
      </c>
      <c r="F5391" s="13" t="s">
        <v>17727</v>
      </c>
      <c r="G5391" s="13" t="s">
        <v>26916</v>
      </c>
      <c r="H5391" s="13">
        <v>196554</v>
      </c>
    </row>
    <row r="5392" spans="1:8" x14ac:dyDescent="0.45">
      <c r="A5392" s="13" t="s">
        <v>26858</v>
      </c>
      <c r="B5392" s="14">
        <v>0</v>
      </c>
      <c r="C5392" s="17" t="s">
        <v>17730</v>
      </c>
      <c r="D5392" s="13">
        <v>281768</v>
      </c>
      <c r="E5392" s="13" t="s">
        <v>17731</v>
      </c>
      <c r="F5392" s="13" t="s">
        <v>17727</v>
      </c>
      <c r="G5392" s="13" t="s">
        <v>26917</v>
      </c>
      <c r="H5392" s="13">
        <v>196555</v>
      </c>
    </row>
    <row r="5393" spans="1:8" x14ac:dyDescent="0.45">
      <c r="A5393" s="13" t="s">
        <v>26858</v>
      </c>
      <c r="B5393" s="14">
        <v>0</v>
      </c>
      <c r="C5393" s="17" t="s">
        <v>17730</v>
      </c>
      <c r="D5393" s="13">
        <v>156537</v>
      </c>
      <c r="E5393" s="13" t="s">
        <v>17731</v>
      </c>
      <c r="F5393" s="13" t="s">
        <v>17727</v>
      </c>
      <c r="G5393" s="13" t="s">
        <v>26918</v>
      </c>
      <c r="H5393" s="13">
        <v>196556</v>
      </c>
    </row>
    <row r="5394" spans="1:8" x14ac:dyDescent="0.45">
      <c r="A5394" s="13" t="s">
        <v>26858</v>
      </c>
      <c r="B5394" s="14">
        <v>0</v>
      </c>
      <c r="C5394" s="17" t="s">
        <v>17730</v>
      </c>
      <c r="D5394" s="13">
        <v>202919</v>
      </c>
      <c r="E5394" s="13" t="s">
        <v>17731</v>
      </c>
      <c r="F5394" s="13" t="s">
        <v>17727</v>
      </c>
      <c r="G5394" s="13" t="s">
        <v>26919</v>
      </c>
      <c r="H5394" s="13">
        <v>196557</v>
      </c>
    </row>
    <row r="5395" spans="1:8" x14ac:dyDescent="0.45">
      <c r="A5395" s="13" t="s">
        <v>26858</v>
      </c>
      <c r="B5395" s="14">
        <v>0</v>
      </c>
      <c r="C5395" s="17" t="s">
        <v>17730</v>
      </c>
      <c r="D5395" s="13">
        <v>212195</v>
      </c>
      <c r="E5395" s="13" t="s">
        <v>17731</v>
      </c>
      <c r="F5395" s="13" t="s">
        <v>17727</v>
      </c>
      <c r="G5395" s="13" t="s">
        <v>26920</v>
      </c>
      <c r="H5395" s="13">
        <v>196558</v>
      </c>
    </row>
    <row r="5396" spans="1:8" x14ac:dyDescent="0.45">
      <c r="A5396" s="13" t="s">
        <v>26858</v>
      </c>
      <c r="B5396" s="14">
        <v>0</v>
      </c>
      <c r="C5396" s="17" t="s">
        <v>17730</v>
      </c>
      <c r="D5396" s="13">
        <v>258577</v>
      </c>
      <c r="E5396" s="13" t="s">
        <v>17731</v>
      </c>
      <c r="F5396" s="13" t="s">
        <v>17727</v>
      </c>
      <c r="G5396" s="13" t="s">
        <v>26921</v>
      </c>
      <c r="H5396" s="13">
        <v>196559</v>
      </c>
    </row>
    <row r="5397" spans="1:8" x14ac:dyDescent="0.45">
      <c r="A5397" s="13" t="s">
        <v>26858</v>
      </c>
      <c r="B5397" s="15">
        <v>36581.81</v>
      </c>
      <c r="C5397" s="17" t="s">
        <v>17730</v>
      </c>
      <c r="D5397" s="13">
        <v>110155</v>
      </c>
      <c r="E5397" s="13" t="s">
        <v>17731</v>
      </c>
      <c r="F5397" s="13" t="s">
        <v>17727</v>
      </c>
      <c r="G5397" s="13" t="s">
        <v>26922</v>
      </c>
      <c r="H5397" s="13">
        <v>196560</v>
      </c>
    </row>
    <row r="5398" spans="1:8" x14ac:dyDescent="0.45">
      <c r="A5398" s="13" t="s">
        <v>5316</v>
      </c>
      <c r="B5398" s="14">
        <v>0</v>
      </c>
      <c r="C5398" s="17" t="s">
        <v>17730</v>
      </c>
      <c r="D5398" s="13">
        <v>110155</v>
      </c>
      <c r="E5398" s="13" t="s">
        <v>17731</v>
      </c>
      <c r="F5398" s="13" t="s">
        <v>17727</v>
      </c>
      <c r="G5398" s="13" t="s">
        <v>26923</v>
      </c>
      <c r="H5398" s="13">
        <v>167188</v>
      </c>
    </row>
    <row r="5399" spans="1:8" x14ac:dyDescent="0.45">
      <c r="A5399" s="13" t="s">
        <v>26924</v>
      </c>
      <c r="B5399" s="15">
        <v>1425</v>
      </c>
      <c r="C5399" s="17" t="s">
        <v>17730</v>
      </c>
      <c r="D5399" s="13">
        <v>4863</v>
      </c>
      <c r="E5399" s="13" t="s">
        <v>17731</v>
      </c>
      <c r="F5399" s="13" t="s">
        <v>17727</v>
      </c>
      <c r="G5399" s="13" t="s">
        <v>26925</v>
      </c>
      <c r="H5399" s="13">
        <v>183528</v>
      </c>
    </row>
    <row r="5400" spans="1:8" x14ac:dyDescent="0.45">
      <c r="A5400" s="13" t="s">
        <v>26924</v>
      </c>
      <c r="B5400" s="14">
        <v>0</v>
      </c>
      <c r="C5400" s="17" t="s">
        <v>17730</v>
      </c>
      <c r="D5400" s="13">
        <v>4863</v>
      </c>
      <c r="E5400" s="13" t="s">
        <v>17731</v>
      </c>
      <c r="F5400" s="13" t="s">
        <v>17727</v>
      </c>
      <c r="G5400" s="13" t="s">
        <v>26926</v>
      </c>
      <c r="H5400" s="13">
        <v>167189</v>
      </c>
    </row>
    <row r="5401" spans="1:8" x14ac:dyDescent="0.45">
      <c r="A5401" s="13" t="s">
        <v>26927</v>
      </c>
      <c r="B5401" s="14">
        <v>0</v>
      </c>
      <c r="C5401" s="17" t="s">
        <v>17730</v>
      </c>
      <c r="D5401" s="13">
        <v>59716</v>
      </c>
      <c r="E5401" s="13" t="s">
        <v>17731</v>
      </c>
      <c r="F5401" s="13" t="s">
        <v>17727</v>
      </c>
      <c r="G5401" s="13" t="s">
        <v>26928</v>
      </c>
      <c r="H5401" s="13">
        <v>183529</v>
      </c>
    </row>
    <row r="5402" spans="1:8" x14ac:dyDescent="0.45">
      <c r="A5402" s="13" t="s">
        <v>26927</v>
      </c>
      <c r="B5402" s="14">
        <v>0</v>
      </c>
      <c r="C5402" s="17" t="s">
        <v>17730</v>
      </c>
      <c r="D5402" s="13">
        <v>57977</v>
      </c>
      <c r="E5402" s="13" t="s">
        <v>17731</v>
      </c>
      <c r="F5402" s="13" t="s">
        <v>17727</v>
      </c>
      <c r="G5402" s="13" t="s">
        <v>26929</v>
      </c>
      <c r="H5402" s="13">
        <v>167190</v>
      </c>
    </row>
    <row r="5403" spans="1:8" x14ac:dyDescent="0.45">
      <c r="A5403" s="13" t="s">
        <v>26930</v>
      </c>
      <c r="B5403" s="15">
        <v>1783.03</v>
      </c>
      <c r="C5403" s="17" t="s">
        <v>17730</v>
      </c>
      <c r="D5403" s="13">
        <v>35830</v>
      </c>
      <c r="E5403" s="13" t="s">
        <v>17731</v>
      </c>
      <c r="F5403" s="13" t="s">
        <v>17727</v>
      </c>
      <c r="G5403" s="13" t="s">
        <v>26931</v>
      </c>
      <c r="H5403" s="13">
        <v>183530</v>
      </c>
    </row>
    <row r="5404" spans="1:8" x14ac:dyDescent="0.45">
      <c r="A5404" s="13" t="s">
        <v>26930</v>
      </c>
      <c r="B5404" s="14">
        <v>0</v>
      </c>
      <c r="C5404" s="17" t="s">
        <v>17730</v>
      </c>
      <c r="D5404" s="13">
        <v>34786</v>
      </c>
      <c r="E5404" s="13" t="s">
        <v>17731</v>
      </c>
      <c r="F5404" s="13" t="s">
        <v>17727</v>
      </c>
      <c r="G5404" s="13" t="s">
        <v>26932</v>
      </c>
      <c r="H5404" s="13">
        <v>167191</v>
      </c>
    </row>
    <row r="5405" spans="1:8" x14ac:dyDescent="0.45">
      <c r="A5405" s="13" t="s">
        <v>26933</v>
      </c>
      <c r="B5405" s="15">
        <v>7656.16</v>
      </c>
      <c r="C5405" s="17" t="s">
        <v>17730</v>
      </c>
      <c r="D5405" s="13">
        <v>47773</v>
      </c>
      <c r="E5405" s="13" t="s">
        <v>17731</v>
      </c>
      <c r="F5405" s="13" t="s">
        <v>17727</v>
      </c>
      <c r="G5405" s="13" t="s">
        <v>26934</v>
      </c>
      <c r="H5405" s="13">
        <v>183531</v>
      </c>
    </row>
    <row r="5406" spans="1:8" x14ac:dyDescent="0.45">
      <c r="A5406" s="13" t="s">
        <v>26933</v>
      </c>
      <c r="B5406" s="14">
        <v>0</v>
      </c>
      <c r="C5406" s="17" t="s">
        <v>17730</v>
      </c>
      <c r="D5406" s="13">
        <v>46382</v>
      </c>
      <c r="E5406" s="13" t="s">
        <v>17731</v>
      </c>
      <c r="F5406" s="13" t="s">
        <v>17727</v>
      </c>
      <c r="G5406" s="13" t="s">
        <v>26935</v>
      </c>
      <c r="H5406" s="13">
        <v>167192</v>
      </c>
    </row>
    <row r="5407" spans="1:8" x14ac:dyDescent="0.45">
      <c r="A5407" s="13" t="s">
        <v>26936</v>
      </c>
      <c r="B5407" s="15">
        <v>8467.7900000000009</v>
      </c>
      <c r="C5407" s="17" t="s">
        <v>17730</v>
      </c>
      <c r="D5407" s="13">
        <v>57328</v>
      </c>
      <c r="E5407" s="13" t="s">
        <v>17731</v>
      </c>
      <c r="F5407" s="13" t="s">
        <v>17727</v>
      </c>
      <c r="G5407" s="13" t="s">
        <v>26937</v>
      </c>
      <c r="H5407" s="13">
        <v>183532</v>
      </c>
    </row>
    <row r="5408" spans="1:8" x14ac:dyDescent="0.45">
      <c r="A5408" s="13" t="s">
        <v>26936</v>
      </c>
      <c r="B5408" s="14">
        <v>0</v>
      </c>
      <c r="C5408" s="17" t="s">
        <v>17730</v>
      </c>
      <c r="D5408" s="13">
        <v>55658</v>
      </c>
      <c r="E5408" s="13" t="s">
        <v>17731</v>
      </c>
      <c r="F5408" s="13" t="s">
        <v>17727</v>
      </c>
      <c r="G5408" s="13" t="s">
        <v>26938</v>
      </c>
      <c r="H5408" s="13">
        <v>167193</v>
      </c>
    </row>
    <row r="5409" spans="1:8" x14ac:dyDescent="0.45">
      <c r="A5409" s="13" t="s">
        <v>26939</v>
      </c>
      <c r="B5409" s="15">
        <v>1648.26</v>
      </c>
      <c r="C5409" s="17" t="s">
        <v>17730</v>
      </c>
      <c r="D5409" s="13">
        <v>23887</v>
      </c>
      <c r="E5409" s="13" t="s">
        <v>17731</v>
      </c>
      <c r="F5409" s="13" t="s">
        <v>17727</v>
      </c>
      <c r="G5409" s="13" t="s">
        <v>26940</v>
      </c>
      <c r="H5409" s="13">
        <v>183533</v>
      </c>
    </row>
    <row r="5410" spans="1:8" x14ac:dyDescent="0.45">
      <c r="A5410" s="13" t="s">
        <v>26939</v>
      </c>
      <c r="B5410" s="14">
        <v>0</v>
      </c>
      <c r="C5410" s="17" t="s">
        <v>17730</v>
      </c>
      <c r="D5410" s="13">
        <v>23191</v>
      </c>
      <c r="E5410" s="13" t="s">
        <v>17731</v>
      </c>
      <c r="F5410" s="13" t="s">
        <v>17727</v>
      </c>
      <c r="G5410" s="13" t="s">
        <v>26941</v>
      </c>
      <c r="H5410" s="13">
        <v>167194</v>
      </c>
    </row>
    <row r="5411" spans="1:8" x14ac:dyDescent="0.45">
      <c r="A5411" s="13" t="s">
        <v>26942</v>
      </c>
      <c r="B5411" s="14">
        <v>0</v>
      </c>
      <c r="C5411" s="17" t="s">
        <v>17730</v>
      </c>
      <c r="D5411" s="13">
        <v>47773</v>
      </c>
      <c r="E5411" s="13" t="s">
        <v>17731</v>
      </c>
      <c r="F5411" s="13" t="s">
        <v>17727</v>
      </c>
      <c r="G5411" s="13" t="s">
        <v>26943</v>
      </c>
      <c r="H5411" s="13">
        <v>183534</v>
      </c>
    </row>
    <row r="5412" spans="1:8" x14ac:dyDescent="0.45">
      <c r="A5412" s="13" t="s">
        <v>26942</v>
      </c>
      <c r="B5412" s="14">
        <v>0</v>
      </c>
      <c r="C5412" s="17" t="s">
        <v>17730</v>
      </c>
      <c r="D5412" s="13">
        <v>46382</v>
      </c>
      <c r="E5412" s="13" t="s">
        <v>17731</v>
      </c>
      <c r="F5412" s="13" t="s">
        <v>17727</v>
      </c>
      <c r="G5412" s="13" t="s">
        <v>26944</v>
      </c>
      <c r="H5412" s="13">
        <v>167195</v>
      </c>
    </row>
    <row r="5413" spans="1:8" x14ac:dyDescent="0.45">
      <c r="A5413" s="13" t="s">
        <v>26945</v>
      </c>
      <c r="B5413" s="14">
        <v>0</v>
      </c>
      <c r="C5413" s="17" t="s">
        <v>17730</v>
      </c>
      <c r="D5413" s="13">
        <v>8144</v>
      </c>
      <c r="E5413" s="13" t="s">
        <v>17731</v>
      </c>
      <c r="F5413" s="13" t="s">
        <v>17727</v>
      </c>
      <c r="G5413" s="13" t="s">
        <v>26946</v>
      </c>
      <c r="H5413" s="13">
        <v>183535</v>
      </c>
    </row>
    <row r="5414" spans="1:8" x14ac:dyDescent="0.45">
      <c r="A5414" s="13" t="s">
        <v>26945</v>
      </c>
      <c r="B5414" s="14">
        <v>0</v>
      </c>
      <c r="C5414" s="17" t="s">
        <v>17730</v>
      </c>
      <c r="D5414" s="13">
        <v>7907</v>
      </c>
      <c r="E5414" s="13" t="s">
        <v>17731</v>
      </c>
      <c r="F5414" s="13" t="s">
        <v>17727</v>
      </c>
      <c r="G5414" s="13" t="s">
        <v>26947</v>
      </c>
      <c r="H5414" s="13">
        <v>167196</v>
      </c>
    </row>
    <row r="5415" spans="1:8" x14ac:dyDescent="0.45">
      <c r="A5415" s="13" t="s">
        <v>26948</v>
      </c>
      <c r="B5415" s="14">
        <v>203.31</v>
      </c>
      <c r="C5415" s="17" t="s">
        <v>17730</v>
      </c>
      <c r="D5415" s="13">
        <v>442</v>
      </c>
      <c r="E5415" s="13" t="s">
        <v>17731</v>
      </c>
      <c r="F5415" s="13" t="s">
        <v>17727</v>
      </c>
      <c r="G5415" s="13" t="s">
        <v>26949</v>
      </c>
      <c r="H5415" s="13">
        <v>190160</v>
      </c>
    </row>
    <row r="5416" spans="1:8" x14ac:dyDescent="0.45">
      <c r="A5416" s="13" t="s">
        <v>26948</v>
      </c>
      <c r="B5416" s="14">
        <v>0</v>
      </c>
      <c r="C5416" s="17" t="s">
        <v>17730</v>
      </c>
      <c r="D5416" s="13">
        <v>409</v>
      </c>
      <c r="E5416" s="13" t="s">
        <v>17731</v>
      </c>
      <c r="F5416" s="13" t="s">
        <v>17727</v>
      </c>
      <c r="G5416" s="13" t="s">
        <v>26950</v>
      </c>
      <c r="H5416" s="13">
        <v>184129</v>
      </c>
    </row>
    <row r="5417" spans="1:8" x14ac:dyDescent="0.45">
      <c r="A5417" s="13" t="s">
        <v>26948</v>
      </c>
      <c r="B5417" s="14">
        <v>0</v>
      </c>
      <c r="C5417" s="17" t="s">
        <v>17730</v>
      </c>
      <c r="D5417" s="13">
        <v>766</v>
      </c>
      <c r="E5417" s="13" t="s">
        <v>17731</v>
      </c>
      <c r="F5417" s="13" t="s">
        <v>17727</v>
      </c>
      <c r="G5417" s="13" t="s">
        <v>26951</v>
      </c>
      <c r="H5417" s="13">
        <v>165753</v>
      </c>
    </row>
    <row r="5418" spans="1:8" x14ac:dyDescent="0.45">
      <c r="A5418" s="13" t="s">
        <v>26952</v>
      </c>
      <c r="B5418" s="14">
        <v>0</v>
      </c>
      <c r="C5418" s="17" t="s">
        <v>17730</v>
      </c>
      <c r="D5418" s="13">
        <v>4598</v>
      </c>
      <c r="E5418" s="13" t="s">
        <v>17731</v>
      </c>
      <c r="F5418" s="13" t="s">
        <v>17727</v>
      </c>
      <c r="G5418" s="13" t="s">
        <v>26953</v>
      </c>
      <c r="H5418" s="13">
        <v>166605</v>
      </c>
    </row>
    <row r="5419" spans="1:8" x14ac:dyDescent="0.45">
      <c r="A5419" s="13" t="s">
        <v>26954</v>
      </c>
      <c r="B5419" s="14">
        <v>0</v>
      </c>
      <c r="C5419" s="17" t="s">
        <v>17730</v>
      </c>
      <c r="D5419" s="13">
        <v>4598</v>
      </c>
      <c r="E5419" s="13" t="s">
        <v>17731</v>
      </c>
      <c r="F5419" s="13" t="s">
        <v>17727</v>
      </c>
      <c r="G5419" s="13" t="s">
        <v>26955</v>
      </c>
      <c r="H5419" s="13">
        <v>166610</v>
      </c>
    </row>
    <row r="5420" spans="1:8" x14ac:dyDescent="0.45">
      <c r="A5420" s="13" t="s">
        <v>26956</v>
      </c>
      <c r="B5420" s="14">
        <v>89.95</v>
      </c>
      <c r="C5420" s="17" t="s">
        <v>17730</v>
      </c>
      <c r="D5420" s="13">
        <v>7659</v>
      </c>
      <c r="E5420" s="13" t="s">
        <v>17731</v>
      </c>
      <c r="F5420" s="13" t="s">
        <v>17727</v>
      </c>
      <c r="G5420" s="13" t="s">
        <v>26957</v>
      </c>
      <c r="H5420" s="13">
        <v>167197</v>
      </c>
    </row>
    <row r="5421" spans="1:8" x14ac:dyDescent="0.45">
      <c r="A5421" s="13" t="s">
        <v>26958</v>
      </c>
      <c r="B5421" s="15">
        <v>1031.3699999999999</v>
      </c>
      <c r="C5421" s="17" t="s">
        <v>17730</v>
      </c>
      <c r="D5421" s="13">
        <v>3488</v>
      </c>
      <c r="E5421" s="13" t="s">
        <v>17731</v>
      </c>
      <c r="F5421" s="13" t="s">
        <v>17727</v>
      </c>
      <c r="G5421" s="13" t="s">
        <v>26959</v>
      </c>
      <c r="H5421" s="13">
        <v>184230</v>
      </c>
    </row>
    <row r="5422" spans="1:8" x14ac:dyDescent="0.45">
      <c r="A5422" s="13" t="s">
        <v>26958</v>
      </c>
      <c r="B5422" s="14">
        <v>0</v>
      </c>
      <c r="C5422" s="17" t="s">
        <v>17730</v>
      </c>
      <c r="D5422" s="13">
        <v>6225</v>
      </c>
      <c r="E5422" s="13" t="s">
        <v>17731</v>
      </c>
      <c r="F5422" s="13" t="s">
        <v>17727</v>
      </c>
      <c r="G5422" s="13" t="s">
        <v>26960</v>
      </c>
      <c r="H5422" s="13">
        <v>165848</v>
      </c>
    </row>
    <row r="5423" spans="1:8" x14ac:dyDescent="0.45">
      <c r="A5423" s="13" t="s">
        <v>26961</v>
      </c>
      <c r="B5423" s="14">
        <v>53.02</v>
      </c>
      <c r="C5423" s="17" t="s">
        <v>17730</v>
      </c>
      <c r="D5423" s="13">
        <v>141</v>
      </c>
      <c r="E5423" s="13" t="s">
        <v>17731</v>
      </c>
      <c r="F5423" s="13" t="s">
        <v>17727</v>
      </c>
      <c r="G5423" s="13" t="s">
        <v>26962</v>
      </c>
      <c r="H5423" s="13">
        <v>81428</v>
      </c>
    </row>
    <row r="5424" spans="1:8" x14ac:dyDescent="0.45">
      <c r="A5424" s="13" t="s">
        <v>26963</v>
      </c>
      <c r="B5424" s="14">
        <v>0.72</v>
      </c>
      <c r="C5424" s="17" t="s">
        <v>17730</v>
      </c>
      <c r="D5424" s="13">
        <v>292.5</v>
      </c>
      <c r="E5424" s="13" t="s">
        <v>17731</v>
      </c>
      <c r="F5424" s="13" t="s">
        <v>17727</v>
      </c>
      <c r="G5424" s="13" t="s">
        <v>26964</v>
      </c>
      <c r="H5424" s="13">
        <v>208043</v>
      </c>
    </row>
    <row r="5425" spans="1:8" x14ac:dyDescent="0.45">
      <c r="A5425" s="13" t="s">
        <v>26965</v>
      </c>
      <c r="B5425" s="14">
        <v>502.67</v>
      </c>
      <c r="C5425" s="17" t="s">
        <v>17730</v>
      </c>
      <c r="D5425" s="13">
        <v>2400</v>
      </c>
      <c r="E5425" s="13" t="s">
        <v>17731</v>
      </c>
      <c r="F5425" s="13" t="s">
        <v>17727</v>
      </c>
      <c r="G5425" s="13" t="s">
        <v>26966</v>
      </c>
      <c r="H5425" s="13">
        <v>81821</v>
      </c>
    </row>
    <row r="5426" spans="1:8" x14ac:dyDescent="0.45">
      <c r="A5426" s="13" t="s">
        <v>26967</v>
      </c>
      <c r="B5426" s="14">
        <v>42.21</v>
      </c>
      <c r="C5426" s="17" t="s">
        <v>17730</v>
      </c>
      <c r="D5426" s="13">
        <v>215</v>
      </c>
      <c r="E5426" s="13" t="s">
        <v>17731</v>
      </c>
      <c r="F5426" s="13" t="s">
        <v>17727</v>
      </c>
      <c r="G5426" s="13" t="s">
        <v>26968</v>
      </c>
      <c r="H5426" s="13">
        <v>211775</v>
      </c>
    </row>
    <row r="5427" spans="1:8" x14ac:dyDescent="0.45">
      <c r="A5427" s="13" t="s">
        <v>26969</v>
      </c>
      <c r="B5427" s="14">
        <v>10.09</v>
      </c>
      <c r="C5427" s="17" t="s">
        <v>17730</v>
      </c>
      <c r="D5427" s="13">
        <v>263</v>
      </c>
      <c r="E5427" s="13" t="s">
        <v>17731</v>
      </c>
      <c r="F5427" s="13" t="s">
        <v>17727</v>
      </c>
      <c r="G5427" s="13" t="s">
        <v>26970</v>
      </c>
      <c r="H5427" s="13">
        <v>189953</v>
      </c>
    </row>
    <row r="5428" spans="1:8" x14ac:dyDescent="0.45">
      <c r="A5428" s="13" t="s">
        <v>26971</v>
      </c>
      <c r="B5428" s="14">
        <v>128.81</v>
      </c>
      <c r="C5428" s="17" t="s">
        <v>17730</v>
      </c>
      <c r="D5428" s="13">
        <v>459.53</v>
      </c>
      <c r="E5428" s="13" t="s">
        <v>17731</v>
      </c>
      <c r="F5428" s="13" t="s">
        <v>17727</v>
      </c>
      <c r="G5428" s="13" t="s">
        <v>26972</v>
      </c>
      <c r="H5428" s="13">
        <v>74949</v>
      </c>
    </row>
    <row r="5429" spans="1:8" x14ac:dyDescent="0.45">
      <c r="A5429" s="13" t="s">
        <v>26973</v>
      </c>
      <c r="B5429" s="14">
        <v>0.72</v>
      </c>
      <c r="C5429" s="17" t="s">
        <v>17730</v>
      </c>
      <c r="D5429" s="13">
        <v>292.5</v>
      </c>
      <c r="E5429" s="13" t="s">
        <v>17731</v>
      </c>
      <c r="F5429" s="13" t="s">
        <v>17727</v>
      </c>
      <c r="G5429" s="13" t="s">
        <v>26974</v>
      </c>
      <c r="H5429" s="13">
        <v>208044</v>
      </c>
    </row>
    <row r="5430" spans="1:8" x14ac:dyDescent="0.45">
      <c r="A5430" s="13" t="s">
        <v>26975</v>
      </c>
      <c r="B5430" s="14">
        <v>0.72</v>
      </c>
      <c r="C5430" s="17" t="s">
        <v>17730</v>
      </c>
      <c r="D5430" s="13">
        <v>292.5</v>
      </c>
      <c r="E5430" s="13" t="s">
        <v>17731</v>
      </c>
      <c r="F5430" s="13" t="s">
        <v>17727</v>
      </c>
      <c r="G5430" s="13" t="s">
        <v>26976</v>
      </c>
      <c r="H5430" s="13">
        <v>217783</v>
      </c>
    </row>
    <row r="5431" spans="1:8" x14ac:dyDescent="0.45">
      <c r="A5431" s="13" t="s">
        <v>26977</v>
      </c>
      <c r="B5431" s="14">
        <v>250</v>
      </c>
      <c r="C5431" s="17" t="s">
        <v>17730</v>
      </c>
      <c r="D5431" s="13">
        <v>415</v>
      </c>
      <c r="E5431" s="13" t="s">
        <v>17731</v>
      </c>
      <c r="F5431" s="13" t="s">
        <v>17727</v>
      </c>
      <c r="G5431" s="13" t="s">
        <v>26978</v>
      </c>
      <c r="H5431" s="13">
        <v>156481</v>
      </c>
    </row>
    <row r="5432" spans="1:8" x14ac:dyDescent="0.45">
      <c r="A5432" s="13" t="s">
        <v>26977</v>
      </c>
      <c r="B5432" s="14">
        <v>0</v>
      </c>
      <c r="C5432" s="17" t="s">
        <v>17730</v>
      </c>
      <c r="D5432" s="13">
        <v>300</v>
      </c>
      <c r="E5432" s="13" t="s">
        <v>17731</v>
      </c>
      <c r="F5432" s="13" t="s">
        <v>17727</v>
      </c>
      <c r="G5432" s="13" t="s">
        <v>26979</v>
      </c>
      <c r="H5432" s="13">
        <v>154674</v>
      </c>
    </row>
    <row r="5433" spans="1:8" x14ac:dyDescent="0.45">
      <c r="A5433" s="13" t="s">
        <v>26980</v>
      </c>
      <c r="B5433" s="14">
        <v>0</v>
      </c>
      <c r="C5433" s="17" t="s">
        <v>17730</v>
      </c>
      <c r="D5433" s="13">
        <v>675</v>
      </c>
      <c r="E5433" s="13" t="s">
        <v>17731</v>
      </c>
      <c r="F5433" s="13" t="s">
        <v>17727</v>
      </c>
      <c r="G5433" s="13" t="s">
        <v>26981</v>
      </c>
      <c r="H5433" s="13">
        <v>269606</v>
      </c>
    </row>
    <row r="5434" spans="1:8" x14ac:dyDescent="0.45">
      <c r="A5434" s="13" t="s">
        <v>26982</v>
      </c>
      <c r="B5434" s="14">
        <v>0.34</v>
      </c>
      <c r="C5434" s="17" t="s">
        <v>17730</v>
      </c>
      <c r="D5434" s="13">
        <v>0.56999999999999995</v>
      </c>
      <c r="E5434" s="13" t="s">
        <v>17731</v>
      </c>
      <c r="F5434" s="13" t="s">
        <v>17727</v>
      </c>
      <c r="G5434" s="13" t="s">
        <v>26983</v>
      </c>
      <c r="H5434" s="13">
        <v>16650</v>
      </c>
    </row>
    <row r="5435" spans="1:8" x14ac:dyDescent="0.45">
      <c r="A5435" s="13" t="s">
        <v>26984</v>
      </c>
      <c r="B5435" s="14">
        <v>0.52</v>
      </c>
      <c r="C5435" s="17" t="s">
        <v>17730</v>
      </c>
      <c r="D5435" s="13">
        <v>1.02</v>
      </c>
      <c r="E5435" s="13" t="s">
        <v>17731</v>
      </c>
      <c r="F5435" s="13" t="s">
        <v>17727</v>
      </c>
      <c r="G5435" s="13" t="s">
        <v>26985</v>
      </c>
      <c r="H5435" s="13">
        <v>36941</v>
      </c>
    </row>
    <row r="5436" spans="1:8" x14ac:dyDescent="0.45">
      <c r="A5436" s="13" t="s">
        <v>26986</v>
      </c>
      <c r="B5436" s="14">
        <v>0.7</v>
      </c>
      <c r="C5436" s="17" t="s">
        <v>17730</v>
      </c>
      <c r="D5436" s="13">
        <v>9.75</v>
      </c>
      <c r="E5436" s="13" t="s">
        <v>17731</v>
      </c>
      <c r="F5436" s="13" t="s">
        <v>17727</v>
      </c>
      <c r="G5436" s="13" t="s">
        <v>26987</v>
      </c>
      <c r="H5436" s="13">
        <v>16320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185E-35DA-4D12-8870-D66EA1A8B4C8}">
  <sheetPr codeName="Sheet7"/>
  <dimension ref="A1:M260"/>
  <sheetViews>
    <sheetView showGridLines="0" view="pageLayout" zoomScale="93" zoomScaleNormal="66" zoomScalePageLayoutView="93" workbookViewId="0">
      <selection activeCell="I9" sqref="I9"/>
    </sheetView>
  </sheetViews>
  <sheetFormatPr defaultRowHeight="14.25" x14ac:dyDescent="0.45"/>
  <cols>
    <col min="1" max="1" width="10.3984375" customWidth="1"/>
    <col min="2" max="2" width="5.59765625" customWidth="1"/>
    <col min="3" max="3" width="5.265625" customWidth="1"/>
    <col min="4" max="4" width="26.1328125" customWidth="1"/>
    <col min="5" max="5" width="12.73046875" customWidth="1"/>
    <col min="6" max="6" width="5.265625" customWidth="1"/>
    <col min="7" max="7" width="10.73046875" customWidth="1"/>
    <col min="8" max="8" width="11.86328125" customWidth="1"/>
    <col min="9" max="9" width="12.1328125" customWidth="1"/>
  </cols>
  <sheetData>
    <row r="1" spans="1:11" ht="31.15" customHeight="1" x14ac:dyDescent="0.55000000000000004">
      <c r="B1" s="4"/>
      <c r="C1" s="8"/>
      <c r="D1" s="8"/>
      <c r="E1" s="8"/>
      <c r="F1" s="8"/>
      <c r="G1" s="8"/>
      <c r="H1" s="4"/>
      <c r="I1" s="4"/>
      <c r="J1" s="4"/>
    </row>
    <row r="2" spans="1:11" ht="18" customHeight="1" x14ac:dyDescent="0.55000000000000004">
      <c r="B2" s="4"/>
      <c r="C2" s="8" t="str">
        <f>'FSE Input Old'!A3</f>
        <v>Brad Ballard</v>
      </c>
      <c r="D2" s="8"/>
      <c r="E2" s="8"/>
      <c r="F2" s="103" t="str">
        <f>"QUOTE#: "&amp;'FSE Input Old'!$D$3&amp;" "&amp;'FSE Input Old'!$B$3</f>
        <v>QUOTE#: MSU U0286</v>
      </c>
      <c r="G2" s="103"/>
      <c r="H2" s="103"/>
      <c r="I2" s="103"/>
      <c r="K2" s="4"/>
    </row>
    <row r="3" spans="1:11" ht="18" x14ac:dyDescent="0.55000000000000004">
      <c r="A3" s="2"/>
      <c r="B3" s="5"/>
      <c r="C3" s="9" t="str">
        <f>'FSE Input Old'!C3</f>
        <v>Michigan State University</v>
      </c>
      <c r="D3" s="9"/>
      <c r="E3" s="9"/>
      <c r="F3" s="9"/>
      <c r="G3" s="9"/>
      <c r="H3" s="5"/>
      <c r="I3" s="5"/>
      <c r="J3" s="5"/>
      <c r="K3" s="2"/>
    </row>
    <row r="4" spans="1:11" ht="18" customHeight="1" x14ac:dyDescent="0.55000000000000004">
      <c r="A4" s="2"/>
      <c r="B4" s="4"/>
      <c r="C4" s="104" t="str">
        <f>'FSE Input Old'!E3</f>
        <v>775 Woodlot Dr Bioengineering/IQ Building Rm 2315, East Lansing, Michigan 48824, U.S.</v>
      </c>
      <c r="D4" s="104"/>
      <c r="E4" s="104"/>
      <c r="F4" s="104"/>
      <c r="G4" s="8"/>
      <c r="H4" s="4"/>
      <c r="I4" s="4"/>
      <c r="J4" s="5"/>
      <c r="K4" s="2"/>
    </row>
    <row r="5" spans="1:11" ht="15.75" x14ac:dyDescent="0.5">
      <c r="A5" s="2"/>
      <c r="B5" s="5"/>
      <c r="C5" s="104"/>
      <c r="D5" s="104"/>
      <c r="E5" s="104"/>
      <c r="F5" s="104"/>
      <c r="G5" s="4"/>
      <c r="H5" s="4"/>
      <c r="I5" s="4"/>
      <c r="J5" s="5"/>
      <c r="K5" s="2"/>
    </row>
    <row r="6" spans="1:11" ht="15.75" x14ac:dyDescent="0.5">
      <c r="A6" s="2"/>
      <c r="B6" s="5"/>
      <c r="C6" s="4"/>
      <c r="D6" s="4"/>
      <c r="E6" s="4"/>
      <c r="F6" s="4"/>
      <c r="G6" s="4"/>
      <c r="H6" s="4"/>
      <c r="I6" s="4"/>
      <c r="J6" s="5"/>
      <c r="K6" s="2"/>
    </row>
    <row r="7" spans="1:11" ht="47.25" x14ac:dyDescent="0.5">
      <c r="A7" s="2"/>
      <c r="B7" s="5"/>
      <c r="C7" s="6" t="s">
        <v>65</v>
      </c>
      <c r="D7" s="6" t="s">
        <v>66</v>
      </c>
      <c r="E7" s="7" t="s">
        <v>67</v>
      </c>
      <c r="F7" s="6" t="s">
        <v>68</v>
      </c>
      <c r="G7" s="7" t="s">
        <v>69</v>
      </c>
      <c r="H7" s="7" t="s">
        <v>70</v>
      </c>
      <c r="I7" s="6" t="s">
        <v>71</v>
      </c>
      <c r="J7" s="5"/>
      <c r="K7" s="2"/>
    </row>
    <row r="8" spans="1:11" ht="15.75" x14ac:dyDescent="0.5">
      <c r="A8" s="2"/>
      <c r="B8" s="5"/>
      <c r="C8" s="53" t="str">
        <f>IF(D8="", "", "1")</f>
        <v>1</v>
      </c>
      <c r="D8" s="53" t="str">
        <f>IF('FSE Input Old'!A7&lt;&gt;"", 'FSE Input Old'!A7, IF('FSE Input Old'!E7&lt;&gt;"", 'FSE Input Old'!E7, ""))</f>
        <v>On-Site Support (2 days)</v>
      </c>
      <c r="E8" s="53">
        <f>IF('FSE Input Old'!B7&lt;&gt;"", 'FSE Input Old'!B7, IF('FSE Input Old'!F7&lt;&gt;"", 'FSE Input Old'!F7, ""))</f>
        <v>60020</v>
      </c>
      <c r="F8" s="50">
        <f>IF(ISBLANK('FSE Input Old'!D7),"",'FSE Input Old'!D7)</f>
        <v>1</v>
      </c>
      <c r="G8" s="54">
        <f>IF('FSE Input Old'!C7&lt;&gt;"", 'FSE Input Old'!C7, IF('FSE Input Old'!G7&lt;&gt;"", 'FSE Input Old'!G7, ""))</f>
        <v>7571</v>
      </c>
      <c r="H8" s="55">
        <f>IF(G8="", "",
   IF(ISNUMBER(SEARCH("on-site", D8)), G8,
      IF(ISNUMBER(SEARCH("basic", 'FSE Input Old'!F$3)), G8*0.9,
         IF(ISNUMBER(SEARCH("value", 'FSE Input Old'!F$3)), G8-750, "")
      )
   )
)</f>
        <v>7571</v>
      </c>
      <c r="I8" s="56">
        <f>IF(G8="","",H8*F8)</f>
        <v>7571</v>
      </c>
      <c r="J8" s="5"/>
      <c r="K8" s="2"/>
    </row>
    <row r="9" spans="1:11" ht="31.5" x14ac:dyDescent="0.5">
      <c r="A9" s="2"/>
      <c r="C9" s="53" t="str">
        <f>IF(D9="", "", "2")</f>
        <v>2</v>
      </c>
      <c r="D9" s="53" t="str">
        <f>IF('FSE Input Old'!A8&lt;&gt;"", 'FSE Input Old'!A8, IF('FSE Input Old'!E8&lt;&gt;"", 'FSE Input Old'!E8, ""))</f>
        <v>guava eacyCyte HT Preventative Maintenance</v>
      </c>
      <c r="E9" s="53" t="str">
        <f>IF('FSE Input Old'!B8&lt;&gt;"", 'FSE Input Old'!B8, IF('FSE Input Old'!F8&lt;&gt;"", 'FSE Input Old'!F8, ""))</f>
        <v>PM-EASYCYTE-HT</v>
      </c>
      <c r="F9" s="50">
        <f>IF(ISBLANK('FSE Input Old'!D8),"",'FSE Input Old'!D8)</f>
        <v>1</v>
      </c>
      <c r="G9" s="54">
        <f>IF('FSE Input Old'!C8&lt;&gt;"", 'FSE Input Old'!C8, IF('FSE Input Old'!G8&lt;&gt;"", 'FSE Input Old'!G8, ""))</f>
        <v>4814</v>
      </c>
      <c r="H9" s="55">
        <f>IF(G9="", "",
   IF(ISNUMBER(SEARCH("on-site", D9)), G9,
      IF(ISNUMBER(SEARCH("basic", 'FSE Input Old'!F$3)), G9*0.9,
         IF(ISNUMBER(SEARCH("value", 'FSE Input Old'!F$3)), G9-750, "")
      )
   )
)</f>
        <v>4064</v>
      </c>
      <c r="I9" s="56">
        <f t="shared" ref="I9:I11" si="0">IF(G9="","",H9*F9)</f>
        <v>4064</v>
      </c>
      <c r="J9" s="5"/>
      <c r="K9" s="2"/>
    </row>
    <row r="10" spans="1:11" ht="15.75" x14ac:dyDescent="0.5">
      <c r="A10" s="2"/>
      <c r="B10" s="5"/>
      <c r="C10" s="53" t="str">
        <f>IF(D10="", "", "3")</f>
        <v>3</v>
      </c>
      <c r="D10" s="53" t="str">
        <f>IF('FSE Input Old'!A9&lt;&gt;"", 'FSE Input Old'!A9, IF('FSE Input Old'!E9&lt;&gt;"", 'FSE Input Old'!E9, ""))</f>
        <v>Sheath Filter, Rainbow</v>
      </c>
      <c r="E10" s="53" t="str">
        <f>IF('FSE Input Old'!B9&lt;&gt;"", 'FSE Input Old'!B9, IF('FSE Input Old'!F9&lt;&gt;"", 'FSE Input Old'!F9, ""))</f>
        <v>N4-00025</v>
      </c>
      <c r="F10" s="50">
        <f>IF(ISBLANK('FSE Input Old'!D9),"",'FSE Input Old'!D9)</f>
        <v>1</v>
      </c>
      <c r="G10" s="54">
        <f>IF('FSE Input Old'!C9&lt;&gt;"", 'FSE Input Old'!C9, IF('FSE Input Old'!G9&lt;&gt;"", 'FSE Input Old'!G9, ""))</f>
        <v>192.45</v>
      </c>
      <c r="H10" s="55">
        <f>IF(G10="", "",
   IF(ISNUMBER(SEARCH("on-site", D10)), G10,
      IF(ISNUMBER(SEARCH("basic", 'FSE Input Old'!F$3)), G10*0.9,
         IF(ISNUMBER(SEARCH("value", 'FSE Input Old'!F$3)), G10-750, "")
      )
   )
)</f>
        <v>-557.54999999999995</v>
      </c>
      <c r="I10" s="56">
        <f t="shared" si="0"/>
        <v>-557.54999999999995</v>
      </c>
      <c r="J10" s="5"/>
      <c r="K10" s="2"/>
    </row>
    <row r="11" spans="1:11" ht="15.75" x14ac:dyDescent="0.5">
      <c r="A11" s="2"/>
      <c r="B11" s="5"/>
      <c r="C11" s="53" t="str">
        <f>IF(D11="", "", "4")</f>
        <v/>
      </c>
      <c r="D11" s="53" t="str">
        <f>IF('FSE Input Old'!A10&lt;&gt;"", 'FSE Input Old'!A10, IF('FSE Input Old'!E10&lt;&gt;"", 'FSE Input Old'!E10, ""))</f>
        <v/>
      </c>
      <c r="E11" s="53" t="str">
        <f>IF('FSE Input Old'!B10&lt;&gt;"", 'FSE Input Old'!B10, IF('FSE Input Old'!F10&lt;&gt;"", 'FSE Input Old'!F10, ""))</f>
        <v/>
      </c>
      <c r="F11" s="50" t="str">
        <f>IF(ISBLANK('FSE Input Old'!D10),"",'FSE Input Old'!D10)</f>
        <v/>
      </c>
      <c r="G11" s="54" t="str">
        <f>IF('FSE Input Old'!C10&lt;&gt;"", 'FSE Input Old'!C10, IF('FSE Input Old'!G10&lt;&gt;"", 'FSE Input Old'!G10, ""))</f>
        <v/>
      </c>
      <c r="H11" s="55" t="str">
        <f>IF(G11="", "",
   IF(ISNUMBER(SEARCH("on-site", D11)), G11,
      IF(ISNUMBER(SEARCH("basic", 'FSE Input Old'!F$3)), G11*0.9,
         IF(ISNUMBER(SEARCH("value", 'FSE Input Old'!F$3)), G11-750, "")
      )
   )
)</f>
        <v/>
      </c>
      <c r="I11" s="56" t="str">
        <f t="shared" si="0"/>
        <v/>
      </c>
      <c r="J11" s="5"/>
      <c r="K11" s="2"/>
    </row>
    <row r="12" spans="1:11" ht="15.75" x14ac:dyDescent="0.5">
      <c r="A12" s="2"/>
      <c r="B12" s="5"/>
      <c r="C12" s="5"/>
      <c r="D12" s="5"/>
      <c r="E12" s="5"/>
      <c r="F12" s="5"/>
      <c r="G12" s="5"/>
      <c r="H12" s="5"/>
      <c r="I12" s="5"/>
      <c r="J12" s="5"/>
      <c r="K12" s="2"/>
    </row>
    <row r="13" spans="1:11" ht="15.75" x14ac:dyDescent="0.5">
      <c r="A13" s="2"/>
      <c r="B13" s="5"/>
      <c r="C13" s="105" t="s">
        <v>72</v>
      </c>
      <c r="D13" s="106"/>
      <c r="E13" s="106"/>
      <c r="F13" s="106"/>
      <c r="G13" s="106"/>
      <c r="H13" s="107"/>
      <c r="I13" s="11"/>
      <c r="J13" s="5"/>
      <c r="K13" s="2"/>
    </row>
    <row r="14" spans="1:11" ht="15.75" x14ac:dyDescent="0.5">
      <c r="A14" s="2"/>
      <c r="B14" s="5"/>
      <c r="C14" s="105" t="s">
        <v>73</v>
      </c>
      <c r="D14" s="106"/>
      <c r="E14" s="106"/>
      <c r="F14" s="106"/>
      <c r="G14" s="106"/>
      <c r="H14" s="107"/>
      <c r="I14" s="10">
        <f>SUM(I15,I8:I11)</f>
        <v>11077.45</v>
      </c>
      <c r="J14" s="5"/>
      <c r="K14" s="2"/>
    </row>
    <row r="15" spans="1:11" x14ac:dyDescent="0.45">
      <c r="J15" s="2"/>
      <c r="K15" s="2"/>
    </row>
    <row r="47" ht="33.6" customHeight="1" x14ac:dyDescent="0.45"/>
    <row r="49" spans="1:13" ht="15.75" x14ac:dyDescent="0.5">
      <c r="G49" s="99" t="str">
        <f>"QUOTE#: "&amp;'FSE Input Old'!$D$3&amp;" "&amp;'FSE Input Old'!$B$3</f>
        <v>QUOTE#: MSU U0286</v>
      </c>
      <c r="H49" s="99"/>
      <c r="I49" s="99"/>
    </row>
    <row r="52" spans="1:13" ht="15.75" x14ac:dyDescent="0.5">
      <c r="J52" s="100"/>
      <c r="K52" s="100"/>
      <c r="L52" s="100"/>
      <c r="M52" s="100"/>
    </row>
    <row r="54" spans="1:13" ht="14.45" customHeight="1" x14ac:dyDescent="0.45">
      <c r="A54" s="3"/>
    </row>
    <row r="101" spans="1:13" ht="15.75" x14ac:dyDescent="0.5">
      <c r="G101" s="99" t="str">
        <f>"QUOTE#: "&amp;'FSE Input Old'!$D$3&amp;" "&amp;'FSE Input Old'!$B$3</f>
        <v>QUOTE#: MSU U0286</v>
      </c>
      <c r="H101" s="99"/>
      <c r="I101" s="99"/>
    </row>
    <row r="105" spans="1:13" ht="15.75" x14ac:dyDescent="0.5">
      <c r="K105" s="4"/>
      <c r="L105" s="4"/>
      <c r="M105" s="4"/>
    </row>
    <row r="106" spans="1:13" x14ac:dyDescent="0.45">
      <c r="A106" s="3"/>
    </row>
    <row r="153" spans="7:13" ht="15.75" x14ac:dyDescent="0.5">
      <c r="G153" s="99" t="str">
        <f>"QUOTE#: "&amp;'FSE Input Old'!$D$3&amp;" "&amp;'FSE Input Old'!$B$3</f>
        <v>QUOTE#: MSU U0286</v>
      </c>
      <c r="H153" s="99"/>
      <c r="I153" s="99"/>
    </row>
    <row r="156" spans="7:13" ht="15.75" x14ac:dyDescent="0.5">
      <c r="J156" s="100"/>
      <c r="K156" s="100"/>
      <c r="L156" s="100"/>
      <c r="M156" s="100"/>
    </row>
    <row r="209" spans="1:11" x14ac:dyDescent="0.45">
      <c r="A209" s="101"/>
      <c r="B209" s="102"/>
      <c r="C209" s="102"/>
      <c r="D209" s="102"/>
      <c r="E209" s="102"/>
      <c r="F209" s="102"/>
      <c r="G209" s="102"/>
      <c r="H209" s="102"/>
      <c r="I209" s="102"/>
      <c r="J209" s="102"/>
      <c r="K209" s="102"/>
    </row>
    <row r="210" spans="1:11" x14ac:dyDescent="0.45">
      <c r="A210" s="102"/>
      <c r="B210" s="102"/>
      <c r="C210" s="102"/>
      <c r="D210" s="102"/>
      <c r="E210" s="102"/>
      <c r="F210" s="102"/>
      <c r="G210" s="102"/>
      <c r="H210" s="102"/>
      <c r="I210" s="102"/>
      <c r="J210" s="102"/>
      <c r="K210" s="102"/>
    </row>
    <row r="211" spans="1:11" x14ac:dyDescent="0.45">
      <c r="A211" s="102"/>
      <c r="B211" s="102"/>
      <c r="C211" s="102"/>
      <c r="D211" s="102"/>
      <c r="E211" s="102"/>
      <c r="F211" s="102"/>
      <c r="G211" s="102"/>
      <c r="H211" s="102"/>
      <c r="I211" s="102"/>
      <c r="J211" s="102"/>
      <c r="K211" s="102"/>
    </row>
    <row r="212" spans="1:11" x14ac:dyDescent="0.45">
      <c r="A212" s="102"/>
      <c r="B212" s="102"/>
      <c r="C212" s="102"/>
      <c r="D212" s="102"/>
      <c r="E212" s="102"/>
      <c r="F212" s="102"/>
      <c r="G212" s="102"/>
      <c r="H212" s="102"/>
      <c r="I212" s="102"/>
      <c r="J212" s="102"/>
      <c r="K212" s="102"/>
    </row>
    <row r="213" spans="1:11" x14ac:dyDescent="0.45">
      <c r="A213" s="102"/>
      <c r="B213" s="102"/>
      <c r="C213" s="102"/>
      <c r="D213" s="102"/>
      <c r="E213" s="102"/>
      <c r="F213" s="102"/>
      <c r="G213" s="102"/>
      <c r="H213" s="102"/>
      <c r="I213" s="102"/>
      <c r="J213" s="102"/>
      <c r="K213" s="102"/>
    </row>
    <row r="214" spans="1:11" x14ac:dyDescent="0.45">
      <c r="A214" s="102"/>
      <c r="B214" s="102"/>
      <c r="C214" s="102"/>
      <c r="D214" s="102"/>
      <c r="E214" s="102"/>
      <c r="F214" s="102"/>
      <c r="G214" s="102"/>
      <c r="H214" s="102"/>
      <c r="I214" s="102"/>
      <c r="J214" s="102"/>
      <c r="K214" s="102"/>
    </row>
    <row r="215" spans="1:11" x14ac:dyDescent="0.45">
      <c r="A215" s="102"/>
      <c r="B215" s="102"/>
      <c r="C215" s="102"/>
      <c r="D215" s="102"/>
      <c r="E215" s="102"/>
      <c r="F215" s="102"/>
      <c r="G215" s="102"/>
      <c r="H215" s="102"/>
      <c r="I215" s="102"/>
      <c r="J215" s="102"/>
      <c r="K215" s="102"/>
    </row>
    <row r="216" spans="1:11" x14ac:dyDescent="0.45">
      <c r="A216" s="102"/>
      <c r="B216" s="102"/>
      <c r="C216" s="102"/>
      <c r="D216" s="102"/>
      <c r="E216" s="102"/>
      <c r="F216" s="102"/>
      <c r="G216" s="102"/>
      <c r="H216" s="102"/>
      <c r="I216" s="102"/>
      <c r="J216" s="102"/>
      <c r="K216" s="102"/>
    </row>
    <row r="217" spans="1:11" x14ac:dyDescent="0.45">
      <c r="A217" s="102"/>
      <c r="B217" s="102"/>
      <c r="C217" s="102"/>
      <c r="D217" s="102"/>
      <c r="E217" s="102"/>
      <c r="F217" s="102"/>
      <c r="G217" s="102"/>
      <c r="H217" s="102"/>
      <c r="I217" s="102"/>
      <c r="J217" s="102"/>
      <c r="K217" s="102"/>
    </row>
    <row r="218" spans="1:11" x14ac:dyDescent="0.45">
      <c r="A218" s="102"/>
      <c r="B218" s="102"/>
      <c r="C218" s="102"/>
      <c r="D218" s="102"/>
      <c r="E218" s="102"/>
      <c r="F218" s="102"/>
      <c r="G218" s="102"/>
      <c r="H218" s="102"/>
      <c r="I218" s="102"/>
      <c r="J218" s="102"/>
      <c r="K218" s="102"/>
    </row>
    <row r="219" spans="1:11" x14ac:dyDescent="0.45">
      <c r="A219" s="102"/>
      <c r="B219" s="102"/>
      <c r="C219" s="102"/>
      <c r="D219" s="102"/>
      <c r="E219" s="102"/>
      <c r="F219" s="102"/>
      <c r="G219" s="102"/>
      <c r="H219" s="102"/>
      <c r="I219" s="102"/>
      <c r="J219" s="102"/>
      <c r="K219" s="102"/>
    </row>
    <row r="220" spans="1:11" x14ac:dyDescent="0.45">
      <c r="A220" s="102"/>
      <c r="B220" s="102"/>
      <c r="C220" s="102"/>
      <c r="D220" s="102"/>
      <c r="E220" s="102"/>
      <c r="F220" s="102"/>
      <c r="G220" s="102"/>
      <c r="H220" s="102"/>
      <c r="I220" s="102"/>
      <c r="J220" s="102"/>
      <c r="K220" s="102"/>
    </row>
    <row r="221" spans="1:11" x14ac:dyDescent="0.45">
      <c r="A221" s="102"/>
      <c r="B221" s="102"/>
      <c r="C221" s="102"/>
      <c r="D221" s="102"/>
      <c r="E221" s="102"/>
      <c r="F221" s="102"/>
      <c r="G221" s="102"/>
      <c r="H221" s="102"/>
      <c r="I221" s="102"/>
      <c r="J221" s="102"/>
      <c r="K221" s="102"/>
    </row>
    <row r="222" spans="1:11" x14ac:dyDescent="0.45">
      <c r="A222" s="102"/>
      <c r="B222" s="102"/>
      <c r="C222" s="102"/>
      <c r="D222" s="102"/>
      <c r="E222" s="102"/>
      <c r="F222" s="102"/>
      <c r="G222" s="102"/>
      <c r="H222" s="102"/>
      <c r="I222" s="102"/>
      <c r="J222" s="102"/>
      <c r="K222" s="102"/>
    </row>
    <row r="223" spans="1:11" x14ac:dyDescent="0.45">
      <c r="A223" s="102"/>
      <c r="B223" s="102"/>
      <c r="C223" s="102"/>
      <c r="D223" s="102"/>
      <c r="E223" s="102"/>
      <c r="F223" s="102"/>
      <c r="G223" s="102"/>
      <c r="H223" s="102"/>
      <c r="I223" s="102"/>
      <c r="J223" s="102"/>
      <c r="K223" s="102"/>
    </row>
    <row r="224" spans="1:11" x14ac:dyDescent="0.45">
      <c r="A224" s="102"/>
      <c r="B224" s="102"/>
      <c r="C224" s="102"/>
      <c r="D224" s="102"/>
      <c r="E224" s="102"/>
      <c r="F224" s="102"/>
      <c r="G224" s="102"/>
      <c r="H224" s="102"/>
      <c r="I224" s="102"/>
      <c r="J224" s="102"/>
      <c r="K224" s="102"/>
    </row>
    <row r="225" spans="1:11" x14ac:dyDescent="0.45">
      <c r="A225" s="102"/>
      <c r="B225" s="102"/>
      <c r="C225" s="102"/>
      <c r="D225" s="102"/>
      <c r="E225" s="102"/>
      <c r="F225" s="102"/>
      <c r="G225" s="102"/>
      <c r="H225" s="102"/>
      <c r="I225" s="102"/>
      <c r="J225" s="102"/>
      <c r="K225" s="102"/>
    </row>
    <row r="226" spans="1:11" x14ac:dyDescent="0.45">
      <c r="A226" s="102"/>
      <c r="B226" s="102"/>
      <c r="C226" s="102"/>
      <c r="D226" s="102"/>
      <c r="E226" s="102"/>
      <c r="F226" s="102"/>
      <c r="G226" s="102"/>
      <c r="H226" s="102"/>
      <c r="I226" s="102"/>
      <c r="J226" s="102"/>
      <c r="K226" s="102"/>
    </row>
    <row r="227" spans="1:11" x14ac:dyDescent="0.45">
      <c r="A227" s="102"/>
      <c r="B227" s="102"/>
      <c r="C227" s="102"/>
      <c r="D227" s="102"/>
      <c r="E227" s="102"/>
      <c r="F227" s="102"/>
      <c r="G227" s="102"/>
      <c r="H227" s="102"/>
      <c r="I227" s="102"/>
      <c r="J227" s="102"/>
      <c r="K227" s="102"/>
    </row>
    <row r="228" spans="1:11" x14ac:dyDescent="0.45">
      <c r="A228" s="102"/>
      <c r="B228" s="102"/>
      <c r="C228" s="102"/>
      <c r="D228" s="102"/>
      <c r="E228" s="102"/>
      <c r="F228" s="102"/>
      <c r="G228" s="102"/>
      <c r="H228" s="102"/>
      <c r="I228" s="102"/>
      <c r="J228" s="102"/>
      <c r="K228" s="102"/>
    </row>
    <row r="229" spans="1:11" x14ac:dyDescent="0.45">
      <c r="A229" s="102"/>
      <c r="B229" s="102"/>
      <c r="C229" s="102"/>
      <c r="D229" s="102"/>
      <c r="E229" s="102"/>
      <c r="F229" s="102"/>
      <c r="G229" s="102"/>
      <c r="H229" s="102"/>
      <c r="I229" s="102"/>
      <c r="J229" s="102"/>
      <c r="K229" s="102"/>
    </row>
    <row r="230" spans="1:11" x14ac:dyDescent="0.45">
      <c r="A230" s="102"/>
      <c r="B230" s="102"/>
      <c r="C230" s="102"/>
      <c r="D230" s="102"/>
      <c r="E230" s="102"/>
      <c r="F230" s="102"/>
      <c r="G230" s="102"/>
      <c r="H230" s="102"/>
      <c r="I230" s="102"/>
      <c r="J230" s="102"/>
      <c r="K230" s="102"/>
    </row>
    <row r="231" spans="1:11" x14ac:dyDescent="0.45">
      <c r="A231" s="102"/>
      <c r="B231" s="102"/>
      <c r="C231" s="102"/>
      <c r="D231" s="102"/>
      <c r="E231" s="102"/>
      <c r="F231" s="102"/>
      <c r="G231" s="102"/>
      <c r="H231" s="102"/>
      <c r="I231" s="102"/>
      <c r="J231" s="102"/>
      <c r="K231" s="102"/>
    </row>
    <row r="232" spans="1:11" x14ac:dyDescent="0.45">
      <c r="A232" s="102"/>
      <c r="B232" s="102"/>
      <c r="C232" s="102"/>
      <c r="D232" s="102"/>
      <c r="E232" s="102"/>
      <c r="F232" s="102"/>
      <c r="G232" s="102"/>
      <c r="H232" s="102"/>
      <c r="I232" s="102"/>
      <c r="J232" s="102"/>
      <c r="K232" s="102"/>
    </row>
    <row r="233" spans="1:11" x14ac:dyDescent="0.45">
      <c r="A233" s="102"/>
      <c r="B233" s="102"/>
      <c r="C233" s="102"/>
      <c r="D233" s="102"/>
      <c r="E233" s="102"/>
      <c r="F233" s="102"/>
      <c r="G233" s="102"/>
      <c r="H233" s="102"/>
      <c r="I233" s="102"/>
      <c r="J233" s="102"/>
      <c r="K233" s="102"/>
    </row>
    <row r="234" spans="1:11" x14ac:dyDescent="0.45">
      <c r="A234" s="102"/>
      <c r="B234" s="102"/>
      <c r="C234" s="102"/>
      <c r="D234" s="102"/>
      <c r="E234" s="102"/>
      <c r="F234" s="102"/>
      <c r="G234" s="102"/>
      <c r="H234" s="102"/>
      <c r="I234" s="102"/>
      <c r="J234" s="102"/>
      <c r="K234" s="102"/>
    </row>
    <row r="235" spans="1:11" x14ac:dyDescent="0.45">
      <c r="A235" s="102"/>
      <c r="B235" s="102"/>
      <c r="C235" s="102"/>
      <c r="D235" s="102"/>
      <c r="E235" s="102"/>
      <c r="F235" s="102"/>
      <c r="G235" s="102"/>
      <c r="H235" s="102"/>
      <c r="I235" s="102"/>
      <c r="J235" s="102"/>
      <c r="K235" s="102"/>
    </row>
    <row r="236" spans="1:11" x14ac:dyDescent="0.45">
      <c r="A236" s="102"/>
      <c r="B236" s="102"/>
      <c r="C236" s="102"/>
      <c r="D236" s="102"/>
      <c r="E236" s="102"/>
      <c r="F236" s="102"/>
      <c r="G236" s="102"/>
      <c r="H236" s="102"/>
      <c r="I236" s="102"/>
      <c r="J236" s="102"/>
      <c r="K236" s="102"/>
    </row>
    <row r="237" spans="1:11" x14ac:dyDescent="0.45">
      <c r="A237" s="102"/>
      <c r="B237" s="102"/>
      <c r="C237" s="102"/>
      <c r="D237" s="102"/>
      <c r="E237" s="102"/>
      <c r="F237" s="102"/>
      <c r="G237" s="102"/>
      <c r="H237" s="102"/>
      <c r="I237" s="102"/>
      <c r="J237" s="102"/>
      <c r="K237" s="102"/>
    </row>
    <row r="238" spans="1:11" x14ac:dyDescent="0.45">
      <c r="A238" s="102"/>
      <c r="B238" s="102"/>
      <c r="C238" s="102"/>
      <c r="D238" s="102"/>
      <c r="E238" s="102"/>
      <c r="F238" s="102"/>
      <c r="G238" s="102"/>
      <c r="H238" s="102"/>
      <c r="I238" s="102"/>
      <c r="J238" s="102"/>
      <c r="K238" s="102"/>
    </row>
    <row r="239" spans="1:11" x14ac:dyDescent="0.45">
      <c r="A239" s="102"/>
      <c r="B239" s="102"/>
      <c r="C239" s="102"/>
      <c r="D239" s="102"/>
      <c r="E239" s="102"/>
      <c r="F239" s="102"/>
      <c r="G239" s="102"/>
      <c r="H239" s="102"/>
      <c r="I239" s="102"/>
      <c r="J239" s="102"/>
      <c r="K239" s="102"/>
    </row>
    <row r="240" spans="1:11" x14ac:dyDescent="0.45">
      <c r="A240" s="102"/>
      <c r="B240" s="102"/>
      <c r="C240" s="102"/>
      <c r="D240" s="102"/>
      <c r="E240" s="102"/>
      <c r="F240" s="102"/>
      <c r="G240" s="102"/>
      <c r="H240" s="102"/>
      <c r="I240" s="102"/>
      <c r="J240" s="102"/>
      <c r="K240" s="102"/>
    </row>
    <row r="241" spans="1:11" x14ac:dyDescent="0.45">
      <c r="A241" s="102"/>
      <c r="B241" s="102"/>
      <c r="C241" s="102"/>
      <c r="D241" s="102"/>
      <c r="E241" s="102"/>
      <c r="F241" s="102"/>
      <c r="G241" s="102"/>
      <c r="H241" s="102"/>
      <c r="I241" s="102"/>
      <c r="J241" s="102"/>
      <c r="K241" s="102"/>
    </row>
    <row r="242" spans="1:11" x14ac:dyDescent="0.45">
      <c r="A242" s="102"/>
      <c r="B242" s="102"/>
      <c r="C242" s="102"/>
      <c r="D242" s="102"/>
      <c r="E242" s="102"/>
      <c r="F242" s="102"/>
      <c r="G242" s="102"/>
      <c r="H242" s="102"/>
      <c r="I242" s="102"/>
      <c r="J242" s="102"/>
      <c r="K242" s="102"/>
    </row>
    <row r="243" spans="1:11" x14ac:dyDescent="0.45">
      <c r="A243" s="102"/>
      <c r="B243" s="102"/>
      <c r="C243" s="102"/>
      <c r="D243" s="102"/>
      <c r="E243" s="102"/>
      <c r="F243" s="102"/>
      <c r="G243" s="102"/>
      <c r="H243" s="102"/>
      <c r="I243" s="102"/>
      <c r="J243" s="102"/>
      <c r="K243" s="102"/>
    </row>
    <row r="244" spans="1:11" x14ac:dyDescent="0.45">
      <c r="A244" s="102"/>
      <c r="B244" s="102"/>
      <c r="C244" s="102"/>
      <c r="D244" s="102"/>
      <c r="E244" s="102"/>
      <c r="F244" s="102"/>
      <c r="G244" s="102"/>
      <c r="H244" s="102"/>
      <c r="I244" s="102"/>
      <c r="J244" s="102"/>
      <c r="K244" s="102"/>
    </row>
    <row r="245" spans="1:11" x14ac:dyDescent="0.45">
      <c r="A245" s="102"/>
      <c r="B245" s="102"/>
      <c r="C245" s="102"/>
      <c r="D245" s="102"/>
      <c r="E245" s="102"/>
      <c r="F245" s="102"/>
      <c r="G245" s="102"/>
      <c r="H245" s="102"/>
      <c r="I245" s="102"/>
      <c r="J245" s="102"/>
      <c r="K245" s="102"/>
    </row>
    <row r="246" spans="1:11" x14ac:dyDescent="0.45">
      <c r="A246" s="102"/>
      <c r="B246" s="102"/>
      <c r="C246" s="102"/>
      <c r="D246" s="102"/>
      <c r="E246" s="102"/>
      <c r="F246" s="102"/>
      <c r="G246" s="102"/>
      <c r="H246" s="102"/>
      <c r="I246" s="102"/>
      <c r="J246" s="102"/>
      <c r="K246" s="102"/>
    </row>
    <row r="247" spans="1:11" x14ac:dyDescent="0.45">
      <c r="A247" s="102"/>
      <c r="B247" s="102"/>
      <c r="C247" s="102"/>
      <c r="D247" s="102"/>
      <c r="E247" s="102"/>
      <c r="F247" s="102"/>
      <c r="G247" s="102"/>
      <c r="H247" s="102"/>
      <c r="I247" s="102"/>
      <c r="J247" s="102"/>
      <c r="K247" s="102"/>
    </row>
    <row r="248" spans="1:11" x14ac:dyDescent="0.45">
      <c r="A248" s="102"/>
      <c r="B248" s="102"/>
      <c r="C248" s="102"/>
      <c r="D248" s="102"/>
      <c r="E248" s="102"/>
      <c r="F248" s="102"/>
      <c r="G248" s="102"/>
      <c r="H248" s="102"/>
      <c r="I248" s="102"/>
      <c r="J248" s="102"/>
      <c r="K248" s="102"/>
    </row>
    <row r="249" spans="1:11" x14ac:dyDescent="0.45">
      <c r="A249" s="102"/>
      <c r="B249" s="102"/>
      <c r="C249" s="102"/>
      <c r="D249" s="102"/>
      <c r="E249" s="102"/>
      <c r="F249" s="102"/>
      <c r="G249" s="102"/>
      <c r="H249" s="102"/>
      <c r="I249" s="102"/>
      <c r="J249" s="102"/>
      <c r="K249" s="102"/>
    </row>
    <row r="250" spans="1:11" x14ac:dyDescent="0.45">
      <c r="A250" s="102"/>
      <c r="B250" s="102"/>
      <c r="C250" s="102"/>
      <c r="D250" s="102"/>
      <c r="E250" s="102"/>
      <c r="F250" s="102"/>
      <c r="G250" s="102"/>
      <c r="H250" s="102"/>
      <c r="I250" s="102"/>
      <c r="J250" s="102"/>
      <c r="K250" s="102"/>
    </row>
    <row r="251" spans="1:11" x14ac:dyDescent="0.45">
      <c r="A251" s="102"/>
      <c r="B251" s="102"/>
      <c r="C251" s="102"/>
      <c r="D251" s="102"/>
      <c r="E251" s="102"/>
      <c r="F251" s="102"/>
      <c r="G251" s="102"/>
      <c r="H251" s="102"/>
      <c r="I251" s="102"/>
      <c r="J251" s="102"/>
      <c r="K251" s="102"/>
    </row>
    <row r="252" spans="1:11" x14ac:dyDescent="0.45">
      <c r="A252" s="102"/>
      <c r="B252" s="102"/>
      <c r="C252" s="102"/>
      <c r="D252" s="102"/>
      <c r="E252" s="102"/>
      <c r="F252" s="102"/>
      <c r="G252" s="102"/>
      <c r="H252" s="102"/>
      <c r="I252" s="102"/>
      <c r="J252" s="102"/>
      <c r="K252" s="102"/>
    </row>
    <row r="253" spans="1:11" x14ac:dyDescent="0.45">
      <c r="A253" s="102"/>
      <c r="B253" s="102"/>
      <c r="C253" s="102"/>
      <c r="D253" s="102"/>
      <c r="E253" s="102"/>
      <c r="F253" s="102"/>
      <c r="G253" s="102"/>
      <c r="H253" s="102"/>
      <c r="I253" s="102"/>
      <c r="J253" s="102"/>
      <c r="K253" s="102"/>
    </row>
    <row r="254" spans="1:11" x14ac:dyDescent="0.45">
      <c r="A254" s="102"/>
      <c r="B254" s="102"/>
      <c r="C254" s="102"/>
      <c r="D254" s="102"/>
      <c r="E254" s="102"/>
      <c r="F254" s="102"/>
      <c r="G254" s="102"/>
      <c r="H254" s="102"/>
      <c r="I254" s="102"/>
      <c r="J254" s="102"/>
      <c r="K254" s="102"/>
    </row>
    <row r="255" spans="1:11" x14ac:dyDescent="0.45">
      <c r="A255" s="102"/>
      <c r="B255" s="102"/>
      <c r="C255" s="102"/>
      <c r="D255" s="102"/>
      <c r="E255" s="102"/>
      <c r="F255" s="102"/>
      <c r="G255" s="102"/>
      <c r="H255" s="102"/>
      <c r="I255" s="102"/>
      <c r="J255" s="102"/>
      <c r="K255" s="102"/>
    </row>
    <row r="256" spans="1:11" x14ac:dyDescent="0.45">
      <c r="A256" s="102"/>
      <c r="B256" s="102"/>
      <c r="C256" s="102"/>
      <c r="D256" s="102"/>
      <c r="E256" s="102"/>
      <c r="F256" s="102"/>
      <c r="G256" s="102"/>
      <c r="H256" s="102"/>
      <c r="I256" s="102"/>
      <c r="J256" s="102"/>
      <c r="K256" s="102"/>
    </row>
    <row r="257" spans="1:11" x14ac:dyDescent="0.45">
      <c r="A257" s="102"/>
      <c r="B257" s="102"/>
      <c r="C257" s="102"/>
      <c r="D257" s="102"/>
      <c r="E257" s="102"/>
      <c r="F257" s="102"/>
      <c r="G257" s="102"/>
      <c r="H257" s="102"/>
      <c r="I257" s="102"/>
      <c r="J257" s="102"/>
      <c r="K257" s="102"/>
    </row>
    <row r="258" spans="1:11" x14ac:dyDescent="0.45">
      <c r="A258" s="102"/>
      <c r="B258" s="102"/>
      <c r="C258" s="102"/>
      <c r="D258" s="102"/>
      <c r="E258" s="102"/>
      <c r="F258" s="102"/>
      <c r="G258" s="102"/>
      <c r="H258" s="102"/>
      <c r="I258" s="102"/>
      <c r="J258" s="102"/>
      <c r="K258" s="102"/>
    </row>
    <row r="259" spans="1:11" x14ac:dyDescent="0.45">
      <c r="A259" s="102"/>
      <c r="B259" s="102"/>
      <c r="C259" s="102"/>
      <c r="D259" s="102"/>
      <c r="E259" s="102"/>
      <c r="F259" s="102"/>
      <c r="G259" s="102"/>
      <c r="H259" s="102"/>
      <c r="I259" s="102"/>
      <c r="J259" s="102"/>
      <c r="K259" s="102"/>
    </row>
    <row r="260" spans="1:11" x14ac:dyDescent="0.45">
      <c r="A260" s="102"/>
      <c r="B260" s="102"/>
      <c r="C260" s="102"/>
      <c r="D260" s="102"/>
      <c r="E260" s="102"/>
      <c r="F260" s="102"/>
      <c r="G260" s="102"/>
      <c r="H260" s="102"/>
      <c r="I260" s="102"/>
      <c r="J260" s="102"/>
      <c r="K260" s="102"/>
    </row>
  </sheetData>
  <mergeCells count="10">
    <mergeCell ref="A209:K260"/>
    <mergeCell ref="C13:H13"/>
    <mergeCell ref="C14:H14"/>
    <mergeCell ref="J52:M52"/>
    <mergeCell ref="F2:I2"/>
    <mergeCell ref="G49:I49"/>
    <mergeCell ref="G153:I153"/>
    <mergeCell ref="G101:I101"/>
    <mergeCell ref="J156:M156"/>
    <mergeCell ref="C4:F5"/>
  </mergeCells>
  <pageMargins left="0.7" right="0.7" top="0.75" bottom="0.75" header="0.3" footer="0.3"/>
  <pageSetup scale="86" fitToWidth="0" fitToHeight="0" orientation="portrait" r:id="rId1"/>
  <headerFooter>
    <oddHeader xml:space="preserve">&amp;L&amp;G&amp;R&amp;D
</oddHeader>
    <oddFooter xml:space="preserve">&amp;L
&amp;CCytek Biosciences Inc. | Offices in Fremont, CA 94538. 47215 Lakeview Blvd 
Phone: (510) 657-0102 | Fax: (510) 657-0151 | www.cytekbio.com | email: technical.support@cytekbio.com </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FE6D0-7CEE-4BA9-B07F-89FF2B7336B4}">
  <sheetPr codeName="Sheet8"/>
  <dimension ref="A1:J40"/>
  <sheetViews>
    <sheetView workbookViewId="0">
      <selection activeCell="A7" sqref="A7"/>
    </sheetView>
  </sheetViews>
  <sheetFormatPr defaultColWidth="8.86328125" defaultRowHeight="15.75" x14ac:dyDescent="0.5"/>
  <cols>
    <col min="1" max="1" width="24.73046875" style="4" customWidth="1"/>
    <col min="2" max="2" width="17.73046875" style="4" customWidth="1"/>
    <col min="3" max="3" width="32.265625" style="4" customWidth="1"/>
    <col min="4" max="4" width="22" style="4" customWidth="1"/>
    <col min="5" max="5" width="24.265625" style="4" customWidth="1"/>
    <col min="6" max="6" width="22" style="4" customWidth="1"/>
    <col min="7" max="7" width="15.3984375" style="4" customWidth="1"/>
    <col min="8" max="8" width="15.86328125" style="4" customWidth="1"/>
    <col min="9" max="16384" width="8.86328125" style="4"/>
  </cols>
  <sheetData>
    <row r="1" spans="1:9" x14ac:dyDescent="0.5">
      <c r="A1" s="111" t="s">
        <v>26988</v>
      </c>
      <c r="B1" s="112"/>
      <c r="C1" s="112"/>
      <c r="D1" s="112"/>
      <c r="E1" s="112"/>
      <c r="F1" s="113"/>
    </row>
    <row r="2" spans="1:9" ht="31.5" x14ac:dyDescent="0.5">
      <c r="A2" s="20" t="s">
        <v>37</v>
      </c>
      <c r="B2" s="21" t="s">
        <v>39</v>
      </c>
      <c r="C2" s="22" t="s">
        <v>42</v>
      </c>
      <c r="D2" s="22" t="s">
        <v>26989</v>
      </c>
      <c r="E2" s="21" t="s">
        <v>44</v>
      </c>
      <c r="F2" s="23" t="s">
        <v>45</v>
      </c>
    </row>
    <row r="3" spans="1:9" ht="62.45" customHeight="1" x14ac:dyDescent="0.5">
      <c r="A3" s="24" t="s">
        <v>26990</v>
      </c>
      <c r="B3" s="25" t="s">
        <v>8724</v>
      </c>
      <c r="C3" s="26" t="str">
        <f>VLOOKUP(B3,'Asset Data'!C2:U3586,2,FALSE)</f>
        <v>Michigan State University</v>
      </c>
      <c r="D3" s="26" t="str">
        <f>VLOOKUP(C3,'Asset Data'!D1:E3586,2,FALSE)</f>
        <v>MSU</v>
      </c>
      <c r="E3" s="26" t="str">
        <f>VLOOKUP(B3,'Asset Data'!C2:U3586,19,FALSE)</f>
        <v>775 Woodlot Dr Bioengineering/IQ Building Rm 2315, East Lansing, Michigan 48824, U.S.</v>
      </c>
      <c r="F3" s="27" t="str">
        <f>VLOOKUP(B3,'Asset Data'!C2:U3586,9,FALSE)</f>
        <v>Value</v>
      </c>
      <c r="H3" s="37"/>
      <c r="I3" s="37"/>
    </row>
    <row r="4" spans="1:9" ht="16.149999999999999" thickBot="1" x14ac:dyDescent="0.55000000000000004">
      <c r="A4" s="18"/>
      <c r="B4" s="18"/>
      <c r="C4" s="19"/>
      <c r="D4" s="18"/>
      <c r="E4" s="18"/>
    </row>
    <row r="5" spans="1:9" x14ac:dyDescent="0.5">
      <c r="A5" s="114" t="s">
        <v>26991</v>
      </c>
      <c r="B5" s="115"/>
      <c r="C5" s="115"/>
      <c r="D5" s="115"/>
      <c r="E5" s="115"/>
      <c r="F5" s="115"/>
      <c r="G5" s="116"/>
    </row>
    <row r="6" spans="1:9" ht="47.25" x14ac:dyDescent="0.5">
      <c r="A6" s="39" t="s">
        <v>49</v>
      </c>
      <c r="B6" s="40" t="s">
        <v>52</v>
      </c>
      <c r="C6" s="40" t="s">
        <v>53</v>
      </c>
      <c r="D6" s="41" t="s">
        <v>54</v>
      </c>
      <c r="E6" s="40" t="s">
        <v>55</v>
      </c>
      <c r="F6" s="40" t="s">
        <v>56</v>
      </c>
      <c r="G6" s="42" t="s">
        <v>57</v>
      </c>
    </row>
    <row r="7" spans="1:9" x14ac:dyDescent="0.5">
      <c r="A7" s="51" t="s">
        <v>51</v>
      </c>
      <c r="B7" s="43">
        <f>IF(A7="","",VLOOKUP(A7,'Pricing Data'!A$2:H5436,7,FALSE))</f>
        <v>60020</v>
      </c>
      <c r="C7" s="43">
        <f>IF(A7="","",VLOOKUP(A7,'Pricing Data'!A2:H5436,4,FALSE))</f>
        <v>7571</v>
      </c>
      <c r="D7" s="44">
        <v>1</v>
      </c>
      <c r="E7" s="43"/>
      <c r="F7" s="43"/>
      <c r="G7" s="45"/>
    </row>
    <row r="8" spans="1:9" ht="31.5" x14ac:dyDescent="0.5">
      <c r="A8" s="51" t="s">
        <v>22787</v>
      </c>
      <c r="B8" s="43" t="str">
        <f>IF(A8="","",VLOOKUP(A8,'Pricing Data'!A$2:H5437,7,FALSE))</f>
        <v>PM-EASYCYTE-HT</v>
      </c>
      <c r="C8" s="43">
        <f>IF(A8="","",VLOOKUP(A8,'Pricing Data'!A2:H5437,4,FALSE))</f>
        <v>4814</v>
      </c>
      <c r="D8" s="44">
        <v>1</v>
      </c>
      <c r="E8" s="43"/>
      <c r="F8" s="43"/>
      <c r="G8" s="45"/>
    </row>
    <row r="9" spans="1:9" x14ac:dyDescent="0.5">
      <c r="A9" s="51" t="s">
        <v>19693</v>
      </c>
      <c r="B9" s="43" t="str">
        <f>IF(A9="","",VLOOKUP(A9,'Pricing Data'!A$2:H5438,7,FALSE))</f>
        <v>N4-00025</v>
      </c>
      <c r="C9" s="43">
        <f>IF(A9="","",VLOOKUP(A9,'Pricing Data'!A2:H5438,4,FALSE))</f>
        <v>192.45</v>
      </c>
      <c r="D9" s="44">
        <v>1</v>
      </c>
      <c r="E9" s="43"/>
      <c r="F9" s="43"/>
      <c r="G9" s="45"/>
    </row>
    <row r="10" spans="1:9" ht="16.149999999999999" thickBot="1" x14ac:dyDescent="0.55000000000000004">
      <c r="A10" s="52"/>
      <c r="B10" s="46" t="str">
        <f>IF(A10="","",VLOOKUP(A10,'Pricing Data'!A2:H5439,7,FALSE))</f>
        <v/>
      </c>
      <c r="C10" s="43" t="str">
        <f>IF(A10="","",VLOOKUP(A10,'Pricing Data'!A2:H5439,4,FALSE))</f>
        <v/>
      </c>
      <c r="D10" s="47"/>
      <c r="E10" s="46"/>
      <c r="F10" s="46"/>
      <c r="G10" s="48"/>
    </row>
    <row r="11" spans="1:9" x14ac:dyDescent="0.5">
      <c r="D11" s="38"/>
    </row>
    <row r="17" spans="1:10" ht="16.149999999999999" thickBot="1" x14ac:dyDescent="0.55000000000000004"/>
    <row r="18" spans="1:10" ht="47.65" thickBot="1" x14ac:dyDescent="0.55000000000000004">
      <c r="A18"/>
      <c r="B18" s="20" t="s">
        <v>37</v>
      </c>
      <c r="C18" s="24" t="s">
        <v>26990</v>
      </c>
      <c r="D18" s="18"/>
      <c r="E18" s="114" t="s">
        <v>26991</v>
      </c>
      <c r="F18" s="39" t="s">
        <v>49</v>
      </c>
      <c r="G18" s="51" t="s">
        <v>51</v>
      </c>
      <c r="H18" s="51" t="s">
        <v>22787</v>
      </c>
      <c r="I18" s="51" t="s">
        <v>19693</v>
      </c>
      <c r="J18" s="52"/>
    </row>
    <row r="19" spans="1:10" ht="31.9" thickBot="1" x14ac:dyDescent="0.55000000000000004">
      <c r="A19"/>
      <c r="B19" s="21" t="s">
        <v>39</v>
      </c>
      <c r="C19" s="25" t="s">
        <v>8724</v>
      </c>
      <c r="D19" s="18"/>
      <c r="E19" s="115"/>
      <c r="F19" s="40" t="s">
        <v>52</v>
      </c>
      <c r="G19" s="43" t="e">
        <f>IF(G18="","",VLOOKUP(G18,'Pricing Data'!$B18:HAB25,7,FALSE))</f>
        <v>#N/A</v>
      </c>
      <c r="H19" s="43" t="e">
        <f>IF(H18="","",VLOOKUP(H18,'Pricing Data'!$B18:HAC25,7,FALSE))</f>
        <v>#N/A</v>
      </c>
      <c r="I19" s="43" t="e">
        <f>IF(I18="","",VLOOKUP(I18,'Pricing Data'!$B18:HAD25,7,FALSE))</f>
        <v>#N/A</v>
      </c>
      <c r="J19" s="46" t="str">
        <f>IF(J18="","",VLOOKUP(J18,'Pricing Data'!B18:HAE25,7,FALSE))</f>
        <v/>
      </c>
    </row>
    <row r="20" spans="1:10" ht="16.149999999999999" thickBot="1" x14ac:dyDescent="0.55000000000000004">
      <c r="A20"/>
      <c r="B20" s="22" t="s">
        <v>42</v>
      </c>
      <c r="C20" s="26" t="e">
        <f>VLOOKUP(C19,'Asset Data'!B20:EGX38,2,FALSE)</f>
        <v>#N/A</v>
      </c>
      <c r="D20" s="19"/>
      <c r="E20" s="115"/>
      <c r="F20" s="40" t="s">
        <v>53</v>
      </c>
      <c r="G20" s="43" t="e">
        <f>IF(G18="","",VLOOKUP(G18,'Pricing Data'!B18:HAB25,4,FALSE))</f>
        <v>#N/A</v>
      </c>
      <c r="H20" s="43" t="e">
        <f>IF(H18="","",VLOOKUP(H18,'Pricing Data'!B18:HAC25,4,FALSE))</f>
        <v>#N/A</v>
      </c>
      <c r="I20" s="43" t="e">
        <f>IF(I18="","",VLOOKUP(I18,'Pricing Data'!B18:HAD25,4,FALSE))</f>
        <v>#N/A</v>
      </c>
      <c r="J20" s="43" t="str">
        <f>IF(J18="","",VLOOKUP(J18,'Pricing Data'!B18:HAE25,4,FALSE))</f>
        <v/>
      </c>
    </row>
    <row r="21" spans="1:10" ht="31.9" thickBot="1" x14ac:dyDescent="0.55000000000000004">
      <c r="A21"/>
      <c r="B21" s="22" t="s">
        <v>26989</v>
      </c>
      <c r="C21" s="26" t="e">
        <f>VLOOKUP(C20,'Asset Data'!A21:EGX22,2,FALSE)</f>
        <v>#N/A</v>
      </c>
      <c r="D21" s="18"/>
      <c r="E21" s="115"/>
      <c r="F21" s="41" t="s">
        <v>54</v>
      </c>
      <c r="G21" s="44">
        <v>1</v>
      </c>
      <c r="H21" s="44">
        <v>1</v>
      </c>
      <c r="I21" s="44">
        <v>1</v>
      </c>
      <c r="J21" s="47"/>
    </row>
    <row r="22" spans="1:10" ht="31.9" thickBot="1" x14ac:dyDescent="0.55000000000000004">
      <c r="A22"/>
      <c r="B22" s="21" t="s">
        <v>44</v>
      </c>
      <c r="C22" s="26" t="e">
        <f>VLOOKUP(C19,'Asset Data'!B20:EGX38,19,FALSE)</f>
        <v>#N/A</v>
      </c>
      <c r="D22" s="18"/>
      <c r="E22" s="115"/>
      <c r="F22" s="40" t="s">
        <v>55</v>
      </c>
      <c r="G22" s="43"/>
      <c r="H22" s="43"/>
      <c r="I22" s="43"/>
      <c r="J22" s="46"/>
    </row>
    <row r="23" spans="1:10" ht="31.9" thickBot="1" x14ac:dyDescent="0.55000000000000004">
      <c r="A23"/>
      <c r="B23" s="23" t="s">
        <v>45</v>
      </c>
      <c r="C23" s="27" t="e">
        <f>VLOOKUP(C19,'Asset Data'!B20:EGX38,9,FALSE)</f>
        <v>#N/A</v>
      </c>
      <c r="E23" s="115"/>
      <c r="F23" s="40" t="s">
        <v>56</v>
      </c>
      <c r="G23" s="43"/>
      <c r="H23" s="43"/>
      <c r="I23" s="43"/>
      <c r="J23" s="46"/>
    </row>
    <row r="24" spans="1:10" ht="31.9" thickBot="1" x14ac:dyDescent="0.55000000000000004">
      <c r="E24" s="116"/>
      <c r="F24" s="42" t="s">
        <v>57</v>
      </c>
      <c r="G24" s="45"/>
      <c r="H24" s="45"/>
      <c r="I24" s="45"/>
      <c r="J24" s="48"/>
    </row>
    <row r="32" spans="1:10" ht="18" x14ac:dyDescent="0.55000000000000004">
      <c r="A32" s="59" t="s">
        <v>46</v>
      </c>
      <c r="B32" s="59"/>
      <c r="C32" s="59"/>
      <c r="D32" s="59"/>
      <c r="E32" s="59"/>
    </row>
    <row r="33" spans="1:5" x14ac:dyDescent="0.5">
      <c r="A33" s="57"/>
      <c r="B33" s="57" t="s">
        <v>26992</v>
      </c>
      <c r="C33" s="57" t="s">
        <v>26993</v>
      </c>
      <c r="D33" s="58" t="s">
        <v>26994</v>
      </c>
      <c r="E33" s="57" t="s">
        <v>26995</v>
      </c>
    </row>
    <row r="34" spans="1:5" ht="31.9" thickBot="1" x14ac:dyDescent="0.55000000000000004">
      <c r="A34" s="39" t="s">
        <v>49</v>
      </c>
      <c r="B34" s="51" t="s">
        <v>51</v>
      </c>
      <c r="C34" s="51" t="s">
        <v>22787</v>
      </c>
      <c r="D34" s="51" t="s">
        <v>19693</v>
      </c>
      <c r="E34" s="52"/>
    </row>
    <row r="35" spans="1:5" ht="16.149999999999999" thickBot="1" x14ac:dyDescent="0.55000000000000004">
      <c r="A35" s="40" t="s">
        <v>52</v>
      </c>
      <c r="B35" s="43" t="e">
        <f>IF(B34="","",VLOOKUP(B34,'Pricing Data'!$B31:GZX38,7,FALSE))</f>
        <v>#N/A</v>
      </c>
      <c r="C35" s="43" t="e">
        <f>IF(C34="","",VLOOKUP(C34,'Pricing Data'!$B31:GZY38,7,FALSE))</f>
        <v>#N/A</v>
      </c>
      <c r="D35" s="43" t="e">
        <f>IF(D34="","",VLOOKUP(D34,'Pricing Data'!$B31:GZZ38,7,FALSE))</f>
        <v>#N/A</v>
      </c>
      <c r="E35" s="46" t="str">
        <f>IF(E34="","",VLOOKUP(E34,'Pricing Data'!#REF!,7,FALSE))</f>
        <v/>
      </c>
    </row>
    <row r="36" spans="1:5" x14ac:dyDescent="0.5">
      <c r="A36" s="40" t="s">
        <v>53</v>
      </c>
      <c r="B36" s="43" t="e">
        <f>IF(B34="","",VLOOKUP(B34,'Pricing Data'!#REF!,4,FALSE))</f>
        <v>#REF!</v>
      </c>
      <c r="C36" s="43" t="e">
        <f>IF(C34="","",VLOOKUP(C34,'Pricing Data'!#REF!,4,FALSE))</f>
        <v>#REF!</v>
      </c>
      <c r="D36" s="43" t="e">
        <f>IF(D34="","",VLOOKUP(D34,'Pricing Data'!#REF!,4,FALSE))</f>
        <v>#REF!</v>
      </c>
      <c r="E36" s="43" t="str">
        <f>IF(E34="","",VLOOKUP(E34,'Pricing Data'!#REF!,4,FALSE))</f>
        <v/>
      </c>
    </row>
    <row r="37" spans="1:5" ht="16.149999999999999" thickBot="1" x14ac:dyDescent="0.55000000000000004">
      <c r="A37" s="41" t="s">
        <v>54</v>
      </c>
      <c r="B37" s="44">
        <v>1</v>
      </c>
      <c r="C37" s="44">
        <v>1</v>
      </c>
      <c r="D37" s="44">
        <v>1</v>
      </c>
      <c r="E37" s="47"/>
    </row>
    <row r="38" spans="1:5" ht="31.9" thickBot="1" x14ac:dyDescent="0.55000000000000004">
      <c r="A38" s="40" t="s">
        <v>55</v>
      </c>
      <c r="B38" s="43"/>
      <c r="C38" s="43"/>
      <c r="D38" s="43"/>
      <c r="E38" s="46"/>
    </row>
    <row r="39" spans="1:5" ht="31.9" thickBot="1" x14ac:dyDescent="0.55000000000000004">
      <c r="A39" s="40" t="s">
        <v>56</v>
      </c>
      <c r="B39" s="43"/>
      <c r="C39" s="43"/>
      <c r="D39" s="43"/>
      <c r="E39" s="46"/>
    </row>
    <row r="40" spans="1:5" ht="31.9" thickBot="1" x14ac:dyDescent="0.55000000000000004">
      <c r="A40" s="42" t="s">
        <v>57</v>
      </c>
      <c r="B40" s="45"/>
      <c r="C40" s="45"/>
      <c r="D40" s="45"/>
      <c r="E40" s="48"/>
    </row>
  </sheetData>
  <mergeCells count="3">
    <mergeCell ref="A1:F1"/>
    <mergeCell ref="A5:G5"/>
    <mergeCell ref="E18:E24"/>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A03DFC8-C8B3-4FC3-AAEA-6E948F368F18}">
          <x14:formula1>
            <xm:f>'Asset Data'!$C$2:$C$3586</xm:f>
          </x14:formula1>
          <xm:sqref>B3 C19</xm:sqref>
        </x14:dataValidation>
        <x14:dataValidation type="list" allowBlank="1" showInputMessage="1" showErrorMessage="1" xr:uid="{DD39A7C7-A8FB-4435-915D-A8119E5F6357}">
          <x14:formula1>
            <xm:f>'Pricing Data'!$A$2:$A$5436</xm:f>
          </x14:formula1>
          <xm:sqref>A7:A10 G18:J18 B34:E34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498BCE-F369-4B13-82C2-B3E136EE81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Admin</vt:lpstr>
      <vt:lpstr>FSE Input</vt:lpstr>
      <vt:lpstr>Cytek Service Quoting</vt:lpstr>
      <vt:lpstr>Cytek Parts Quoting</vt:lpstr>
      <vt:lpstr>Asset Data</vt:lpstr>
      <vt:lpstr>Pricing Data</vt:lpstr>
      <vt:lpstr>Cytek Service Quoting Old</vt:lpstr>
      <vt:lpstr>FSE Input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Brandon Evans</dc:creator>
  <cp:keywords/>
  <dc:description/>
  <cp:lastModifiedBy>Brandon Evans</cp:lastModifiedBy>
  <cp:revision/>
  <dcterms:created xsi:type="dcterms:W3CDTF">2025-07-26T18:40:34Z</dcterms:created>
  <dcterms:modified xsi:type="dcterms:W3CDTF">2026-01-21T15:35:24Z</dcterms:modified>
  <cp:category/>
  <cp:contentStatus/>
</cp:coreProperties>
</file>