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/>
  <mc:AlternateContent xmlns:mc="http://schemas.openxmlformats.org/markup-compatibility/2006">
    <mc:Choice Requires="x15">
      <x15ac:absPath xmlns:x15ac="http://schemas.microsoft.com/office/spreadsheetml/2010/11/ac" url="https://o365coloradoedu-my.sharepoint.com/personal/peye9704_colorado_edu/Documents/2025/Teach/CSCI5722-S25/Lectures/Diffusion/"/>
    </mc:Choice>
  </mc:AlternateContent>
  <xr:revisionPtr revIDLastSave="1" documentId="8_{0A2C5F9B-3BD5-B641-A4D9-119342CF0E3D}" xr6:coauthVersionLast="47" xr6:coauthVersionMax="47" xr10:uidLastSave="{89E1C414-F5F8-409F-8055-CB5E646C111F}"/>
  <bookViews>
    <workbookView xWindow="13220" yWindow="2500" windowWidth="33840" windowHeight="24120" xr2:uid="{E9900CE9-DED3-A140-9D39-818C141D36B0}"/>
  </bookViews>
  <sheets>
    <sheet name="Diffusion_blank" sheetId="2" r:id="rId1"/>
  </sheets>
  <definedNames>
    <definedName name="_AXES">_xlfn.LAMBDA(_xlpm.a,_xlfn.LET(_xlpm.w,COLUMNS(_xlpm.a),_xlpm.h,ROWS(_xlpm.a),_xlpm.xaxis,_xlfn.SEQUENCE(1,_xlpm.w,0),_xlpm.yaxis,_xlfn.SEQUENCE(_xlpm.h,1,_xlpm.h-1,-1), _xlpm.p, _xlfn.VSTACK(_xlpm.a,_xlpm.xaxis), _xlfn.HSTACK(_xlfn.EXPAND(_xlpm.yaxis,_xlpm.h+1,,""), _xlpm.p)))</definedName>
    <definedName name="_PAD">_xlfn.LAMBDA(_xlpm.image,_xlpm.pad_width,_xlpm.pad_value, _xlfn.LET(_xlpm.o, _xlpm.image, _xlpm.h, ROWS(_xlpm.o), _xlpm.w, COLUMNS(_xlpm.o), _xlpm.pw, _xlpm.pad_width, _xlpm.pv, _xlpm.pad_value,  _xlpm.left, _xlfn.SEQUENCE(_xlpm.h,_xlpm.pw,_xlpm.pv,0), _xlpm.right, _xlpm.left,  _xlpm.top, _xlfn.SEQUENCE(_xlpm.pw,_xlpm.w+_xlpm.pw, _xlpm.pv,0), _xlpm.bottom, _xlpm.top,  _xlpm.a, _xlfn.HSTACK(_xlpm.o, _xlpm.right),  _xlpm.b, _xlfn.VSTACK(_xlpm.a,_xlpm.bottom),  _xlpm.b))</definedName>
    <definedName name="_XY">_xlfn.LAMBDA(_xlpm.a,_xlpm.symbols,_xlpm.n, _xlfn.LET( _xlpm.is, _xlfn.SEQUENCE(COLUMNS(_xlpm.a)),_xlfn.REDUCE("",_xlpm.is, _xlfn.LAMBDA(_xlpm.v,_xlpm.i, _xlfn.LET(_xlpm.xi, INDEX(_xlpm.a,1,_xlpm.i),_xlpm.yi,INDEX(_xlpm.a,2,_xlpm.i),_xlpm.s,INDEX(_xlpm.symbols,1,_xlpm.i), _xlpm.m, _xlfn.MAKEARRAY(_xlpm.n+1,_xlpm.n+1,_xlfn.LAMBDA(_xlpm.y,_xlpm.x,IF(AND(_xlpm.xi+1=_xlpm.x,_xlpm.yi=(_xlpm.n-_xlpm.y+1)),_xlpm.s,""))), _xlpm.v &amp; _xlpm.m)))))</definedName>
    <definedName name="BINARYIMAGE">_xlfn.LAMBDA(_xlpm.id, OFFSET(#REF!,0,8*(_xlpm.id-1),8,8))</definedName>
    <definedName name="FXY">_xlfn.LAMBDA(_xlpm.f,_xlpm.d, _xlfn.MAKEARRAY(_xlpm.d*2+1,_xlpm.d*2+1,_xlfn.LAMBDA(_xlpm.y,_xlpm.x,_xlpm.f(_xlpm.x-_xlpm.d-1,_xlpm.y-_xlpm.d-1))))</definedName>
    <definedName name="GRAYSCALEIMAGE">_xlfn.LAMBDA(_xlpm.id, OFFSET(#REF!,0,8*(_xlpm.id-1),8,8))</definedName>
    <definedName name="IM2COL">_xlfn.LAMBDA(_xlpm.image,_xlpm.filter_size,_xlpm.stride,_xlpm.pad,_xlpm.pad_value, _xlfn.LET(_xlpm.o, IF(_xlpm.pad&gt;0, _PAD(_xlpm.image, _xlpm.pad, _xlpm.pad_value), _xlpm.image),  _xlpm.d, _xlpm.filter_size,  _xlpm.s, _xlpm.stride, _xlpm.h, ROWS(_xlpm.o),  _xlpm.w, COLUMNS(_xlpm.o), _xlpm.hs, _xlfn.FLOOR.MATH((_xlpm.h-_xlpm.d)/_xlpm.s+1), _xlpm.ws, _xlfn.FLOOR.MATH((_xlpm.w-_xlpm.d)/_xlpm.s+1),  _xlpm.is, _xlfn.TOROW(_xlfn.MAKEARRAY(_xlpm.hs,_xlpm.ws, _xlfn.LAMBDA(_xlpm.y,_xlpm.x,_xlpm.s*(_xlpm.y-1)))),  _xlpm.js, _xlfn.TOROW(_xlfn.MAKEARRAY(_xlpm.hs,_xlpm.ws, _xlfn.LAMBDA(_xlpm.y,_xlpm.x,_xlpm.s*(_xlpm.x-1)))),  _xlpm.us, _xlfn.TOROW(_xlfn.MAKEARRAY(_xlpm.d,_xlpm.d, _xlfn.LAMBDA(_xlpm.y,_xlpm.x,_xlpm.y-1))),  _xlpm.vs, _xlfn.TOROW(_xlfn.MAKEARRAY(_xlpm.d,_xlpm.d, _xlfn.LAMBDA(_xlpm.y,_xlpm.x,_xlpm.x-1))),  _xlfn.MAKEARRAY(_xlpm.d*_xlpm.d, _xlpm.hs*_xlpm.ws, _xlfn.LAMBDA(_xlpm.k,_xlpm.p,  _xlfn.LET(  _xlpm.i,INDEX(_xlpm.is, _xlpm.p), _xlpm.j, INDEX(_xlpm.js, _xlpm.p),  _xlpm.u,INDEX(_xlpm.us, _xlpm.k), _xlpm.v,INDEX(_xlpm.vs, _xlpm.k),  _xlpm.r, 1+_xlpm.i+_xlpm.u, _xlpm.c, 1+_xlpm.j+_xlpm.v,  INDEX(_xlpm.o,_xlpm.r,_xlpm.c))))))</definedName>
    <definedName name="Mario">#REF!</definedName>
    <definedName name="Octopus">#REF!</definedName>
    <definedName name="PLOTXY">_xlfn.LAMBDA(_xlpm.a,_xlpm.s,_xlpm.n, _AXES(_XY(_xlpm.a,_xlpm.s,_xlpm.n)))</definedName>
    <definedName name="RELU">_xlfn.LAMBDA(_xlpm.a, _xlfn.MAP(_xlpm.a,  _xlfn.LAMBDA(_xlpm.x, MAX(_xlpm.x,0))))</definedName>
    <definedName name="SIGMOID">_xlfn.LAMBDA(_xlpm.x, 1/(1+EXP(-_xlpm.x)))</definedName>
    <definedName name="SXY">_xlfn.LAMBDA(_xlpm.a,_xlpm.symbols,_xlpm.d, _xlfn.LET( _xlpm.is, _xlfn.SEQUENCE(COLUMNS(_xlpm.a)), _xlpm.N, 2*_xlpm.d+1, _xlfn.REDUCE("",_xlpm.is, _xlfn.LAMBDA(_xlpm.v,_xlpm.i, _xlfn.LET(_xlpm.xi, INDEX(_xlpm.a,1,_xlpm.i),_xlpm.yi,INDEX(_xlpm.a,2,_xlpm.i),_xlpm.s,INDEX(_xlpm.symbols,1,_xlpm.i), _xlpm.m, _xlfn.MAKEARRAY(_xlpm.N,_xlpm.N,_xlfn.LAMBDA(_xlpm.y,_xlpm.x,IF(AND(_xlpm.xi+1=_xlpm.x-_xlpm.d,_xlpm.yi=(_xlpm.N-_xlpm.y-_xlpm.d)),_xlpm.s,""))), _xlpm.v &amp; _xlpm.m)))))</definedName>
    <definedName name="width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89" i="2" l="1"/>
  <c r="Q189" i="2"/>
  <c r="P189" i="2"/>
  <c r="O189" i="2"/>
  <c r="R188" i="2"/>
  <c r="Q188" i="2"/>
  <c r="P188" i="2"/>
  <c r="O188" i="2"/>
  <c r="R187" i="2"/>
  <c r="Q187" i="2"/>
  <c r="P187" i="2"/>
  <c r="O187" i="2"/>
  <c r="R186" i="2"/>
  <c r="Q186" i="2"/>
  <c r="P186" i="2"/>
  <c r="O186" i="2"/>
  <c r="R141" i="2"/>
  <c r="Q141" i="2"/>
  <c r="P141" i="2"/>
  <c r="O141" i="2"/>
  <c r="R140" i="2"/>
  <c r="Q140" i="2"/>
  <c r="P140" i="2"/>
  <c r="O140" i="2"/>
  <c r="R139" i="2"/>
  <c r="Q139" i="2"/>
  <c r="P139" i="2"/>
  <c r="O139" i="2"/>
  <c r="R138" i="2"/>
  <c r="Q138" i="2"/>
  <c r="P138" i="2"/>
  <c r="O138" i="2"/>
  <c r="U92" i="2"/>
  <c r="S92" i="2"/>
  <c r="Q92" i="2"/>
  <c r="O92" i="2"/>
  <c r="U91" i="2"/>
  <c r="S91" i="2"/>
  <c r="Q91" i="2"/>
  <c r="O91" i="2"/>
  <c r="U90" i="2"/>
  <c r="S90" i="2"/>
  <c r="Q90" i="2"/>
  <c r="O90" i="2"/>
  <c r="U89" i="2"/>
  <c r="S89" i="2"/>
  <c r="Q89" i="2"/>
  <c r="O89" i="2"/>
  <c r="U45" i="2"/>
  <c r="S45" i="2"/>
  <c r="Q45" i="2"/>
  <c r="O45" i="2"/>
  <c r="U44" i="2"/>
  <c r="S44" i="2"/>
  <c r="Q44" i="2"/>
  <c r="O44" i="2"/>
  <c r="U43" i="2"/>
  <c r="S43" i="2"/>
  <c r="Q43" i="2"/>
  <c r="O43" i="2"/>
  <c r="U42" i="2"/>
  <c r="S42" i="2"/>
  <c r="Q42" i="2"/>
  <c r="O42" i="2"/>
  <c r="O144" i="2" l="1" a="1"/>
  <c r="O144" i="2" s="1"/>
  <c r="P144" i="2" s="1" a="1"/>
  <c r="P144" i="2" s="1"/>
  <c r="Q144" i="2" s="1" a="1"/>
  <c r="Q144" i="2" s="1"/>
  <c r="R144" i="2" s="1" a="1"/>
  <c r="R144" i="2" s="1"/>
  <c r="O124" i="2" a="1"/>
  <c r="O124" i="2" s="1"/>
  <c r="Q124" i="2" a="1"/>
  <c r="Q124" i="2" s="1"/>
  <c r="O95" i="2" a="1"/>
  <c r="O95" i="2" s="1"/>
  <c r="O102" i="2" s="1" a="1"/>
  <c r="O102" i="2" s="1"/>
  <c r="O106" i="2" s="1" a="1"/>
  <c r="O106" i="2" s="1"/>
  <c r="O112" i="2" s="1" a="1"/>
  <c r="O112" i="2" s="1"/>
  <c r="O129" i="2" s="1" a="1"/>
  <c r="O129" i="2" s="1"/>
  <c r="O48" i="2" a="1"/>
  <c r="O48" i="2" s="1"/>
  <c r="P221" i="2" a="1"/>
  <c r="P221" i="2" s="1"/>
  <c r="R221" i="2" a="1"/>
  <c r="R221" i="2" s="1"/>
  <c r="U124" i="2" a="1"/>
  <c r="U124" i="2" s="1"/>
  <c r="Q221" i="2" a="1"/>
  <c r="Q221" i="2" s="1"/>
  <c r="S124" i="2" a="1"/>
  <c r="S124" i="2" s="1"/>
  <c r="O221" i="2" a="1"/>
  <c r="O221" i="2" s="1"/>
  <c r="O192" i="2" a="1"/>
  <c r="O192" i="2" s="1"/>
  <c r="Q95" i="2" l="1" a="1"/>
  <c r="Q95" i="2" s="1"/>
  <c r="Q102" i="2" s="1" a="1"/>
  <c r="Q102" i="2" s="1"/>
  <c r="Q106" i="2" s="1" a="1"/>
  <c r="Q106" i="2" s="1"/>
  <c r="Q112" i="2" s="1" a="1"/>
  <c r="Q112" i="2" s="1"/>
  <c r="Q129" i="2" s="1" a="1"/>
  <c r="Q129" i="2" s="1"/>
  <c r="Q48" i="2" a="1"/>
  <c r="Q48" i="2" s="1"/>
  <c r="S48" i="2" s="1" a="1"/>
  <c r="S48" i="2" s="1"/>
  <c r="O118" i="2" a="1"/>
  <c r="O118" i="2" s="1"/>
  <c r="P192" i="2" a="1"/>
  <c r="P192" i="2" s="1"/>
  <c r="Q192" i="2" s="1" a="1"/>
  <c r="Q192" i="2" s="1"/>
  <c r="R192" i="2" s="1" a="1"/>
  <c r="R192" i="2" s="1"/>
  <c r="S95" i="2" l="1" a="1"/>
  <c r="S95" i="2" s="1"/>
  <c r="U95" i="2" s="1" a="1"/>
  <c r="U95" i="2" s="1"/>
  <c r="O199" i="2" a="1"/>
  <c r="O199" i="2" s="1"/>
  <c r="O203" i="2" s="1" a="1"/>
  <c r="O203" i="2" s="1"/>
  <c r="O209" i="2" s="1" a="1"/>
  <c r="O209" i="2" s="1"/>
  <c r="Q118" i="2" a="1"/>
  <c r="Q118" i="2" s="1"/>
  <c r="U48" i="2" a="1"/>
  <c r="U48" i="2" s="1"/>
  <c r="S102" i="2" l="1" a="1"/>
  <c r="S102" i="2" s="1"/>
  <c r="S106" i="2" s="1" a="1"/>
  <c r="S106" i="2" s="1"/>
  <c r="S112" i="2" s="1" a="1"/>
  <c r="S112" i="2" s="1"/>
  <c r="S129" i="2" s="1" a="1"/>
  <c r="S129" i="2" s="1"/>
  <c r="U102" i="2" a="1"/>
  <c r="U102" i="2" s="1"/>
  <c r="U106" i="2" s="1" a="1"/>
  <c r="U106" i="2" s="1"/>
  <c r="U112" i="2" s="1" a="1"/>
  <c r="U112" i="2" s="1"/>
  <c r="U129" i="2" s="1" a="1"/>
  <c r="U129" i="2" s="1"/>
  <c r="O226" i="2" a="1"/>
  <c r="O226" i="2" s="1"/>
  <c r="O215" i="2" a="1"/>
  <c r="O215" i="2" s="1"/>
  <c r="S118" i="2" l="1" a="1"/>
  <c r="S118" i="2" s="1"/>
  <c r="U118" i="2" a="1"/>
  <c r="U118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<sst xmlns="http://schemas.openxmlformats.org/spreadsheetml/2006/main" count="162" uniqueCount="40">
  <si>
    <t>Introduction</t>
  </si>
  <si>
    <t>Diffusion</t>
  </si>
  <si>
    <t>Forward Pass</t>
  </si>
  <si>
    <t>e1</t>
  </si>
  <si>
    <t>e2</t>
  </si>
  <si>
    <t>e3</t>
  </si>
  <si>
    <t>e4</t>
  </si>
  <si>
    <t>Add Noise</t>
  </si>
  <si>
    <t>+</t>
  </si>
  <si>
    <t>q(x_{t} | x_{t-1})</t>
  </si>
  <si>
    <t>X0'</t>
  </si>
  <si>
    <t>X1'</t>
  </si>
  <si>
    <t>X2'</t>
  </si>
  <si>
    <t>X3'</t>
  </si>
  <si>
    <t>X4'</t>
  </si>
  <si>
    <t>T = 4</t>
  </si>
  <si>
    <t>Noise Prediction</t>
  </si>
  <si>
    <t>X0</t>
  </si>
  <si>
    <t>X1</t>
  </si>
  <si>
    <t>X2</t>
  </si>
  <si>
    <t>X3</t>
  </si>
  <si>
    <t>X4</t>
  </si>
  <si>
    <t>Sigmoid</t>
  </si>
  <si>
    <t>e1'</t>
  </si>
  <si>
    <t>e2'</t>
  </si>
  <si>
    <t>e3'</t>
  </si>
  <si>
    <t>e4'</t>
  </si>
  <si>
    <t>Predicted Noise</t>
  </si>
  <si>
    <t>p_theta(x_{t-1} | x_{t})</t>
  </si>
  <si>
    <t>Target Noise</t>
  </si>
  <si>
    <t>L2 Loss</t>
  </si>
  <si>
    <t>Time Conditioning</t>
  </si>
  <si>
    <t>Xt (t  = 0 ~ T)</t>
  </si>
  <si>
    <t>q(xt| xt-1)</t>
  </si>
  <si>
    <t>t</t>
  </si>
  <si>
    <t>Parallel Training</t>
  </si>
  <si>
    <t>`</t>
  </si>
  <si>
    <t>Reverse Diffusion</t>
  </si>
  <si>
    <t>Sampling</t>
  </si>
  <si>
    <t>Inference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</si>
</sst>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sz val="16"/>
      <color theme="1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gray06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gray0625">
        <bgColor theme="8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0" borderId="0" xfId="0" applyAlignment="1">
      <alignment horizontal="center"/>
    </xf>
    <xf numFmtId="0" fontId="0" fillId="9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1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5" borderId="3" xfId="0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center"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319738</xdr:colOff>
      <xdr:row>190</xdr:row>
      <xdr:rowOff>155227</xdr:rowOff>
    </xdr:from>
    <xdr:to>
      <xdr:col>29</xdr:col>
      <xdr:colOff>78005</xdr:colOff>
      <xdr:row>213</xdr:row>
      <xdr:rowOff>155227</xdr:rowOff>
    </xdr:to>
    <xdr:cxnSp macro="">
      <xdr:nvCxnSpPr>
        <xdr:cNvPr id="4" name="Curved Connector 3">
          <a:extLst>
            <a:ext uri="{FF2B5EF4-FFF2-40B4-BE49-F238E27FC236}">
              <a16:creationId xmlns:a16="http://schemas.microsoft.com/office/drawing/2014/main" id="{EEF1D191-44C7-FB4F-B50F-8AF98807EB26}"/>
            </a:ext>
          </a:extLst>
        </xdr:cNvPr>
        <xdr:cNvCxnSpPr>
          <a:stCxn id="11" idx="2"/>
          <a:endCxn id="6" idx="6"/>
        </xdr:cNvCxnSpPr>
      </xdr:nvCxnSpPr>
      <xdr:spPr>
        <a:xfrm rot="10800000">
          <a:off x="10263838" y="50447227"/>
          <a:ext cx="494867" cy="7010400"/>
        </a:xfrm>
        <a:prstGeom prst="curvedConnector3">
          <a:avLst>
            <a:gd name="adj1" fmla="val 50000"/>
          </a:avLst>
        </a:prstGeom>
        <a:ln>
          <a:solidFill>
            <a:schemeClr val="tx1"/>
          </a:solidFill>
          <a:prstDash val="sysDot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78004</xdr:colOff>
      <xdr:row>190</xdr:row>
      <xdr:rowOff>19317</xdr:rowOff>
    </xdr:from>
    <xdr:to>
      <xdr:col>27</xdr:col>
      <xdr:colOff>319737</xdr:colOff>
      <xdr:row>190</xdr:row>
      <xdr:rowOff>291136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94318407-619E-9D4F-B7B2-141A988A77A2}"/>
            </a:ext>
          </a:extLst>
        </xdr:cNvPr>
        <xdr:cNvSpPr/>
      </xdr:nvSpPr>
      <xdr:spPr>
        <a:xfrm>
          <a:off x="12600204" y="51530517"/>
          <a:ext cx="241733" cy="271819"/>
        </a:xfrm>
        <a:prstGeom prst="ellipse">
          <a:avLst/>
        </a:prstGeom>
        <a:noFill/>
        <a:ln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78004</xdr:colOff>
      <xdr:row>190</xdr:row>
      <xdr:rowOff>19317</xdr:rowOff>
    </xdr:from>
    <xdr:to>
      <xdr:col>25</xdr:col>
      <xdr:colOff>319737</xdr:colOff>
      <xdr:row>190</xdr:row>
      <xdr:rowOff>291136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95A77F26-D9AE-8C4C-AAAD-EF21507DFEF1}"/>
            </a:ext>
          </a:extLst>
        </xdr:cNvPr>
        <xdr:cNvSpPr/>
      </xdr:nvSpPr>
      <xdr:spPr>
        <a:xfrm>
          <a:off x="10022104" y="50311317"/>
          <a:ext cx="241733" cy="271819"/>
        </a:xfrm>
        <a:prstGeom prst="ellipse">
          <a:avLst/>
        </a:prstGeom>
        <a:noFill/>
        <a:ln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78004</xdr:colOff>
      <xdr:row>190</xdr:row>
      <xdr:rowOff>19317</xdr:rowOff>
    </xdr:from>
    <xdr:to>
      <xdr:col>23</xdr:col>
      <xdr:colOff>319737</xdr:colOff>
      <xdr:row>190</xdr:row>
      <xdr:rowOff>291136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4330E63F-A6EC-BD40-B4C2-BC0EE3986C0E}"/>
            </a:ext>
          </a:extLst>
        </xdr:cNvPr>
        <xdr:cNvSpPr/>
      </xdr:nvSpPr>
      <xdr:spPr>
        <a:xfrm>
          <a:off x="9285504" y="50311317"/>
          <a:ext cx="241733" cy="271819"/>
        </a:xfrm>
        <a:prstGeom prst="ellipse">
          <a:avLst/>
        </a:prstGeom>
        <a:noFill/>
        <a:ln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78004</xdr:colOff>
      <xdr:row>190</xdr:row>
      <xdr:rowOff>19317</xdr:rowOff>
    </xdr:from>
    <xdr:to>
      <xdr:col>21</xdr:col>
      <xdr:colOff>319737</xdr:colOff>
      <xdr:row>190</xdr:row>
      <xdr:rowOff>291136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71066504-A037-844E-9594-0C248691C264}"/>
            </a:ext>
          </a:extLst>
        </xdr:cNvPr>
        <xdr:cNvSpPr/>
      </xdr:nvSpPr>
      <xdr:spPr>
        <a:xfrm>
          <a:off x="8548904" y="50311317"/>
          <a:ext cx="241733" cy="271819"/>
        </a:xfrm>
        <a:prstGeom prst="ellipse">
          <a:avLst/>
        </a:prstGeom>
        <a:noFill/>
        <a:ln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78004</xdr:colOff>
      <xdr:row>213</xdr:row>
      <xdr:rowOff>19317</xdr:rowOff>
    </xdr:from>
    <xdr:to>
      <xdr:col>29</xdr:col>
      <xdr:colOff>319737</xdr:colOff>
      <xdr:row>213</xdr:row>
      <xdr:rowOff>291136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6A87F62A-C818-144A-97BA-AF8EBDB7C679}"/>
            </a:ext>
          </a:extLst>
        </xdr:cNvPr>
        <xdr:cNvSpPr/>
      </xdr:nvSpPr>
      <xdr:spPr>
        <a:xfrm>
          <a:off x="10022104" y="50311317"/>
          <a:ext cx="241733" cy="271819"/>
        </a:xfrm>
        <a:prstGeom prst="ellipse">
          <a:avLst/>
        </a:prstGeom>
        <a:noFill/>
        <a:ln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78004</xdr:colOff>
      <xdr:row>213</xdr:row>
      <xdr:rowOff>19317</xdr:rowOff>
    </xdr:from>
    <xdr:to>
      <xdr:col>27</xdr:col>
      <xdr:colOff>319737</xdr:colOff>
      <xdr:row>213</xdr:row>
      <xdr:rowOff>291136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FE167AC6-3F4D-BA47-9EF9-EB4DCCD0D669}"/>
            </a:ext>
          </a:extLst>
        </xdr:cNvPr>
        <xdr:cNvSpPr/>
      </xdr:nvSpPr>
      <xdr:spPr>
        <a:xfrm>
          <a:off x="9285504" y="50311317"/>
          <a:ext cx="241733" cy="271819"/>
        </a:xfrm>
        <a:prstGeom prst="ellipse">
          <a:avLst/>
        </a:prstGeom>
        <a:noFill/>
        <a:ln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78004</xdr:colOff>
      <xdr:row>213</xdr:row>
      <xdr:rowOff>19317</xdr:rowOff>
    </xdr:from>
    <xdr:to>
      <xdr:col>25</xdr:col>
      <xdr:colOff>319737</xdr:colOff>
      <xdr:row>213</xdr:row>
      <xdr:rowOff>291136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78CE5A1E-97AC-BC40-9048-E5704BC481C4}"/>
            </a:ext>
          </a:extLst>
        </xdr:cNvPr>
        <xdr:cNvSpPr/>
      </xdr:nvSpPr>
      <xdr:spPr>
        <a:xfrm>
          <a:off x="8548904" y="50311317"/>
          <a:ext cx="241733" cy="271819"/>
        </a:xfrm>
        <a:prstGeom prst="ellipse">
          <a:avLst/>
        </a:prstGeom>
        <a:noFill/>
        <a:ln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78004</xdr:colOff>
      <xdr:row>213</xdr:row>
      <xdr:rowOff>19317</xdr:rowOff>
    </xdr:from>
    <xdr:to>
      <xdr:col>23</xdr:col>
      <xdr:colOff>319737</xdr:colOff>
      <xdr:row>213</xdr:row>
      <xdr:rowOff>291136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9DD9C212-9A43-6448-B35D-F801CA6F16AB}"/>
            </a:ext>
          </a:extLst>
        </xdr:cNvPr>
        <xdr:cNvSpPr/>
      </xdr:nvSpPr>
      <xdr:spPr>
        <a:xfrm>
          <a:off x="7812304" y="50311317"/>
          <a:ext cx="241733" cy="271819"/>
        </a:xfrm>
        <a:prstGeom prst="ellipse">
          <a:avLst/>
        </a:prstGeom>
        <a:noFill/>
        <a:ln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319738</xdr:colOff>
      <xdr:row>190</xdr:row>
      <xdr:rowOff>155227</xdr:rowOff>
    </xdr:from>
    <xdr:to>
      <xdr:col>27</xdr:col>
      <xdr:colOff>78005</xdr:colOff>
      <xdr:row>213</xdr:row>
      <xdr:rowOff>155227</xdr:rowOff>
    </xdr:to>
    <xdr:cxnSp macro="">
      <xdr:nvCxnSpPr>
        <xdr:cNvPr id="18" name="Curved Connector 17">
          <a:extLst>
            <a:ext uri="{FF2B5EF4-FFF2-40B4-BE49-F238E27FC236}">
              <a16:creationId xmlns:a16="http://schemas.microsoft.com/office/drawing/2014/main" id="{3996800B-14C5-9446-9A39-2A325E56E675}"/>
            </a:ext>
          </a:extLst>
        </xdr:cNvPr>
        <xdr:cNvCxnSpPr>
          <a:stCxn id="12" idx="2"/>
          <a:endCxn id="7" idx="6"/>
        </xdr:cNvCxnSpPr>
      </xdr:nvCxnSpPr>
      <xdr:spPr>
        <a:xfrm rot="10800000">
          <a:off x="9527238" y="50447227"/>
          <a:ext cx="494867" cy="7010400"/>
        </a:xfrm>
        <a:prstGeom prst="curvedConnector3">
          <a:avLst>
            <a:gd name="adj1" fmla="val 50000"/>
          </a:avLst>
        </a:prstGeom>
        <a:ln>
          <a:solidFill>
            <a:schemeClr val="tx1"/>
          </a:solidFill>
          <a:prstDash val="sysDot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319738</xdr:colOff>
      <xdr:row>190</xdr:row>
      <xdr:rowOff>155227</xdr:rowOff>
    </xdr:from>
    <xdr:to>
      <xdr:col>25</xdr:col>
      <xdr:colOff>78005</xdr:colOff>
      <xdr:row>213</xdr:row>
      <xdr:rowOff>155227</xdr:rowOff>
    </xdr:to>
    <xdr:cxnSp macro="">
      <xdr:nvCxnSpPr>
        <xdr:cNvPr id="21" name="Curved Connector 20">
          <a:extLst>
            <a:ext uri="{FF2B5EF4-FFF2-40B4-BE49-F238E27FC236}">
              <a16:creationId xmlns:a16="http://schemas.microsoft.com/office/drawing/2014/main" id="{134A2792-B141-4B49-BD32-1694DB09F157}"/>
            </a:ext>
          </a:extLst>
        </xdr:cNvPr>
        <xdr:cNvCxnSpPr>
          <a:stCxn id="13" idx="2"/>
          <a:endCxn id="8" idx="6"/>
        </xdr:cNvCxnSpPr>
      </xdr:nvCxnSpPr>
      <xdr:spPr>
        <a:xfrm rot="10800000">
          <a:off x="8790638" y="50447227"/>
          <a:ext cx="494867" cy="7010400"/>
        </a:xfrm>
        <a:prstGeom prst="curvedConnector3">
          <a:avLst>
            <a:gd name="adj1" fmla="val 50000"/>
          </a:avLst>
        </a:prstGeom>
        <a:ln>
          <a:solidFill>
            <a:schemeClr val="tx1"/>
          </a:solidFill>
          <a:prstDash val="sysDot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319738</xdr:colOff>
      <xdr:row>190</xdr:row>
      <xdr:rowOff>155227</xdr:rowOff>
    </xdr:from>
    <xdr:to>
      <xdr:col>23</xdr:col>
      <xdr:colOff>78005</xdr:colOff>
      <xdr:row>213</xdr:row>
      <xdr:rowOff>155227</xdr:rowOff>
    </xdr:to>
    <xdr:cxnSp macro="">
      <xdr:nvCxnSpPr>
        <xdr:cNvPr id="24" name="Curved Connector 23">
          <a:extLst>
            <a:ext uri="{FF2B5EF4-FFF2-40B4-BE49-F238E27FC236}">
              <a16:creationId xmlns:a16="http://schemas.microsoft.com/office/drawing/2014/main" id="{A9A442BD-BDCB-4242-81F5-8AB31BBCCC13}"/>
            </a:ext>
          </a:extLst>
        </xdr:cNvPr>
        <xdr:cNvCxnSpPr>
          <a:stCxn id="14" idx="2"/>
          <a:endCxn id="9" idx="6"/>
        </xdr:cNvCxnSpPr>
      </xdr:nvCxnSpPr>
      <xdr:spPr>
        <a:xfrm rot="10800000">
          <a:off x="8054038" y="50447227"/>
          <a:ext cx="494867" cy="7010400"/>
        </a:xfrm>
        <a:prstGeom prst="curvedConnector3">
          <a:avLst>
            <a:gd name="adj1" fmla="val 50000"/>
          </a:avLst>
        </a:prstGeom>
        <a:ln>
          <a:solidFill>
            <a:schemeClr val="tx1"/>
          </a:solidFill>
          <a:prstDash val="sysDot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</xdr:row>
      <xdr:rowOff>130844</xdr:rowOff>
    </xdr:from>
    <xdr:to>
      <xdr:col>11</xdr:col>
      <xdr:colOff>279400</xdr:colOff>
      <xdr:row>20</xdr:row>
      <xdr:rowOff>240679</xdr:rowOff>
    </xdr:to>
    <xdr:pic>
      <xdr:nvPicPr>
        <xdr:cNvPr id="27" name="Picture 26" descr="A close-up of a paper&#10;&#10;Description automatically generated">
          <a:extLst>
            <a:ext uri="{FF2B5EF4-FFF2-40B4-BE49-F238E27FC236}">
              <a16:creationId xmlns:a16="http://schemas.microsoft.com/office/drawing/2014/main" id="{22B52EF2-DDBF-A66D-3147-5DAFBA222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4500" y="130844"/>
          <a:ext cx="3886200" cy="590103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12700</xdr:colOff>
      <xdr:row>5</xdr:row>
      <xdr:rowOff>241300</xdr:rowOff>
    </xdr:from>
    <xdr:to>
      <xdr:col>41</xdr:col>
      <xdr:colOff>285391</xdr:colOff>
      <xdr:row>13</xdr:row>
      <xdr:rowOff>43056</xdr:rowOff>
    </xdr:to>
    <xdr:pic>
      <xdr:nvPicPr>
        <xdr:cNvPr id="28" name="Picture 27" descr="How diffusion models work: the math from scratch | AI Summer">
          <a:extLst>
            <a:ext uri="{FF2B5EF4-FFF2-40B4-BE49-F238E27FC236}">
              <a16:creationId xmlns:a16="http://schemas.microsoft.com/office/drawing/2014/main" id="{4A7E2402-290F-1AE2-A5CB-1DDBE306D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200" y="1765300"/>
          <a:ext cx="9848491" cy="2240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78004</xdr:colOff>
      <xdr:row>31</xdr:row>
      <xdr:rowOff>19317</xdr:rowOff>
    </xdr:from>
    <xdr:to>
      <xdr:col>13</xdr:col>
      <xdr:colOff>319737</xdr:colOff>
      <xdr:row>31</xdr:row>
      <xdr:rowOff>291136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8B920926-3CBD-B44C-A6E4-D0863DAB3830}"/>
            </a:ext>
          </a:extLst>
        </xdr:cNvPr>
        <xdr:cNvSpPr/>
      </xdr:nvSpPr>
      <xdr:spPr>
        <a:xfrm>
          <a:off x="7812304" y="57016917"/>
          <a:ext cx="241733" cy="271819"/>
        </a:xfrm>
        <a:prstGeom prst="ellipse">
          <a:avLst/>
        </a:prstGeom>
        <a:noFill/>
        <a:ln>
          <a:prstDash val="solid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37997</xdr:colOff>
      <xdr:row>32</xdr:row>
      <xdr:rowOff>5726</xdr:rowOff>
    </xdr:from>
    <xdr:to>
      <xdr:col>14</xdr:col>
      <xdr:colOff>359744</xdr:colOff>
      <xdr:row>32</xdr:row>
      <xdr:rowOff>304727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7056D1EE-F437-9D45-A079-4B6879EB532B}"/>
            </a:ext>
          </a:extLst>
        </xdr:cNvPr>
        <xdr:cNvSpPr/>
      </xdr:nvSpPr>
      <xdr:spPr>
        <a:xfrm>
          <a:off x="5206602" y="8856346"/>
          <a:ext cx="321747" cy="299001"/>
        </a:xfrm>
        <a:prstGeom prst="ellipse">
          <a:avLst/>
        </a:prstGeom>
        <a:noFill/>
        <a:ln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37997</xdr:colOff>
      <xdr:row>32</xdr:row>
      <xdr:rowOff>5726</xdr:rowOff>
    </xdr:from>
    <xdr:to>
      <xdr:col>12</xdr:col>
      <xdr:colOff>359744</xdr:colOff>
      <xdr:row>32</xdr:row>
      <xdr:rowOff>304727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7C182DA9-458B-4143-B759-80CF9C12A8CC}"/>
            </a:ext>
          </a:extLst>
        </xdr:cNvPr>
        <xdr:cNvSpPr/>
      </xdr:nvSpPr>
      <xdr:spPr>
        <a:xfrm>
          <a:off x="5206602" y="8856346"/>
          <a:ext cx="321747" cy="299001"/>
        </a:xfrm>
        <a:prstGeom prst="ellipse">
          <a:avLst/>
        </a:prstGeom>
        <a:noFill/>
        <a:ln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37997</xdr:colOff>
      <xdr:row>26</xdr:row>
      <xdr:rowOff>5726</xdr:rowOff>
    </xdr:from>
    <xdr:to>
      <xdr:col>14</xdr:col>
      <xdr:colOff>359744</xdr:colOff>
      <xdr:row>26</xdr:row>
      <xdr:rowOff>304727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7E9B1504-5893-3044-9AB4-1D8BA66775B9}"/>
            </a:ext>
          </a:extLst>
        </xdr:cNvPr>
        <xdr:cNvSpPr/>
      </xdr:nvSpPr>
      <xdr:spPr>
        <a:xfrm>
          <a:off x="5206602" y="8856346"/>
          <a:ext cx="321747" cy="299001"/>
        </a:xfrm>
        <a:prstGeom prst="ellipse">
          <a:avLst/>
        </a:prstGeom>
        <a:noFill/>
        <a:ln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198871</xdr:colOff>
      <xdr:row>26</xdr:row>
      <xdr:rowOff>155226</xdr:rowOff>
    </xdr:from>
    <xdr:to>
      <xdr:col>14</xdr:col>
      <xdr:colOff>37997</xdr:colOff>
      <xdr:row>31</xdr:row>
      <xdr:rowOff>19316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F2E4A5F1-CBF1-43F0-368D-02EE2DE9EE74}"/>
            </a:ext>
          </a:extLst>
        </xdr:cNvPr>
        <xdr:cNvCxnSpPr>
          <a:stCxn id="32" idx="2"/>
          <a:endCxn id="29" idx="0"/>
        </xdr:cNvCxnSpPr>
      </xdr:nvCxnSpPr>
      <xdr:spPr>
        <a:xfrm rot="10800000" flipV="1">
          <a:off x="4998290" y="7174683"/>
          <a:ext cx="208312" cy="1390059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198871</xdr:colOff>
      <xdr:row>31</xdr:row>
      <xdr:rowOff>155228</xdr:rowOff>
    </xdr:from>
    <xdr:to>
      <xdr:col>13</xdr:col>
      <xdr:colOff>78004</xdr:colOff>
      <xdr:row>32</xdr:row>
      <xdr:rowOff>5727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A7062189-B918-6940-BBE5-3069A32C2CBE}"/>
            </a:ext>
          </a:extLst>
        </xdr:cNvPr>
        <xdr:cNvCxnSpPr>
          <a:stCxn id="31" idx="0"/>
          <a:endCxn id="29" idx="2"/>
        </xdr:cNvCxnSpPr>
      </xdr:nvCxnSpPr>
      <xdr:spPr>
        <a:xfrm rot="5400000" flipH="1" flipV="1">
          <a:off x="4675417" y="8654341"/>
          <a:ext cx="155693" cy="248319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284336</xdr:colOff>
      <xdr:row>31</xdr:row>
      <xdr:rowOff>251329</xdr:rowOff>
    </xdr:from>
    <xdr:to>
      <xdr:col>14</xdr:col>
      <xdr:colOff>85116</xdr:colOff>
      <xdr:row>32</xdr:row>
      <xdr:rowOff>49514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6511A7EE-4260-6299-608B-E76E04F21DC7}"/>
            </a:ext>
          </a:extLst>
        </xdr:cNvPr>
        <xdr:cNvCxnSpPr>
          <a:stCxn id="29" idx="5"/>
          <a:endCxn id="30" idx="1"/>
        </xdr:cNvCxnSpPr>
      </xdr:nvCxnSpPr>
      <xdr:spPr>
        <a:xfrm>
          <a:off x="5083755" y="8796755"/>
          <a:ext cx="169966" cy="10337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37997</xdr:colOff>
      <xdr:row>32</xdr:row>
      <xdr:rowOff>5726</xdr:rowOff>
    </xdr:from>
    <xdr:to>
      <xdr:col>16</xdr:col>
      <xdr:colOff>359744</xdr:colOff>
      <xdr:row>32</xdr:row>
      <xdr:rowOff>304727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C6A2CDEC-2440-1D4F-B7F7-FC7D236AEE9D}"/>
            </a:ext>
          </a:extLst>
        </xdr:cNvPr>
        <xdr:cNvSpPr/>
      </xdr:nvSpPr>
      <xdr:spPr>
        <a:xfrm>
          <a:off x="5206602" y="8856346"/>
          <a:ext cx="321747" cy="299001"/>
        </a:xfrm>
        <a:prstGeom prst="ellipse">
          <a:avLst/>
        </a:prstGeom>
        <a:noFill/>
        <a:ln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284336</xdr:colOff>
      <xdr:row>31</xdr:row>
      <xdr:rowOff>251329</xdr:rowOff>
    </xdr:from>
    <xdr:to>
      <xdr:col>16</xdr:col>
      <xdr:colOff>85116</xdr:colOff>
      <xdr:row>32</xdr:row>
      <xdr:rowOff>49514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BA35775C-2066-C04C-B942-D7DACD58FBF4}"/>
            </a:ext>
          </a:extLst>
        </xdr:cNvPr>
        <xdr:cNvCxnSpPr>
          <a:endCxn id="41" idx="1"/>
        </xdr:cNvCxnSpPr>
      </xdr:nvCxnSpPr>
      <xdr:spPr>
        <a:xfrm>
          <a:off x="5083755" y="8796755"/>
          <a:ext cx="169966" cy="10337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37997</xdr:colOff>
      <xdr:row>32</xdr:row>
      <xdr:rowOff>5726</xdr:rowOff>
    </xdr:from>
    <xdr:to>
      <xdr:col>18</xdr:col>
      <xdr:colOff>359744</xdr:colOff>
      <xdr:row>32</xdr:row>
      <xdr:rowOff>304727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36B5E61E-4A82-D148-9F59-2B179ADD5710}"/>
            </a:ext>
          </a:extLst>
        </xdr:cNvPr>
        <xdr:cNvSpPr/>
      </xdr:nvSpPr>
      <xdr:spPr>
        <a:xfrm>
          <a:off x="5944974" y="8856346"/>
          <a:ext cx="321747" cy="299001"/>
        </a:xfrm>
        <a:prstGeom prst="ellipse">
          <a:avLst/>
        </a:prstGeom>
        <a:noFill/>
        <a:ln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284336</xdr:colOff>
      <xdr:row>31</xdr:row>
      <xdr:rowOff>251329</xdr:rowOff>
    </xdr:from>
    <xdr:to>
      <xdr:col>18</xdr:col>
      <xdr:colOff>85116</xdr:colOff>
      <xdr:row>32</xdr:row>
      <xdr:rowOff>49514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3217DFC9-A495-C34A-AE6B-15EDC1FF5F53}"/>
            </a:ext>
          </a:extLst>
        </xdr:cNvPr>
        <xdr:cNvCxnSpPr>
          <a:endCxn id="43" idx="1"/>
        </xdr:cNvCxnSpPr>
      </xdr:nvCxnSpPr>
      <xdr:spPr>
        <a:xfrm>
          <a:off x="5822127" y="8796755"/>
          <a:ext cx="169966" cy="10337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37997</xdr:colOff>
      <xdr:row>32</xdr:row>
      <xdr:rowOff>5726</xdr:rowOff>
    </xdr:from>
    <xdr:to>
      <xdr:col>20</xdr:col>
      <xdr:colOff>359744</xdr:colOff>
      <xdr:row>32</xdr:row>
      <xdr:rowOff>304727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E9E85B57-9BC6-3C4D-B510-4DC02D175F09}"/>
            </a:ext>
          </a:extLst>
        </xdr:cNvPr>
        <xdr:cNvSpPr/>
      </xdr:nvSpPr>
      <xdr:spPr>
        <a:xfrm>
          <a:off x="5944974" y="8856346"/>
          <a:ext cx="321747" cy="299001"/>
        </a:xfrm>
        <a:prstGeom prst="ellipse">
          <a:avLst/>
        </a:prstGeom>
        <a:noFill/>
        <a:ln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284336</xdr:colOff>
      <xdr:row>31</xdr:row>
      <xdr:rowOff>251329</xdr:rowOff>
    </xdr:from>
    <xdr:to>
      <xdr:col>20</xdr:col>
      <xdr:colOff>85116</xdr:colOff>
      <xdr:row>32</xdr:row>
      <xdr:rowOff>49514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4E4CB3DB-7C44-9D42-85B7-72EBEE288F2E}"/>
            </a:ext>
          </a:extLst>
        </xdr:cNvPr>
        <xdr:cNvCxnSpPr>
          <a:endCxn id="47" idx="1"/>
        </xdr:cNvCxnSpPr>
      </xdr:nvCxnSpPr>
      <xdr:spPr>
        <a:xfrm>
          <a:off x="5822127" y="8796755"/>
          <a:ext cx="169966" cy="10337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78004</xdr:colOff>
      <xdr:row>31</xdr:row>
      <xdr:rowOff>19317</xdr:rowOff>
    </xdr:from>
    <xdr:to>
      <xdr:col>15</xdr:col>
      <xdr:colOff>319737</xdr:colOff>
      <xdr:row>31</xdr:row>
      <xdr:rowOff>291136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D0F99DBE-3BC0-1C44-8260-E2FF55F6DA24}"/>
            </a:ext>
          </a:extLst>
        </xdr:cNvPr>
        <xdr:cNvSpPr/>
      </xdr:nvSpPr>
      <xdr:spPr>
        <a:xfrm>
          <a:off x="4877423" y="8564743"/>
          <a:ext cx="241733" cy="271819"/>
        </a:xfrm>
        <a:prstGeom prst="ellipse">
          <a:avLst/>
        </a:prstGeom>
        <a:noFill/>
        <a:ln>
          <a:prstDash val="solid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198871</xdr:colOff>
      <xdr:row>31</xdr:row>
      <xdr:rowOff>155228</xdr:rowOff>
    </xdr:from>
    <xdr:to>
      <xdr:col>15</xdr:col>
      <xdr:colOff>78004</xdr:colOff>
      <xdr:row>32</xdr:row>
      <xdr:rowOff>5727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7FCD9E19-DC92-F448-8D9E-3A5AE790ECA7}"/>
            </a:ext>
          </a:extLst>
        </xdr:cNvPr>
        <xdr:cNvCxnSpPr>
          <a:endCxn id="49" idx="2"/>
        </xdr:cNvCxnSpPr>
      </xdr:nvCxnSpPr>
      <xdr:spPr>
        <a:xfrm rot="5400000" flipH="1" flipV="1">
          <a:off x="4675417" y="8654341"/>
          <a:ext cx="155693" cy="248319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284336</xdr:colOff>
      <xdr:row>31</xdr:row>
      <xdr:rowOff>251329</xdr:rowOff>
    </xdr:from>
    <xdr:to>
      <xdr:col>16</xdr:col>
      <xdr:colOff>85116</xdr:colOff>
      <xdr:row>32</xdr:row>
      <xdr:rowOff>49514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41D483BB-2840-4F4C-9110-F49A8DA67D29}"/>
            </a:ext>
          </a:extLst>
        </xdr:cNvPr>
        <xdr:cNvCxnSpPr>
          <a:stCxn id="49" idx="5"/>
        </xdr:cNvCxnSpPr>
      </xdr:nvCxnSpPr>
      <xdr:spPr>
        <a:xfrm>
          <a:off x="5083755" y="8796755"/>
          <a:ext cx="169966" cy="10337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78004</xdr:colOff>
      <xdr:row>31</xdr:row>
      <xdr:rowOff>19317</xdr:rowOff>
    </xdr:from>
    <xdr:to>
      <xdr:col>17</xdr:col>
      <xdr:colOff>319737</xdr:colOff>
      <xdr:row>31</xdr:row>
      <xdr:rowOff>291136</xdr:rowOff>
    </xdr:to>
    <xdr:sp macro="" textlink="">
      <xdr:nvSpPr>
        <xdr:cNvPr id="52" name="Oval 51">
          <a:extLst>
            <a:ext uri="{FF2B5EF4-FFF2-40B4-BE49-F238E27FC236}">
              <a16:creationId xmlns:a16="http://schemas.microsoft.com/office/drawing/2014/main" id="{AD2A27CD-BE60-254F-ABB8-6155679755B1}"/>
            </a:ext>
          </a:extLst>
        </xdr:cNvPr>
        <xdr:cNvSpPr/>
      </xdr:nvSpPr>
      <xdr:spPr>
        <a:xfrm>
          <a:off x="4877423" y="8564743"/>
          <a:ext cx="241733" cy="271819"/>
        </a:xfrm>
        <a:prstGeom prst="ellipse">
          <a:avLst/>
        </a:prstGeom>
        <a:noFill/>
        <a:ln>
          <a:prstDash val="solid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198871</xdr:colOff>
      <xdr:row>31</xdr:row>
      <xdr:rowOff>155228</xdr:rowOff>
    </xdr:from>
    <xdr:to>
      <xdr:col>17</xdr:col>
      <xdr:colOff>78004</xdr:colOff>
      <xdr:row>32</xdr:row>
      <xdr:rowOff>5727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A3429DE5-3FC8-4A4A-8257-F96C19824E6E}"/>
            </a:ext>
          </a:extLst>
        </xdr:cNvPr>
        <xdr:cNvCxnSpPr>
          <a:endCxn id="52" idx="2"/>
        </xdr:cNvCxnSpPr>
      </xdr:nvCxnSpPr>
      <xdr:spPr>
        <a:xfrm rot="5400000" flipH="1" flipV="1">
          <a:off x="4675417" y="8654341"/>
          <a:ext cx="155693" cy="248319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284336</xdr:colOff>
      <xdr:row>31</xdr:row>
      <xdr:rowOff>251329</xdr:rowOff>
    </xdr:from>
    <xdr:to>
      <xdr:col>18</xdr:col>
      <xdr:colOff>85116</xdr:colOff>
      <xdr:row>32</xdr:row>
      <xdr:rowOff>49514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E45163A8-5A40-234D-94EA-56FA77A5D056}"/>
            </a:ext>
          </a:extLst>
        </xdr:cNvPr>
        <xdr:cNvCxnSpPr>
          <a:stCxn id="52" idx="5"/>
        </xdr:cNvCxnSpPr>
      </xdr:nvCxnSpPr>
      <xdr:spPr>
        <a:xfrm>
          <a:off x="5083755" y="8796755"/>
          <a:ext cx="169966" cy="10337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78004</xdr:colOff>
      <xdr:row>31</xdr:row>
      <xdr:rowOff>19317</xdr:rowOff>
    </xdr:from>
    <xdr:to>
      <xdr:col>19</xdr:col>
      <xdr:colOff>319737</xdr:colOff>
      <xdr:row>31</xdr:row>
      <xdr:rowOff>291136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id="{82480B30-8F93-984E-AAF0-C0189BBB5BAB}"/>
            </a:ext>
          </a:extLst>
        </xdr:cNvPr>
        <xdr:cNvSpPr/>
      </xdr:nvSpPr>
      <xdr:spPr>
        <a:xfrm>
          <a:off x="4877423" y="8564743"/>
          <a:ext cx="241733" cy="271819"/>
        </a:xfrm>
        <a:prstGeom prst="ellipse">
          <a:avLst/>
        </a:prstGeom>
        <a:noFill/>
        <a:ln>
          <a:prstDash val="solid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198871</xdr:colOff>
      <xdr:row>31</xdr:row>
      <xdr:rowOff>155228</xdr:rowOff>
    </xdr:from>
    <xdr:to>
      <xdr:col>19</xdr:col>
      <xdr:colOff>78004</xdr:colOff>
      <xdr:row>32</xdr:row>
      <xdr:rowOff>5727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43CCC9DD-298C-B346-A415-E2DDF4F0EA9F}"/>
            </a:ext>
          </a:extLst>
        </xdr:cNvPr>
        <xdr:cNvCxnSpPr>
          <a:endCxn id="55" idx="2"/>
        </xdr:cNvCxnSpPr>
      </xdr:nvCxnSpPr>
      <xdr:spPr>
        <a:xfrm rot="5400000" flipH="1" flipV="1">
          <a:off x="4675417" y="8654341"/>
          <a:ext cx="155693" cy="248319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284336</xdr:colOff>
      <xdr:row>31</xdr:row>
      <xdr:rowOff>251329</xdr:rowOff>
    </xdr:from>
    <xdr:to>
      <xdr:col>20</xdr:col>
      <xdr:colOff>85116</xdr:colOff>
      <xdr:row>32</xdr:row>
      <xdr:rowOff>49514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B5216D7-A72D-6B4B-BBB0-DED3C35E5FEC}"/>
            </a:ext>
          </a:extLst>
        </xdr:cNvPr>
        <xdr:cNvCxnSpPr>
          <a:stCxn id="55" idx="5"/>
        </xdr:cNvCxnSpPr>
      </xdr:nvCxnSpPr>
      <xdr:spPr>
        <a:xfrm>
          <a:off x="5083755" y="8796755"/>
          <a:ext cx="169966" cy="10337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37997</xdr:colOff>
      <xdr:row>26</xdr:row>
      <xdr:rowOff>5726</xdr:rowOff>
    </xdr:from>
    <xdr:to>
      <xdr:col>16</xdr:col>
      <xdr:colOff>359744</xdr:colOff>
      <xdr:row>26</xdr:row>
      <xdr:rowOff>304727</xdr:rowOff>
    </xdr:to>
    <xdr:sp macro="" textlink="">
      <xdr:nvSpPr>
        <xdr:cNvPr id="58" name="Oval 57">
          <a:extLst>
            <a:ext uri="{FF2B5EF4-FFF2-40B4-BE49-F238E27FC236}">
              <a16:creationId xmlns:a16="http://schemas.microsoft.com/office/drawing/2014/main" id="{4750DB7E-1C9F-B64E-8AB8-F2D376707816}"/>
            </a:ext>
          </a:extLst>
        </xdr:cNvPr>
        <xdr:cNvSpPr/>
      </xdr:nvSpPr>
      <xdr:spPr>
        <a:xfrm>
          <a:off x="5206602" y="7025183"/>
          <a:ext cx="321747" cy="299001"/>
        </a:xfrm>
        <a:prstGeom prst="ellipse">
          <a:avLst/>
        </a:prstGeom>
        <a:noFill/>
        <a:ln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37997</xdr:colOff>
      <xdr:row>26</xdr:row>
      <xdr:rowOff>5726</xdr:rowOff>
    </xdr:from>
    <xdr:to>
      <xdr:col>18</xdr:col>
      <xdr:colOff>359744</xdr:colOff>
      <xdr:row>26</xdr:row>
      <xdr:rowOff>304727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E9CF6729-3C48-784E-9EC9-CB21A953BC45}"/>
            </a:ext>
          </a:extLst>
        </xdr:cNvPr>
        <xdr:cNvSpPr/>
      </xdr:nvSpPr>
      <xdr:spPr>
        <a:xfrm>
          <a:off x="5206602" y="7025183"/>
          <a:ext cx="321747" cy="299001"/>
        </a:xfrm>
        <a:prstGeom prst="ellipse">
          <a:avLst/>
        </a:prstGeom>
        <a:noFill/>
        <a:ln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37997</xdr:colOff>
      <xdr:row>26</xdr:row>
      <xdr:rowOff>5726</xdr:rowOff>
    </xdr:from>
    <xdr:to>
      <xdr:col>20</xdr:col>
      <xdr:colOff>359744</xdr:colOff>
      <xdr:row>26</xdr:row>
      <xdr:rowOff>304727</xdr:rowOff>
    </xdr:to>
    <xdr:sp macro="" textlink="">
      <xdr:nvSpPr>
        <xdr:cNvPr id="60" name="Oval 59">
          <a:extLst>
            <a:ext uri="{FF2B5EF4-FFF2-40B4-BE49-F238E27FC236}">
              <a16:creationId xmlns:a16="http://schemas.microsoft.com/office/drawing/2014/main" id="{069AE6F8-377A-2541-ABCE-AF767EDA3187}"/>
            </a:ext>
          </a:extLst>
        </xdr:cNvPr>
        <xdr:cNvSpPr/>
      </xdr:nvSpPr>
      <xdr:spPr>
        <a:xfrm>
          <a:off x="5206602" y="7025183"/>
          <a:ext cx="321747" cy="299001"/>
        </a:xfrm>
        <a:prstGeom prst="ellipse">
          <a:avLst/>
        </a:prstGeom>
        <a:noFill/>
        <a:ln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198871</xdr:colOff>
      <xdr:row>26</xdr:row>
      <xdr:rowOff>155226</xdr:rowOff>
    </xdr:from>
    <xdr:to>
      <xdr:col>16</xdr:col>
      <xdr:colOff>37997</xdr:colOff>
      <xdr:row>31</xdr:row>
      <xdr:rowOff>19316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D8CEDDC3-98EE-764C-A651-D4ABEF16B0DA}"/>
            </a:ext>
          </a:extLst>
        </xdr:cNvPr>
        <xdr:cNvCxnSpPr>
          <a:stCxn id="58" idx="2"/>
          <a:endCxn id="49" idx="0"/>
        </xdr:cNvCxnSpPr>
      </xdr:nvCxnSpPr>
      <xdr:spPr>
        <a:xfrm rot="10800000" flipV="1">
          <a:off x="5736662" y="7174683"/>
          <a:ext cx="208312" cy="1390059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198871</xdr:colOff>
      <xdr:row>26</xdr:row>
      <xdr:rowOff>155226</xdr:rowOff>
    </xdr:from>
    <xdr:to>
      <xdr:col>18</xdr:col>
      <xdr:colOff>37997</xdr:colOff>
      <xdr:row>31</xdr:row>
      <xdr:rowOff>19316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2309FB82-35F0-1C4C-8350-C639862586C9}"/>
            </a:ext>
          </a:extLst>
        </xdr:cNvPr>
        <xdr:cNvCxnSpPr>
          <a:stCxn id="59" idx="2"/>
          <a:endCxn id="52" idx="0"/>
        </xdr:cNvCxnSpPr>
      </xdr:nvCxnSpPr>
      <xdr:spPr>
        <a:xfrm rot="10800000" flipV="1">
          <a:off x="6475034" y="7174683"/>
          <a:ext cx="208312" cy="1390059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198871</xdr:colOff>
      <xdr:row>26</xdr:row>
      <xdr:rowOff>155226</xdr:rowOff>
    </xdr:from>
    <xdr:to>
      <xdr:col>20</xdr:col>
      <xdr:colOff>37997</xdr:colOff>
      <xdr:row>31</xdr:row>
      <xdr:rowOff>19316</xdr:rowOff>
    </xdr:to>
    <xdr:cxnSp macro="">
      <xdr:nvCxnSpPr>
        <xdr:cNvPr id="63" name="Elbow Connector 62">
          <a:extLst>
            <a:ext uri="{FF2B5EF4-FFF2-40B4-BE49-F238E27FC236}">
              <a16:creationId xmlns:a16="http://schemas.microsoft.com/office/drawing/2014/main" id="{78060CB5-F2E1-9449-86A4-75079DB622A1}"/>
            </a:ext>
          </a:extLst>
        </xdr:cNvPr>
        <xdr:cNvCxnSpPr>
          <a:stCxn id="60" idx="2"/>
          <a:endCxn id="55" idx="0"/>
        </xdr:cNvCxnSpPr>
      </xdr:nvCxnSpPr>
      <xdr:spPr>
        <a:xfrm rot="10800000" flipV="1">
          <a:off x="7213406" y="7174683"/>
          <a:ext cx="208312" cy="1390059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E592C-9C9B-234E-9BAB-F8CCEA7317CA}">
  <dimension ref="A1:AM229"/>
  <sheetViews>
    <sheetView tabSelected="1" zoomScale="94" zoomScaleNormal="94" workbookViewId="0">
      <selection activeCell="AG197" sqref="AG197"/>
    </sheetView>
  </sheetViews>
  <sheetFormatPr defaultColWidth="4.875" defaultRowHeight="24" customHeight="1"/>
  <cols>
    <col min="13" max="13" width="4.875" customWidth="1"/>
  </cols>
  <sheetData>
    <row r="1" spans="1:1" s="2" customFormat="1" ht="24" customHeight="1">
      <c r="A1" s="1" t="s">
        <v>0</v>
      </c>
    </row>
    <row r="24" spans="1:21" s="2" customFormat="1" ht="24" customHeight="1">
      <c r="A24" s="1" t="s">
        <v>1</v>
      </c>
    </row>
    <row r="25" spans="1:21" ht="24" customHeight="1">
      <c r="A25" s="33"/>
    </row>
    <row r="26" spans="1:21" ht="24" customHeight="1">
      <c r="A26" s="33"/>
      <c r="K26" t="s">
        <v>1</v>
      </c>
    </row>
    <row r="27" spans="1:21" ht="24" customHeight="1">
      <c r="K27" t="s">
        <v>2</v>
      </c>
      <c r="O27" s="30" t="s">
        <v>3</v>
      </c>
      <c r="Q27" s="30" t="s">
        <v>4</v>
      </c>
      <c r="S27" s="30" t="s">
        <v>5</v>
      </c>
      <c r="U27" s="30" t="s">
        <v>6</v>
      </c>
    </row>
    <row r="28" spans="1:21" ht="24" customHeight="1">
      <c r="B28" t="s">
        <v>2</v>
      </c>
      <c r="K28" t="s">
        <v>7</v>
      </c>
      <c r="O28" s="3"/>
      <c r="Q28" s="3"/>
      <c r="S28" s="3"/>
      <c r="U28" s="3"/>
    </row>
    <row r="29" spans="1:21" ht="24" customHeight="1">
      <c r="O29" s="4"/>
      <c r="Q29" s="4"/>
      <c r="S29" s="4"/>
      <c r="U29" s="4"/>
    </row>
    <row r="30" spans="1:21" ht="24" customHeight="1">
      <c r="O30" s="4"/>
      <c r="Q30" s="4"/>
      <c r="S30" s="4"/>
      <c r="U30" s="4"/>
    </row>
    <row r="31" spans="1:21" ht="24" customHeight="1">
      <c r="O31" s="5"/>
      <c r="Q31" s="5"/>
      <c r="S31" s="5"/>
      <c r="U31" s="5"/>
    </row>
    <row r="32" spans="1:21" ht="24" customHeight="1">
      <c r="N32" s="32" t="s">
        <v>8</v>
      </c>
      <c r="P32" s="32" t="s">
        <v>8</v>
      </c>
      <c r="R32" s="32" t="s">
        <v>8</v>
      </c>
      <c r="T32" s="32" t="s">
        <v>8</v>
      </c>
    </row>
    <row r="33" spans="1:23" ht="24" customHeight="1">
      <c r="J33" t="s">
        <v>9</v>
      </c>
      <c r="M33" s="30" t="s">
        <v>10</v>
      </c>
      <c r="O33" s="30" t="s">
        <v>11</v>
      </c>
      <c r="Q33" s="30" t="s">
        <v>12</v>
      </c>
      <c r="S33" s="30" t="s">
        <v>13</v>
      </c>
      <c r="U33" s="30" t="s">
        <v>14</v>
      </c>
      <c r="W33" t="s">
        <v>15</v>
      </c>
    </row>
    <row r="34" spans="1:23" ht="24" customHeight="1">
      <c r="M34" s="6">
        <v>10</v>
      </c>
      <c r="O34" s="6"/>
      <c r="Q34" s="6"/>
      <c r="S34" s="6"/>
      <c r="U34" s="6"/>
    </row>
    <row r="35" spans="1:23" ht="24" customHeight="1">
      <c r="M35" s="7">
        <v>14</v>
      </c>
      <c r="O35" s="7"/>
      <c r="Q35" s="7"/>
      <c r="S35" s="7"/>
      <c r="U35" s="7"/>
    </row>
    <row r="36" spans="1:23" ht="24" customHeight="1">
      <c r="M36" s="7">
        <v>12</v>
      </c>
      <c r="O36" s="7"/>
      <c r="Q36" s="7"/>
      <c r="S36" s="7"/>
      <c r="U36" s="7"/>
    </row>
    <row r="37" spans="1:23" ht="24" customHeight="1">
      <c r="M37" s="8">
        <v>-10</v>
      </c>
      <c r="O37" s="8"/>
      <c r="Q37" s="8"/>
      <c r="S37" s="8"/>
      <c r="U37" s="8"/>
    </row>
    <row r="40" spans="1:23" s="2" customFormat="1" ht="24" customHeight="1">
      <c r="A40" s="1" t="s">
        <v>16</v>
      </c>
    </row>
    <row r="41" spans="1:23" ht="24" customHeight="1">
      <c r="O41" t="s">
        <v>3</v>
      </c>
      <c r="Q41" t="s">
        <v>4</v>
      </c>
      <c r="S41" t="s">
        <v>5</v>
      </c>
      <c r="U41" t="s">
        <v>6</v>
      </c>
    </row>
    <row r="42" spans="1:23" ht="24" customHeight="1">
      <c r="L42" t="s">
        <v>1</v>
      </c>
      <c r="O42" s="3">
        <f ca="1">RAND()</f>
        <v>0.76105210024123038</v>
      </c>
      <c r="Q42" s="3">
        <f ca="1">RAND()</f>
        <v>0.42528483412279616</v>
      </c>
      <c r="S42" s="3">
        <f ca="1">RAND()</f>
        <v>0.29699994220500869</v>
      </c>
      <c r="U42" s="3">
        <f ca="1">RAND()</f>
        <v>0.81012370960661129</v>
      </c>
    </row>
    <row r="43" spans="1:23" ht="24" customHeight="1">
      <c r="O43" s="4">
        <f ca="1">RAND()</f>
        <v>0.48529158204785428</v>
      </c>
      <c r="Q43" s="4">
        <f ca="1">RAND()</f>
        <v>0.99281105669354275</v>
      </c>
      <c r="S43" s="4">
        <f ca="1">RAND()</f>
        <v>5.5755301245161371E-2</v>
      </c>
      <c r="U43" s="4">
        <f ca="1">RAND()</f>
        <v>0.39529409890708744</v>
      </c>
    </row>
    <row r="44" spans="1:23" ht="24" customHeight="1">
      <c r="O44" s="4">
        <f ca="1">RAND()</f>
        <v>0.71620368020132752</v>
      </c>
      <c r="Q44" s="4">
        <f ca="1">RAND()</f>
        <v>0.51688482165062233</v>
      </c>
      <c r="S44" s="4">
        <f ca="1">RAND()</f>
        <v>0.14800529130670625</v>
      </c>
      <c r="U44" s="4">
        <f ca="1">RAND()</f>
        <v>0.10911457119708867</v>
      </c>
    </row>
    <row r="45" spans="1:23" ht="24" customHeight="1">
      <c r="O45" s="5">
        <f ca="1">RAND()</f>
        <v>0.30677369348987948</v>
      </c>
      <c r="Q45" s="5">
        <f ca="1">RAND()</f>
        <v>0.45209438420739767</v>
      </c>
      <c r="S45" s="5">
        <f ca="1">RAND()</f>
        <v>0.58499088807082633</v>
      </c>
      <c r="U45" s="5">
        <f ca="1">RAND()</f>
        <v>0.14071223223696971</v>
      </c>
    </row>
    <row r="47" spans="1:23" ht="24" customHeight="1">
      <c r="J47" t="s">
        <v>9</v>
      </c>
      <c r="M47" t="s">
        <v>17</v>
      </c>
      <c r="O47" t="s">
        <v>18</v>
      </c>
      <c r="Q47" t="s">
        <v>19</v>
      </c>
      <c r="S47" t="s">
        <v>20</v>
      </c>
      <c r="U47" t="s">
        <v>21</v>
      </c>
      <c r="W47" t="s">
        <v>15</v>
      </c>
    </row>
    <row r="48" spans="1:23" ht="24" customHeight="1">
      <c r="M48" s="6">
        <v>10</v>
      </c>
      <c r="O48" s="6" cm="1">
        <f t="array" aca="1" ref="O48:O51" ca="1">M48:M51+O42:O45</f>
        <v>10.76105210024123</v>
      </c>
      <c r="Q48" s="6" cm="1">
        <f t="array" aca="1" ref="Q48:Q51" ca="1">_xlfn.ANCHORARRAY(O48)+RAND()</f>
        <v>10.845014130540839</v>
      </c>
      <c r="S48" s="6" cm="1">
        <f t="array" aca="1" ref="S48:S51" ca="1">_xlfn.ANCHORARRAY(Q48)+RAND()</f>
        <v>11.70518995227353</v>
      </c>
      <c r="U48" s="6" cm="1">
        <f t="array" aca="1" ref="U48:U51" ca="1">_xlfn.ANCHORARRAY(S48)+RAND()</f>
        <v>11.812021289898125</v>
      </c>
    </row>
    <row r="49" spans="6:21" ht="24" customHeight="1">
      <c r="M49" s="7">
        <v>14</v>
      </c>
      <c r="O49" s="7">
        <f ca="1"/>
        <v>14.485291582047854</v>
      </c>
      <c r="Q49" s="7">
        <f ca="1"/>
        <v>14.569253612347463</v>
      </c>
      <c r="S49" s="7">
        <f ca="1"/>
        <v>15.429429434080154</v>
      </c>
      <c r="U49" s="7">
        <f ca="1"/>
        <v>15.536260771704749</v>
      </c>
    </row>
    <row r="50" spans="6:21" ht="24" customHeight="1">
      <c r="M50" s="7">
        <v>12</v>
      </c>
      <c r="O50" s="7">
        <f ca="1"/>
        <v>12.716203680201328</v>
      </c>
      <c r="Q50" s="7">
        <f ca="1"/>
        <v>12.800165710500938</v>
      </c>
      <c r="S50" s="7">
        <f ca="1"/>
        <v>13.660341532233629</v>
      </c>
      <c r="U50" s="7">
        <f ca="1"/>
        <v>13.767172869858223</v>
      </c>
    </row>
    <row r="51" spans="6:21" ht="24" customHeight="1">
      <c r="M51" s="8">
        <v>-10</v>
      </c>
      <c r="O51" s="8">
        <f ca="1"/>
        <v>-9.6932263065101196</v>
      </c>
      <c r="Q51" s="8">
        <f ca="1"/>
        <v>-9.60926427621051</v>
      </c>
      <c r="S51" s="8">
        <f ca="1"/>
        <v>-8.7490884544778194</v>
      </c>
      <c r="U51" s="8">
        <f ca="1"/>
        <v>-8.6422571168532247</v>
      </c>
    </row>
    <row r="53" spans="6:21" ht="24" customHeight="1">
      <c r="F53" s="9">
        <v>0</v>
      </c>
      <c r="G53" s="9">
        <v>1</v>
      </c>
      <c r="H53" s="9">
        <v>-1</v>
      </c>
      <c r="I53" s="10">
        <v>1</v>
      </c>
      <c r="O53" s="11"/>
      <c r="Q53" s="11"/>
      <c r="S53" s="11"/>
      <c r="U53" s="11"/>
    </row>
    <row r="54" spans="6:21" ht="24" customHeight="1">
      <c r="F54" s="9">
        <v>-1</v>
      </c>
      <c r="G54" s="9">
        <v>0</v>
      </c>
      <c r="H54" s="9">
        <v>1</v>
      </c>
      <c r="I54" s="10">
        <v>0</v>
      </c>
      <c r="O54" s="12"/>
      <c r="Q54" s="12"/>
      <c r="S54" s="12"/>
      <c r="U54" s="12"/>
    </row>
    <row r="55" spans="6:21" ht="24" customHeight="1">
      <c r="O55">
        <v>1</v>
      </c>
      <c r="Q55">
        <v>1</v>
      </c>
      <c r="S55">
        <v>1</v>
      </c>
      <c r="U55">
        <v>1</v>
      </c>
    </row>
    <row r="57" spans="6:21" ht="24" customHeight="1">
      <c r="G57" s="9">
        <v>1</v>
      </c>
      <c r="H57" s="9">
        <v>0</v>
      </c>
      <c r="I57" s="10">
        <v>-1</v>
      </c>
      <c r="O57" s="11"/>
      <c r="Q57" s="11"/>
      <c r="S57" s="11"/>
      <c r="U57" s="11"/>
    </row>
    <row r="58" spans="6:21" ht="24" customHeight="1">
      <c r="G58" s="9">
        <v>1</v>
      </c>
      <c r="H58" s="9">
        <v>0</v>
      </c>
      <c r="I58" s="10">
        <v>0</v>
      </c>
      <c r="O58" s="13"/>
      <c r="Q58" s="13"/>
      <c r="S58" s="13"/>
      <c r="U58" s="13"/>
    </row>
    <row r="59" spans="6:21" ht="24" customHeight="1">
      <c r="G59" s="9">
        <v>0</v>
      </c>
      <c r="H59" s="9">
        <v>1</v>
      </c>
      <c r="I59" s="10">
        <v>1</v>
      </c>
      <c r="O59" s="13"/>
      <c r="Q59" s="13"/>
      <c r="S59" s="13"/>
      <c r="U59" s="13"/>
    </row>
    <row r="60" spans="6:21" ht="24" customHeight="1">
      <c r="G60" s="9">
        <v>1</v>
      </c>
      <c r="H60" s="9">
        <v>0</v>
      </c>
      <c r="I60" s="10">
        <v>1</v>
      </c>
      <c r="O60" s="12"/>
      <c r="Q60" s="12"/>
      <c r="S60" s="12"/>
      <c r="U60" s="12"/>
    </row>
    <row r="61" spans="6:21" ht="24" customHeight="1">
      <c r="M61" t="s">
        <v>22</v>
      </c>
    </row>
    <row r="62" spans="6:21" ht="24" customHeight="1">
      <c r="O62" t="s">
        <v>23</v>
      </c>
      <c r="Q62" t="s">
        <v>24</v>
      </c>
      <c r="S62" t="s">
        <v>25</v>
      </c>
      <c r="U62" t="s">
        <v>26</v>
      </c>
    </row>
    <row r="63" spans="6:21" ht="24" customHeight="1">
      <c r="K63" t="s">
        <v>27</v>
      </c>
      <c r="O63" s="14"/>
      <c r="Q63" s="14"/>
      <c r="S63" s="14"/>
      <c r="U63" s="14"/>
    </row>
    <row r="64" spans="6:21" ht="24" customHeight="1">
      <c r="O64" s="15"/>
      <c r="Q64" s="15"/>
      <c r="S64" s="15"/>
      <c r="U64" s="15"/>
    </row>
    <row r="65" spans="10:21" ht="24" customHeight="1">
      <c r="O65" s="15"/>
      <c r="Q65" s="15"/>
      <c r="S65" s="15"/>
      <c r="U65" s="15"/>
    </row>
    <row r="66" spans="10:21" ht="24" customHeight="1">
      <c r="O66" s="16"/>
      <c r="Q66" s="16"/>
      <c r="S66" s="16"/>
      <c r="U66" s="16"/>
    </row>
    <row r="68" spans="10:21" ht="24" customHeight="1">
      <c r="O68" t="s">
        <v>10</v>
      </c>
      <c r="Q68" t="s">
        <v>11</v>
      </c>
      <c r="S68" t="s">
        <v>12</v>
      </c>
      <c r="U68" t="s">
        <v>13</v>
      </c>
    </row>
    <row r="69" spans="10:21" ht="24" customHeight="1">
      <c r="J69" t="s">
        <v>28</v>
      </c>
      <c r="O69" s="17"/>
      <c r="Q69" s="17"/>
      <c r="S69" s="17"/>
      <c r="U69" s="17"/>
    </row>
    <row r="70" spans="10:21" ht="24" customHeight="1">
      <c r="O70" s="18"/>
      <c r="Q70" s="18"/>
      <c r="S70" s="18"/>
      <c r="U70" s="18"/>
    </row>
    <row r="71" spans="10:21" ht="24" customHeight="1">
      <c r="O71" s="18"/>
      <c r="Q71" s="18"/>
      <c r="S71" s="18"/>
      <c r="U71" s="18"/>
    </row>
    <row r="72" spans="10:21" ht="24" customHeight="1">
      <c r="O72" s="19"/>
      <c r="Q72" s="19"/>
      <c r="S72" s="19"/>
      <c r="U72" s="19"/>
    </row>
    <row r="74" spans="10:21" ht="24" customHeight="1">
      <c r="O74" t="s">
        <v>3</v>
      </c>
      <c r="Q74" t="s">
        <v>4</v>
      </c>
      <c r="S74" t="s">
        <v>5</v>
      </c>
      <c r="U74" t="s">
        <v>6</v>
      </c>
    </row>
    <row r="75" spans="10:21" ht="24" customHeight="1">
      <c r="K75" t="s">
        <v>29</v>
      </c>
      <c r="O75" s="3"/>
      <c r="Q75" s="3"/>
      <c r="S75" s="3"/>
      <c r="U75" s="3"/>
    </row>
    <row r="76" spans="10:21" ht="24" customHeight="1">
      <c r="O76" s="4"/>
      <c r="Q76" s="4"/>
      <c r="S76" s="4"/>
      <c r="U76" s="4"/>
    </row>
    <row r="77" spans="10:21" ht="24" customHeight="1">
      <c r="O77" s="4"/>
      <c r="Q77" s="4"/>
      <c r="S77" s="4"/>
      <c r="U77" s="4"/>
    </row>
    <row r="78" spans="10:21" ht="24" customHeight="1">
      <c r="O78" s="5"/>
      <c r="Q78" s="5"/>
      <c r="S78" s="5"/>
      <c r="U78" s="5"/>
    </row>
    <row r="80" spans="10:21" ht="24" customHeight="1">
      <c r="K80" t="s">
        <v>30</v>
      </c>
      <c r="O80" s="11"/>
      <c r="Q80" s="11"/>
      <c r="S80" s="11"/>
      <c r="U80" s="11"/>
    </row>
    <row r="81" spans="1:23" ht="24" customHeight="1">
      <c r="O81" s="13"/>
      <c r="Q81" s="13"/>
      <c r="S81" s="13"/>
      <c r="U81" s="13"/>
    </row>
    <row r="82" spans="1:23" ht="24" customHeight="1">
      <c r="O82" s="13"/>
      <c r="Q82" s="13"/>
      <c r="S82" s="13"/>
      <c r="U82" s="13"/>
    </row>
    <row r="83" spans="1:23" ht="24" customHeight="1">
      <c r="O83" s="12"/>
      <c r="Q83" s="12"/>
      <c r="S83" s="12"/>
      <c r="U83" s="12"/>
    </row>
    <row r="85" spans="1:23" s="2" customFormat="1" ht="24" customHeight="1">
      <c r="A85" s="1" t="s">
        <v>31</v>
      </c>
    </row>
    <row r="88" spans="1:23" ht="24" customHeight="1">
      <c r="L88" t="s">
        <v>1</v>
      </c>
      <c r="O88" t="s">
        <v>3</v>
      </c>
      <c r="Q88" t="s">
        <v>4</v>
      </c>
      <c r="S88" t="s">
        <v>5</v>
      </c>
      <c r="U88" t="s">
        <v>6</v>
      </c>
    </row>
    <row r="89" spans="1:23" ht="24" customHeight="1">
      <c r="O89" s="3">
        <f ca="1">RAND()</f>
        <v>6.2395890382382135E-2</v>
      </c>
      <c r="Q89" s="3">
        <f ca="1">RAND()</f>
        <v>0.51047664508881119</v>
      </c>
      <c r="S89" s="3">
        <f ca="1">RAND()</f>
        <v>0.18659069259769079</v>
      </c>
      <c r="U89" s="3">
        <f ca="1">RAND()</f>
        <v>0.36139192219015781</v>
      </c>
    </row>
    <row r="90" spans="1:23" ht="24" customHeight="1">
      <c r="O90" s="4">
        <f ca="1">RAND()</f>
        <v>0.3679052468582179</v>
      </c>
      <c r="Q90" s="4">
        <f ca="1">RAND()</f>
        <v>0.83502768060292909</v>
      </c>
      <c r="S90" s="4">
        <f ca="1">RAND()</f>
        <v>0.26031495290217244</v>
      </c>
      <c r="U90" s="4">
        <f ca="1">RAND()</f>
        <v>0.43796542655265158</v>
      </c>
    </row>
    <row r="91" spans="1:23" ht="24" customHeight="1">
      <c r="O91" s="4">
        <f ca="1">RAND()</f>
        <v>0.28946637168061073</v>
      </c>
      <c r="Q91" s="4">
        <f ca="1">RAND()</f>
        <v>0.69652149396297569</v>
      </c>
      <c r="S91" s="4">
        <f ca="1">RAND()</f>
        <v>0.8565429045084888</v>
      </c>
      <c r="U91" s="4">
        <f ca="1">RAND()</f>
        <v>0.66257816385363932</v>
      </c>
    </row>
    <row r="92" spans="1:23" ht="24" customHeight="1">
      <c r="O92" s="5">
        <f ca="1">RAND()</f>
        <v>3.3188194280013961E-2</v>
      </c>
      <c r="Q92" s="5">
        <f ca="1">RAND()</f>
        <v>8.6236053074795205E-4</v>
      </c>
      <c r="S92" s="5">
        <f ca="1">RAND()</f>
        <v>0.50923289229827873</v>
      </c>
      <c r="U92" s="5">
        <f ca="1">RAND()</f>
        <v>0.58419404517736007</v>
      </c>
    </row>
    <row r="93" spans="1:23" ht="24" customHeight="1">
      <c r="M93" t="s">
        <v>32</v>
      </c>
    </row>
    <row r="94" spans="1:23" ht="24" customHeight="1">
      <c r="J94" t="s">
        <v>33</v>
      </c>
      <c r="M94" t="s">
        <v>17</v>
      </c>
      <c r="O94" t="s">
        <v>18</v>
      </c>
      <c r="Q94" t="s">
        <v>19</v>
      </c>
      <c r="S94" t="s">
        <v>20</v>
      </c>
      <c r="U94" t="s">
        <v>21</v>
      </c>
      <c r="W94" t="s">
        <v>15</v>
      </c>
    </row>
    <row r="95" spans="1:23" ht="24" customHeight="1">
      <c r="M95" s="6">
        <v>10</v>
      </c>
      <c r="O95" s="6" cm="1">
        <f t="array" aca="1" ref="O95:O98" ca="1">M95:M98+O89:O92</f>
        <v>10.062395890382382</v>
      </c>
      <c r="Q95" s="6" cm="1">
        <f t="array" aca="1" ref="Q95:Q98" ca="1">_xlfn.ANCHORARRAY(O95)+RAND()</f>
        <v>10.777525581429057</v>
      </c>
      <c r="S95" s="6" cm="1">
        <f t="array" aca="1" ref="S95:S98" ca="1">_xlfn.ANCHORARRAY(Q95)+RAND()</f>
        <v>11.312133327303561</v>
      </c>
      <c r="U95" s="6" cm="1">
        <f t="array" aca="1" ref="U95:U98" ca="1">_xlfn.ANCHORARRAY(S95)+RAND()</f>
        <v>12.235146163162323</v>
      </c>
    </row>
    <row r="96" spans="1:23" ht="24" customHeight="1">
      <c r="M96" s="7">
        <v>14</v>
      </c>
      <c r="O96" s="7">
        <f ca="1"/>
        <v>14.367905246858218</v>
      </c>
      <c r="Q96" s="7">
        <f ca="1"/>
        <v>15.083034937904893</v>
      </c>
      <c r="S96" s="7">
        <f ca="1"/>
        <v>15.617642683779398</v>
      </c>
      <c r="U96" s="7">
        <f ca="1"/>
        <v>16.540655519638161</v>
      </c>
    </row>
    <row r="97" spans="4:21" ht="24" customHeight="1">
      <c r="M97" s="7">
        <v>12</v>
      </c>
      <c r="O97" s="7">
        <f ca="1"/>
        <v>12.289466371680611</v>
      </c>
      <c r="Q97" s="7">
        <f ca="1"/>
        <v>13.004596062727286</v>
      </c>
      <c r="S97" s="7">
        <f ca="1"/>
        <v>13.539203808601791</v>
      </c>
      <c r="U97" s="7">
        <f ca="1"/>
        <v>14.462216644460552</v>
      </c>
    </row>
    <row r="98" spans="4:21" ht="24" customHeight="1">
      <c r="M98" s="8">
        <v>-10</v>
      </c>
      <c r="O98" s="8">
        <f ca="1"/>
        <v>-9.9668118057199866</v>
      </c>
      <c r="Q98" s="8">
        <f ca="1"/>
        <v>-9.2516821146733115</v>
      </c>
      <c r="S98" s="8">
        <f ca="1"/>
        <v>-8.7170743687988068</v>
      </c>
      <c r="U98" s="8">
        <f ca="1"/>
        <v>-7.7940615329400442</v>
      </c>
    </row>
    <row r="99" spans="4:21" ht="24" customHeight="1">
      <c r="N99" s="20" t="s">
        <v>34</v>
      </c>
      <c r="O99" s="21"/>
      <c r="Q99" s="21"/>
      <c r="S99" s="21"/>
      <c r="U99" s="21"/>
    </row>
    <row r="100" spans="4:21" ht="24" customHeight="1">
      <c r="O100">
        <v>1</v>
      </c>
      <c r="Q100">
        <v>1</v>
      </c>
      <c r="S100">
        <v>1</v>
      </c>
      <c r="U100">
        <v>1</v>
      </c>
    </row>
    <row r="102" spans="4:21" ht="24" customHeight="1">
      <c r="D102" s="22">
        <v>-1</v>
      </c>
      <c r="E102" s="23">
        <v>0</v>
      </c>
      <c r="F102" s="23">
        <v>1</v>
      </c>
      <c r="G102" s="24">
        <v>-1</v>
      </c>
      <c r="H102" s="25"/>
      <c r="I102" s="10">
        <v>1</v>
      </c>
      <c r="O102" s="11" t="e" cm="1">
        <f t="array" aca="1" ref="O102" ca="1">MMULT($D102:$I103,O95:O100)</f>
        <v>#VALUE!</v>
      </c>
      <c r="Q102" s="11" t="e" cm="1">
        <f t="array" aca="1" ref="Q102" ca="1">MMULT($D102:$I103,Q95:Q100)</f>
        <v>#VALUE!</v>
      </c>
      <c r="S102" s="11" t="e" cm="1">
        <f t="array" aca="1" ref="S102" ca="1">MMULT($D102:$I103,S95:S100)</f>
        <v>#VALUE!</v>
      </c>
      <c r="U102" s="11" t="e" cm="1">
        <f t="array" aca="1" ref="U102" ca="1">MMULT($D102:$I103,U95:U100)</f>
        <v>#VALUE!</v>
      </c>
    </row>
    <row r="103" spans="4:21" ht="24" customHeight="1">
      <c r="D103" s="26">
        <v>1</v>
      </c>
      <c r="E103" s="27">
        <v>-1</v>
      </c>
      <c r="F103" s="27">
        <v>0</v>
      </c>
      <c r="G103" s="28">
        <v>1</v>
      </c>
      <c r="H103" s="29"/>
      <c r="I103" s="10">
        <v>0</v>
      </c>
      <c r="O103" s="12"/>
      <c r="Q103" s="12"/>
      <c r="S103" s="12"/>
      <c r="U103" s="12"/>
    </row>
    <row r="104" spans="4:21" ht="24" customHeight="1">
      <c r="O104">
        <v>1</v>
      </c>
      <c r="Q104">
        <v>1</v>
      </c>
      <c r="S104">
        <v>1</v>
      </c>
      <c r="U104">
        <v>1</v>
      </c>
    </row>
    <row r="106" spans="4:21" ht="24" customHeight="1">
      <c r="G106" s="9">
        <v>1</v>
      </c>
      <c r="H106" s="9">
        <v>0</v>
      </c>
      <c r="I106" s="10">
        <v>-11</v>
      </c>
      <c r="O106" s="11" t="e" cm="1">
        <f t="array" aca="1" ref="O106" ca="1">MMULT($G106:$I109,O102:O104)</f>
        <v>#VALUE!</v>
      </c>
      <c r="Q106" s="11" t="e" cm="1">
        <f t="array" aca="1" ref="Q106" ca="1">MMULT($G106:$I109,Q102:Q104)</f>
        <v>#VALUE!</v>
      </c>
      <c r="S106" s="11" t="e" cm="1">
        <f t="array" aca="1" ref="S106" ca="1">MMULT($G106:$I109,S102:S104)</f>
        <v>#VALUE!</v>
      </c>
      <c r="U106" s="11" t="e" cm="1">
        <f t="array" aca="1" ref="U106" ca="1">MMULT($G106:$I109,U102:U104)</f>
        <v>#VALUE!</v>
      </c>
    </row>
    <row r="107" spans="4:21" ht="24" customHeight="1">
      <c r="G107" s="9">
        <v>1</v>
      </c>
      <c r="H107" s="9">
        <v>-1</v>
      </c>
      <c r="I107" s="10">
        <v>-25</v>
      </c>
      <c r="O107" s="13"/>
      <c r="Q107" s="13"/>
      <c r="S107" s="13"/>
      <c r="U107" s="13"/>
    </row>
    <row r="108" spans="4:21" ht="24" customHeight="1">
      <c r="G108" s="9">
        <v>0</v>
      </c>
      <c r="H108" s="9">
        <v>1</v>
      </c>
      <c r="I108" s="10">
        <v>10</v>
      </c>
      <c r="O108" s="13"/>
      <c r="Q108" s="13"/>
      <c r="S108" s="13"/>
      <c r="U108" s="13"/>
    </row>
    <row r="109" spans="4:21" ht="24" customHeight="1">
      <c r="G109" s="9">
        <v>1</v>
      </c>
      <c r="H109" s="9">
        <v>0</v>
      </c>
      <c r="I109" s="10">
        <v>-10</v>
      </c>
      <c r="O109" s="12"/>
      <c r="Q109" s="12"/>
      <c r="S109" s="12"/>
      <c r="U109" s="12"/>
    </row>
    <row r="110" spans="4:21" ht="24" customHeight="1">
      <c r="M110" t="s">
        <v>22</v>
      </c>
    </row>
    <row r="111" spans="4:21" ht="24" customHeight="1">
      <c r="O111" t="s">
        <v>23</v>
      </c>
      <c r="Q111" t="s">
        <v>24</v>
      </c>
      <c r="S111" t="s">
        <v>25</v>
      </c>
      <c r="U111" t="s">
        <v>26</v>
      </c>
    </row>
    <row r="112" spans="4:21" ht="24" customHeight="1">
      <c r="K112" t="s">
        <v>27</v>
      </c>
      <c r="O112" s="14" t="e" cm="1">
        <f t="array" aca="1" ref="O112" ca="1">1/(1+EXP(-_xlfn.ANCHORARRAY(O106)))</f>
        <v>#VALUE!</v>
      </c>
      <c r="Q112" s="14" t="e" cm="1">
        <f t="array" aca="1" ref="Q112" ca="1">1/(1+EXP(-_xlfn.ANCHORARRAY(Q106)))</f>
        <v>#VALUE!</v>
      </c>
      <c r="S112" s="14" t="e" cm="1">
        <f t="array" aca="1" ref="S112" ca="1">1/(1+EXP(-_xlfn.ANCHORARRAY(S106)))</f>
        <v>#VALUE!</v>
      </c>
      <c r="U112" s="14" t="e" cm="1">
        <f t="array" aca="1" ref="U112" ca="1">1/(1+EXP(-_xlfn.ANCHORARRAY(U106)))</f>
        <v>#VALUE!</v>
      </c>
    </row>
    <row r="113" spans="11:21" ht="24" customHeight="1">
      <c r="O113" s="15"/>
      <c r="Q113" s="15"/>
      <c r="S113" s="15"/>
      <c r="U113" s="15"/>
    </row>
    <row r="114" spans="11:21" ht="24" customHeight="1">
      <c r="O114" s="15"/>
      <c r="Q114" s="15"/>
      <c r="S114" s="15"/>
      <c r="U114" s="15"/>
    </row>
    <row r="115" spans="11:21" ht="24" customHeight="1">
      <c r="O115" s="16"/>
      <c r="Q115" s="16"/>
      <c r="S115" s="16"/>
      <c r="U115" s="16"/>
    </row>
    <row r="117" spans="11:21" ht="24" customHeight="1">
      <c r="O117" t="s">
        <v>10</v>
      </c>
      <c r="Q117" t="s">
        <v>11</v>
      </c>
      <c r="S117" t="s">
        <v>12</v>
      </c>
      <c r="U117" t="s">
        <v>13</v>
      </c>
    </row>
    <row r="118" spans="11:21" ht="24" customHeight="1">
      <c r="O118" s="17" t="e" cm="1">
        <f t="array" aca="1" ref="O118:O121" ca="1">_xlfn.ANCHORARRAY(O95)-_xlfn.ANCHORARRAY(O112)</f>
        <v>#VALUE!</v>
      </c>
      <c r="Q118" s="17" t="e" cm="1">
        <f t="array" aca="1" ref="Q118:Q121" ca="1">_xlfn.ANCHORARRAY(Q95)-_xlfn.ANCHORARRAY(Q112)</f>
        <v>#VALUE!</v>
      </c>
      <c r="S118" s="17" t="e" cm="1">
        <f t="array" aca="1" ref="S118:S121" ca="1">_xlfn.ANCHORARRAY(S95)-_xlfn.ANCHORARRAY(S112)</f>
        <v>#VALUE!</v>
      </c>
      <c r="U118" s="17" t="e" cm="1">
        <f t="array" aca="1" ref="U118:U121" ca="1">_xlfn.ANCHORARRAY(U95)-_xlfn.ANCHORARRAY(U112)</f>
        <v>#VALUE!</v>
      </c>
    </row>
    <row r="119" spans="11:21" ht="24" customHeight="1">
      <c r="O119" s="18" t="e">
        <f ca="1"/>
        <v>#VALUE!</v>
      </c>
      <c r="Q119" s="18" t="e">
        <f ca="1"/>
        <v>#VALUE!</v>
      </c>
      <c r="S119" s="18" t="e">
        <f ca="1"/>
        <v>#VALUE!</v>
      </c>
      <c r="U119" s="18" t="e">
        <f ca="1"/>
        <v>#VALUE!</v>
      </c>
    </row>
    <row r="120" spans="11:21" ht="24" customHeight="1">
      <c r="O120" s="18" t="e">
        <f ca="1"/>
        <v>#VALUE!</v>
      </c>
      <c r="Q120" s="18" t="e">
        <f ca="1"/>
        <v>#VALUE!</v>
      </c>
      <c r="S120" s="18" t="e">
        <f ca="1"/>
        <v>#VALUE!</v>
      </c>
      <c r="U120" s="18" t="e">
        <f ca="1"/>
        <v>#VALUE!</v>
      </c>
    </row>
    <row r="121" spans="11:21" ht="24" customHeight="1">
      <c r="O121" s="19" t="e">
        <f ca="1"/>
        <v>#VALUE!</v>
      </c>
      <c r="Q121" s="19" t="e">
        <f ca="1"/>
        <v>#VALUE!</v>
      </c>
      <c r="S121" s="19" t="e">
        <f ca="1"/>
        <v>#VALUE!</v>
      </c>
      <c r="U121" s="19" t="e">
        <f ca="1"/>
        <v>#VALUE!</v>
      </c>
    </row>
    <row r="123" spans="11:21" ht="24" customHeight="1">
      <c r="O123" t="s">
        <v>3</v>
      </c>
      <c r="Q123" t="s">
        <v>4</v>
      </c>
      <c r="S123" t="s">
        <v>5</v>
      </c>
      <c r="U123" t="s">
        <v>6</v>
      </c>
    </row>
    <row r="124" spans="11:21" ht="24" customHeight="1">
      <c r="K124" t="s">
        <v>29</v>
      </c>
      <c r="O124" s="3" cm="1">
        <f t="array" aca="1" ref="O124:O127" ca="1">O89:O92</f>
        <v>6.2395890382382135E-2</v>
      </c>
      <c r="Q124" s="3" cm="1">
        <f t="array" aca="1" ref="Q124:Q127" ca="1">Q89:Q92</f>
        <v>0.51047664508881119</v>
      </c>
      <c r="S124" s="3" cm="1">
        <f t="array" aca="1" ref="S124:S127" ca="1">S89:S92</f>
        <v>0.18659069259769079</v>
      </c>
      <c r="U124" s="3" cm="1">
        <f t="array" aca="1" ref="U124:U127" ca="1">U89:U92</f>
        <v>0.36139192219015781</v>
      </c>
    </row>
    <row r="125" spans="11:21" ht="24" customHeight="1">
      <c r="O125" s="4">
        <f ca="1"/>
        <v>0.3679052468582179</v>
      </c>
      <c r="Q125" s="4">
        <f ca="1"/>
        <v>0.83502768060292909</v>
      </c>
      <c r="S125" s="4">
        <f ca="1"/>
        <v>0.26031495290217244</v>
      </c>
      <c r="U125" s="4">
        <f ca="1"/>
        <v>0.43796542655265158</v>
      </c>
    </row>
    <row r="126" spans="11:21" ht="24" customHeight="1">
      <c r="O126" s="4">
        <f ca="1"/>
        <v>0.28946637168061073</v>
      </c>
      <c r="Q126" s="4">
        <f ca="1"/>
        <v>0.69652149396297569</v>
      </c>
      <c r="S126" s="4">
        <f ca="1"/>
        <v>0.8565429045084888</v>
      </c>
      <c r="U126" s="4">
        <f ca="1"/>
        <v>0.66257816385363932</v>
      </c>
    </row>
    <row r="127" spans="11:21" ht="24" customHeight="1">
      <c r="O127" s="5">
        <f ca="1"/>
        <v>3.3188194280013961E-2</v>
      </c>
      <c r="Q127" s="5">
        <f ca="1"/>
        <v>8.6236053074795205E-4</v>
      </c>
      <c r="S127" s="5">
        <f ca="1"/>
        <v>0.50923289229827873</v>
      </c>
      <c r="U127" s="5">
        <f ca="1"/>
        <v>0.58419404517736007</v>
      </c>
    </row>
    <row r="129" spans="1:21" ht="24" customHeight="1">
      <c r="K129" t="s">
        <v>30</v>
      </c>
      <c r="O129" s="11" t="e" cm="1">
        <f t="array" aca="1" ref="O129:O132" ca="1">(O89:O92-_xlfn.ANCHORARRAY(O112))^2</f>
        <v>#VALUE!</v>
      </c>
      <c r="Q129" s="11" t="e" cm="1">
        <f t="array" aca="1" ref="Q129:Q132" ca="1">(Q89:Q92-_xlfn.ANCHORARRAY(Q112))^2</f>
        <v>#VALUE!</v>
      </c>
      <c r="S129" s="11" t="e" cm="1">
        <f t="array" aca="1" ref="S129:S132" ca="1">(S89:S92-_xlfn.ANCHORARRAY(S112))^2</f>
        <v>#VALUE!</v>
      </c>
      <c r="U129" s="11" t="e" cm="1">
        <f t="array" aca="1" ref="U129:U132" ca="1">(U89:U92-_xlfn.ANCHORARRAY(U112))^2</f>
        <v>#VALUE!</v>
      </c>
    </row>
    <row r="130" spans="1:21" ht="24" customHeight="1">
      <c r="O130" s="13" t="e">
        <f ca="1"/>
        <v>#VALUE!</v>
      </c>
      <c r="Q130" s="13" t="e">
        <f ca="1"/>
        <v>#VALUE!</v>
      </c>
      <c r="S130" s="13" t="e">
        <f ca="1"/>
        <v>#VALUE!</v>
      </c>
      <c r="U130" s="13" t="e">
        <f ca="1"/>
        <v>#VALUE!</v>
      </c>
    </row>
    <row r="131" spans="1:21" ht="24" customHeight="1">
      <c r="O131" s="13" t="e">
        <f ca="1"/>
        <v>#VALUE!</v>
      </c>
      <c r="Q131" s="13" t="e">
        <f ca="1"/>
        <v>#VALUE!</v>
      </c>
      <c r="S131" s="13" t="e">
        <f ca="1"/>
        <v>#VALUE!</v>
      </c>
      <c r="U131" s="13" t="e">
        <f ca="1"/>
        <v>#VALUE!</v>
      </c>
    </row>
    <row r="132" spans="1:21" ht="24" customHeight="1">
      <c r="O132" s="12" t="e">
        <f ca="1"/>
        <v>#VALUE!</v>
      </c>
      <c r="Q132" s="12" t="e">
        <f ca="1"/>
        <v>#VALUE!</v>
      </c>
      <c r="S132" s="12" t="e">
        <f ca="1"/>
        <v>#VALUE!</v>
      </c>
      <c r="U132" s="12" t="e">
        <f ca="1"/>
        <v>#VALUE!</v>
      </c>
    </row>
    <row r="135" spans="1:21" s="2" customFormat="1" ht="24" customHeight="1">
      <c r="A135" s="1" t="s">
        <v>35</v>
      </c>
    </row>
    <row r="137" spans="1:21" ht="24" customHeight="1">
      <c r="L137" t="s">
        <v>1</v>
      </c>
      <c r="O137" t="s">
        <v>3</v>
      </c>
      <c r="P137" t="s">
        <v>4</v>
      </c>
      <c r="Q137" t="s">
        <v>5</v>
      </c>
      <c r="R137" t="s">
        <v>6</v>
      </c>
    </row>
    <row r="138" spans="1:21" ht="24" customHeight="1">
      <c r="O138" s="3">
        <f t="shared" ref="O138:R141" ca="1" si="0">RAND()</f>
        <v>0.68806681925048119</v>
      </c>
      <c r="P138" s="3">
        <f t="shared" ca="1" si="0"/>
        <v>0.96229307412045118</v>
      </c>
      <c r="Q138" s="3">
        <f t="shared" ca="1" si="0"/>
        <v>0.62733520696336709</v>
      </c>
      <c r="R138" s="3">
        <f t="shared" ca="1" si="0"/>
        <v>0.27234527154157295</v>
      </c>
    </row>
    <row r="139" spans="1:21" ht="24" customHeight="1">
      <c r="O139" s="4">
        <f t="shared" ca="1" si="0"/>
        <v>0.60876197794598441</v>
      </c>
      <c r="P139" s="4">
        <f t="shared" ca="1" si="0"/>
        <v>0.13569790574690643</v>
      </c>
      <c r="Q139" s="4">
        <f t="shared" ca="1" si="0"/>
        <v>0.7356872212393285</v>
      </c>
      <c r="R139" s="4">
        <f t="shared" ca="1" si="0"/>
        <v>0.74118535526126994</v>
      </c>
    </row>
    <row r="140" spans="1:21" ht="24" customHeight="1">
      <c r="O140" s="4">
        <f t="shared" ca="1" si="0"/>
        <v>0.93810756114512805</v>
      </c>
      <c r="P140" s="4">
        <f t="shared" ca="1" si="0"/>
        <v>0.45387894077101709</v>
      </c>
      <c r="Q140" s="4">
        <f t="shared" ca="1" si="0"/>
        <v>0.9241210400098141</v>
      </c>
      <c r="R140" s="4">
        <f t="shared" ca="1" si="0"/>
        <v>0.62568960034241339</v>
      </c>
    </row>
    <row r="141" spans="1:21" ht="24" customHeight="1">
      <c r="O141" s="5">
        <f t="shared" ca="1" si="0"/>
        <v>0.27038319633501817</v>
      </c>
      <c r="P141" s="5">
        <f t="shared" ca="1" si="0"/>
        <v>0.55619912790414128</v>
      </c>
      <c r="Q141" s="5">
        <f t="shared" ca="1" si="0"/>
        <v>0.36421441534419896</v>
      </c>
      <c r="R141" s="5">
        <f t="shared" ca="1" si="0"/>
        <v>0.94114870611002233</v>
      </c>
    </row>
    <row r="142" spans="1:21" ht="24" customHeight="1">
      <c r="M142" t="s">
        <v>32</v>
      </c>
    </row>
    <row r="143" spans="1:21" ht="24" customHeight="1">
      <c r="J143" t="s">
        <v>33</v>
      </c>
      <c r="M143" t="s">
        <v>17</v>
      </c>
      <c r="O143" t="s">
        <v>18</v>
      </c>
      <c r="P143" t="s">
        <v>19</v>
      </c>
      <c r="Q143" t="s">
        <v>20</v>
      </c>
      <c r="R143" t="s">
        <v>21</v>
      </c>
      <c r="T143" t="s">
        <v>15</v>
      </c>
    </row>
    <row r="144" spans="1:21" ht="24" customHeight="1">
      <c r="M144" s="6">
        <v>10</v>
      </c>
      <c r="O144" s="6" cm="1">
        <f t="array" aca="1" ref="O144:O147" ca="1">M144:M147+O138:O141</f>
        <v>10.688066819250482</v>
      </c>
      <c r="P144" s="6" cm="1">
        <f t="array" aca="1" ref="P144:P147" ca="1">_xlfn.ANCHORARRAY(O144)+RAND()</f>
        <v>11.233982293616794</v>
      </c>
      <c r="Q144" s="6" cm="1">
        <f t="array" aca="1" ref="Q144:Q147" ca="1">_xlfn.ANCHORARRAY(P144)+RAND()</f>
        <v>11.516349957447577</v>
      </c>
      <c r="R144" s="6" cm="1">
        <f t="array" aca="1" ref="R144:R147" ca="1">_xlfn.ANCHORARRAY(Q144)+RAND()</f>
        <v>11.764344090711345</v>
      </c>
    </row>
    <row r="145" spans="4:18" ht="24" customHeight="1">
      <c r="M145" s="7">
        <v>14</v>
      </c>
      <c r="O145" s="7">
        <f ca="1"/>
        <v>14.608761977945985</v>
      </c>
      <c r="P145" s="7">
        <f ca="1"/>
        <v>15.154677452312297</v>
      </c>
      <c r="Q145" s="7">
        <f ca="1"/>
        <v>15.43704511614308</v>
      </c>
      <c r="R145" s="7">
        <f ca="1"/>
        <v>15.685039249406849</v>
      </c>
    </row>
    <row r="146" spans="4:18" ht="24" customHeight="1">
      <c r="M146" s="7">
        <v>12</v>
      </c>
      <c r="O146" s="7">
        <f ca="1"/>
        <v>12.938107561145127</v>
      </c>
      <c r="P146" s="7">
        <f ca="1"/>
        <v>13.48402303551144</v>
      </c>
      <c r="Q146" s="7">
        <f ca="1"/>
        <v>13.766390699342223</v>
      </c>
      <c r="R146" s="7">
        <f ca="1"/>
        <v>14.014384832605991</v>
      </c>
    </row>
    <row r="147" spans="4:18" ht="24" customHeight="1">
      <c r="M147" s="8">
        <v>-10</v>
      </c>
      <c r="O147" s="8">
        <f ca="1"/>
        <v>-9.7296168036649817</v>
      </c>
      <c r="P147" s="8">
        <f ca="1"/>
        <v>-9.1837013292986693</v>
      </c>
      <c r="Q147" s="8">
        <f ca="1"/>
        <v>-8.9013336654678863</v>
      </c>
      <c r="R147" s="8">
        <f ca="1"/>
        <v>-8.653339532204118</v>
      </c>
    </row>
    <row r="148" spans="4:18" ht="24" customHeight="1">
      <c r="N148" s="20" t="s">
        <v>34</v>
      </c>
      <c r="O148" s="21">
        <v>1</v>
      </c>
      <c r="P148" s="21">
        <v>2</v>
      </c>
      <c r="Q148" s="21">
        <v>3</v>
      </c>
      <c r="R148" s="21">
        <v>4</v>
      </c>
    </row>
    <row r="149" spans="4:18" ht="24" customHeight="1">
      <c r="O149">
        <v>1</v>
      </c>
      <c r="P149">
        <v>1</v>
      </c>
      <c r="Q149">
        <v>1</v>
      </c>
      <c r="R149">
        <v>1</v>
      </c>
    </row>
    <row r="151" spans="4:18" ht="24" customHeight="1">
      <c r="D151" s="22">
        <v>-1</v>
      </c>
      <c r="E151" s="23">
        <v>0</v>
      </c>
      <c r="F151" s="23">
        <v>1</v>
      </c>
      <c r="G151" s="24">
        <v>-1</v>
      </c>
      <c r="H151" s="25">
        <v>1</v>
      </c>
      <c r="I151" s="10">
        <v>1</v>
      </c>
      <c r="O151" s="11"/>
      <c r="P151" s="11"/>
      <c r="Q151" s="11"/>
      <c r="R151" s="11"/>
    </row>
    <row r="152" spans="4:18" ht="24" customHeight="1">
      <c r="D152" s="26">
        <v>1</v>
      </c>
      <c r="E152" s="27">
        <v>-1</v>
      </c>
      <c r="F152" s="27">
        <v>0</v>
      </c>
      <c r="G152" s="28">
        <v>1</v>
      </c>
      <c r="H152" s="29">
        <v>-1</v>
      </c>
      <c r="I152" s="10">
        <v>0</v>
      </c>
      <c r="O152" s="12"/>
      <c r="P152" s="12"/>
      <c r="Q152" s="12"/>
      <c r="R152" s="12"/>
    </row>
    <row r="153" spans="4:18" ht="24" customHeight="1">
      <c r="O153">
        <v>1</v>
      </c>
      <c r="P153">
        <v>1</v>
      </c>
      <c r="Q153">
        <v>1</v>
      </c>
      <c r="R153">
        <v>1</v>
      </c>
    </row>
    <row r="155" spans="4:18" ht="24" customHeight="1">
      <c r="G155" s="9">
        <v>1</v>
      </c>
      <c r="H155" s="9">
        <v>0</v>
      </c>
      <c r="I155" s="10">
        <v>-11</v>
      </c>
      <c r="O155" s="11"/>
      <c r="P155" s="11"/>
      <c r="Q155" s="11"/>
      <c r="R155" s="11"/>
    </row>
    <row r="156" spans="4:18" ht="24" customHeight="1">
      <c r="G156" s="9">
        <v>1</v>
      </c>
      <c r="H156" s="9">
        <v>-1</v>
      </c>
      <c r="I156" s="10">
        <v>-25</v>
      </c>
      <c r="O156" s="13"/>
      <c r="P156" s="13"/>
      <c r="Q156" s="13"/>
      <c r="R156" s="13"/>
    </row>
    <row r="157" spans="4:18" ht="24" customHeight="1">
      <c r="G157" s="9">
        <v>0</v>
      </c>
      <c r="H157" s="9">
        <v>1</v>
      </c>
      <c r="I157" s="10">
        <v>10</v>
      </c>
      <c r="O157" s="13"/>
      <c r="P157" s="13"/>
      <c r="Q157" s="13"/>
      <c r="R157" s="13"/>
    </row>
    <row r="158" spans="4:18" ht="24" customHeight="1">
      <c r="G158" s="9">
        <v>1</v>
      </c>
      <c r="H158" s="9">
        <v>0</v>
      </c>
      <c r="I158" s="10">
        <v>-10</v>
      </c>
      <c r="O158" s="12"/>
      <c r="P158" s="12"/>
      <c r="Q158" s="12"/>
      <c r="R158" s="12"/>
    </row>
    <row r="159" spans="4:18" ht="24" customHeight="1">
      <c r="M159" t="s">
        <v>22</v>
      </c>
    </row>
    <row r="160" spans="4:18" ht="24" customHeight="1">
      <c r="O160" t="s">
        <v>23</v>
      </c>
      <c r="P160" t="s">
        <v>24</v>
      </c>
      <c r="Q160" t="s">
        <v>25</v>
      </c>
      <c r="R160" t="s">
        <v>26</v>
      </c>
    </row>
    <row r="161" spans="11:18" ht="24" customHeight="1">
      <c r="K161" t="s">
        <v>27</v>
      </c>
      <c r="O161" s="14"/>
      <c r="P161" s="14"/>
      <c r="Q161" s="14"/>
      <c r="R161" s="14"/>
    </row>
    <row r="162" spans="11:18" ht="24" customHeight="1">
      <c r="O162" s="15"/>
      <c r="P162" s="15"/>
      <c r="Q162" s="15"/>
      <c r="R162" s="15"/>
    </row>
    <row r="163" spans="11:18" ht="24" customHeight="1">
      <c r="O163" s="15"/>
      <c r="P163" s="15"/>
      <c r="Q163" s="15"/>
      <c r="R163" s="15"/>
    </row>
    <row r="164" spans="11:18" ht="24" customHeight="1">
      <c r="O164" s="16"/>
      <c r="P164" s="16"/>
      <c r="Q164" s="16"/>
      <c r="R164" s="16"/>
    </row>
    <row r="166" spans="11:18" ht="24" customHeight="1">
      <c r="O166" t="s">
        <v>10</v>
      </c>
      <c r="P166" t="s">
        <v>11</v>
      </c>
      <c r="Q166" t="s">
        <v>12</v>
      </c>
      <c r="R166" t="s">
        <v>13</v>
      </c>
    </row>
    <row r="167" spans="11:18" ht="24" customHeight="1">
      <c r="O167" s="17"/>
      <c r="P167" s="17"/>
      <c r="Q167" s="17"/>
      <c r="R167" s="17"/>
    </row>
    <row r="168" spans="11:18" ht="24" customHeight="1">
      <c r="O168" s="18"/>
      <c r="P168" s="18"/>
      <c r="Q168" s="18"/>
      <c r="R168" s="18"/>
    </row>
    <row r="169" spans="11:18" ht="24" customHeight="1">
      <c r="O169" s="18"/>
      <c r="P169" s="18"/>
      <c r="Q169" s="18"/>
      <c r="R169" s="18"/>
    </row>
    <row r="170" spans="11:18" ht="24" customHeight="1">
      <c r="O170" s="19"/>
      <c r="P170" s="19"/>
      <c r="Q170" s="19"/>
      <c r="R170" s="19"/>
    </row>
    <row r="172" spans="11:18" ht="24" customHeight="1">
      <c r="O172" t="s">
        <v>3</v>
      </c>
      <c r="P172" t="s">
        <v>4</v>
      </c>
      <c r="Q172" t="s">
        <v>5</v>
      </c>
      <c r="R172" t="s">
        <v>6</v>
      </c>
    </row>
    <row r="173" spans="11:18" ht="24" customHeight="1">
      <c r="K173" t="s">
        <v>29</v>
      </c>
      <c r="O173" s="3"/>
      <c r="P173" s="3"/>
      <c r="Q173" s="3"/>
      <c r="R173" s="3"/>
    </row>
    <row r="174" spans="11:18" ht="24" customHeight="1">
      <c r="O174" s="4"/>
      <c r="P174" s="4"/>
      <c r="Q174" s="4"/>
      <c r="R174" s="4"/>
    </row>
    <row r="175" spans="11:18" ht="24" customHeight="1">
      <c r="O175" s="4"/>
      <c r="P175" s="4"/>
      <c r="Q175" s="4"/>
      <c r="R175" s="4"/>
    </row>
    <row r="176" spans="11:18" ht="24" customHeight="1">
      <c r="O176" s="5"/>
      <c r="P176" s="5"/>
      <c r="Q176" s="5"/>
      <c r="R176" s="5"/>
    </row>
    <row r="178" spans="1:37" ht="24" customHeight="1">
      <c r="K178" t="s">
        <v>30</v>
      </c>
      <c r="O178" s="11"/>
      <c r="P178" s="11"/>
      <c r="Q178" s="11"/>
      <c r="R178" s="11"/>
    </row>
    <row r="179" spans="1:37" ht="24" customHeight="1">
      <c r="O179" s="13"/>
      <c r="P179" s="13"/>
      <c r="Q179" s="13"/>
      <c r="R179" s="13"/>
      <c r="Z179" t="s">
        <v>36</v>
      </c>
    </row>
    <row r="180" spans="1:37" ht="24" customHeight="1">
      <c r="O180" s="13"/>
      <c r="P180" s="13"/>
      <c r="Q180" s="13"/>
      <c r="R180" s="13"/>
    </row>
    <row r="181" spans="1:37" ht="24" customHeight="1">
      <c r="O181" s="12"/>
      <c r="P181" s="12"/>
      <c r="Q181" s="12"/>
      <c r="R181" s="12"/>
    </row>
    <row r="183" spans="1:37" s="2" customFormat="1" ht="24" customHeight="1">
      <c r="A183" s="1" t="s">
        <v>37</v>
      </c>
    </row>
    <row r="185" spans="1:37" ht="24" customHeight="1">
      <c r="L185" t="s">
        <v>1</v>
      </c>
      <c r="O185" t="s">
        <v>3</v>
      </c>
      <c r="P185" t="s">
        <v>4</v>
      </c>
      <c r="Q185" t="s">
        <v>5</v>
      </c>
      <c r="R185" t="s">
        <v>6</v>
      </c>
      <c r="V185" t="s">
        <v>37</v>
      </c>
    </row>
    <row r="186" spans="1:37" ht="24" customHeight="1">
      <c r="O186" s="3">
        <f t="shared" ref="O186:R189" ca="1" si="1">RAND()</f>
        <v>0.55251012655126419</v>
      </c>
      <c r="P186" s="3">
        <f t="shared" ca="1" si="1"/>
        <v>0.91480954607618359</v>
      </c>
      <c r="Q186" s="3">
        <f t="shared" ca="1" si="1"/>
        <v>0.81715675425782419</v>
      </c>
      <c r="R186" s="3">
        <f t="shared" ca="1" si="1"/>
        <v>0.68156871113315343</v>
      </c>
      <c r="V186" t="s">
        <v>38</v>
      </c>
    </row>
    <row r="187" spans="1:37" ht="24" customHeight="1">
      <c r="O187" s="4">
        <f t="shared" ca="1" si="1"/>
        <v>0.57640784298213177</v>
      </c>
      <c r="P187" s="4">
        <f t="shared" ca="1" si="1"/>
        <v>0.11228358278416606</v>
      </c>
      <c r="Q187" s="4">
        <f t="shared" ca="1" si="1"/>
        <v>0.49959398944797129</v>
      </c>
      <c r="R187" s="4">
        <f t="shared" ca="1" si="1"/>
        <v>9.4170363349389774E-2</v>
      </c>
      <c r="V187" t="s">
        <v>39</v>
      </c>
    </row>
    <row r="188" spans="1:37" ht="24" customHeight="1">
      <c r="O188" s="4">
        <f t="shared" ca="1" si="1"/>
        <v>0.42023835668117915</v>
      </c>
      <c r="P188" s="4">
        <f t="shared" ca="1" si="1"/>
        <v>0.69953956608803081</v>
      </c>
      <c r="Q188" s="4">
        <f t="shared" ca="1" si="1"/>
        <v>0.86303761971055948</v>
      </c>
      <c r="R188" s="4">
        <f t="shared" ca="1" si="1"/>
        <v>0.70893234784966264</v>
      </c>
    </row>
    <row r="189" spans="1:37" ht="24" customHeight="1">
      <c r="O189" s="5">
        <f t="shared" ca="1" si="1"/>
        <v>0.24427284982510278</v>
      </c>
      <c r="P189" s="5">
        <f t="shared" ca="1" si="1"/>
        <v>0.67098675519124029</v>
      </c>
      <c r="Q189" s="5">
        <f t="shared" ca="1" si="1"/>
        <v>0.29469984744210975</v>
      </c>
      <c r="R189" s="5">
        <f t="shared" ca="1" si="1"/>
        <v>0.10995517915171349</v>
      </c>
      <c r="AH189" s="20"/>
      <c r="AJ189" s="30"/>
    </row>
    <row r="190" spans="1:37" ht="24" customHeight="1">
      <c r="M190" t="s">
        <v>32</v>
      </c>
      <c r="AH190" s="30"/>
      <c r="AK190" s="30"/>
    </row>
    <row r="191" spans="1:37" ht="24" customHeight="1">
      <c r="J191" t="s">
        <v>33</v>
      </c>
      <c r="M191" t="s">
        <v>17</v>
      </c>
      <c r="O191" t="s">
        <v>18</v>
      </c>
      <c r="P191" t="s">
        <v>19</v>
      </c>
      <c r="Q191" t="s">
        <v>20</v>
      </c>
      <c r="R191" t="s">
        <v>21</v>
      </c>
      <c r="T191" t="s">
        <v>15</v>
      </c>
      <c r="V191" s="30" t="s">
        <v>10</v>
      </c>
      <c r="X191" s="30" t="s">
        <v>11</v>
      </c>
      <c r="Z191" s="30" t="s">
        <v>12</v>
      </c>
      <c r="AB191" s="30" t="s">
        <v>13</v>
      </c>
      <c r="AD191" s="30" t="s">
        <v>14</v>
      </c>
    </row>
    <row r="192" spans="1:37" ht="24" customHeight="1">
      <c r="M192" s="6">
        <v>10</v>
      </c>
      <c r="O192" s="6" cm="1">
        <f t="array" aca="1" ref="O192:O195" ca="1">M192:M195+O186:O189</f>
        <v>10.552510126551264</v>
      </c>
      <c r="P192" s="6" cm="1">
        <f t="array" aca="1" ref="P192:P195" ca="1">_xlfn.ANCHORARRAY(O192)+RAND()</f>
        <v>10.996083413209734</v>
      </c>
      <c r="Q192" s="6" cm="1">
        <f t="array" aca="1" ref="Q192:Q195" ca="1">_xlfn.ANCHORARRAY(P192)+RAND()</f>
        <v>11.115713624585277</v>
      </c>
      <c r="R192" s="6" cm="1">
        <f t="array" aca="1" ref="R192:R195" ca="1">_xlfn.ANCHORARRAY(Q192)+RAND()</f>
        <v>11.185814075556719</v>
      </c>
      <c r="V192" s="17"/>
      <c r="X192" s="17"/>
      <c r="Z192" s="17"/>
      <c r="AB192" s="17"/>
      <c r="AD192" s="6">
        <v>12</v>
      </c>
      <c r="AJ192" s="20"/>
    </row>
    <row r="193" spans="4:39" ht="24" customHeight="1">
      <c r="M193" s="7">
        <v>14</v>
      </c>
      <c r="O193" s="7">
        <f ca="1"/>
        <v>14.576407842982132</v>
      </c>
      <c r="P193" s="7">
        <f ca="1"/>
        <v>15.019981129640602</v>
      </c>
      <c r="Q193" s="7">
        <f ca="1"/>
        <v>15.139611341016145</v>
      </c>
      <c r="R193" s="7">
        <f ca="1"/>
        <v>15.209711791987587</v>
      </c>
      <c r="V193" s="18"/>
      <c r="X193" s="18"/>
      <c r="Z193" s="18"/>
      <c r="AB193" s="18"/>
      <c r="AD193" s="7">
        <v>15</v>
      </c>
    </row>
    <row r="194" spans="4:39" ht="24" customHeight="1">
      <c r="M194" s="7">
        <v>12</v>
      </c>
      <c r="O194" s="7">
        <f ca="1"/>
        <v>12.420238356681178</v>
      </c>
      <c r="P194" s="7">
        <f ca="1"/>
        <v>12.863811643339648</v>
      </c>
      <c r="Q194" s="7">
        <f ca="1"/>
        <v>12.983441854715192</v>
      </c>
      <c r="R194" s="7">
        <f ca="1"/>
        <v>13.053542305686634</v>
      </c>
      <c r="V194" s="18"/>
      <c r="X194" s="18"/>
      <c r="Z194" s="18"/>
      <c r="AB194" s="18"/>
      <c r="AD194" s="7">
        <v>14</v>
      </c>
      <c r="AJ194" s="31"/>
    </row>
    <row r="195" spans="4:39" ht="24" customHeight="1">
      <c r="M195" s="8">
        <v>-10</v>
      </c>
      <c r="O195" s="8">
        <f ca="1"/>
        <v>-9.7557271501748968</v>
      </c>
      <c r="P195" s="8">
        <f ca="1"/>
        <v>-9.3121538635164267</v>
      </c>
      <c r="Q195" s="8">
        <f ca="1"/>
        <v>-9.1925236521408831</v>
      </c>
      <c r="R195" s="8">
        <f ca="1"/>
        <v>-9.1224232011694415</v>
      </c>
      <c r="V195" s="19"/>
      <c r="X195" s="19"/>
      <c r="Z195" s="19"/>
      <c r="AB195" s="19"/>
      <c r="AD195" s="8">
        <v>-5</v>
      </c>
      <c r="AI195" s="30"/>
      <c r="AJ195" s="20"/>
      <c r="AM195" s="30"/>
    </row>
    <row r="196" spans="4:39" ht="24" customHeight="1">
      <c r="N196" s="20" t="s">
        <v>34</v>
      </c>
      <c r="O196" s="21">
        <v>1</v>
      </c>
      <c r="P196" s="21">
        <v>2</v>
      </c>
      <c r="Q196" s="21">
        <v>3</v>
      </c>
      <c r="R196" s="21">
        <v>4</v>
      </c>
      <c r="W196" s="20" t="s">
        <v>34</v>
      </c>
      <c r="X196" s="21"/>
      <c r="Z196" s="21"/>
      <c r="AB196" s="21"/>
      <c r="AD196" s="21"/>
      <c r="AJ196" s="20"/>
    </row>
    <row r="197" spans="4:39" ht="24" customHeight="1">
      <c r="O197">
        <v>1</v>
      </c>
      <c r="P197">
        <v>1</v>
      </c>
      <c r="Q197">
        <v>1</v>
      </c>
      <c r="R197">
        <v>1</v>
      </c>
      <c r="X197">
        <v>1</v>
      </c>
      <c r="Z197">
        <v>1</v>
      </c>
      <c r="AB197">
        <v>1</v>
      </c>
      <c r="AD197">
        <v>1</v>
      </c>
      <c r="AJ197" s="20"/>
    </row>
    <row r="198" spans="4:39" ht="24" customHeight="1">
      <c r="AI198" s="20"/>
      <c r="AJ198" s="20"/>
      <c r="AM198" s="20"/>
    </row>
    <row r="199" spans="4:39" ht="24" customHeight="1">
      <c r="D199" s="22">
        <v>-1</v>
      </c>
      <c r="E199" s="23">
        <v>0</v>
      </c>
      <c r="F199" s="23">
        <v>1</v>
      </c>
      <c r="G199" s="24">
        <v>-1</v>
      </c>
      <c r="H199" s="25">
        <v>1</v>
      </c>
      <c r="I199" s="10">
        <v>1</v>
      </c>
      <c r="O199" s="11" cm="1">
        <f t="array" aca="1" ref="O199:R200" ca="1">MMULT($D199:$I200,O192:R197)</f>
        <v>13.623455380304812</v>
      </c>
      <c r="P199" s="11">
        <f ca="1"/>
        <v>14.179882093646341</v>
      </c>
      <c r="Q199" s="11">
        <f ca="1"/>
        <v>15.060251882270798</v>
      </c>
      <c r="R199" s="11">
        <f ca="1"/>
        <v>15.990151431299356</v>
      </c>
      <c r="X199" s="11"/>
      <c r="Z199" s="11"/>
      <c r="AB199" s="11"/>
      <c r="AD199" s="11"/>
      <c r="AJ199" s="20"/>
    </row>
    <row r="200" spans="4:39" ht="24" customHeight="1">
      <c r="D200" s="26">
        <v>1</v>
      </c>
      <c r="E200" s="27">
        <v>-1</v>
      </c>
      <c r="F200" s="27">
        <v>0</v>
      </c>
      <c r="G200" s="28">
        <v>1</v>
      </c>
      <c r="H200" s="29">
        <v>-1</v>
      </c>
      <c r="I200" s="10">
        <v>0</v>
      </c>
      <c r="O200" s="12">
        <f ca="1"/>
        <v>-14.779624866605765</v>
      </c>
      <c r="P200" s="12">
        <f ca="1"/>
        <v>-15.336051579947295</v>
      </c>
      <c r="Q200" s="12">
        <f ca="1"/>
        <v>-16.216421368571751</v>
      </c>
      <c r="R200" s="12">
        <f ca="1"/>
        <v>-17.14632091760031</v>
      </c>
      <c r="X200" s="12"/>
      <c r="Z200" s="12"/>
      <c r="AB200" s="12"/>
      <c r="AD200" s="12"/>
      <c r="AI200" s="31"/>
      <c r="AJ200" s="20"/>
      <c r="AM200" s="31"/>
    </row>
    <row r="201" spans="4:39" ht="24" customHeight="1">
      <c r="O201">
        <v>1</v>
      </c>
      <c r="P201">
        <v>1</v>
      </c>
      <c r="Q201">
        <v>1</v>
      </c>
      <c r="R201">
        <v>1</v>
      </c>
      <c r="X201">
        <v>1</v>
      </c>
      <c r="Z201">
        <v>1</v>
      </c>
      <c r="AB201">
        <v>1</v>
      </c>
      <c r="AD201">
        <v>1</v>
      </c>
      <c r="AI201" s="20"/>
      <c r="AJ201" s="20"/>
      <c r="AM201" s="20"/>
    </row>
    <row r="202" spans="4:39" ht="24" customHeight="1">
      <c r="AI202" s="20"/>
      <c r="AJ202" s="20"/>
      <c r="AM202" s="20"/>
    </row>
    <row r="203" spans="4:39" ht="24" customHeight="1">
      <c r="G203" s="9">
        <v>1</v>
      </c>
      <c r="H203" s="9">
        <v>0</v>
      </c>
      <c r="I203" s="10">
        <v>-11</v>
      </c>
      <c r="O203" s="11" cm="1">
        <f t="array" aca="1" ref="O203:R206" ca="1">MMULT($G203:$I206,O199:R201)</f>
        <v>2.6234553803048115</v>
      </c>
      <c r="P203" s="11">
        <f ca="1"/>
        <v>3.1798820936463414</v>
      </c>
      <c r="Q203" s="11">
        <f ca="1"/>
        <v>4.0602518822707978</v>
      </c>
      <c r="R203" s="11">
        <f ca="1"/>
        <v>4.9901514312993562</v>
      </c>
      <c r="X203" s="11"/>
      <c r="Z203" s="11"/>
      <c r="AB203" s="11"/>
      <c r="AD203" s="11"/>
      <c r="AI203" s="20"/>
      <c r="AM203" s="20"/>
    </row>
    <row r="204" spans="4:39" ht="24" customHeight="1">
      <c r="G204" s="9">
        <v>1</v>
      </c>
      <c r="H204" s="9">
        <v>-1</v>
      </c>
      <c r="I204" s="10">
        <v>-25</v>
      </c>
      <c r="O204" s="13">
        <f ca="1"/>
        <v>3.4030802469105765</v>
      </c>
      <c r="P204" s="13">
        <f ca="1"/>
        <v>4.5159336735936364</v>
      </c>
      <c r="Q204" s="13">
        <f ca="1"/>
        <v>6.2766732508425491</v>
      </c>
      <c r="R204" s="13">
        <f ca="1"/>
        <v>8.136472348899666</v>
      </c>
      <c r="X204" s="13"/>
      <c r="Z204" s="13"/>
      <c r="AB204" s="13"/>
      <c r="AD204" s="13"/>
      <c r="AI204" s="20"/>
      <c r="AM204" s="20"/>
    </row>
    <row r="205" spans="4:39" ht="24" customHeight="1">
      <c r="G205" s="9">
        <v>0</v>
      </c>
      <c r="H205" s="9">
        <v>1</v>
      </c>
      <c r="I205" s="10">
        <v>10</v>
      </c>
      <c r="O205" s="13">
        <f ca="1"/>
        <v>-4.779624866605765</v>
      </c>
      <c r="P205" s="13">
        <f ca="1"/>
        <v>-5.336051579947295</v>
      </c>
      <c r="Q205" s="13">
        <f ca="1"/>
        <v>-6.2164213685717513</v>
      </c>
      <c r="R205" s="13">
        <f ca="1"/>
        <v>-7.1463209176003097</v>
      </c>
      <c r="X205" s="13"/>
      <c r="Z205" s="13"/>
      <c r="AB205" s="13"/>
      <c r="AD205" s="13"/>
      <c r="AI205" s="20"/>
      <c r="AM205" s="20"/>
    </row>
    <row r="206" spans="4:39" ht="24" customHeight="1">
      <c r="G206" s="9">
        <v>1</v>
      </c>
      <c r="H206" s="9">
        <v>0</v>
      </c>
      <c r="I206" s="10">
        <v>-10</v>
      </c>
      <c r="O206" s="12">
        <f ca="1"/>
        <v>3.6234553803048115</v>
      </c>
      <c r="P206" s="12">
        <f ca="1"/>
        <v>4.1798820936463414</v>
      </c>
      <c r="Q206" s="12">
        <f ca="1"/>
        <v>5.0602518822707978</v>
      </c>
      <c r="R206" s="12">
        <f ca="1"/>
        <v>5.9901514312993562</v>
      </c>
      <c r="X206" s="12"/>
      <c r="Z206" s="12"/>
      <c r="AB206" s="12"/>
      <c r="AD206" s="12"/>
      <c r="AI206" s="20"/>
      <c r="AM206" s="20"/>
    </row>
    <row r="207" spans="4:39" ht="24" customHeight="1">
      <c r="M207" t="s">
        <v>22</v>
      </c>
      <c r="AG207" s="30"/>
      <c r="AH207" s="30"/>
      <c r="AI207" s="20"/>
      <c r="AL207" s="30"/>
      <c r="AM207" s="20"/>
    </row>
    <row r="208" spans="4:39" ht="24" customHeight="1">
      <c r="O208" t="s">
        <v>23</v>
      </c>
      <c r="P208" t="s">
        <v>24</v>
      </c>
      <c r="Q208" t="s">
        <v>25</v>
      </c>
      <c r="R208" t="s">
        <v>26</v>
      </c>
      <c r="X208" t="s">
        <v>23</v>
      </c>
      <c r="Z208" t="s">
        <v>24</v>
      </c>
      <c r="AB208" t="s">
        <v>25</v>
      </c>
      <c r="AD208" t="s">
        <v>26</v>
      </c>
    </row>
    <row r="209" spans="11:30" ht="24" customHeight="1">
      <c r="K209" t="s">
        <v>27</v>
      </c>
      <c r="O209" s="14" cm="1">
        <f t="array" aca="1" ref="O209:R212" ca="1">1/(1+EXP(-_xlfn.ANCHORARRAY(O203)))</f>
        <v>0.93235595731482213</v>
      </c>
      <c r="P209" s="14">
        <f ca="1"/>
        <v>0.96007014629800447</v>
      </c>
      <c r="Q209" s="14">
        <f ca="1"/>
        <v>0.98304766260743848</v>
      </c>
      <c r="R209" s="14">
        <f ca="1"/>
        <v>0.9932413561181731</v>
      </c>
      <c r="X209" s="14"/>
      <c r="Z209" s="14"/>
      <c r="AB209" s="14"/>
      <c r="AD209" s="14"/>
    </row>
    <row r="210" spans="11:30" ht="24" customHeight="1">
      <c r="O210" s="15">
        <f ca="1"/>
        <v>0.96780066205792425</v>
      </c>
      <c r="P210" s="15">
        <f ca="1"/>
        <v>0.98918485409103152</v>
      </c>
      <c r="Q210" s="15">
        <f ca="1"/>
        <v>0.99812388312424538</v>
      </c>
      <c r="R210" s="15">
        <f ca="1"/>
        <v>0.99970741782011752</v>
      </c>
      <c r="X210" s="15"/>
      <c r="Z210" s="15"/>
      <c r="AB210" s="15"/>
      <c r="AD210" s="15"/>
    </row>
    <row r="211" spans="11:30" ht="24" customHeight="1">
      <c r="O211" s="15">
        <f ca="1"/>
        <v>8.3291910596781319E-3</v>
      </c>
      <c r="P211" s="15">
        <f ca="1"/>
        <v>4.7917726166356381E-3</v>
      </c>
      <c r="Q211" s="15">
        <f ca="1"/>
        <v>1.9923991662994249E-3</v>
      </c>
      <c r="R211" s="15">
        <f ca="1"/>
        <v>7.871369066886376E-4</v>
      </c>
      <c r="X211" s="15"/>
      <c r="Z211" s="15"/>
      <c r="AB211" s="15"/>
      <c r="AD211" s="15"/>
    </row>
    <row r="212" spans="11:30" ht="24" customHeight="1">
      <c r="O212" s="16">
        <f ca="1"/>
        <v>0.9740035606889208</v>
      </c>
      <c r="P212" s="16">
        <f ca="1"/>
        <v>0.98493026024758568</v>
      </c>
      <c r="Q212" s="16">
        <f ca="1"/>
        <v>0.99369603075717028</v>
      </c>
      <c r="R212" s="16">
        <f ca="1"/>
        <v>0.99750296584220977</v>
      </c>
      <c r="X212" s="16"/>
      <c r="Z212" s="16"/>
      <c r="AB212" s="16"/>
      <c r="AD212" s="16"/>
    </row>
    <row r="214" spans="11:30" ht="24" customHeight="1">
      <c r="O214" t="s">
        <v>10</v>
      </c>
      <c r="P214" t="s">
        <v>11</v>
      </c>
      <c r="Q214" t="s">
        <v>12</v>
      </c>
      <c r="R214" t="s">
        <v>13</v>
      </c>
      <c r="X214" s="30" t="s">
        <v>10</v>
      </c>
      <c r="Z214" s="30" t="s">
        <v>11</v>
      </c>
      <c r="AB214" s="30" t="s">
        <v>12</v>
      </c>
      <c r="AD214" s="30" t="s">
        <v>13</v>
      </c>
    </row>
    <row r="215" spans="11:30" ht="24" customHeight="1">
      <c r="O215" s="17" cm="1">
        <f t="array" aca="1" ref="O215:R218" ca="1">_xlfn.ANCHORARRAY(O192)-_xlfn.ANCHORARRAY(O209)</f>
        <v>9.6201541692364412</v>
      </c>
      <c r="P215" s="17">
        <f ca="1"/>
        <v>9.5924399802532587</v>
      </c>
      <c r="Q215" s="17">
        <f ca="1"/>
        <v>9.5694624639438253</v>
      </c>
      <c r="R215" s="17">
        <f ca="1"/>
        <v>9.559268770433091</v>
      </c>
      <c r="X215" s="17"/>
      <c r="Z215" s="17"/>
      <c r="AB215" s="17"/>
      <c r="AD215" s="17"/>
    </row>
    <row r="216" spans="11:30" ht="24" customHeight="1">
      <c r="O216" s="18">
        <f ca="1"/>
        <v>13.608607180924208</v>
      </c>
      <c r="P216" s="18">
        <f ca="1"/>
        <v>13.587222988891099</v>
      </c>
      <c r="Q216" s="18">
        <f ca="1"/>
        <v>13.578283959857886</v>
      </c>
      <c r="R216" s="18">
        <f ca="1"/>
        <v>13.576700425162015</v>
      </c>
      <c r="X216" s="18"/>
      <c r="Z216" s="18"/>
      <c r="AB216" s="18"/>
      <c r="AD216" s="18"/>
    </row>
    <row r="217" spans="11:30" ht="24" customHeight="1">
      <c r="O217" s="18">
        <f ca="1"/>
        <v>12.4119091656215</v>
      </c>
      <c r="P217" s="18">
        <f ca="1"/>
        <v>12.415446584064542</v>
      </c>
      <c r="Q217" s="18">
        <f ca="1"/>
        <v>12.418245957514879</v>
      </c>
      <c r="R217" s="18">
        <f ca="1"/>
        <v>12.419451219774489</v>
      </c>
      <c r="X217" s="18"/>
      <c r="Z217" s="18"/>
      <c r="AB217" s="18"/>
      <c r="AD217" s="18"/>
    </row>
    <row r="218" spans="11:30" ht="24" customHeight="1">
      <c r="O218" s="19">
        <f ca="1"/>
        <v>-10.729730710863818</v>
      </c>
      <c r="P218" s="19">
        <f ca="1"/>
        <v>-10.740657410422482</v>
      </c>
      <c r="Q218" s="19">
        <f ca="1"/>
        <v>-10.749423180932068</v>
      </c>
      <c r="R218" s="19">
        <f ca="1"/>
        <v>-10.753230116017107</v>
      </c>
      <c r="X218" s="19"/>
      <c r="Z218" s="19"/>
      <c r="AB218" s="19"/>
      <c r="AD218" s="19"/>
    </row>
    <row r="220" spans="11:30" ht="24" customHeight="1">
      <c r="O220" t="s">
        <v>3</v>
      </c>
      <c r="P220" t="s">
        <v>4</v>
      </c>
      <c r="Q220" t="s">
        <v>5</v>
      </c>
      <c r="R220" t="s">
        <v>6</v>
      </c>
    </row>
    <row r="221" spans="11:30" ht="24" customHeight="1">
      <c r="K221" t="s">
        <v>29</v>
      </c>
      <c r="O221" s="3" cm="1">
        <f t="array" aca="1" ref="O221:O224" ca="1">O186:O189</f>
        <v>0.55251012655126419</v>
      </c>
      <c r="P221" s="3" cm="1">
        <f t="array" aca="1" ref="P221:P224" ca="1">P186:P189</f>
        <v>0.91480954607618359</v>
      </c>
      <c r="Q221" s="3" cm="1">
        <f t="array" aca="1" ref="Q221:Q224" ca="1">Q186:Q189</f>
        <v>0.81715675425782419</v>
      </c>
      <c r="R221" s="3" cm="1">
        <f t="array" aca="1" ref="R221:R224" ca="1">R186:R189</f>
        <v>0.68156871113315343</v>
      </c>
    </row>
    <row r="222" spans="11:30" ht="24" customHeight="1">
      <c r="O222" s="4">
        <f ca="1"/>
        <v>0.57640784298213177</v>
      </c>
      <c r="P222" s="4">
        <f ca="1"/>
        <v>0.11228358278416606</v>
      </c>
      <c r="Q222" s="4">
        <f ca="1"/>
        <v>0.49959398944797129</v>
      </c>
      <c r="R222" s="4">
        <f ca="1"/>
        <v>9.4170363349389774E-2</v>
      </c>
    </row>
    <row r="223" spans="11:30" ht="24" customHeight="1">
      <c r="O223" s="4">
        <f ca="1"/>
        <v>0.42023835668117915</v>
      </c>
      <c r="P223" s="4">
        <f ca="1"/>
        <v>0.69953956608803081</v>
      </c>
      <c r="Q223" s="4">
        <f ca="1"/>
        <v>0.86303761971055948</v>
      </c>
      <c r="R223" s="4">
        <f ca="1"/>
        <v>0.70893234784966264</v>
      </c>
    </row>
    <row r="224" spans="11:30" ht="24" customHeight="1">
      <c r="O224" s="5">
        <f ca="1"/>
        <v>0.24427284982510278</v>
      </c>
      <c r="P224" s="5">
        <f ca="1"/>
        <v>0.67098675519124029</v>
      </c>
      <c r="Q224" s="5">
        <f ca="1"/>
        <v>0.29469984744210975</v>
      </c>
      <c r="R224" s="5">
        <f ca="1"/>
        <v>0.10995517915171349</v>
      </c>
    </row>
    <row r="226" spans="11:18" ht="24" customHeight="1">
      <c r="K226" t="s">
        <v>30</v>
      </c>
      <c r="O226" s="11" cm="1">
        <f t="array" aca="1" ref="O226:R229" ca="1">(O186:O189-_xlfn.ANCHORARRAY(O209))^2</f>
        <v>0.14428285514845748</v>
      </c>
      <c r="P226" s="11">
        <f ca="1"/>
        <v>0.16610516969596331</v>
      </c>
      <c r="Q226" s="11">
        <f ca="1"/>
        <v>0.18536256995332157</v>
      </c>
      <c r="R226" s="11">
        <f ca="1"/>
        <v>0.19424401671555935</v>
      </c>
    </row>
    <row r="227" spans="11:18" ht="24" customHeight="1">
      <c r="O227" s="13">
        <f ca="1"/>
        <v>0.15318833882409602</v>
      </c>
      <c r="P227" s="13">
        <f ca="1"/>
        <v>0.17038486089999674</v>
      </c>
      <c r="Q227" s="13">
        <f ca="1"/>
        <v>0.17784441851314478</v>
      </c>
      <c r="R227" s="13">
        <f ca="1"/>
        <v>0.17918253005801948</v>
      </c>
    </row>
    <row r="228" spans="11:18" ht="24" customHeight="1">
      <c r="O228" s="13">
        <f ca="1"/>
        <v>0.16966916072300117</v>
      </c>
      <c r="P228" s="13">
        <f ca="1"/>
        <v>0.17259586421089779</v>
      </c>
      <c r="Q228" s="13">
        <f ca="1"/>
        <v>0.17492968097753855</v>
      </c>
      <c r="R228" s="13">
        <f ca="1"/>
        <v>0.17593932577030794</v>
      </c>
    </row>
    <row r="229" spans="11:18" ht="24" customHeight="1">
      <c r="O229" s="12">
        <f ca="1"/>
        <v>0.53250691037781317</v>
      </c>
      <c r="P229" s="12">
        <f ca="1"/>
        <v>0.5485733996137383</v>
      </c>
      <c r="Q229" s="12">
        <f ca="1"/>
        <v>0.56163510411833839</v>
      </c>
      <c r="R229" s="12">
        <f ca="1"/>
        <v>0.56735560767514448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f339653-0c01-4318-ae97-7b543795deb4" xsi:nil="true"/>
    <LikesCount xmlns="http://schemas.microsoft.com/sharepoint/v3" xsi:nil="true"/>
    <Instructor xmlns="808fd839-170a-44a4-85e4-5aff044f8a2d" xsi:nil="true"/>
    <Ratings xmlns="http://schemas.microsoft.com/sharepoint/v3" xsi:nil="true"/>
    <lcf76f155ced4ddcb4097134ff3c332f xmlns="808fd839-170a-44a4-85e4-5aff044f8a2d">
      <Terms xmlns="http://schemas.microsoft.com/office/infopath/2007/PartnerControls"/>
    </lcf76f155ced4ddcb4097134ff3c332f>
    <LikedBy xmlns="http://schemas.microsoft.com/sharepoint/v3">
      <UserInfo>
        <DisplayName/>
        <AccountId xsi:nil="true"/>
        <AccountType/>
      </UserInfo>
    </LikedBy>
    <Program_x0020_Affiliation xmlns="808fd839-170a-44a4-85e4-5aff044f8a2d">MS-EE</Program_x0020_Affiliation>
    <RatedBy xmlns="http://schemas.microsoft.com/sharepoint/v3">
      <UserInfo>
        <DisplayName/>
        <AccountId xsi:nil="true"/>
        <AccountType/>
      </UserInfo>
    </RatedBy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D1C97D5F27A942A6ECCDFB95DF13FE" ma:contentTypeVersion="26" ma:contentTypeDescription="Create a new document." ma:contentTypeScope="" ma:versionID="9e6a3a7b4fb9f8f917417f476f40303e">
  <xsd:schema xmlns:xsd="http://www.w3.org/2001/XMLSchema" xmlns:xs="http://www.w3.org/2001/XMLSchema" xmlns:p="http://schemas.microsoft.com/office/2006/metadata/properties" xmlns:ns1="http://schemas.microsoft.com/sharepoint/v3" xmlns:ns2="808fd839-170a-44a4-85e4-5aff044f8a2d" xmlns:ns3="9f339653-0c01-4318-ae97-7b543795deb4" targetNamespace="http://schemas.microsoft.com/office/2006/metadata/properties" ma:root="true" ma:fieldsID="870ad7e9e8b8d606b6943cd501d3d7d1" ns1:_="" ns2:_="" ns3:_="">
    <xsd:import namespace="http://schemas.microsoft.com/sharepoint/v3"/>
    <xsd:import namespace="808fd839-170a-44a4-85e4-5aff044f8a2d"/>
    <xsd:import namespace="9f339653-0c01-4318-ae97-7b543795deb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Instructor" minOccurs="0"/>
                <xsd:element ref="ns2:Program_x0020_Affiliation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ObjectDetectorVersions" minOccurs="0"/>
                <xsd:element ref="ns2:MediaServiceSearchProperties" minOccurs="0"/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5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6" nillable="true" ma:displayName="Number of Ratings" ma:decimals="0" ma:description="Number of ratings submitted" ma:internalName="RatingCount" ma:readOnly="true">
      <xsd:simpleType>
        <xsd:restriction base="dms:Number"/>
      </xsd:simpleType>
    </xsd:element>
    <xsd:element name="RatedBy" ma:index="27" nillable="true" ma:displayName="Rated By" ma:description="Users rated the item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28" nillable="true" ma:displayName="User ratings" ma:description="User ratings for the item" ma:hidden="true" ma:internalName="Ratings">
      <xsd:simpleType>
        <xsd:restriction base="dms:Note"/>
      </xsd:simpleType>
    </xsd:element>
    <xsd:element name="LikesCount" ma:index="29" nillable="true" ma:displayName="Number of Likes" ma:internalName="LikesCount">
      <xsd:simpleType>
        <xsd:restriction base="dms:Unknown"/>
      </xsd:simpleType>
    </xsd:element>
    <xsd:element name="LikedBy" ma:index="30" nillable="true" ma:displayName="Liked By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fd839-170a-44a4-85e4-5aff044f8a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Instructor" ma:index="10" nillable="true" ma:displayName="Instructor" ma:format="Dropdown" ma:internalName="Instructor">
      <xsd:simpleType>
        <xsd:restriction base="dms:Text">
          <xsd:maxLength value="255"/>
        </xsd:restriction>
      </xsd:simpleType>
    </xsd:element>
    <xsd:element name="Program_x0020_Affiliation" ma:index="11" nillable="true" ma:displayName="Program Affiliation" ma:default="MS-EE" ma:format="Dropdown" ma:internalName="Program_x0020_Affiliation">
      <xsd:simpleType>
        <xsd:restriction base="dms:Choice">
          <xsd:enumeration value="MS-EE"/>
          <xsd:enumeration value="MS-DS"/>
          <xsd:enumeration value="ME-EM"/>
          <xsd:enumeration value="Non-Credit"/>
          <xsd:enumeration value="MS-CS"/>
        </xsd:restriction>
      </xsd:simpleType>
    </xsd:element>
    <xsd:element name="MediaServiceDateTaken" ma:index="14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2802cc5-2881-4dd7-9d75-38905e9cf7f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339653-0c01-4318-ae97-7b543795deb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7af0b387-c937-4d03-a801-ab4615f1d031}" ma:internalName="TaxCatchAll" ma:showField="CatchAllData" ma:web="9f339653-0c01-4318-ae97-7b543795deb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67672B0-FF78-491A-A6D3-10F29EC9DB89}"/>
</file>

<file path=customXml/itemProps2.xml><?xml version="1.0" encoding="utf-8"?>
<ds:datastoreItem xmlns:ds="http://schemas.openxmlformats.org/officeDocument/2006/customXml" ds:itemID="{F391E9A6-C07F-458B-A5AE-A7BEF88ADDCB}"/>
</file>

<file path=customXml/itemProps3.xml><?xml version="1.0" encoding="utf-8"?>
<ds:datastoreItem xmlns:ds="http://schemas.openxmlformats.org/officeDocument/2006/customXml" ds:itemID="{14433FD2-F048-41B9-AACB-643FD21CD7F9}"/>
</file>

<file path=docMetadata/LabelInfo.xml><?xml version="1.0" encoding="utf-8"?>
<clbl:labelList xmlns:clbl="http://schemas.microsoft.com/office/2020/mipLabelMetadata">
  <clbl:label id="{3ded8b1b-070d-4629-82e4-c0b019f46057}" enabled="0" method="" siteId="{3ded8b1b-070d-4629-82e4-c0b019f4605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 Yeh</dc:creator>
  <cp:keywords/>
  <dc:description/>
  <cp:lastModifiedBy>Teal Bullick</cp:lastModifiedBy>
  <cp:revision/>
  <dcterms:created xsi:type="dcterms:W3CDTF">2025-04-28T11:36:47Z</dcterms:created>
  <dcterms:modified xsi:type="dcterms:W3CDTF">2025-07-27T03:37:05Z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0x01010055D1C97D5F27A942A6ECCDFB95DF13FE</vt:lpwstr>
  </property>
  <property fmtid="{D5CDD505-2E9C-101B-9397-08002B2CF9AE}" pid="3" name="MediaServiceImageTags">
    <vt:lpwstr/>
  </property>
</Properties>
</file>