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ResNet/"/>
    </mc:Choice>
  </mc:AlternateContent>
  <xr:revisionPtr revIDLastSave="1" documentId="8_{AC55A0B3-D49A-D14E-865C-302DC4ACC00A}" xr6:coauthVersionLast="47" xr6:coauthVersionMax="47" xr10:uidLastSave="{BB732E5A-6A94-4585-AC72-4C125BFA1E71}"/>
  <bookViews>
    <workbookView xWindow="10600" yWindow="500" windowWidth="26220" windowHeight="25360" xr2:uid="{01FA6312-44DC-F148-9B6E-D00F78E99429}"/>
  </bookViews>
  <sheets>
    <sheet name="ResNet_blank" sheetId="27" r:id="rId1"/>
  </sheets>
  <definedNames>
    <definedName name="RELU">_xlfn.LAMBDA(_xlpm.a, _xlfn.MAP(_xlpm.a,  _xlfn.LAMBDA(_xlpm.x, MAX(_xlpm.x,0))))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7" i="27" l="1" a="1"/>
  <c r="N467" i="27" s="1"/>
  <c r="N435" i="27" a="1"/>
  <c r="N435" i="27" s="1"/>
  <c r="N370" i="27" a="1"/>
  <c r="N370" i="27" s="1"/>
  <c r="W208" i="27" a="1"/>
  <c r="W208" i="27" s="1"/>
  <c r="W203" i="27" a="1"/>
  <c r="W203" i="27" s="1"/>
  <c r="AF233" i="27" l="1" a="1"/>
  <c r="AF233" i="27" s="1"/>
  <c r="O233" i="27" a="1"/>
  <c r="O233" i="27" s="1"/>
  <c r="N290" i="27" a="1"/>
  <c r="N290" i="27" s="1"/>
  <c r="N276" i="27" a="1"/>
  <c r="N276" i="27" s="1"/>
  <c r="X158" i="27" a="1"/>
  <c r="X158" i="27" s="1"/>
  <c r="N605" i="27" a="1"/>
  <c r="N605" i="27" s="1"/>
  <c r="N584" i="27" a="1"/>
  <c r="N584" i="27" s="1"/>
  <c r="N591" i="27" s="1" a="1"/>
  <c r="N591" i="27" s="1"/>
  <c r="N598" i="27" s="1" a="1"/>
  <c r="N598" i="27" s="1"/>
  <c r="N486" i="27" a="1"/>
  <c r="N486" i="27" s="1"/>
  <c r="N493" i="27" s="1" a="1"/>
  <c r="N493" i="27" s="1"/>
  <c r="N612" i="27" l="1" a="1"/>
  <c r="N612" i="27" s="1"/>
  <c r="N619" i="27" s="1" a="1"/>
  <c r="N619" i="27" s="1"/>
  <c r="N626" i="27" s="1" a="1"/>
  <c r="N626" i="27" s="1"/>
  <c r="N633" i="27" s="1" a="1"/>
  <c r="N633" i="27" s="1"/>
  <c r="N640" i="27" s="1" a="1"/>
  <c r="N640" i="27" s="1"/>
  <c r="N647" i="27" s="1" a="1"/>
  <c r="N647" i="27" s="1"/>
  <c r="N654" i="27" s="1" a="1"/>
  <c r="N654" i="27" s="1"/>
  <c r="N661" i="27" s="1" a="1"/>
  <c r="N661" i="27" s="1"/>
  <c r="N500" i="27" a="1"/>
  <c r="N500" i="27" s="1"/>
  <c r="N507" i="27" s="1" a="1"/>
  <c r="N507" i="27" s="1"/>
  <c r="N514" i="27" s="1" a="1"/>
  <c r="N514" i="27" s="1"/>
  <c r="N521" i="27" l="1" a="1"/>
  <c r="N521" i="27" s="1"/>
  <c r="N528" i="27" s="1" a="1"/>
  <c r="N528" i="27" s="1"/>
  <c r="N535" i="27" l="1" a="1"/>
  <c r="N535" i="27" s="1"/>
  <c r="N542" i="27" s="1" a="1"/>
  <c r="N542" i="27" s="1"/>
  <c r="N549" i="27" l="1" a="1"/>
  <c r="N549" i="27" s="1"/>
  <c r="N556" i="27" s="1" a="1"/>
  <c r="N556" i="27" s="1"/>
  <c r="N563" i="27" s="1" a="1"/>
  <c r="N563" i="27" s="1"/>
  <c r="N428" i="27" a="1"/>
  <c r="N428" i="27" s="1"/>
  <c r="N442" i="27" s="1" a="1"/>
  <c r="N442" i="27" s="1"/>
  <c r="N395" i="27" a="1"/>
  <c r="N395" i="27" s="1"/>
  <c r="N402" i="27" s="1" a="1"/>
  <c r="N402" i="27" s="1"/>
  <c r="N409" i="27" s="1" a="1"/>
  <c r="N409" i="27" s="1"/>
  <c r="R377" i="27" a="1"/>
  <c r="R377" i="27" s="1"/>
  <c r="N363" i="27" a="1"/>
  <c r="N363" i="27" s="1"/>
  <c r="N377" i="27" s="1" a="1"/>
  <c r="N377" i="27" s="1"/>
  <c r="O227" i="27" a="1"/>
  <c r="O227" i="27" s="1"/>
  <c r="O240" i="27" s="1" a="1"/>
  <c r="O240" i="27" s="1"/>
  <c r="O247" i="27" s="1" a="1"/>
  <c r="O247" i="27" s="1"/>
  <c r="O252" i="27" s="1" a="1"/>
  <c r="O252" i="27" s="1"/>
  <c r="AF227" i="27" a="1"/>
  <c r="AF227" i="27" s="1"/>
  <c r="AF240" i="27" s="1" a="1"/>
  <c r="AF240" i="27" s="1"/>
  <c r="AF247" i="27" s="1" a="1"/>
  <c r="AF247" i="27" s="1"/>
  <c r="AF252" i="27" s="1" a="1"/>
  <c r="AF252" i="27" s="1"/>
  <c r="N269" i="27" a="1"/>
  <c r="N269" i="27" s="1"/>
  <c r="N283" i="27" s="1" a="1"/>
  <c r="N283" i="27" s="1"/>
  <c r="W183" i="27" a="1"/>
  <c r="W183" i="27" s="1"/>
  <c r="W189" i="27" s="1" a="1"/>
  <c r="W189" i="27" s="1"/>
  <c r="W196" i="27" s="1" a="1"/>
  <c r="W196" i="27" s="1"/>
  <c r="X145" i="27" a="1"/>
  <c r="X145" i="27" s="1"/>
  <c r="X151" i="27" s="1" a="1"/>
  <c r="X151" i="27" s="1"/>
  <c r="Q110" i="27" a="1"/>
  <c r="Q110" i="27" s="1"/>
  <c r="Q115" i="27" s="1" a="1"/>
  <c r="Q115" i="27" s="1"/>
  <c r="Q122" i="27" s="1" a="1"/>
  <c r="Q122" i="27" s="1"/>
  <c r="Q71" i="27" a="1"/>
  <c r="Q71" i="27" s="1"/>
  <c r="Q76" i="27" s="1" a="1"/>
  <c r="Q76" i="27" s="1"/>
  <c r="Q90" i="27" a="1"/>
  <c r="Q90" i="27" s="1"/>
  <c r="Q95" i="27" s="1" a="1"/>
  <c r="Q95" i="27" s="1"/>
  <c r="L32" i="27" a="1"/>
  <c r="L32" i="27" s="1"/>
  <c r="L34" i="27" s="1" a="1"/>
  <c r="L34" i="27" s="1"/>
  <c r="L43" i="27" a="1"/>
  <c r="L43" i="27" s="1"/>
  <c r="L45" i="27" s="1" a="1"/>
  <c r="L45" i="27" s="1"/>
  <c r="L56" i="27" a="1"/>
  <c r="L56" i="27" s="1"/>
  <c r="L59" i="27" s="1" a="1"/>
  <c r="L59" i="27" s="1"/>
  <c r="L20" i="27" a="1"/>
  <c r="L20" i="27" s="1"/>
  <c r="L22" i="27" s="1" a="1"/>
  <c r="L22" i="27" s="1"/>
  <c r="L8" i="27" a="1"/>
  <c r="L8" i="27" s="1"/>
  <c r="L10" i="27" s="1" a="1"/>
  <c r="L10" i="27" s="1"/>
  <c r="N297" i="27" l="1" a="1"/>
  <c r="N297" i="27" s="1"/>
  <c r="X164" i="27" a="1"/>
  <c r="X164" i="27" s="1"/>
  <c r="Q127" i="27" a="1"/>
  <c r="Q127" i="27" s="1"/>
  <c r="N311" i="27" l="1" a="1"/>
  <c r="N311" i="27" s="1"/>
  <c r="N325" i="27" s="1" a="1"/>
  <c r="N325" i="27" s="1"/>
  <c r="N339" i="27" l="1" a="1"/>
  <c r="N339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<sst xmlns="http://schemas.openxmlformats.org/spreadsheetml/2006/main" count="431" uniqueCount="82">
  <si>
    <t>NAND Gate</t>
  </si>
  <si>
    <t>x1</t>
  </si>
  <si>
    <t>x2</t>
  </si>
  <si>
    <t>Linear</t>
  </si>
  <si>
    <t>W</t>
  </si>
  <si>
    <t>b</t>
  </si>
  <si>
    <t>Z</t>
  </si>
  <si>
    <t>ReLU</t>
  </si>
  <si>
    <t>A</t>
  </si>
  <si>
    <t>AND Gate</t>
  </si>
  <si>
    <t>f</t>
  </si>
  <si>
    <t>x3</t>
  </si>
  <si>
    <t>NOT Gate</t>
  </si>
  <si>
    <t>f1</t>
  </si>
  <si>
    <t>not f1</t>
  </si>
  <si>
    <t>a1</t>
  </si>
  <si>
    <t>f2</t>
  </si>
  <si>
    <t>a2</t>
  </si>
  <si>
    <t>First-Order Logic</t>
  </si>
  <si>
    <t>lion</t>
  </si>
  <si>
    <t>dog</t>
  </si>
  <si>
    <t>cow</t>
  </si>
  <si>
    <t>pig</t>
  </si>
  <si>
    <t>shark</t>
  </si>
  <si>
    <t>croc</t>
  </si>
  <si>
    <t>bee</t>
  </si>
  <si>
    <t>tree</t>
  </si>
  <si>
    <t>eat meat</t>
  </si>
  <si>
    <t>a mammal</t>
  </si>
  <si>
    <t>Meaning</t>
  </si>
  <si>
    <t>z1</t>
  </si>
  <si>
    <t>z2</t>
  </si>
  <si>
    <t>z3</t>
  </si>
  <si>
    <t>z4</t>
  </si>
  <si>
    <t>a3</t>
  </si>
  <si>
    <t>a4</t>
  </si>
  <si>
    <t>fly</t>
  </si>
  <si>
    <t>f3</t>
  </si>
  <si>
    <t>Second-Order Logic</t>
  </si>
  <si>
    <t>danger</t>
  </si>
  <si>
    <t>f4</t>
  </si>
  <si>
    <t>A non-meat-eating, non-mammal that cannot be a non-meat-eating thing that flies.</t>
  </si>
  <si>
    <t>Mixture of First and Second Order Logic</t>
  </si>
  <si>
    <t>meat</t>
  </si>
  <si>
    <t>!meat &amp; !mammal</t>
  </si>
  <si>
    <t>!meat &amp; fly</t>
  </si>
  <si>
    <t>!mammal &amp; !fly</t>
  </si>
  <si>
    <t>Identity</t>
  </si>
  <si>
    <t>Logic</t>
  </si>
  <si>
    <t>Skip Connection</t>
  </si>
  <si>
    <t>x</t>
  </si>
  <si>
    <t>\</t>
  </si>
  <si>
    <t>↓</t>
  </si>
  <si>
    <t>W1</t>
  </si>
  <si>
    <t>b1</t>
  </si>
  <si>
    <t>Z = WX1+b1</t>
  </si>
  <si>
    <t>A = ReLU(Z)</t>
  </si>
  <si>
    <t>W2</t>
  </si>
  <si>
    <t>b2</t>
  </si>
  <si>
    <t>F(x) = W2A+b2</t>
  </si>
  <si>
    <t>+</t>
  </si>
  <si>
    <t>H(x) = F(x) + x</t>
  </si>
  <si>
    <t>Residual</t>
  </si>
  <si>
    <t>Z = WX+b</t>
  </si>
  <si>
    <t>H(x) = W2A + b2</t>
  </si>
  <si>
    <t>F(x) = H(x) - x</t>
  </si>
  <si>
    <t>H(x)</t>
  </si>
  <si>
    <t xml:space="preserve"> </t>
  </si>
  <si>
    <t>Deep</t>
  </si>
  <si>
    <t>Projection Shortcut</t>
  </si>
  <si>
    <t>Problem</t>
  </si>
  <si>
    <t>F(x)</t>
  </si>
  <si>
    <t>F(x) + x</t>
  </si>
  <si>
    <t>Solution</t>
  </si>
  <si>
    <t>Add &amp; Norm</t>
  </si>
  <si>
    <t>Mean</t>
  </si>
  <si>
    <t>Std</t>
  </si>
  <si>
    <t>Gamma</t>
  </si>
  <si>
    <t>Beta</t>
  </si>
  <si>
    <t>Exploding / Vanishing Gradients</t>
  </si>
  <si>
    <t>ou</t>
  </si>
  <si>
    <t>Gradient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</si>
</sst>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0"/>
      <name val="Aptos Narrow"/>
      <family val="2"/>
      <scheme val="minor"/>
    </font>
    <font>
      <sz val="12"/>
      <color theme="1"/>
      <name val="Ink Free"/>
      <family val="4"/>
    </font>
    <font>
      <sz val="16"/>
      <color theme="1"/>
      <name val="Aptos Narrow"/>
      <family val="2"/>
      <scheme val="minor"/>
    </font>
    <font>
      <sz val="12"/>
      <color rgb="FF000000"/>
      <name val="Arial"/>
      <family val="2"/>
    </font>
    <font>
      <sz val="18"/>
      <color theme="1"/>
      <name val="Ink Free"/>
      <family val="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7" borderId="2">
      <alignment horizont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 shrinkToFit="1"/>
    </xf>
    <xf numFmtId="0" fontId="0" fillId="8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5" borderId="0" xfId="0" applyFont="1" applyFill="1"/>
    <xf numFmtId="0" fontId="4" fillId="0" borderId="0" xfId="0" applyFont="1"/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9" borderId="0" xfId="0" applyFill="1"/>
    <xf numFmtId="0" fontId="5" fillId="0" borderId="0" xfId="0" applyFont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quotePrefix="1" applyFont="1" applyFill="1" applyAlignment="1">
      <alignment horizontal="center" vertical="center"/>
    </xf>
    <xf numFmtId="0" fontId="6" fillId="10" borderId="0" xfId="0" quotePrefix="1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shrinkToFit="1"/>
    </xf>
    <xf numFmtId="0" fontId="1" fillId="0" borderId="0" xfId="0" applyFont="1"/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138906</xdr:colOff>
      <xdr:row>172</xdr:row>
      <xdr:rowOff>11024</xdr:rowOff>
    </xdr:from>
    <xdr:to>
      <xdr:col>10</xdr:col>
      <xdr:colOff>19050</xdr:colOff>
      <xdr:row>178</xdr:row>
      <xdr:rowOff>234950</xdr:rowOff>
    </xdr:to>
    <xdr:pic>
      <xdr:nvPicPr>
        <xdr:cNvPr id="91" name="Picture 1" descr="Residual neural network - Wikipedia">
          <a:extLst>
            <a:ext uri="{FF2B5EF4-FFF2-40B4-BE49-F238E27FC236}">
              <a16:creationId xmlns:a16="http://schemas.microsoft.com/office/drawing/2014/main" id="{1BC55B7B-1216-E3A2-D6BA-2E895F5982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67" r="5862"/>
        <a:stretch/>
      </xdr:blipFill>
      <xdr:spPr bwMode="auto">
        <a:xfrm>
          <a:off x="515937" y="51604774"/>
          <a:ext cx="3194844" cy="2052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135106</xdr:colOff>
      <xdr:row>180</xdr:row>
      <xdr:rowOff>35277</xdr:rowOff>
    </xdr:from>
    <xdr:to>
      <xdr:col>26</xdr:col>
      <xdr:colOff>81064</xdr:colOff>
      <xdr:row>187</xdr:row>
      <xdr:rowOff>17639</xdr:rowOff>
    </xdr:to>
    <xdr:sp macro="" textlink="">
      <xdr:nvSpPr>
        <xdr:cNvPr id="94" name="Rectangle 2">
          <a:extLst>
            <a:ext uri="{FF2B5EF4-FFF2-40B4-BE49-F238E27FC236}">
              <a16:creationId xmlns:a16="http://schemas.microsoft.com/office/drawing/2014/main" id="{AD1983E0-AD8E-AF27-FF72-CC3232F1C00A}"/>
            </a:ext>
          </a:extLst>
        </xdr:cNvPr>
        <xdr:cNvSpPr/>
      </xdr:nvSpPr>
      <xdr:spPr>
        <a:xfrm>
          <a:off x="4147766" y="56239532"/>
          <a:ext cx="5417766" cy="2157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11</xdr:col>
      <xdr:colOff>135107</xdr:colOff>
      <xdr:row>193</xdr:row>
      <xdr:rowOff>27021</xdr:rowOff>
    </xdr:from>
    <xdr:to>
      <xdr:col>26</xdr:col>
      <xdr:colOff>121597</xdr:colOff>
      <xdr:row>199</xdr:row>
      <xdr:rowOff>158750</xdr:rowOff>
    </xdr:to>
    <xdr:sp macro="" textlink="">
      <xdr:nvSpPr>
        <xdr:cNvPr id="95" name="Rectangle 3">
          <a:extLst>
            <a:ext uri="{FF2B5EF4-FFF2-40B4-BE49-F238E27FC236}">
              <a16:creationId xmlns:a16="http://schemas.microsoft.com/office/drawing/2014/main" id="{E00C1D2C-08D9-A643-8638-E668D5F26ADF}"/>
            </a:ext>
          </a:extLst>
        </xdr:cNvPr>
        <xdr:cNvSpPr/>
      </xdr:nvSpPr>
      <xdr:spPr>
        <a:xfrm>
          <a:off x="4147767" y="60270957"/>
          <a:ext cx="5458298" cy="19961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23</xdr:col>
      <xdr:colOff>55958</xdr:colOff>
      <xdr:row>179</xdr:row>
      <xdr:rowOff>51092</xdr:rowOff>
    </xdr:from>
    <xdr:to>
      <xdr:col>23</xdr:col>
      <xdr:colOff>302902</xdr:colOff>
      <xdr:row>179</xdr:row>
      <xdr:rowOff>264583</xdr:rowOff>
    </xdr:to>
    <xdr:sp macro="" textlink="">
      <xdr:nvSpPr>
        <xdr:cNvPr id="82" name="Rectangle 5">
          <a:extLst>
            <a:ext uri="{FF2B5EF4-FFF2-40B4-BE49-F238E27FC236}">
              <a16:creationId xmlns:a16="http://schemas.microsoft.com/office/drawing/2014/main" id="{B493BB2A-F266-420C-A487-9DEE08AD9119}"/>
            </a:ext>
          </a:extLst>
        </xdr:cNvPr>
        <xdr:cNvSpPr/>
      </xdr:nvSpPr>
      <xdr:spPr>
        <a:xfrm>
          <a:off x="8449636" y="5528879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55958</xdr:colOff>
      <xdr:row>200</xdr:row>
      <xdr:rowOff>51092</xdr:rowOff>
    </xdr:from>
    <xdr:to>
      <xdr:col>23</xdr:col>
      <xdr:colOff>302902</xdr:colOff>
      <xdr:row>200</xdr:row>
      <xdr:rowOff>264583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ADCC396D-949E-144C-9DA9-F86B9C4BC312}"/>
            </a:ext>
          </a:extLst>
        </xdr:cNvPr>
        <xdr:cNvSpPr/>
      </xdr:nvSpPr>
      <xdr:spPr>
        <a:xfrm>
          <a:off x="8446064" y="5594460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302902</xdr:colOff>
      <xdr:row>179</xdr:row>
      <xdr:rowOff>157838</xdr:rowOff>
    </xdr:from>
    <xdr:to>
      <xdr:col>23</xdr:col>
      <xdr:colOff>315602</xdr:colOff>
      <xdr:row>200</xdr:row>
      <xdr:rowOff>157838</xdr:rowOff>
    </xdr:to>
    <xdr:cxnSp macro="">
      <xdr:nvCxnSpPr>
        <xdr:cNvPr id="85" name="Curved Connector 9">
          <a:extLst>
            <a:ext uri="{FF2B5EF4-FFF2-40B4-BE49-F238E27FC236}">
              <a16:creationId xmlns:a16="http://schemas.microsoft.com/office/drawing/2014/main" id="{74BB8E38-0356-025E-D54A-0E29D3610DDE}"/>
            </a:ext>
          </a:extLst>
        </xdr:cNvPr>
        <xdr:cNvCxnSpPr>
          <a:stCxn id="82" idx="3"/>
          <a:endCxn id="79" idx="3"/>
        </xdr:cNvCxnSpPr>
      </xdr:nvCxnSpPr>
      <xdr:spPr>
        <a:xfrm>
          <a:off x="8800357" y="54352202"/>
          <a:ext cx="12700" cy="6303818"/>
        </a:xfrm>
        <a:prstGeom prst="curvedConnector3">
          <a:avLst>
            <a:gd name="adj1" fmla="val 145136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135106</xdr:colOff>
      <xdr:row>267</xdr:row>
      <xdr:rowOff>161636</xdr:rowOff>
    </xdr:from>
    <xdr:to>
      <xdr:col>16</xdr:col>
      <xdr:colOff>150091</xdr:colOff>
      <xdr:row>273</xdr:row>
      <xdr:rowOff>161636</xdr:rowOff>
    </xdr:to>
    <xdr:sp macro="" textlink="">
      <xdr:nvSpPr>
        <xdr:cNvPr id="97" name="Rectangle 2">
          <a:extLst>
            <a:ext uri="{FF2B5EF4-FFF2-40B4-BE49-F238E27FC236}">
              <a16:creationId xmlns:a16="http://schemas.microsoft.com/office/drawing/2014/main" id="{C705C9F6-67F7-884E-A586-82E2E8C544A6}"/>
            </a:ext>
          </a:extLst>
        </xdr:cNvPr>
        <xdr:cNvSpPr/>
      </xdr:nvSpPr>
      <xdr:spPr>
        <a:xfrm>
          <a:off x="874015" y="68810909"/>
          <a:ext cx="5187349" cy="15009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281</xdr:row>
      <xdr:rowOff>150091</xdr:rowOff>
    </xdr:from>
    <xdr:to>
      <xdr:col>16</xdr:col>
      <xdr:colOff>173182</xdr:colOff>
      <xdr:row>286</xdr:row>
      <xdr:rowOff>138545</xdr:rowOff>
    </xdr:to>
    <xdr:sp macro="" textlink="">
      <xdr:nvSpPr>
        <xdr:cNvPr id="98" name="Rectangle 3">
          <a:extLst>
            <a:ext uri="{FF2B5EF4-FFF2-40B4-BE49-F238E27FC236}">
              <a16:creationId xmlns:a16="http://schemas.microsoft.com/office/drawing/2014/main" id="{89654BD6-A6DD-FA44-871D-295E1B05A4E5}"/>
            </a:ext>
          </a:extLst>
        </xdr:cNvPr>
        <xdr:cNvSpPr/>
      </xdr:nvSpPr>
      <xdr:spPr>
        <a:xfrm>
          <a:off x="874016" y="72101364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266</xdr:row>
      <xdr:rowOff>51092</xdr:rowOff>
    </xdr:from>
    <xdr:to>
      <xdr:col>14</xdr:col>
      <xdr:colOff>302902</xdr:colOff>
      <xdr:row>266</xdr:row>
      <xdr:rowOff>264583</xdr:rowOff>
    </xdr:to>
    <xdr:sp macro="" textlink="">
      <xdr:nvSpPr>
        <xdr:cNvPr id="99" name="Rectangle 5">
          <a:extLst>
            <a:ext uri="{FF2B5EF4-FFF2-40B4-BE49-F238E27FC236}">
              <a16:creationId xmlns:a16="http://schemas.microsoft.com/office/drawing/2014/main" id="{863F5AE0-82E0-AB42-89A6-9EDD38A27DEB}"/>
            </a:ext>
          </a:extLst>
        </xdr:cNvPr>
        <xdr:cNvSpPr/>
      </xdr:nvSpPr>
      <xdr:spPr>
        <a:xfrm>
          <a:off x="8553413" y="5424545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287</xdr:row>
      <xdr:rowOff>51092</xdr:rowOff>
    </xdr:from>
    <xdr:to>
      <xdr:col>14</xdr:col>
      <xdr:colOff>302902</xdr:colOff>
      <xdr:row>287</xdr:row>
      <xdr:rowOff>264583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CB178B2A-E57B-044F-B188-832BC64C18F2}"/>
            </a:ext>
          </a:extLst>
        </xdr:cNvPr>
        <xdr:cNvSpPr/>
      </xdr:nvSpPr>
      <xdr:spPr>
        <a:xfrm>
          <a:off x="8553413" y="6054927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302902</xdr:colOff>
      <xdr:row>266</xdr:row>
      <xdr:rowOff>157838</xdr:rowOff>
    </xdr:from>
    <xdr:to>
      <xdr:col>14</xdr:col>
      <xdr:colOff>315602</xdr:colOff>
      <xdr:row>287</xdr:row>
      <xdr:rowOff>157838</xdr:rowOff>
    </xdr:to>
    <xdr:cxnSp macro="">
      <xdr:nvCxnSpPr>
        <xdr:cNvPr id="101" name="Curved Connector 9">
          <a:extLst>
            <a:ext uri="{FF2B5EF4-FFF2-40B4-BE49-F238E27FC236}">
              <a16:creationId xmlns:a16="http://schemas.microsoft.com/office/drawing/2014/main" id="{712F1756-7A64-1B4D-94F7-BEDA332EF198}"/>
            </a:ext>
          </a:extLst>
        </xdr:cNvPr>
        <xdr:cNvCxnSpPr>
          <a:cxnSpLocks/>
          <a:stCxn id="99" idx="3"/>
          <a:endCxn id="100" idx="3"/>
        </xdr:cNvCxnSpPr>
      </xdr:nvCxnSpPr>
      <xdr:spPr>
        <a:xfrm>
          <a:off x="5475266" y="68506929"/>
          <a:ext cx="12700" cy="5403273"/>
        </a:xfrm>
        <a:prstGeom prst="curvedConnector3">
          <a:avLst>
            <a:gd name="adj1" fmla="val 14345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135106</xdr:colOff>
      <xdr:row>224</xdr:row>
      <xdr:rowOff>35278</xdr:rowOff>
    </xdr:from>
    <xdr:to>
      <xdr:col>35</xdr:col>
      <xdr:colOff>81064</xdr:colOff>
      <xdr:row>231</xdr:row>
      <xdr:rowOff>17163</xdr:rowOff>
    </xdr:to>
    <xdr:sp macro="" textlink="">
      <xdr:nvSpPr>
        <xdr:cNvPr id="102" name="Rectangle 13">
          <a:extLst>
            <a:ext uri="{FF2B5EF4-FFF2-40B4-BE49-F238E27FC236}">
              <a16:creationId xmlns:a16="http://schemas.microsoft.com/office/drawing/2014/main" id="{32211327-27D6-B446-89C9-7CF2ADE35DE6}"/>
            </a:ext>
          </a:extLst>
        </xdr:cNvPr>
        <xdr:cNvSpPr/>
      </xdr:nvSpPr>
      <xdr:spPr>
        <a:xfrm>
          <a:off x="7343214" y="69610683"/>
          <a:ext cx="5352039" cy="214431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20</xdr:col>
      <xdr:colOff>135107</xdr:colOff>
      <xdr:row>237</xdr:row>
      <xdr:rowOff>19049</xdr:rowOff>
    </xdr:from>
    <xdr:to>
      <xdr:col>35</xdr:col>
      <xdr:colOff>121597</xdr:colOff>
      <xdr:row>243</xdr:row>
      <xdr:rowOff>158750</xdr:rowOff>
    </xdr:to>
    <xdr:sp macro="" textlink="">
      <xdr:nvSpPr>
        <xdr:cNvPr id="103" name="Rectangle 14">
          <a:extLst>
            <a:ext uri="{FF2B5EF4-FFF2-40B4-BE49-F238E27FC236}">
              <a16:creationId xmlns:a16="http://schemas.microsoft.com/office/drawing/2014/main" id="{0CAEADCB-BDF0-C94D-9529-6CFE6A71C585}"/>
            </a:ext>
          </a:extLst>
        </xdr:cNvPr>
        <xdr:cNvSpPr/>
      </xdr:nvSpPr>
      <xdr:spPr>
        <a:xfrm>
          <a:off x="7501107" y="68338700"/>
          <a:ext cx="5510990" cy="1968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32</xdr:col>
      <xdr:colOff>55958</xdr:colOff>
      <xdr:row>223</xdr:row>
      <xdr:rowOff>51092</xdr:rowOff>
    </xdr:from>
    <xdr:to>
      <xdr:col>32</xdr:col>
      <xdr:colOff>302902</xdr:colOff>
      <xdr:row>223</xdr:row>
      <xdr:rowOff>264583</xdr:rowOff>
    </xdr:to>
    <xdr:sp macro="" textlink="">
      <xdr:nvSpPr>
        <xdr:cNvPr id="104" name="Rectangle 15">
          <a:extLst>
            <a:ext uri="{FF2B5EF4-FFF2-40B4-BE49-F238E27FC236}">
              <a16:creationId xmlns:a16="http://schemas.microsoft.com/office/drawing/2014/main" id="{6679788A-37BC-4F4C-BFAD-50B1A18CF3C4}"/>
            </a:ext>
          </a:extLst>
        </xdr:cNvPr>
        <xdr:cNvSpPr/>
      </xdr:nvSpPr>
      <xdr:spPr>
        <a:xfrm>
          <a:off x="15573049" y="5424545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273</xdr:row>
      <xdr:rowOff>51092</xdr:rowOff>
    </xdr:from>
    <xdr:to>
      <xdr:col>14</xdr:col>
      <xdr:colOff>302902</xdr:colOff>
      <xdr:row>273</xdr:row>
      <xdr:rowOff>264583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90DF0A65-9CD1-7642-9CE8-DA4B92190B9F}"/>
            </a:ext>
          </a:extLst>
        </xdr:cNvPr>
        <xdr:cNvSpPr/>
      </xdr:nvSpPr>
      <xdr:spPr>
        <a:xfrm>
          <a:off x="5597776" y="7380345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280</xdr:row>
      <xdr:rowOff>51092</xdr:rowOff>
    </xdr:from>
    <xdr:to>
      <xdr:col>14</xdr:col>
      <xdr:colOff>302902</xdr:colOff>
      <xdr:row>280</xdr:row>
      <xdr:rowOff>264583</xdr:rowOff>
    </xdr:to>
    <xdr:sp macro="" textlink="">
      <xdr:nvSpPr>
        <xdr:cNvPr id="114" name="Rectangle 5">
          <a:extLst>
            <a:ext uri="{FF2B5EF4-FFF2-40B4-BE49-F238E27FC236}">
              <a16:creationId xmlns:a16="http://schemas.microsoft.com/office/drawing/2014/main" id="{9BC162F3-8BF0-8C41-B905-F464B321D703}"/>
            </a:ext>
          </a:extLst>
        </xdr:cNvPr>
        <xdr:cNvSpPr/>
      </xdr:nvSpPr>
      <xdr:spPr>
        <a:xfrm>
          <a:off x="5228322" y="6840018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295</xdr:row>
      <xdr:rowOff>150091</xdr:rowOff>
    </xdr:from>
    <xdr:to>
      <xdr:col>16</xdr:col>
      <xdr:colOff>173182</xdr:colOff>
      <xdr:row>300</xdr:row>
      <xdr:rowOff>138545</xdr:rowOff>
    </xdr:to>
    <xdr:sp macro="" textlink="">
      <xdr:nvSpPr>
        <xdr:cNvPr id="115" name="Rectangle 3">
          <a:extLst>
            <a:ext uri="{FF2B5EF4-FFF2-40B4-BE49-F238E27FC236}">
              <a16:creationId xmlns:a16="http://schemas.microsoft.com/office/drawing/2014/main" id="{7278274E-349F-C744-A91F-78F5C07AD7D2}"/>
            </a:ext>
          </a:extLst>
        </xdr:cNvPr>
        <xdr:cNvSpPr/>
      </xdr:nvSpPr>
      <xdr:spPr>
        <a:xfrm>
          <a:off x="874016" y="73001909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301</xdr:row>
      <xdr:rowOff>51092</xdr:rowOff>
    </xdr:from>
    <xdr:to>
      <xdr:col>14</xdr:col>
      <xdr:colOff>302902</xdr:colOff>
      <xdr:row>301</xdr:row>
      <xdr:rowOff>264583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677CDAA4-E25D-374C-99CC-CA14D8E25BB1}"/>
            </a:ext>
          </a:extLst>
        </xdr:cNvPr>
        <xdr:cNvSpPr/>
      </xdr:nvSpPr>
      <xdr:spPr>
        <a:xfrm>
          <a:off x="5228322" y="7470400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294</xdr:row>
      <xdr:rowOff>51092</xdr:rowOff>
    </xdr:from>
    <xdr:to>
      <xdr:col>14</xdr:col>
      <xdr:colOff>302902</xdr:colOff>
      <xdr:row>294</xdr:row>
      <xdr:rowOff>264583</xdr:rowOff>
    </xdr:to>
    <xdr:sp macro="" textlink="">
      <xdr:nvSpPr>
        <xdr:cNvPr id="117" name="Rectangle 5">
          <a:extLst>
            <a:ext uri="{FF2B5EF4-FFF2-40B4-BE49-F238E27FC236}">
              <a16:creationId xmlns:a16="http://schemas.microsoft.com/office/drawing/2014/main" id="{7D873225-08E2-8647-9263-79EADB226D0F}"/>
            </a:ext>
          </a:extLst>
        </xdr:cNvPr>
        <xdr:cNvSpPr/>
      </xdr:nvSpPr>
      <xdr:spPr>
        <a:xfrm>
          <a:off x="5228322" y="72602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309</xdr:row>
      <xdr:rowOff>150091</xdr:rowOff>
    </xdr:from>
    <xdr:to>
      <xdr:col>16</xdr:col>
      <xdr:colOff>173182</xdr:colOff>
      <xdr:row>314</xdr:row>
      <xdr:rowOff>138545</xdr:rowOff>
    </xdr:to>
    <xdr:sp macro="" textlink="">
      <xdr:nvSpPr>
        <xdr:cNvPr id="118" name="Rectangle 3">
          <a:extLst>
            <a:ext uri="{FF2B5EF4-FFF2-40B4-BE49-F238E27FC236}">
              <a16:creationId xmlns:a16="http://schemas.microsoft.com/office/drawing/2014/main" id="{35440084-80E4-8241-8D91-D2C36FB2D247}"/>
            </a:ext>
          </a:extLst>
        </xdr:cNvPr>
        <xdr:cNvSpPr/>
      </xdr:nvSpPr>
      <xdr:spPr>
        <a:xfrm>
          <a:off x="874016" y="73001909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315</xdr:row>
      <xdr:rowOff>51092</xdr:rowOff>
    </xdr:from>
    <xdr:to>
      <xdr:col>14</xdr:col>
      <xdr:colOff>302902</xdr:colOff>
      <xdr:row>315</xdr:row>
      <xdr:rowOff>264583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5C915B3C-FBF3-2247-B7B3-E8F293E08893}"/>
            </a:ext>
          </a:extLst>
        </xdr:cNvPr>
        <xdr:cNvSpPr/>
      </xdr:nvSpPr>
      <xdr:spPr>
        <a:xfrm>
          <a:off x="5228322" y="7470400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308</xdr:row>
      <xdr:rowOff>51092</xdr:rowOff>
    </xdr:from>
    <xdr:to>
      <xdr:col>14</xdr:col>
      <xdr:colOff>302902</xdr:colOff>
      <xdr:row>308</xdr:row>
      <xdr:rowOff>264583</xdr:rowOff>
    </xdr:to>
    <xdr:sp macro="" textlink="">
      <xdr:nvSpPr>
        <xdr:cNvPr id="120" name="Rectangle 5">
          <a:extLst>
            <a:ext uri="{FF2B5EF4-FFF2-40B4-BE49-F238E27FC236}">
              <a16:creationId xmlns:a16="http://schemas.microsoft.com/office/drawing/2014/main" id="{D3486508-F711-3041-8BD4-B08B85366C57}"/>
            </a:ext>
          </a:extLst>
        </xdr:cNvPr>
        <xdr:cNvSpPr/>
      </xdr:nvSpPr>
      <xdr:spPr>
        <a:xfrm>
          <a:off x="5228322" y="72602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323</xdr:row>
      <xdr:rowOff>150091</xdr:rowOff>
    </xdr:from>
    <xdr:to>
      <xdr:col>16</xdr:col>
      <xdr:colOff>173182</xdr:colOff>
      <xdr:row>328</xdr:row>
      <xdr:rowOff>138545</xdr:rowOff>
    </xdr:to>
    <xdr:sp macro="" textlink="">
      <xdr:nvSpPr>
        <xdr:cNvPr id="124" name="Rectangle 3">
          <a:extLst>
            <a:ext uri="{FF2B5EF4-FFF2-40B4-BE49-F238E27FC236}">
              <a16:creationId xmlns:a16="http://schemas.microsoft.com/office/drawing/2014/main" id="{64561727-B0A6-4944-8203-452591BE4D1C}"/>
            </a:ext>
          </a:extLst>
        </xdr:cNvPr>
        <xdr:cNvSpPr/>
      </xdr:nvSpPr>
      <xdr:spPr>
        <a:xfrm>
          <a:off x="874016" y="81407000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329</xdr:row>
      <xdr:rowOff>51092</xdr:rowOff>
    </xdr:from>
    <xdr:to>
      <xdr:col>14</xdr:col>
      <xdr:colOff>302902</xdr:colOff>
      <xdr:row>329</xdr:row>
      <xdr:rowOff>264583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7E450830-808C-A440-9F87-FD4543E17DF3}"/>
            </a:ext>
          </a:extLst>
        </xdr:cNvPr>
        <xdr:cNvSpPr/>
      </xdr:nvSpPr>
      <xdr:spPr>
        <a:xfrm>
          <a:off x="5228322" y="8310909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322</xdr:row>
      <xdr:rowOff>51092</xdr:rowOff>
    </xdr:from>
    <xdr:to>
      <xdr:col>14</xdr:col>
      <xdr:colOff>302902</xdr:colOff>
      <xdr:row>322</xdr:row>
      <xdr:rowOff>264583</xdr:rowOff>
    </xdr:to>
    <xdr:sp macro="" textlink="">
      <xdr:nvSpPr>
        <xdr:cNvPr id="126" name="Rectangle 5">
          <a:extLst>
            <a:ext uri="{FF2B5EF4-FFF2-40B4-BE49-F238E27FC236}">
              <a16:creationId xmlns:a16="http://schemas.microsoft.com/office/drawing/2014/main" id="{5BA280A8-7C2A-DD4C-9299-CB2C4AC7C237}"/>
            </a:ext>
          </a:extLst>
        </xdr:cNvPr>
        <xdr:cNvSpPr/>
      </xdr:nvSpPr>
      <xdr:spPr>
        <a:xfrm>
          <a:off x="5228322" y="8100781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337</xdr:row>
      <xdr:rowOff>150091</xdr:rowOff>
    </xdr:from>
    <xdr:to>
      <xdr:col>16</xdr:col>
      <xdr:colOff>173182</xdr:colOff>
      <xdr:row>342</xdr:row>
      <xdr:rowOff>138545</xdr:rowOff>
    </xdr:to>
    <xdr:sp macro="" textlink="">
      <xdr:nvSpPr>
        <xdr:cNvPr id="127" name="Rectangle 3">
          <a:extLst>
            <a:ext uri="{FF2B5EF4-FFF2-40B4-BE49-F238E27FC236}">
              <a16:creationId xmlns:a16="http://schemas.microsoft.com/office/drawing/2014/main" id="{7146D558-36E9-484B-A2A9-95C4D49B388F}"/>
            </a:ext>
          </a:extLst>
        </xdr:cNvPr>
        <xdr:cNvSpPr/>
      </xdr:nvSpPr>
      <xdr:spPr>
        <a:xfrm>
          <a:off x="874016" y="85609546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343</xdr:row>
      <xdr:rowOff>51092</xdr:rowOff>
    </xdr:from>
    <xdr:to>
      <xdr:col>14</xdr:col>
      <xdr:colOff>302902</xdr:colOff>
      <xdr:row>343</xdr:row>
      <xdr:rowOff>264583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C3E1CC85-867B-A542-B10C-DA22B53763A0}"/>
            </a:ext>
          </a:extLst>
        </xdr:cNvPr>
        <xdr:cNvSpPr/>
      </xdr:nvSpPr>
      <xdr:spPr>
        <a:xfrm>
          <a:off x="5228322" y="87311637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336</xdr:row>
      <xdr:rowOff>51092</xdr:rowOff>
    </xdr:from>
    <xdr:to>
      <xdr:col>14</xdr:col>
      <xdr:colOff>302902</xdr:colOff>
      <xdr:row>336</xdr:row>
      <xdr:rowOff>264583</xdr:rowOff>
    </xdr:to>
    <xdr:sp macro="" textlink="">
      <xdr:nvSpPr>
        <xdr:cNvPr id="129" name="Rectangle 5">
          <a:extLst>
            <a:ext uri="{FF2B5EF4-FFF2-40B4-BE49-F238E27FC236}">
              <a16:creationId xmlns:a16="http://schemas.microsoft.com/office/drawing/2014/main" id="{D377F813-3023-2742-B80D-BE0A22F7B524}"/>
            </a:ext>
          </a:extLst>
        </xdr:cNvPr>
        <xdr:cNvSpPr/>
      </xdr:nvSpPr>
      <xdr:spPr>
        <a:xfrm>
          <a:off x="5228322" y="8521036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301</xdr:row>
      <xdr:rowOff>51092</xdr:rowOff>
    </xdr:from>
    <xdr:to>
      <xdr:col>14</xdr:col>
      <xdr:colOff>302902</xdr:colOff>
      <xdr:row>301</xdr:row>
      <xdr:rowOff>264583</xdr:rowOff>
    </xdr:to>
    <xdr:sp macro="" textlink="">
      <xdr:nvSpPr>
        <xdr:cNvPr id="132" name="Rectangle 5">
          <a:extLst>
            <a:ext uri="{FF2B5EF4-FFF2-40B4-BE49-F238E27FC236}">
              <a16:creationId xmlns:a16="http://schemas.microsoft.com/office/drawing/2014/main" id="{C4CAF322-5248-D040-86EE-1EDCA30A54D5}"/>
            </a:ext>
          </a:extLst>
        </xdr:cNvPr>
        <xdr:cNvSpPr/>
      </xdr:nvSpPr>
      <xdr:spPr>
        <a:xfrm>
          <a:off x="5101634" y="7889406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315</xdr:row>
      <xdr:rowOff>51092</xdr:rowOff>
    </xdr:from>
    <xdr:to>
      <xdr:col>14</xdr:col>
      <xdr:colOff>302902</xdr:colOff>
      <xdr:row>315</xdr:row>
      <xdr:rowOff>264583</xdr:rowOff>
    </xdr:to>
    <xdr:sp macro="" textlink="">
      <xdr:nvSpPr>
        <xdr:cNvPr id="133" name="Rectangle 5">
          <a:extLst>
            <a:ext uri="{FF2B5EF4-FFF2-40B4-BE49-F238E27FC236}">
              <a16:creationId xmlns:a16="http://schemas.microsoft.com/office/drawing/2014/main" id="{6165071D-4536-CF49-9F01-A793675E68A8}"/>
            </a:ext>
          </a:extLst>
        </xdr:cNvPr>
        <xdr:cNvSpPr/>
      </xdr:nvSpPr>
      <xdr:spPr>
        <a:xfrm>
          <a:off x="5101634" y="7889406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135106</xdr:colOff>
      <xdr:row>224</xdr:row>
      <xdr:rowOff>35277</xdr:rowOff>
    </xdr:from>
    <xdr:to>
      <xdr:col>18</xdr:col>
      <xdr:colOff>81064</xdr:colOff>
      <xdr:row>231</xdr:row>
      <xdr:rowOff>17639</xdr:rowOff>
    </xdr:to>
    <xdr:sp macro="" textlink="">
      <xdr:nvSpPr>
        <xdr:cNvPr id="143" name="Rectangle 2">
          <a:extLst>
            <a:ext uri="{FF2B5EF4-FFF2-40B4-BE49-F238E27FC236}">
              <a16:creationId xmlns:a16="http://schemas.microsoft.com/office/drawing/2014/main" id="{A2C750B4-1666-4A4B-9FD4-33534B774C2F}"/>
            </a:ext>
          </a:extLst>
        </xdr:cNvPr>
        <xdr:cNvSpPr/>
      </xdr:nvSpPr>
      <xdr:spPr>
        <a:xfrm>
          <a:off x="4099565" y="55983926"/>
          <a:ext cx="5352040" cy="21447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3</xdr:col>
      <xdr:colOff>135107</xdr:colOff>
      <xdr:row>237</xdr:row>
      <xdr:rowOff>27021</xdr:rowOff>
    </xdr:from>
    <xdr:to>
      <xdr:col>18</xdr:col>
      <xdr:colOff>121597</xdr:colOff>
      <xdr:row>243</xdr:row>
      <xdr:rowOff>158750</xdr:rowOff>
    </xdr:to>
    <xdr:sp macro="" textlink="">
      <xdr:nvSpPr>
        <xdr:cNvPr id="144" name="Rectangle 3">
          <a:extLst>
            <a:ext uri="{FF2B5EF4-FFF2-40B4-BE49-F238E27FC236}">
              <a16:creationId xmlns:a16="http://schemas.microsoft.com/office/drawing/2014/main" id="{688173D9-0A5C-9149-8869-DB648E32E1C4}"/>
            </a:ext>
          </a:extLst>
        </xdr:cNvPr>
        <xdr:cNvSpPr/>
      </xdr:nvSpPr>
      <xdr:spPr>
        <a:xfrm>
          <a:off x="1240007" y="72683721"/>
          <a:ext cx="5510990" cy="19605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15</xdr:col>
      <xdr:colOff>55958</xdr:colOff>
      <xdr:row>223</xdr:row>
      <xdr:rowOff>51092</xdr:rowOff>
    </xdr:from>
    <xdr:to>
      <xdr:col>15</xdr:col>
      <xdr:colOff>302902</xdr:colOff>
      <xdr:row>223</xdr:row>
      <xdr:rowOff>264583</xdr:rowOff>
    </xdr:to>
    <xdr:sp macro="" textlink="">
      <xdr:nvSpPr>
        <xdr:cNvPr id="145" name="Rectangle 5">
          <a:extLst>
            <a:ext uri="{FF2B5EF4-FFF2-40B4-BE49-F238E27FC236}">
              <a16:creationId xmlns:a16="http://schemas.microsoft.com/office/drawing/2014/main" id="{4E516CD5-43CB-EF48-A2E3-53048DBB989B}"/>
            </a:ext>
          </a:extLst>
        </xdr:cNvPr>
        <xdr:cNvSpPr/>
      </xdr:nvSpPr>
      <xdr:spPr>
        <a:xfrm>
          <a:off x="8345282" y="5569082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55958</xdr:colOff>
      <xdr:row>244</xdr:row>
      <xdr:rowOff>51092</xdr:rowOff>
    </xdr:from>
    <xdr:to>
      <xdr:col>15</xdr:col>
      <xdr:colOff>302902</xdr:colOff>
      <xdr:row>244</xdr:row>
      <xdr:rowOff>264583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CE8D41BE-AE87-9E4E-854E-32D8D3357D3F}"/>
            </a:ext>
          </a:extLst>
        </xdr:cNvPr>
        <xdr:cNvSpPr/>
      </xdr:nvSpPr>
      <xdr:spPr>
        <a:xfrm>
          <a:off x="8345282" y="6217811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302902</xdr:colOff>
      <xdr:row>223</xdr:row>
      <xdr:rowOff>157838</xdr:rowOff>
    </xdr:from>
    <xdr:to>
      <xdr:col>15</xdr:col>
      <xdr:colOff>315602</xdr:colOff>
      <xdr:row>244</xdr:row>
      <xdr:rowOff>157838</xdr:rowOff>
    </xdr:to>
    <xdr:cxnSp macro="">
      <xdr:nvCxnSpPr>
        <xdr:cNvPr id="147" name="Curved Connector 9">
          <a:extLst>
            <a:ext uri="{FF2B5EF4-FFF2-40B4-BE49-F238E27FC236}">
              <a16:creationId xmlns:a16="http://schemas.microsoft.com/office/drawing/2014/main" id="{538CB8EB-DCD2-F746-A8AD-4E2CA1F0B343}"/>
            </a:ext>
          </a:extLst>
        </xdr:cNvPr>
        <xdr:cNvCxnSpPr>
          <a:stCxn id="145" idx="3"/>
          <a:endCxn id="146" idx="3"/>
        </xdr:cNvCxnSpPr>
      </xdr:nvCxnSpPr>
      <xdr:spPr>
        <a:xfrm>
          <a:off x="8592226" y="55797568"/>
          <a:ext cx="12700" cy="6487297"/>
        </a:xfrm>
        <a:prstGeom prst="curvedConnector3">
          <a:avLst>
            <a:gd name="adj1" fmla="val 1178636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135106</xdr:colOff>
      <xdr:row>361</xdr:row>
      <xdr:rowOff>161636</xdr:rowOff>
    </xdr:from>
    <xdr:to>
      <xdr:col>16</xdr:col>
      <xdr:colOff>150091</xdr:colOff>
      <xdr:row>367</xdr:row>
      <xdr:rowOff>161636</xdr:rowOff>
    </xdr:to>
    <xdr:sp macro="" textlink="">
      <xdr:nvSpPr>
        <xdr:cNvPr id="148" name="Rectangle 2">
          <a:extLst>
            <a:ext uri="{FF2B5EF4-FFF2-40B4-BE49-F238E27FC236}">
              <a16:creationId xmlns:a16="http://schemas.microsoft.com/office/drawing/2014/main" id="{30D3BC1E-C2FD-604F-8433-E0BBAE5C897A}"/>
            </a:ext>
          </a:extLst>
        </xdr:cNvPr>
        <xdr:cNvSpPr/>
      </xdr:nvSpPr>
      <xdr:spPr>
        <a:xfrm>
          <a:off x="855917" y="83054879"/>
          <a:ext cx="5060660" cy="18535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375</xdr:row>
      <xdr:rowOff>28865</xdr:rowOff>
    </xdr:from>
    <xdr:to>
      <xdr:col>16</xdr:col>
      <xdr:colOff>173182</xdr:colOff>
      <xdr:row>378</xdr:row>
      <xdr:rowOff>138546</xdr:rowOff>
    </xdr:to>
    <xdr:sp macro="" textlink="">
      <xdr:nvSpPr>
        <xdr:cNvPr id="149" name="Rectangle 3">
          <a:extLst>
            <a:ext uri="{FF2B5EF4-FFF2-40B4-BE49-F238E27FC236}">
              <a16:creationId xmlns:a16="http://schemas.microsoft.com/office/drawing/2014/main" id="{1ECF2E39-1246-3248-A48F-54E581267D5B}"/>
            </a:ext>
          </a:extLst>
        </xdr:cNvPr>
        <xdr:cNvSpPr/>
      </xdr:nvSpPr>
      <xdr:spPr>
        <a:xfrm>
          <a:off x="885562" y="114242274"/>
          <a:ext cx="5291256" cy="1018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360</xdr:row>
      <xdr:rowOff>51092</xdr:rowOff>
    </xdr:from>
    <xdr:to>
      <xdr:col>14</xdr:col>
      <xdr:colOff>302902</xdr:colOff>
      <xdr:row>360</xdr:row>
      <xdr:rowOff>264583</xdr:rowOff>
    </xdr:to>
    <xdr:sp macro="" textlink="">
      <xdr:nvSpPr>
        <xdr:cNvPr id="150" name="Rectangle 5">
          <a:extLst>
            <a:ext uri="{FF2B5EF4-FFF2-40B4-BE49-F238E27FC236}">
              <a16:creationId xmlns:a16="http://schemas.microsoft.com/office/drawing/2014/main" id="{A3187B75-23F7-EB41-A8D3-F23CA7DA7D09}"/>
            </a:ext>
          </a:extLst>
        </xdr:cNvPr>
        <xdr:cNvSpPr/>
      </xdr:nvSpPr>
      <xdr:spPr>
        <a:xfrm>
          <a:off x="5101634" y="8263541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379</xdr:row>
      <xdr:rowOff>51092</xdr:rowOff>
    </xdr:from>
    <xdr:to>
      <xdr:col>14</xdr:col>
      <xdr:colOff>302902</xdr:colOff>
      <xdr:row>379</xdr:row>
      <xdr:rowOff>264583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EDAB162B-35F3-984C-9102-918030E775CE}"/>
            </a:ext>
          </a:extLst>
        </xdr:cNvPr>
        <xdr:cNvSpPr/>
      </xdr:nvSpPr>
      <xdr:spPr>
        <a:xfrm>
          <a:off x="5101634" y="8912271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302902</xdr:colOff>
      <xdr:row>360</xdr:row>
      <xdr:rowOff>157838</xdr:rowOff>
    </xdr:from>
    <xdr:to>
      <xdr:col>14</xdr:col>
      <xdr:colOff>315602</xdr:colOff>
      <xdr:row>379</xdr:row>
      <xdr:rowOff>157838</xdr:rowOff>
    </xdr:to>
    <xdr:cxnSp macro="">
      <xdr:nvCxnSpPr>
        <xdr:cNvPr id="152" name="Curved Connector 9">
          <a:extLst>
            <a:ext uri="{FF2B5EF4-FFF2-40B4-BE49-F238E27FC236}">
              <a16:creationId xmlns:a16="http://schemas.microsoft.com/office/drawing/2014/main" id="{95A954A6-25AC-D345-AA34-8717D560CA25}"/>
            </a:ext>
          </a:extLst>
        </xdr:cNvPr>
        <xdr:cNvCxnSpPr>
          <a:stCxn id="150" idx="3"/>
          <a:endCxn id="151" idx="3"/>
        </xdr:cNvCxnSpPr>
      </xdr:nvCxnSpPr>
      <xdr:spPr>
        <a:xfrm>
          <a:off x="5348578" y="82742162"/>
          <a:ext cx="12700" cy="6487298"/>
        </a:xfrm>
        <a:prstGeom prst="curvedConnector3">
          <a:avLst>
            <a:gd name="adj1" fmla="val 14345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55958</xdr:colOff>
      <xdr:row>367</xdr:row>
      <xdr:rowOff>51092</xdr:rowOff>
    </xdr:from>
    <xdr:to>
      <xdr:col>14</xdr:col>
      <xdr:colOff>302902</xdr:colOff>
      <xdr:row>367</xdr:row>
      <xdr:rowOff>264583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82160E41-DA28-DB4C-B94B-7F176767D481}"/>
            </a:ext>
          </a:extLst>
        </xdr:cNvPr>
        <xdr:cNvSpPr/>
      </xdr:nvSpPr>
      <xdr:spPr>
        <a:xfrm>
          <a:off x="5101634" y="8479784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374</xdr:row>
      <xdr:rowOff>51092</xdr:rowOff>
    </xdr:from>
    <xdr:to>
      <xdr:col>14</xdr:col>
      <xdr:colOff>302902</xdr:colOff>
      <xdr:row>374</xdr:row>
      <xdr:rowOff>264583</xdr:rowOff>
    </xdr:to>
    <xdr:sp macro="" textlink="">
      <xdr:nvSpPr>
        <xdr:cNvPr id="154" name="Rectangle 5">
          <a:extLst>
            <a:ext uri="{FF2B5EF4-FFF2-40B4-BE49-F238E27FC236}">
              <a16:creationId xmlns:a16="http://schemas.microsoft.com/office/drawing/2014/main" id="{4836C43A-63D0-584F-AF97-AB6D37334009}"/>
            </a:ext>
          </a:extLst>
        </xdr:cNvPr>
        <xdr:cNvSpPr/>
      </xdr:nvSpPr>
      <xdr:spPr>
        <a:xfrm>
          <a:off x="5101634" y="8696028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135106</xdr:colOff>
      <xdr:row>393</xdr:row>
      <xdr:rowOff>161636</xdr:rowOff>
    </xdr:from>
    <xdr:to>
      <xdr:col>16</xdr:col>
      <xdr:colOff>150091</xdr:colOff>
      <xdr:row>399</xdr:row>
      <xdr:rowOff>161636</xdr:rowOff>
    </xdr:to>
    <xdr:sp macro="" textlink="">
      <xdr:nvSpPr>
        <xdr:cNvPr id="167" name="Rectangle 2">
          <a:extLst>
            <a:ext uri="{FF2B5EF4-FFF2-40B4-BE49-F238E27FC236}">
              <a16:creationId xmlns:a16="http://schemas.microsoft.com/office/drawing/2014/main" id="{D06AD526-6250-5249-8EAC-23861ECDAF41}"/>
            </a:ext>
          </a:extLst>
        </xdr:cNvPr>
        <xdr:cNvSpPr/>
      </xdr:nvSpPr>
      <xdr:spPr>
        <a:xfrm>
          <a:off x="885561" y="110132091"/>
          <a:ext cx="5268166" cy="18184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407</xdr:row>
      <xdr:rowOff>28865</xdr:rowOff>
    </xdr:from>
    <xdr:to>
      <xdr:col>16</xdr:col>
      <xdr:colOff>173182</xdr:colOff>
      <xdr:row>410</xdr:row>
      <xdr:rowOff>138546</xdr:rowOff>
    </xdr:to>
    <xdr:sp macro="" textlink="">
      <xdr:nvSpPr>
        <xdr:cNvPr id="168" name="Rectangle 3">
          <a:extLst>
            <a:ext uri="{FF2B5EF4-FFF2-40B4-BE49-F238E27FC236}">
              <a16:creationId xmlns:a16="http://schemas.microsoft.com/office/drawing/2014/main" id="{53BFA575-0C0C-D147-BAED-DB7E5A2C5E4D}"/>
            </a:ext>
          </a:extLst>
        </xdr:cNvPr>
        <xdr:cNvSpPr/>
      </xdr:nvSpPr>
      <xdr:spPr>
        <a:xfrm>
          <a:off x="885562" y="114242274"/>
          <a:ext cx="5291256" cy="1018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392</xdr:row>
      <xdr:rowOff>51092</xdr:rowOff>
    </xdr:from>
    <xdr:to>
      <xdr:col>14</xdr:col>
      <xdr:colOff>302902</xdr:colOff>
      <xdr:row>392</xdr:row>
      <xdr:rowOff>264583</xdr:rowOff>
    </xdr:to>
    <xdr:sp macro="" textlink="">
      <xdr:nvSpPr>
        <xdr:cNvPr id="169" name="Rectangle 5">
          <a:extLst>
            <a:ext uri="{FF2B5EF4-FFF2-40B4-BE49-F238E27FC236}">
              <a16:creationId xmlns:a16="http://schemas.microsoft.com/office/drawing/2014/main" id="{BBBBA6F1-7FB8-7642-86DB-E2F1190DAE7F}"/>
            </a:ext>
          </a:extLst>
        </xdr:cNvPr>
        <xdr:cNvSpPr/>
      </xdr:nvSpPr>
      <xdr:spPr>
        <a:xfrm>
          <a:off x="5309140" y="10971847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411</xdr:row>
      <xdr:rowOff>51092</xdr:rowOff>
    </xdr:from>
    <xdr:to>
      <xdr:col>14</xdr:col>
      <xdr:colOff>302902</xdr:colOff>
      <xdr:row>411</xdr:row>
      <xdr:rowOff>264583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C52546CE-DB4B-3747-8AB3-AB4F30B79536}"/>
            </a:ext>
          </a:extLst>
        </xdr:cNvPr>
        <xdr:cNvSpPr/>
      </xdr:nvSpPr>
      <xdr:spPr>
        <a:xfrm>
          <a:off x="5309140" y="11547677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399</xdr:row>
      <xdr:rowOff>51092</xdr:rowOff>
    </xdr:from>
    <xdr:to>
      <xdr:col>14</xdr:col>
      <xdr:colOff>302902</xdr:colOff>
      <xdr:row>399</xdr:row>
      <xdr:rowOff>264583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849A5649-989A-C14B-AB5C-2AD9CE5CE8FA}"/>
            </a:ext>
          </a:extLst>
        </xdr:cNvPr>
        <xdr:cNvSpPr/>
      </xdr:nvSpPr>
      <xdr:spPr>
        <a:xfrm>
          <a:off x="5309140" y="11183995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406</xdr:row>
      <xdr:rowOff>51092</xdr:rowOff>
    </xdr:from>
    <xdr:to>
      <xdr:col>14</xdr:col>
      <xdr:colOff>302902</xdr:colOff>
      <xdr:row>406</xdr:row>
      <xdr:rowOff>264583</xdr:rowOff>
    </xdr:to>
    <xdr:sp macro="" textlink="">
      <xdr:nvSpPr>
        <xdr:cNvPr id="173" name="Rectangle 5">
          <a:extLst>
            <a:ext uri="{FF2B5EF4-FFF2-40B4-BE49-F238E27FC236}">
              <a16:creationId xmlns:a16="http://schemas.microsoft.com/office/drawing/2014/main" id="{983E4974-D329-2540-B4B4-FCB8A0419420}"/>
            </a:ext>
          </a:extLst>
        </xdr:cNvPr>
        <xdr:cNvSpPr/>
      </xdr:nvSpPr>
      <xdr:spPr>
        <a:xfrm>
          <a:off x="5309140" y="11396143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55958</xdr:colOff>
      <xdr:row>405</xdr:row>
      <xdr:rowOff>51092</xdr:rowOff>
    </xdr:from>
    <xdr:to>
      <xdr:col>26</xdr:col>
      <xdr:colOff>302902</xdr:colOff>
      <xdr:row>405</xdr:row>
      <xdr:rowOff>264583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1CBF053A-1A33-6042-9243-601EE69C878A}"/>
            </a:ext>
          </a:extLst>
        </xdr:cNvPr>
        <xdr:cNvSpPr/>
      </xdr:nvSpPr>
      <xdr:spPr>
        <a:xfrm>
          <a:off x="10937549" y="11365836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55958</xdr:colOff>
      <xdr:row>402</xdr:row>
      <xdr:rowOff>51092</xdr:rowOff>
    </xdr:from>
    <xdr:to>
      <xdr:col>26</xdr:col>
      <xdr:colOff>302902</xdr:colOff>
      <xdr:row>402</xdr:row>
      <xdr:rowOff>264583</xdr:rowOff>
    </xdr:to>
    <xdr:sp macro="" textlink="">
      <xdr:nvSpPr>
        <xdr:cNvPr id="176" name="Rectangle 5">
          <a:extLst>
            <a:ext uri="{FF2B5EF4-FFF2-40B4-BE49-F238E27FC236}">
              <a16:creationId xmlns:a16="http://schemas.microsoft.com/office/drawing/2014/main" id="{4B413386-A769-2149-883E-D8AB0F4D6AEC}"/>
            </a:ext>
          </a:extLst>
        </xdr:cNvPr>
        <xdr:cNvSpPr/>
      </xdr:nvSpPr>
      <xdr:spPr>
        <a:xfrm>
          <a:off x="10937549" y="112749160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135106</xdr:colOff>
      <xdr:row>426</xdr:row>
      <xdr:rowOff>161636</xdr:rowOff>
    </xdr:from>
    <xdr:to>
      <xdr:col>16</xdr:col>
      <xdr:colOff>150091</xdr:colOff>
      <xdr:row>432</xdr:row>
      <xdr:rowOff>161636</xdr:rowOff>
    </xdr:to>
    <xdr:sp macro="" textlink="">
      <xdr:nvSpPr>
        <xdr:cNvPr id="180" name="Rectangle 2">
          <a:extLst>
            <a:ext uri="{FF2B5EF4-FFF2-40B4-BE49-F238E27FC236}">
              <a16:creationId xmlns:a16="http://schemas.microsoft.com/office/drawing/2014/main" id="{09D631D8-E44C-1A41-ADE7-87A362F1CD66}"/>
            </a:ext>
          </a:extLst>
        </xdr:cNvPr>
        <xdr:cNvSpPr/>
      </xdr:nvSpPr>
      <xdr:spPr>
        <a:xfrm>
          <a:off x="885561" y="81600386"/>
          <a:ext cx="5268166" cy="18184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440</xdr:row>
      <xdr:rowOff>150091</xdr:rowOff>
    </xdr:from>
    <xdr:to>
      <xdr:col>16</xdr:col>
      <xdr:colOff>173182</xdr:colOff>
      <xdr:row>445</xdr:row>
      <xdr:rowOff>138545</xdr:rowOff>
    </xdr:to>
    <xdr:sp macro="" textlink="">
      <xdr:nvSpPr>
        <xdr:cNvPr id="181" name="Rectangle 3">
          <a:extLst>
            <a:ext uri="{FF2B5EF4-FFF2-40B4-BE49-F238E27FC236}">
              <a16:creationId xmlns:a16="http://schemas.microsoft.com/office/drawing/2014/main" id="{D427D241-25C0-DF47-A14D-B05E0C2469BC}"/>
            </a:ext>
          </a:extLst>
        </xdr:cNvPr>
        <xdr:cNvSpPr/>
      </xdr:nvSpPr>
      <xdr:spPr>
        <a:xfrm>
          <a:off x="885562" y="85831796"/>
          <a:ext cx="5291256" cy="15037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424</xdr:row>
      <xdr:rowOff>51092</xdr:rowOff>
    </xdr:from>
    <xdr:to>
      <xdr:col>14</xdr:col>
      <xdr:colOff>302902</xdr:colOff>
      <xdr:row>424</xdr:row>
      <xdr:rowOff>264583</xdr:rowOff>
    </xdr:to>
    <xdr:sp macro="" textlink="">
      <xdr:nvSpPr>
        <xdr:cNvPr id="182" name="Rectangle 5">
          <a:extLst>
            <a:ext uri="{FF2B5EF4-FFF2-40B4-BE49-F238E27FC236}">
              <a16:creationId xmlns:a16="http://schemas.microsoft.com/office/drawing/2014/main" id="{8E3DBB59-9BEA-1841-96D1-B7B84FF41789}"/>
            </a:ext>
          </a:extLst>
        </xdr:cNvPr>
        <xdr:cNvSpPr/>
      </xdr:nvSpPr>
      <xdr:spPr>
        <a:xfrm>
          <a:off x="5309140" y="8118677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446</xdr:row>
      <xdr:rowOff>51092</xdr:rowOff>
    </xdr:from>
    <xdr:to>
      <xdr:col>14</xdr:col>
      <xdr:colOff>302902</xdr:colOff>
      <xdr:row>446</xdr:row>
      <xdr:rowOff>264583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6C15CE08-3D5F-8143-BBAB-88B33A141612}"/>
            </a:ext>
          </a:extLst>
        </xdr:cNvPr>
        <xdr:cNvSpPr/>
      </xdr:nvSpPr>
      <xdr:spPr>
        <a:xfrm>
          <a:off x="5309140" y="8755120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302902</xdr:colOff>
      <xdr:row>424</xdr:row>
      <xdr:rowOff>157838</xdr:rowOff>
    </xdr:from>
    <xdr:to>
      <xdr:col>14</xdr:col>
      <xdr:colOff>315602</xdr:colOff>
      <xdr:row>446</xdr:row>
      <xdr:rowOff>157838</xdr:rowOff>
    </xdr:to>
    <xdr:cxnSp macro="">
      <xdr:nvCxnSpPr>
        <xdr:cNvPr id="184" name="Curved Connector 9">
          <a:extLst>
            <a:ext uri="{FF2B5EF4-FFF2-40B4-BE49-F238E27FC236}">
              <a16:creationId xmlns:a16="http://schemas.microsoft.com/office/drawing/2014/main" id="{360EC365-8ACD-E348-A83C-C227E2C7FFFA}"/>
            </a:ext>
          </a:extLst>
        </xdr:cNvPr>
        <xdr:cNvCxnSpPr>
          <a:stCxn id="182" idx="3"/>
          <a:endCxn id="183" idx="3"/>
        </xdr:cNvCxnSpPr>
      </xdr:nvCxnSpPr>
      <xdr:spPr>
        <a:xfrm>
          <a:off x="5556084" y="129308179"/>
          <a:ext cx="12700" cy="6667500"/>
        </a:xfrm>
        <a:prstGeom prst="curvedConnector3">
          <a:avLst>
            <a:gd name="adj1" fmla="val 1782272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55958</xdr:colOff>
      <xdr:row>432</xdr:row>
      <xdr:rowOff>51092</xdr:rowOff>
    </xdr:from>
    <xdr:to>
      <xdr:col>14</xdr:col>
      <xdr:colOff>302902</xdr:colOff>
      <xdr:row>432</xdr:row>
      <xdr:rowOff>264583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378C0690-B1E8-344D-AC34-D11C118908B7}"/>
            </a:ext>
          </a:extLst>
        </xdr:cNvPr>
        <xdr:cNvSpPr/>
      </xdr:nvSpPr>
      <xdr:spPr>
        <a:xfrm>
          <a:off x="5309140" y="8330825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439</xdr:row>
      <xdr:rowOff>51092</xdr:rowOff>
    </xdr:from>
    <xdr:to>
      <xdr:col>14</xdr:col>
      <xdr:colOff>302902</xdr:colOff>
      <xdr:row>439</xdr:row>
      <xdr:rowOff>264583</xdr:rowOff>
    </xdr:to>
    <xdr:sp macro="" textlink="">
      <xdr:nvSpPr>
        <xdr:cNvPr id="186" name="Rectangle 5">
          <a:extLst>
            <a:ext uri="{FF2B5EF4-FFF2-40B4-BE49-F238E27FC236}">
              <a16:creationId xmlns:a16="http://schemas.microsoft.com/office/drawing/2014/main" id="{DA069169-5550-1B42-BB6A-84E7767F3093}"/>
            </a:ext>
          </a:extLst>
        </xdr:cNvPr>
        <xdr:cNvSpPr/>
      </xdr:nvSpPr>
      <xdr:spPr>
        <a:xfrm>
          <a:off x="5309140" y="85429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28863</xdr:colOff>
      <xdr:row>445</xdr:row>
      <xdr:rowOff>245340</xdr:rowOff>
    </xdr:from>
    <xdr:to>
      <xdr:col>17</xdr:col>
      <xdr:colOff>0</xdr:colOff>
      <xdr:row>470</xdr:row>
      <xdr:rowOff>115455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A3E2321D-1E3F-4B47-96F9-F9D75FA4B122}"/>
            </a:ext>
          </a:extLst>
        </xdr:cNvPr>
        <xdr:cNvSpPr/>
      </xdr:nvSpPr>
      <xdr:spPr>
        <a:xfrm>
          <a:off x="779318" y="135760113"/>
          <a:ext cx="5599546" cy="74468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ysClr val="windowText" lastClr="000000"/>
              </a:solidFill>
            </a:rPr>
            <a:t>Add &amp; Norm</a:t>
          </a:r>
        </a:p>
        <a:p>
          <a:pPr algn="l"/>
          <a:r>
            <a:rPr lang="en-US" sz="2000" b="1">
              <a:solidFill>
                <a:sysClr val="windowText" lastClr="000000"/>
              </a:solidFill>
            </a:rPr>
            <a:t>(Layernorm)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21</xdr:col>
      <xdr:colOff>375226</xdr:colOff>
      <xdr:row>425</xdr:row>
      <xdr:rowOff>1</xdr:rowOff>
    </xdr:from>
    <xdr:to>
      <xdr:col>36</xdr:col>
      <xdr:colOff>279398</xdr:colOff>
      <xdr:row>439</xdr:row>
      <xdr:rowOff>63501</xdr:rowOff>
    </xdr:to>
    <xdr:pic>
      <xdr:nvPicPr>
        <xdr:cNvPr id="188" name="Picture 187" descr="Python Lessons">
          <a:extLst>
            <a:ext uri="{FF2B5EF4-FFF2-40B4-BE49-F238E27FC236}">
              <a16:creationId xmlns:a16="http://schemas.microsoft.com/office/drawing/2014/main" id="{994839F3-9623-A4FB-3175-1D681FE0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4999" y="129453410"/>
          <a:ext cx="5532581" cy="430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25544</xdr:colOff>
      <xdr:row>425</xdr:row>
      <xdr:rowOff>57727</xdr:rowOff>
    </xdr:from>
    <xdr:to>
      <xdr:col>16</xdr:col>
      <xdr:colOff>346364</xdr:colOff>
      <xdr:row>445</xdr:row>
      <xdr:rowOff>173181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2F05BF0B-B630-3B46-BC7C-3FCF70B394AF}"/>
            </a:ext>
          </a:extLst>
        </xdr:cNvPr>
        <xdr:cNvSpPr/>
      </xdr:nvSpPr>
      <xdr:spPr>
        <a:xfrm>
          <a:off x="775999" y="129511136"/>
          <a:ext cx="5574001" cy="6176818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ysClr val="windowText" lastClr="000000"/>
              </a:solidFill>
            </a:rPr>
            <a:t>Feed Forward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135106</xdr:colOff>
      <xdr:row>484</xdr:row>
      <xdr:rowOff>161636</xdr:rowOff>
    </xdr:from>
    <xdr:to>
      <xdr:col>16</xdr:col>
      <xdr:colOff>150091</xdr:colOff>
      <xdr:row>490</xdr:row>
      <xdr:rowOff>161636</xdr:rowOff>
    </xdr:to>
    <xdr:sp macro="" textlink="">
      <xdr:nvSpPr>
        <xdr:cNvPr id="194" name="Rectangle 2">
          <a:extLst>
            <a:ext uri="{FF2B5EF4-FFF2-40B4-BE49-F238E27FC236}">
              <a16:creationId xmlns:a16="http://schemas.microsoft.com/office/drawing/2014/main" id="{CCA98F87-5BAB-D445-B8B5-5FBCEB123822}"/>
            </a:ext>
          </a:extLst>
        </xdr:cNvPr>
        <xdr:cNvSpPr/>
      </xdr:nvSpPr>
      <xdr:spPr>
        <a:xfrm>
          <a:off x="885561" y="81600386"/>
          <a:ext cx="5268166" cy="18184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498</xdr:row>
      <xdr:rowOff>150091</xdr:rowOff>
    </xdr:from>
    <xdr:to>
      <xdr:col>16</xdr:col>
      <xdr:colOff>173182</xdr:colOff>
      <xdr:row>503</xdr:row>
      <xdr:rowOff>138545</xdr:rowOff>
    </xdr:to>
    <xdr:sp macro="" textlink="">
      <xdr:nvSpPr>
        <xdr:cNvPr id="195" name="Rectangle 3">
          <a:extLst>
            <a:ext uri="{FF2B5EF4-FFF2-40B4-BE49-F238E27FC236}">
              <a16:creationId xmlns:a16="http://schemas.microsoft.com/office/drawing/2014/main" id="{58E5AA00-FDF3-7C40-ACCC-25F63E66754E}"/>
            </a:ext>
          </a:extLst>
        </xdr:cNvPr>
        <xdr:cNvSpPr/>
      </xdr:nvSpPr>
      <xdr:spPr>
        <a:xfrm>
          <a:off x="885562" y="85831796"/>
          <a:ext cx="5291256" cy="15037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483</xdr:row>
      <xdr:rowOff>51092</xdr:rowOff>
    </xdr:from>
    <xdr:to>
      <xdr:col>14</xdr:col>
      <xdr:colOff>302902</xdr:colOff>
      <xdr:row>483</xdr:row>
      <xdr:rowOff>264583</xdr:rowOff>
    </xdr:to>
    <xdr:sp macro="" textlink="">
      <xdr:nvSpPr>
        <xdr:cNvPr id="196" name="Rectangle 5">
          <a:extLst>
            <a:ext uri="{FF2B5EF4-FFF2-40B4-BE49-F238E27FC236}">
              <a16:creationId xmlns:a16="http://schemas.microsoft.com/office/drawing/2014/main" id="{311AB1DF-42F6-0B48-9E6A-A0B893259895}"/>
            </a:ext>
          </a:extLst>
        </xdr:cNvPr>
        <xdr:cNvSpPr/>
      </xdr:nvSpPr>
      <xdr:spPr>
        <a:xfrm>
          <a:off x="5309140" y="8118677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504</xdr:row>
      <xdr:rowOff>51092</xdr:rowOff>
    </xdr:from>
    <xdr:to>
      <xdr:col>14</xdr:col>
      <xdr:colOff>302902</xdr:colOff>
      <xdr:row>504</xdr:row>
      <xdr:rowOff>264583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1FEECB26-E8BC-F641-B77D-7F5F025473B0}"/>
            </a:ext>
          </a:extLst>
        </xdr:cNvPr>
        <xdr:cNvSpPr/>
      </xdr:nvSpPr>
      <xdr:spPr>
        <a:xfrm>
          <a:off x="5309140" y="8755120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490</xdr:row>
      <xdr:rowOff>51092</xdr:rowOff>
    </xdr:from>
    <xdr:to>
      <xdr:col>14</xdr:col>
      <xdr:colOff>302902</xdr:colOff>
      <xdr:row>490</xdr:row>
      <xdr:rowOff>264583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4EC40DF5-728A-F44F-A138-BE969FB55696}"/>
            </a:ext>
          </a:extLst>
        </xdr:cNvPr>
        <xdr:cNvSpPr/>
      </xdr:nvSpPr>
      <xdr:spPr>
        <a:xfrm>
          <a:off x="5309140" y="8330825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497</xdr:row>
      <xdr:rowOff>51092</xdr:rowOff>
    </xdr:from>
    <xdr:to>
      <xdr:col>14</xdr:col>
      <xdr:colOff>302902</xdr:colOff>
      <xdr:row>497</xdr:row>
      <xdr:rowOff>264583</xdr:rowOff>
    </xdr:to>
    <xdr:sp macro="" textlink="">
      <xdr:nvSpPr>
        <xdr:cNvPr id="200" name="Rectangle 5">
          <a:extLst>
            <a:ext uri="{FF2B5EF4-FFF2-40B4-BE49-F238E27FC236}">
              <a16:creationId xmlns:a16="http://schemas.microsoft.com/office/drawing/2014/main" id="{366E0A5C-3919-244F-A1EE-64F60BD274E7}"/>
            </a:ext>
          </a:extLst>
        </xdr:cNvPr>
        <xdr:cNvSpPr/>
      </xdr:nvSpPr>
      <xdr:spPr>
        <a:xfrm>
          <a:off x="5309140" y="85429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512</xdr:row>
      <xdr:rowOff>150091</xdr:rowOff>
    </xdr:from>
    <xdr:to>
      <xdr:col>16</xdr:col>
      <xdr:colOff>173182</xdr:colOff>
      <xdr:row>517</xdr:row>
      <xdr:rowOff>138545</xdr:rowOff>
    </xdr:to>
    <xdr:sp macro="" textlink="">
      <xdr:nvSpPr>
        <xdr:cNvPr id="201" name="Rectangle 3">
          <a:extLst>
            <a:ext uri="{FF2B5EF4-FFF2-40B4-BE49-F238E27FC236}">
              <a16:creationId xmlns:a16="http://schemas.microsoft.com/office/drawing/2014/main" id="{7AB91466-89C4-3F4B-8928-F9635AFE78B1}"/>
            </a:ext>
          </a:extLst>
        </xdr:cNvPr>
        <xdr:cNvSpPr/>
      </xdr:nvSpPr>
      <xdr:spPr>
        <a:xfrm>
          <a:off x="885562" y="90074750"/>
          <a:ext cx="5291256" cy="15037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518</xdr:row>
      <xdr:rowOff>51092</xdr:rowOff>
    </xdr:from>
    <xdr:to>
      <xdr:col>14</xdr:col>
      <xdr:colOff>302902</xdr:colOff>
      <xdr:row>518</xdr:row>
      <xdr:rowOff>264583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2D1EBC79-9FEF-294C-880E-F2D0B61D4D25}"/>
            </a:ext>
          </a:extLst>
        </xdr:cNvPr>
        <xdr:cNvSpPr/>
      </xdr:nvSpPr>
      <xdr:spPr>
        <a:xfrm>
          <a:off x="5309140" y="91794160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511</xdr:row>
      <xdr:rowOff>51092</xdr:rowOff>
    </xdr:from>
    <xdr:to>
      <xdr:col>14</xdr:col>
      <xdr:colOff>302902</xdr:colOff>
      <xdr:row>511</xdr:row>
      <xdr:rowOff>264583</xdr:rowOff>
    </xdr:to>
    <xdr:sp macro="" textlink="">
      <xdr:nvSpPr>
        <xdr:cNvPr id="203" name="Rectangle 5">
          <a:extLst>
            <a:ext uri="{FF2B5EF4-FFF2-40B4-BE49-F238E27FC236}">
              <a16:creationId xmlns:a16="http://schemas.microsoft.com/office/drawing/2014/main" id="{F09975D9-60A4-F249-856F-193A0329918F}"/>
            </a:ext>
          </a:extLst>
        </xdr:cNvPr>
        <xdr:cNvSpPr/>
      </xdr:nvSpPr>
      <xdr:spPr>
        <a:xfrm>
          <a:off x="5309140" y="8967268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526</xdr:row>
      <xdr:rowOff>150091</xdr:rowOff>
    </xdr:from>
    <xdr:to>
      <xdr:col>16</xdr:col>
      <xdr:colOff>173182</xdr:colOff>
      <xdr:row>531</xdr:row>
      <xdr:rowOff>138545</xdr:rowOff>
    </xdr:to>
    <xdr:sp macro="" textlink="">
      <xdr:nvSpPr>
        <xdr:cNvPr id="204" name="Rectangle 3">
          <a:extLst>
            <a:ext uri="{FF2B5EF4-FFF2-40B4-BE49-F238E27FC236}">
              <a16:creationId xmlns:a16="http://schemas.microsoft.com/office/drawing/2014/main" id="{204571BE-C9CC-C743-B187-5B63B4966D6D}"/>
            </a:ext>
          </a:extLst>
        </xdr:cNvPr>
        <xdr:cNvSpPr/>
      </xdr:nvSpPr>
      <xdr:spPr>
        <a:xfrm>
          <a:off x="885562" y="94317705"/>
          <a:ext cx="5291256" cy="15037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532</xdr:row>
      <xdr:rowOff>51092</xdr:rowOff>
    </xdr:from>
    <xdr:to>
      <xdr:col>14</xdr:col>
      <xdr:colOff>302902</xdr:colOff>
      <xdr:row>532</xdr:row>
      <xdr:rowOff>264583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F7F59B83-4D0B-054C-A611-6AA63246CB62}"/>
            </a:ext>
          </a:extLst>
        </xdr:cNvPr>
        <xdr:cNvSpPr/>
      </xdr:nvSpPr>
      <xdr:spPr>
        <a:xfrm>
          <a:off x="5309140" y="9603711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525</xdr:row>
      <xdr:rowOff>51092</xdr:rowOff>
    </xdr:from>
    <xdr:to>
      <xdr:col>14</xdr:col>
      <xdr:colOff>302902</xdr:colOff>
      <xdr:row>525</xdr:row>
      <xdr:rowOff>264583</xdr:rowOff>
    </xdr:to>
    <xdr:sp macro="" textlink="">
      <xdr:nvSpPr>
        <xdr:cNvPr id="206" name="Rectangle 5">
          <a:extLst>
            <a:ext uri="{FF2B5EF4-FFF2-40B4-BE49-F238E27FC236}">
              <a16:creationId xmlns:a16="http://schemas.microsoft.com/office/drawing/2014/main" id="{EBDC66F2-3B22-1140-8F43-3E9EFFB4EF5F}"/>
            </a:ext>
          </a:extLst>
        </xdr:cNvPr>
        <xdr:cNvSpPr/>
      </xdr:nvSpPr>
      <xdr:spPr>
        <a:xfrm>
          <a:off x="5309140" y="93915637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540</xdr:row>
      <xdr:rowOff>150091</xdr:rowOff>
    </xdr:from>
    <xdr:to>
      <xdr:col>16</xdr:col>
      <xdr:colOff>173182</xdr:colOff>
      <xdr:row>545</xdr:row>
      <xdr:rowOff>138545</xdr:rowOff>
    </xdr:to>
    <xdr:sp macro="" textlink="">
      <xdr:nvSpPr>
        <xdr:cNvPr id="207" name="Rectangle 3">
          <a:extLst>
            <a:ext uri="{FF2B5EF4-FFF2-40B4-BE49-F238E27FC236}">
              <a16:creationId xmlns:a16="http://schemas.microsoft.com/office/drawing/2014/main" id="{8FEADD7F-88D7-8243-8AED-C8705E451073}"/>
            </a:ext>
          </a:extLst>
        </xdr:cNvPr>
        <xdr:cNvSpPr/>
      </xdr:nvSpPr>
      <xdr:spPr>
        <a:xfrm>
          <a:off x="885562" y="98560659"/>
          <a:ext cx="5291256" cy="15037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546</xdr:row>
      <xdr:rowOff>51092</xdr:rowOff>
    </xdr:from>
    <xdr:to>
      <xdr:col>14</xdr:col>
      <xdr:colOff>302902</xdr:colOff>
      <xdr:row>546</xdr:row>
      <xdr:rowOff>264583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A3F25B6F-6EC6-8741-AEED-58B51849A10B}"/>
            </a:ext>
          </a:extLst>
        </xdr:cNvPr>
        <xdr:cNvSpPr/>
      </xdr:nvSpPr>
      <xdr:spPr>
        <a:xfrm>
          <a:off x="5309140" y="10028006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539</xdr:row>
      <xdr:rowOff>51092</xdr:rowOff>
    </xdr:from>
    <xdr:to>
      <xdr:col>14</xdr:col>
      <xdr:colOff>302902</xdr:colOff>
      <xdr:row>539</xdr:row>
      <xdr:rowOff>264583</xdr:rowOff>
    </xdr:to>
    <xdr:sp macro="" textlink="">
      <xdr:nvSpPr>
        <xdr:cNvPr id="209" name="Rectangle 5">
          <a:extLst>
            <a:ext uri="{FF2B5EF4-FFF2-40B4-BE49-F238E27FC236}">
              <a16:creationId xmlns:a16="http://schemas.microsoft.com/office/drawing/2014/main" id="{4D6B41C0-8290-7841-A8DD-A673B9E672A0}"/>
            </a:ext>
          </a:extLst>
        </xdr:cNvPr>
        <xdr:cNvSpPr/>
      </xdr:nvSpPr>
      <xdr:spPr>
        <a:xfrm>
          <a:off x="5309140" y="9815859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554</xdr:row>
      <xdr:rowOff>150091</xdr:rowOff>
    </xdr:from>
    <xdr:to>
      <xdr:col>16</xdr:col>
      <xdr:colOff>173182</xdr:colOff>
      <xdr:row>559</xdr:row>
      <xdr:rowOff>138545</xdr:rowOff>
    </xdr:to>
    <xdr:sp macro="" textlink="">
      <xdr:nvSpPr>
        <xdr:cNvPr id="210" name="Rectangle 3">
          <a:extLst>
            <a:ext uri="{FF2B5EF4-FFF2-40B4-BE49-F238E27FC236}">
              <a16:creationId xmlns:a16="http://schemas.microsoft.com/office/drawing/2014/main" id="{C5F15D43-E8DF-B444-97C4-A36228A49E2F}"/>
            </a:ext>
          </a:extLst>
        </xdr:cNvPr>
        <xdr:cNvSpPr/>
      </xdr:nvSpPr>
      <xdr:spPr>
        <a:xfrm>
          <a:off x="885562" y="102803614"/>
          <a:ext cx="5291256" cy="15037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560</xdr:row>
      <xdr:rowOff>51092</xdr:rowOff>
    </xdr:from>
    <xdr:to>
      <xdr:col>14</xdr:col>
      <xdr:colOff>302902</xdr:colOff>
      <xdr:row>560</xdr:row>
      <xdr:rowOff>264583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3D7F3571-8112-7B42-B2E0-927B94E18AFB}"/>
            </a:ext>
          </a:extLst>
        </xdr:cNvPr>
        <xdr:cNvSpPr/>
      </xdr:nvSpPr>
      <xdr:spPr>
        <a:xfrm>
          <a:off x="5309140" y="10452302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553</xdr:row>
      <xdr:rowOff>51092</xdr:rowOff>
    </xdr:from>
    <xdr:to>
      <xdr:col>14</xdr:col>
      <xdr:colOff>302902</xdr:colOff>
      <xdr:row>553</xdr:row>
      <xdr:rowOff>264583</xdr:rowOff>
    </xdr:to>
    <xdr:sp macro="" textlink="">
      <xdr:nvSpPr>
        <xdr:cNvPr id="212" name="Rectangle 5">
          <a:extLst>
            <a:ext uri="{FF2B5EF4-FFF2-40B4-BE49-F238E27FC236}">
              <a16:creationId xmlns:a16="http://schemas.microsoft.com/office/drawing/2014/main" id="{A3982CA7-B5E6-2949-BEA5-A8C789D95C23}"/>
            </a:ext>
          </a:extLst>
        </xdr:cNvPr>
        <xdr:cNvSpPr/>
      </xdr:nvSpPr>
      <xdr:spPr>
        <a:xfrm>
          <a:off x="5309140" y="102401547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518</xdr:row>
      <xdr:rowOff>51092</xdr:rowOff>
    </xdr:from>
    <xdr:to>
      <xdr:col>14</xdr:col>
      <xdr:colOff>302902</xdr:colOff>
      <xdr:row>518</xdr:row>
      <xdr:rowOff>264583</xdr:rowOff>
    </xdr:to>
    <xdr:sp macro="" textlink="">
      <xdr:nvSpPr>
        <xdr:cNvPr id="214" name="Rectangle 5">
          <a:extLst>
            <a:ext uri="{FF2B5EF4-FFF2-40B4-BE49-F238E27FC236}">
              <a16:creationId xmlns:a16="http://schemas.microsoft.com/office/drawing/2014/main" id="{F7AF7A56-7B49-8E49-A8FD-8303E7022042}"/>
            </a:ext>
          </a:extLst>
        </xdr:cNvPr>
        <xdr:cNvSpPr/>
      </xdr:nvSpPr>
      <xdr:spPr>
        <a:xfrm>
          <a:off x="5309140" y="91794160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532</xdr:row>
      <xdr:rowOff>51092</xdr:rowOff>
    </xdr:from>
    <xdr:to>
      <xdr:col>14</xdr:col>
      <xdr:colOff>302902</xdr:colOff>
      <xdr:row>532</xdr:row>
      <xdr:rowOff>264583</xdr:rowOff>
    </xdr:to>
    <xdr:sp macro="" textlink="">
      <xdr:nvSpPr>
        <xdr:cNvPr id="215" name="Rectangle 5">
          <a:extLst>
            <a:ext uri="{FF2B5EF4-FFF2-40B4-BE49-F238E27FC236}">
              <a16:creationId xmlns:a16="http://schemas.microsoft.com/office/drawing/2014/main" id="{06BDD1EC-DFC5-A347-864C-291F057EF487}"/>
            </a:ext>
          </a:extLst>
        </xdr:cNvPr>
        <xdr:cNvSpPr/>
      </xdr:nvSpPr>
      <xdr:spPr>
        <a:xfrm>
          <a:off x="5309140" y="9603711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141722</xdr:colOff>
      <xdr:row>538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id="{039D9D69-0545-E18E-6E7B-7E1C27EE2DC3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id="{039D9D69-0545-E18E-6E7B-7E1C27EE2DC3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215805</xdr:colOff>
      <xdr:row>552</xdr:row>
      <xdr:rowOff>40600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8" name="TextBox 217">
              <a:extLst>
                <a:ext uri="{FF2B5EF4-FFF2-40B4-BE49-F238E27FC236}">
                  <a16:creationId xmlns:a16="http://schemas.microsoft.com/office/drawing/2014/main" id="{3478EBA3-FF81-5A45-BC10-CD3BCA3A1E9E}"/>
                </a:ext>
              </a:extLst>
            </xdr:cNvPr>
            <xdr:cNvSpPr txBox="1"/>
          </xdr:nvSpPr>
          <xdr:spPr>
            <a:xfrm>
              <a:off x="6476905" y="1688998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18" name="TextBox 217">
              <a:extLst>
                <a:ext uri="{FF2B5EF4-FFF2-40B4-BE49-F238E27FC236}">
                  <a16:creationId xmlns:a16="http://schemas.microsoft.com/office/drawing/2014/main" id="{3478EBA3-FF81-5A45-BC10-CD3BCA3A1E9E}"/>
                </a:ext>
              </a:extLst>
            </xdr:cNvPr>
            <xdr:cNvSpPr txBox="1"/>
          </xdr:nvSpPr>
          <xdr:spPr>
            <a:xfrm>
              <a:off x="6476905" y="1688998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552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9" name="TextBox 218">
              <a:extLst>
                <a:ext uri="{FF2B5EF4-FFF2-40B4-BE49-F238E27FC236}">
                  <a16:creationId xmlns:a16="http://schemas.microsoft.com/office/drawing/2014/main" id="{399809F3-4CDB-FB42-A688-189D79D423EB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19" name="TextBox 218">
              <a:extLst>
                <a:ext uri="{FF2B5EF4-FFF2-40B4-BE49-F238E27FC236}">
                  <a16:creationId xmlns:a16="http://schemas.microsoft.com/office/drawing/2014/main" id="{399809F3-4CDB-FB42-A688-189D79D423EB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555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0" name="TextBox 219">
              <a:extLst>
                <a:ext uri="{FF2B5EF4-FFF2-40B4-BE49-F238E27FC236}">
                  <a16:creationId xmlns:a16="http://schemas.microsoft.com/office/drawing/2014/main" id="{0F49F70F-9169-CB4E-B73B-9AB498E925D6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20" name="TextBox 219">
              <a:extLst>
                <a:ext uri="{FF2B5EF4-FFF2-40B4-BE49-F238E27FC236}">
                  <a16:creationId xmlns:a16="http://schemas.microsoft.com/office/drawing/2014/main" id="{0F49F70F-9169-CB4E-B73B-9AB498E925D6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9</xdr:col>
      <xdr:colOff>368205</xdr:colOff>
      <xdr:row>548</xdr:row>
      <xdr:rowOff>269200</xdr:rowOff>
    </xdr:from>
    <xdr:ext cx="1039195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1" name="TextBox 220">
              <a:extLst>
                <a:ext uri="{FF2B5EF4-FFF2-40B4-BE49-F238E27FC236}">
                  <a16:creationId xmlns:a16="http://schemas.microsoft.com/office/drawing/2014/main" id="{83A8700C-94D0-2B46-917F-A942FEE5C915}"/>
                </a:ext>
              </a:extLst>
            </xdr:cNvPr>
            <xdr:cNvSpPr txBox="1"/>
          </xdr:nvSpPr>
          <xdr:spPr>
            <a:xfrm>
              <a:off x="3682905" y="167909200"/>
              <a:ext cx="1039195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21" name="TextBox 220">
              <a:extLst>
                <a:ext uri="{FF2B5EF4-FFF2-40B4-BE49-F238E27FC236}">
                  <a16:creationId xmlns:a16="http://schemas.microsoft.com/office/drawing/2014/main" id="{83A8700C-94D0-2B46-917F-A942FEE5C915}"/>
                </a:ext>
              </a:extLst>
            </xdr:cNvPr>
            <xdr:cNvSpPr txBox="1"/>
          </xdr:nvSpPr>
          <xdr:spPr>
            <a:xfrm>
              <a:off x="3682905" y="167909200"/>
              <a:ext cx="1039195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𝑥=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𝑤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545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3" name="TextBox 222">
              <a:extLst>
                <a:ext uri="{FF2B5EF4-FFF2-40B4-BE49-F238E27FC236}">
                  <a16:creationId xmlns:a16="http://schemas.microsoft.com/office/drawing/2014/main" id="{7C46A7AF-D3F0-1A41-888F-2672D2EA4738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23" name="TextBox 222">
              <a:extLst>
                <a:ext uri="{FF2B5EF4-FFF2-40B4-BE49-F238E27FC236}">
                  <a16:creationId xmlns:a16="http://schemas.microsoft.com/office/drawing/2014/main" id="{7C46A7AF-D3F0-1A41-888F-2672D2EA4738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9</xdr:col>
      <xdr:colOff>309704</xdr:colOff>
      <xdr:row>553</xdr:row>
      <xdr:rowOff>74222</xdr:rowOff>
    </xdr:from>
    <xdr:to>
      <xdr:col>17</xdr:col>
      <xdr:colOff>215805</xdr:colOff>
      <xdr:row>553</xdr:row>
      <xdr:rowOff>86922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CBC5D3D9-091B-5DA0-804B-FC52DB2F4BDC}"/>
            </a:ext>
          </a:extLst>
        </xdr:cNvPr>
        <xdr:cNvCxnSpPr>
          <a:stCxn id="218" idx="1"/>
          <a:endCxn id="219" idx="3"/>
        </xdr:cNvCxnSpPr>
      </xdr:nvCxnSpPr>
      <xdr:spPr>
        <a:xfrm flipH="1" flipV="1">
          <a:off x="3624404" y="169238222"/>
          <a:ext cx="2852501" cy="12700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228505</xdr:colOff>
      <xdr:row>541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6" name="TextBox 235">
              <a:extLst>
                <a:ext uri="{FF2B5EF4-FFF2-40B4-BE49-F238E27FC236}">
                  <a16:creationId xmlns:a16="http://schemas.microsoft.com/office/drawing/2014/main" id="{D806E833-2CA6-1844-B551-AB7C47771D0B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36" name="TextBox 235">
              <a:extLst>
                <a:ext uri="{FF2B5EF4-FFF2-40B4-BE49-F238E27FC236}">
                  <a16:creationId xmlns:a16="http://schemas.microsoft.com/office/drawing/2014/main" id="{D806E833-2CA6-1844-B551-AB7C47771D0B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527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7" name="TextBox 236">
              <a:extLst>
                <a:ext uri="{FF2B5EF4-FFF2-40B4-BE49-F238E27FC236}">
                  <a16:creationId xmlns:a16="http://schemas.microsoft.com/office/drawing/2014/main" id="{92B36661-0498-0A42-8214-0EBF0116A754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37" name="TextBox 236">
              <a:extLst>
                <a:ext uri="{FF2B5EF4-FFF2-40B4-BE49-F238E27FC236}">
                  <a16:creationId xmlns:a16="http://schemas.microsoft.com/office/drawing/2014/main" id="{92B36661-0498-0A42-8214-0EBF0116A754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513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8" name="TextBox 237">
              <a:extLst>
                <a:ext uri="{FF2B5EF4-FFF2-40B4-BE49-F238E27FC236}">
                  <a16:creationId xmlns:a16="http://schemas.microsoft.com/office/drawing/2014/main" id="{4EC71128-32F0-5F4E-9DDB-4599F304FAD5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38" name="TextBox 237">
              <a:extLst>
                <a:ext uri="{FF2B5EF4-FFF2-40B4-BE49-F238E27FC236}">
                  <a16:creationId xmlns:a16="http://schemas.microsoft.com/office/drawing/2014/main" id="{4EC71128-32F0-5F4E-9DDB-4599F304FAD5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499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9" name="TextBox 238">
              <a:extLst>
                <a:ext uri="{FF2B5EF4-FFF2-40B4-BE49-F238E27FC236}">
                  <a16:creationId xmlns:a16="http://schemas.microsoft.com/office/drawing/2014/main" id="{F6E29EC7-110A-104B-9648-329C64AA8E56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39" name="TextBox 238">
              <a:extLst>
                <a:ext uri="{FF2B5EF4-FFF2-40B4-BE49-F238E27FC236}">
                  <a16:creationId xmlns:a16="http://schemas.microsoft.com/office/drawing/2014/main" id="{F6E29EC7-110A-104B-9648-329C64AA8E56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485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1" name="TextBox 240">
              <a:extLst>
                <a:ext uri="{FF2B5EF4-FFF2-40B4-BE49-F238E27FC236}">
                  <a16:creationId xmlns:a16="http://schemas.microsoft.com/office/drawing/2014/main" id="{39CBE429-A5E1-2B4F-90BE-2AD37AA74590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41" name="TextBox 240">
              <a:extLst>
                <a:ext uri="{FF2B5EF4-FFF2-40B4-BE49-F238E27FC236}">
                  <a16:creationId xmlns:a16="http://schemas.microsoft.com/office/drawing/2014/main" id="{39CBE429-A5E1-2B4F-90BE-2AD37AA74590}"/>
                </a:ext>
              </a:extLst>
            </xdr:cNvPr>
            <xdr:cNvSpPr txBox="1"/>
          </xdr:nvSpPr>
          <xdr:spPr>
            <a:xfrm>
              <a:off x="1333405" y="169966600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6</xdr:col>
      <xdr:colOff>162800</xdr:colOff>
      <xdr:row>553</xdr:row>
      <xdr:rowOff>74222</xdr:rowOff>
    </xdr:from>
    <xdr:to>
      <xdr:col>8</xdr:col>
      <xdr:colOff>279305</xdr:colOff>
      <xdr:row>556</xdr:row>
      <xdr:rowOff>239354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708B7917-0BEC-0C47-9252-8E11112847A4}"/>
            </a:ext>
          </a:extLst>
        </xdr:cNvPr>
        <xdr:cNvCxnSpPr>
          <a:stCxn id="220" idx="3"/>
          <a:endCxn id="219" idx="1"/>
        </xdr:cNvCxnSpPr>
      </xdr:nvCxnSpPr>
      <xdr:spPr>
        <a:xfrm flipV="1">
          <a:off x="2372600" y="1692382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546</xdr:row>
      <xdr:rowOff>239354</xdr:rowOff>
    </xdr:from>
    <xdr:to>
      <xdr:col>15</xdr:col>
      <xdr:colOff>266605</xdr:colOff>
      <xdr:row>552</xdr:row>
      <xdr:rowOff>27900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741B8E8E-2772-88C0-EE4E-117B84BF8C84}"/>
            </a:ext>
          </a:extLst>
        </xdr:cNvPr>
        <xdr:cNvCxnSpPr>
          <a:stCxn id="219" idx="0"/>
          <a:endCxn id="223" idx="1"/>
        </xdr:cNvCxnSpPr>
      </xdr:nvCxnSpPr>
      <xdr:spPr>
        <a:xfrm flipV="1">
          <a:off x="3425055" y="167269754"/>
          <a:ext cx="2366050" cy="161734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540</xdr:row>
      <xdr:rowOff>119005</xdr:rowOff>
    </xdr:from>
    <xdr:to>
      <xdr:col>17</xdr:col>
      <xdr:colOff>341072</xdr:colOff>
      <xdr:row>545</xdr:row>
      <xdr:rowOff>193000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7D7278C9-9821-34A6-B96C-7D481BB4162E}"/>
            </a:ext>
          </a:extLst>
        </xdr:cNvPr>
        <xdr:cNvCxnSpPr>
          <a:stCxn id="223" idx="0"/>
          <a:endCxn id="217" idx="2"/>
        </xdr:cNvCxnSpPr>
      </xdr:nvCxnSpPr>
      <xdr:spPr>
        <a:xfrm flipV="1">
          <a:off x="5994975" y="165320605"/>
          <a:ext cx="607197" cy="159799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539</xdr:row>
      <xdr:rowOff>72683</xdr:rowOff>
    </xdr:from>
    <xdr:to>
      <xdr:col>17</xdr:col>
      <xdr:colOff>141722</xdr:colOff>
      <xdr:row>539</xdr:row>
      <xdr:rowOff>74222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09B042D3-8311-0776-8FBA-11B1CE1D444B}"/>
            </a:ext>
          </a:extLst>
        </xdr:cNvPr>
        <xdr:cNvCxnSpPr>
          <a:stCxn id="217" idx="1"/>
          <a:endCxn id="252" idx="3"/>
        </xdr:cNvCxnSpPr>
      </xdr:nvCxnSpPr>
      <xdr:spPr>
        <a:xfrm flipH="1">
          <a:off x="3624404" y="164969483"/>
          <a:ext cx="2778418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279305</xdr:colOff>
      <xdr:row>538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2" name="TextBox 251">
              <a:extLst>
                <a:ext uri="{FF2B5EF4-FFF2-40B4-BE49-F238E27FC236}">
                  <a16:creationId xmlns:a16="http://schemas.microsoft.com/office/drawing/2014/main" id="{77C42C83-39AF-C04E-A3CD-D750C7AB5CC9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52" name="TextBox 251">
              <a:extLst>
                <a:ext uri="{FF2B5EF4-FFF2-40B4-BE49-F238E27FC236}">
                  <a16:creationId xmlns:a16="http://schemas.microsoft.com/office/drawing/2014/main" id="{77C42C83-39AF-C04E-A3CD-D750C7AB5CC9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524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3" name="TextBox 252">
              <a:extLst>
                <a:ext uri="{FF2B5EF4-FFF2-40B4-BE49-F238E27FC236}">
                  <a16:creationId xmlns:a16="http://schemas.microsoft.com/office/drawing/2014/main" id="{AD90C0E9-98B8-B94B-B503-16F69F2211FD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53" name="TextBox 252">
              <a:extLst>
                <a:ext uri="{FF2B5EF4-FFF2-40B4-BE49-F238E27FC236}">
                  <a16:creationId xmlns:a16="http://schemas.microsoft.com/office/drawing/2014/main" id="{AD90C0E9-98B8-B94B-B503-16F69F2211FD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510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F43BE3CE-0A91-CA4E-A405-5EC0FDB2E26F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F43BE3CE-0A91-CA4E-A405-5EC0FDB2E26F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496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5" name="TextBox 254">
              <a:extLst>
                <a:ext uri="{FF2B5EF4-FFF2-40B4-BE49-F238E27FC236}">
                  <a16:creationId xmlns:a16="http://schemas.microsoft.com/office/drawing/2014/main" id="{6EE59F6D-E34D-474B-9FA9-19C4E9FF1EAF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55" name="TextBox 254">
              <a:extLst>
                <a:ext uri="{FF2B5EF4-FFF2-40B4-BE49-F238E27FC236}">
                  <a16:creationId xmlns:a16="http://schemas.microsoft.com/office/drawing/2014/main" id="{6EE59F6D-E34D-474B-9FA9-19C4E9FF1EAF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482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45B4BBC4-D198-A547-891D-4429E5642CAE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45B4BBC4-D198-A547-891D-4429E5642CAE}"/>
                </a:ext>
              </a:extLst>
            </xdr:cNvPr>
            <xdr:cNvSpPr txBox="1"/>
          </xdr:nvSpPr>
          <xdr:spPr>
            <a:xfrm>
              <a:off x="3225705" y="168887100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6</xdr:col>
      <xdr:colOff>162800</xdr:colOff>
      <xdr:row>539</xdr:row>
      <xdr:rowOff>74222</xdr:rowOff>
    </xdr:from>
    <xdr:to>
      <xdr:col>8</xdr:col>
      <xdr:colOff>279305</xdr:colOff>
      <xdr:row>542</xdr:row>
      <xdr:rowOff>239354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4D7CC0A8-EC90-CC11-56B4-538BAAF46E7B}"/>
            </a:ext>
          </a:extLst>
        </xdr:cNvPr>
        <xdr:cNvCxnSpPr>
          <a:stCxn id="236" idx="3"/>
          <a:endCxn id="252" idx="1"/>
        </xdr:cNvCxnSpPr>
      </xdr:nvCxnSpPr>
      <xdr:spPr>
        <a:xfrm flipV="1">
          <a:off x="2372600" y="1649710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525</xdr:row>
      <xdr:rowOff>74222</xdr:rowOff>
    </xdr:from>
    <xdr:to>
      <xdr:col>8</xdr:col>
      <xdr:colOff>279305</xdr:colOff>
      <xdr:row>528</xdr:row>
      <xdr:rowOff>239354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8BB77F2B-BFE7-254B-9237-7C20B93DF1C9}"/>
            </a:ext>
          </a:extLst>
        </xdr:cNvPr>
        <xdr:cNvCxnSpPr>
          <a:stCxn id="237" idx="3"/>
          <a:endCxn id="253" idx="1"/>
        </xdr:cNvCxnSpPr>
      </xdr:nvCxnSpPr>
      <xdr:spPr>
        <a:xfrm flipV="1">
          <a:off x="2372600" y="1607038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511</xdr:row>
      <xdr:rowOff>74222</xdr:rowOff>
    </xdr:from>
    <xdr:to>
      <xdr:col>8</xdr:col>
      <xdr:colOff>279305</xdr:colOff>
      <xdr:row>514</xdr:row>
      <xdr:rowOff>239354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41F37B61-4930-2C42-B09C-8900D06E0D4B}"/>
            </a:ext>
          </a:extLst>
        </xdr:cNvPr>
        <xdr:cNvCxnSpPr>
          <a:stCxn id="238" idx="3"/>
          <a:endCxn id="254" idx="1"/>
        </xdr:cNvCxnSpPr>
      </xdr:nvCxnSpPr>
      <xdr:spPr>
        <a:xfrm flipV="1">
          <a:off x="2372600" y="1564366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497</xdr:row>
      <xdr:rowOff>74222</xdr:rowOff>
    </xdr:from>
    <xdr:to>
      <xdr:col>8</xdr:col>
      <xdr:colOff>279305</xdr:colOff>
      <xdr:row>500</xdr:row>
      <xdr:rowOff>239354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5A65F2A0-CD22-0347-993F-115C7C9814B5}"/>
            </a:ext>
          </a:extLst>
        </xdr:cNvPr>
        <xdr:cNvCxnSpPr>
          <a:stCxn id="239" idx="3"/>
          <a:endCxn id="255" idx="1"/>
        </xdr:cNvCxnSpPr>
      </xdr:nvCxnSpPr>
      <xdr:spPr>
        <a:xfrm flipV="1">
          <a:off x="2372600" y="1521694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483</xdr:row>
      <xdr:rowOff>74222</xdr:rowOff>
    </xdr:from>
    <xdr:to>
      <xdr:col>8</xdr:col>
      <xdr:colOff>279305</xdr:colOff>
      <xdr:row>486</xdr:row>
      <xdr:rowOff>239354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FF08EDB9-BCA5-0C41-A6C5-E14B1E3464AA}"/>
            </a:ext>
          </a:extLst>
        </xdr:cNvPr>
        <xdr:cNvCxnSpPr>
          <a:stCxn id="241" idx="3"/>
          <a:endCxn id="256" idx="1"/>
        </xdr:cNvCxnSpPr>
      </xdr:nvCxnSpPr>
      <xdr:spPr>
        <a:xfrm flipV="1">
          <a:off x="2372600" y="147902222"/>
          <a:ext cx="853105" cy="1079532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141722</xdr:colOff>
      <xdr:row>524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TextBox 276">
              <a:extLst>
                <a:ext uri="{FF2B5EF4-FFF2-40B4-BE49-F238E27FC236}">
                  <a16:creationId xmlns:a16="http://schemas.microsoft.com/office/drawing/2014/main" id="{99E62876-00EF-B249-B177-C875E1D7A10F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77" name="TextBox 276">
              <a:extLst>
                <a:ext uri="{FF2B5EF4-FFF2-40B4-BE49-F238E27FC236}">
                  <a16:creationId xmlns:a16="http://schemas.microsoft.com/office/drawing/2014/main" id="{99E62876-00EF-B249-B177-C875E1D7A10F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510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TextBox 277">
              <a:extLst>
                <a:ext uri="{FF2B5EF4-FFF2-40B4-BE49-F238E27FC236}">
                  <a16:creationId xmlns:a16="http://schemas.microsoft.com/office/drawing/2014/main" id="{88326FE0-2ECA-204B-8A2F-7C133FAFD1AD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78" name="TextBox 277">
              <a:extLst>
                <a:ext uri="{FF2B5EF4-FFF2-40B4-BE49-F238E27FC236}">
                  <a16:creationId xmlns:a16="http://schemas.microsoft.com/office/drawing/2014/main" id="{88326FE0-2ECA-204B-8A2F-7C133FAFD1AD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496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TextBox 278">
              <a:extLst>
                <a:ext uri="{FF2B5EF4-FFF2-40B4-BE49-F238E27FC236}">
                  <a16:creationId xmlns:a16="http://schemas.microsoft.com/office/drawing/2014/main" id="{FB636B0A-1D3F-7E4C-BDEB-BC149B299F41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79" name="TextBox 278">
              <a:extLst>
                <a:ext uri="{FF2B5EF4-FFF2-40B4-BE49-F238E27FC236}">
                  <a16:creationId xmlns:a16="http://schemas.microsoft.com/office/drawing/2014/main" id="{FB636B0A-1D3F-7E4C-BDEB-BC149B299F41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482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TextBox 279">
              <a:extLst>
                <a:ext uri="{FF2B5EF4-FFF2-40B4-BE49-F238E27FC236}">
                  <a16:creationId xmlns:a16="http://schemas.microsoft.com/office/drawing/2014/main" id="{09D7FF79-917C-6E46-9149-761FB4858AB6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80" name="TextBox 279">
              <a:extLst>
                <a:ext uri="{FF2B5EF4-FFF2-40B4-BE49-F238E27FC236}">
                  <a16:creationId xmlns:a16="http://schemas.microsoft.com/office/drawing/2014/main" id="{09D7FF79-917C-6E46-9149-761FB4858AB6}"/>
                </a:ext>
              </a:extLst>
            </xdr:cNvPr>
            <xdr:cNvSpPr txBox="1"/>
          </xdr:nvSpPr>
          <xdr:spPr>
            <a:xfrm>
              <a:off x="6402822" y="16461836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531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TextBox 280">
              <a:extLst>
                <a:ext uri="{FF2B5EF4-FFF2-40B4-BE49-F238E27FC236}">
                  <a16:creationId xmlns:a16="http://schemas.microsoft.com/office/drawing/2014/main" id="{52487B85-1D27-1049-92B8-AEDC8AC51F0C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81" name="TextBox 280">
              <a:extLst>
                <a:ext uri="{FF2B5EF4-FFF2-40B4-BE49-F238E27FC236}">
                  <a16:creationId xmlns:a16="http://schemas.microsoft.com/office/drawing/2014/main" id="{52487B85-1D27-1049-92B8-AEDC8AC51F0C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517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TextBox 281">
              <a:extLst>
                <a:ext uri="{FF2B5EF4-FFF2-40B4-BE49-F238E27FC236}">
                  <a16:creationId xmlns:a16="http://schemas.microsoft.com/office/drawing/2014/main" id="{F2DBFFE5-D293-894E-BED0-317C99EB59AF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82" name="TextBox 281">
              <a:extLst>
                <a:ext uri="{FF2B5EF4-FFF2-40B4-BE49-F238E27FC236}">
                  <a16:creationId xmlns:a16="http://schemas.microsoft.com/office/drawing/2014/main" id="{F2DBFFE5-D293-894E-BED0-317C99EB59AF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503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TextBox 282">
              <a:extLst>
                <a:ext uri="{FF2B5EF4-FFF2-40B4-BE49-F238E27FC236}">
                  <a16:creationId xmlns:a16="http://schemas.microsoft.com/office/drawing/2014/main" id="{C40EFEA7-E87B-6D46-BFAC-F4875C3C96BD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83" name="TextBox 282">
              <a:extLst>
                <a:ext uri="{FF2B5EF4-FFF2-40B4-BE49-F238E27FC236}">
                  <a16:creationId xmlns:a16="http://schemas.microsoft.com/office/drawing/2014/main" id="{C40EFEA7-E87B-6D46-BFAC-F4875C3C96BD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490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4" name="TextBox 283">
              <a:extLst>
                <a:ext uri="{FF2B5EF4-FFF2-40B4-BE49-F238E27FC236}">
                  <a16:creationId xmlns:a16="http://schemas.microsoft.com/office/drawing/2014/main" id="{3D0E8865-E32B-1547-9146-D332740F084D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84" name="TextBox 283">
              <a:extLst>
                <a:ext uri="{FF2B5EF4-FFF2-40B4-BE49-F238E27FC236}">
                  <a16:creationId xmlns:a16="http://schemas.microsoft.com/office/drawing/2014/main" id="{3D0E8865-E32B-1547-9146-D332740F084D}"/>
                </a:ext>
              </a:extLst>
            </xdr:cNvPr>
            <xdr:cNvSpPr txBox="1"/>
          </xdr:nvSpPr>
          <xdr:spPr>
            <a:xfrm>
              <a:off x="5791105" y="1669186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9</xdr:col>
      <xdr:colOff>110355</xdr:colOff>
      <xdr:row>532</xdr:row>
      <xdr:rowOff>239354</xdr:rowOff>
    </xdr:from>
    <xdr:to>
      <xdr:col>15</xdr:col>
      <xdr:colOff>266605</xdr:colOff>
      <xdr:row>538</xdr:row>
      <xdr:rowOff>27900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CB47F6CB-F3F4-8340-93C9-E5743186D060}"/>
            </a:ext>
          </a:extLst>
        </xdr:cNvPr>
        <xdr:cNvCxnSpPr>
          <a:stCxn id="252" idx="0"/>
          <a:endCxn id="281" idx="1"/>
        </xdr:cNvCxnSpPr>
      </xdr:nvCxnSpPr>
      <xdr:spPr>
        <a:xfrm flipV="1">
          <a:off x="3425055" y="163002554"/>
          <a:ext cx="2366050" cy="161734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518</xdr:row>
      <xdr:rowOff>239354</xdr:rowOff>
    </xdr:from>
    <xdr:to>
      <xdr:col>15</xdr:col>
      <xdr:colOff>266605</xdr:colOff>
      <xdr:row>524</xdr:row>
      <xdr:rowOff>27900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61314207-5EDA-704B-A0EE-2D994D6C7886}"/>
            </a:ext>
          </a:extLst>
        </xdr:cNvPr>
        <xdr:cNvCxnSpPr>
          <a:stCxn id="253" idx="0"/>
          <a:endCxn id="282" idx="1"/>
        </xdr:cNvCxnSpPr>
      </xdr:nvCxnSpPr>
      <xdr:spPr>
        <a:xfrm flipV="1">
          <a:off x="3425055" y="158735354"/>
          <a:ext cx="2366050" cy="161734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504</xdr:row>
      <xdr:rowOff>239354</xdr:rowOff>
    </xdr:from>
    <xdr:to>
      <xdr:col>15</xdr:col>
      <xdr:colOff>266605</xdr:colOff>
      <xdr:row>510</xdr:row>
      <xdr:rowOff>27900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5B08F904-52B3-4F4A-B21A-1AA20B167042}"/>
            </a:ext>
          </a:extLst>
        </xdr:cNvPr>
        <xdr:cNvCxnSpPr>
          <a:stCxn id="254" idx="0"/>
          <a:endCxn id="283" idx="1"/>
        </xdr:cNvCxnSpPr>
      </xdr:nvCxnSpPr>
      <xdr:spPr>
        <a:xfrm flipV="1">
          <a:off x="3425055" y="154468154"/>
          <a:ext cx="2366050" cy="161734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491</xdr:row>
      <xdr:rowOff>239354</xdr:rowOff>
    </xdr:from>
    <xdr:to>
      <xdr:col>15</xdr:col>
      <xdr:colOff>266605</xdr:colOff>
      <xdr:row>496</xdr:row>
      <xdr:rowOff>27900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92EF120E-4830-134F-8B03-B3000375A26B}"/>
            </a:ext>
          </a:extLst>
        </xdr:cNvPr>
        <xdr:cNvCxnSpPr>
          <a:stCxn id="255" idx="0"/>
          <a:endCxn id="284" idx="1"/>
        </xdr:cNvCxnSpPr>
      </xdr:nvCxnSpPr>
      <xdr:spPr>
        <a:xfrm flipV="1">
          <a:off x="3425055" y="150505754"/>
          <a:ext cx="2366050" cy="131254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525</xdr:row>
      <xdr:rowOff>72683</xdr:rowOff>
    </xdr:from>
    <xdr:to>
      <xdr:col>17</xdr:col>
      <xdr:colOff>141722</xdr:colOff>
      <xdr:row>525</xdr:row>
      <xdr:rowOff>74222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51F509D8-3B2A-5043-B0A1-B615D5664C56}"/>
            </a:ext>
          </a:extLst>
        </xdr:cNvPr>
        <xdr:cNvCxnSpPr>
          <a:stCxn id="277" idx="1"/>
          <a:endCxn id="253" idx="3"/>
        </xdr:cNvCxnSpPr>
      </xdr:nvCxnSpPr>
      <xdr:spPr>
        <a:xfrm flipH="1">
          <a:off x="3624404" y="160702283"/>
          <a:ext cx="2778418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511</xdr:row>
      <xdr:rowOff>72683</xdr:rowOff>
    </xdr:from>
    <xdr:to>
      <xdr:col>17</xdr:col>
      <xdr:colOff>141722</xdr:colOff>
      <xdr:row>511</xdr:row>
      <xdr:rowOff>74222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58FF6B11-2FB2-7D42-B45A-04B8C989692F}"/>
            </a:ext>
          </a:extLst>
        </xdr:cNvPr>
        <xdr:cNvCxnSpPr>
          <a:stCxn id="278" idx="1"/>
          <a:endCxn id="254" idx="3"/>
        </xdr:cNvCxnSpPr>
      </xdr:nvCxnSpPr>
      <xdr:spPr>
        <a:xfrm flipH="1">
          <a:off x="3624404" y="156435083"/>
          <a:ext cx="2778418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497</xdr:row>
      <xdr:rowOff>72683</xdr:rowOff>
    </xdr:from>
    <xdr:to>
      <xdr:col>17</xdr:col>
      <xdr:colOff>141722</xdr:colOff>
      <xdr:row>497</xdr:row>
      <xdr:rowOff>74222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A5882BAF-10E8-6042-A789-C3CD83257F20}"/>
            </a:ext>
          </a:extLst>
        </xdr:cNvPr>
        <xdr:cNvCxnSpPr>
          <a:stCxn id="279" idx="1"/>
          <a:endCxn id="255" idx="3"/>
        </xdr:cNvCxnSpPr>
      </xdr:nvCxnSpPr>
      <xdr:spPr>
        <a:xfrm flipH="1">
          <a:off x="3624404" y="152167883"/>
          <a:ext cx="2778418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483</xdr:row>
      <xdr:rowOff>72683</xdr:rowOff>
    </xdr:from>
    <xdr:to>
      <xdr:col>17</xdr:col>
      <xdr:colOff>141722</xdr:colOff>
      <xdr:row>483</xdr:row>
      <xdr:rowOff>74222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4EFE7B28-8A3C-0C4F-B9AD-5E0015E05A5B}"/>
            </a:ext>
          </a:extLst>
        </xdr:cNvPr>
        <xdr:cNvCxnSpPr>
          <a:stCxn id="280" idx="1"/>
          <a:endCxn id="256" idx="3"/>
        </xdr:cNvCxnSpPr>
      </xdr:nvCxnSpPr>
      <xdr:spPr>
        <a:xfrm flipH="1">
          <a:off x="3624404" y="147900683"/>
          <a:ext cx="2778418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484</xdr:row>
      <xdr:rowOff>119005</xdr:rowOff>
    </xdr:from>
    <xdr:to>
      <xdr:col>17</xdr:col>
      <xdr:colOff>341072</xdr:colOff>
      <xdr:row>490</xdr:row>
      <xdr:rowOff>193000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7252A8C4-CCD9-8342-943E-3C81ABB8A690}"/>
            </a:ext>
          </a:extLst>
        </xdr:cNvPr>
        <xdr:cNvCxnSpPr>
          <a:stCxn id="284" idx="0"/>
          <a:endCxn id="280" idx="2"/>
        </xdr:cNvCxnSpPr>
      </xdr:nvCxnSpPr>
      <xdr:spPr>
        <a:xfrm flipV="1">
          <a:off x="5994975" y="148251805"/>
          <a:ext cx="607197" cy="190279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498</xdr:row>
      <xdr:rowOff>119005</xdr:rowOff>
    </xdr:from>
    <xdr:to>
      <xdr:col>17</xdr:col>
      <xdr:colOff>341072</xdr:colOff>
      <xdr:row>503</xdr:row>
      <xdr:rowOff>193000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B46D5A54-209E-EE43-A2A9-4B44B33F3584}"/>
            </a:ext>
          </a:extLst>
        </xdr:cNvPr>
        <xdr:cNvCxnSpPr>
          <a:stCxn id="283" idx="0"/>
          <a:endCxn id="279" idx="2"/>
        </xdr:cNvCxnSpPr>
      </xdr:nvCxnSpPr>
      <xdr:spPr>
        <a:xfrm flipV="1">
          <a:off x="5994975" y="152519005"/>
          <a:ext cx="607197" cy="159799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512</xdr:row>
      <xdr:rowOff>119005</xdr:rowOff>
    </xdr:from>
    <xdr:to>
      <xdr:col>17</xdr:col>
      <xdr:colOff>341072</xdr:colOff>
      <xdr:row>517</xdr:row>
      <xdr:rowOff>193000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1FAD3A04-86E3-E14E-9C61-FE998F779AEB}"/>
            </a:ext>
          </a:extLst>
        </xdr:cNvPr>
        <xdr:cNvCxnSpPr>
          <a:stCxn id="282" idx="0"/>
          <a:endCxn id="278" idx="2"/>
        </xdr:cNvCxnSpPr>
      </xdr:nvCxnSpPr>
      <xdr:spPr>
        <a:xfrm flipV="1">
          <a:off x="5994975" y="156786205"/>
          <a:ext cx="607197" cy="159799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526</xdr:row>
      <xdr:rowOff>119005</xdr:rowOff>
    </xdr:from>
    <xdr:to>
      <xdr:col>17</xdr:col>
      <xdr:colOff>341072</xdr:colOff>
      <xdr:row>531</xdr:row>
      <xdr:rowOff>193000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849E7178-2755-FB40-B9ED-D6FABD3773B6}"/>
            </a:ext>
          </a:extLst>
        </xdr:cNvPr>
        <xdr:cNvCxnSpPr>
          <a:stCxn id="281" idx="0"/>
          <a:endCxn id="277" idx="2"/>
        </xdr:cNvCxnSpPr>
      </xdr:nvCxnSpPr>
      <xdr:spPr>
        <a:xfrm flipV="1">
          <a:off x="5994975" y="161053405"/>
          <a:ext cx="607197" cy="159799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554</xdr:row>
      <xdr:rowOff>133244</xdr:rowOff>
    </xdr:from>
    <xdr:to>
      <xdr:col>18</xdr:col>
      <xdr:colOff>46855</xdr:colOff>
      <xdr:row>567</xdr:row>
      <xdr:rowOff>215900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1B05329E-C83B-CD4F-A13B-6B25A94CEBF6}"/>
            </a:ext>
          </a:extLst>
        </xdr:cNvPr>
        <xdr:cNvCxnSpPr>
          <a:endCxn id="218" idx="2"/>
        </xdr:cNvCxnSpPr>
      </xdr:nvCxnSpPr>
      <xdr:spPr>
        <a:xfrm flipV="1">
          <a:off x="5740400" y="169602044"/>
          <a:ext cx="935855" cy="404505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241300</xdr:colOff>
      <xdr:row>568</xdr:row>
      <xdr:rowOff>38100</xdr:rowOff>
    </xdr:from>
    <xdr:ext cx="1552220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5" name="TextBox 324">
              <a:extLst>
                <a:ext uri="{FF2B5EF4-FFF2-40B4-BE49-F238E27FC236}">
                  <a16:creationId xmlns:a16="http://schemas.microsoft.com/office/drawing/2014/main" id="{889C2EFA-A99C-DE41-AF41-BCDF45C88DBD}"/>
                </a:ext>
              </a:extLst>
            </xdr:cNvPr>
            <xdr:cNvSpPr txBox="1"/>
          </xdr:nvSpPr>
          <xdr:spPr>
            <a:xfrm>
              <a:off x="4660900" y="173774100"/>
              <a:ext cx="1552220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25" name="TextBox 324">
              <a:extLst>
                <a:ext uri="{FF2B5EF4-FFF2-40B4-BE49-F238E27FC236}">
                  <a16:creationId xmlns:a16="http://schemas.microsoft.com/office/drawing/2014/main" id="{889C2EFA-A99C-DE41-AF41-BCDF45C88DBD}"/>
                </a:ext>
              </a:extLst>
            </xdr:cNvPr>
            <xdr:cNvSpPr txBox="1"/>
          </xdr:nvSpPr>
          <xdr:spPr>
            <a:xfrm>
              <a:off x="4660900" y="173774100"/>
              <a:ext cx="1552220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𝑧=𝑌−𝑌 ̂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2</xdr:col>
      <xdr:colOff>135106</xdr:colOff>
      <xdr:row>582</xdr:row>
      <xdr:rowOff>161636</xdr:rowOff>
    </xdr:from>
    <xdr:to>
      <xdr:col>16</xdr:col>
      <xdr:colOff>150091</xdr:colOff>
      <xdr:row>588</xdr:row>
      <xdr:rowOff>161636</xdr:rowOff>
    </xdr:to>
    <xdr:sp macro="" textlink="">
      <xdr:nvSpPr>
        <xdr:cNvPr id="326" name="Rectangle 2">
          <a:extLst>
            <a:ext uri="{FF2B5EF4-FFF2-40B4-BE49-F238E27FC236}">
              <a16:creationId xmlns:a16="http://schemas.microsoft.com/office/drawing/2014/main" id="{D37B9851-09FE-2041-B736-A41BD20A76D0}"/>
            </a:ext>
          </a:extLst>
        </xdr:cNvPr>
        <xdr:cNvSpPr/>
      </xdr:nvSpPr>
      <xdr:spPr>
        <a:xfrm>
          <a:off x="874015" y="146188545"/>
          <a:ext cx="5187349" cy="18010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2</xdr:col>
      <xdr:colOff>135107</xdr:colOff>
      <xdr:row>596</xdr:row>
      <xdr:rowOff>150091</xdr:rowOff>
    </xdr:from>
    <xdr:to>
      <xdr:col>16</xdr:col>
      <xdr:colOff>173182</xdr:colOff>
      <xdr:row>601</xdr:row>
      <xdr:rowOff>138545</xdr:rowOff>
    </xdr:to>
    <xdr:sp macro="" textlink="">
      <xdr:nvSpPr>
        <xdr:cNvPr id="327" name="Rectangle 3">
          <a:extLst>
            <a:ext uri="{FF2B5EF4-FFF2-40B4-BE49-F238E27FC236}">
              <a16:creationId xmlns:a16="http://schemas.microsoft.com/office/drawing/2014/main" id="{9BEDD4CC-C6CC-5646-9E30-219F231FA159}"/>
            </a:ext>
          </a:extLst>
        </xdr:cNvPr>
        <xdr:cNvSpPr/>
      </xdr:nvSpPr>
      <xdr:spPr>
        <a:xfrm>
          <a:off x="874016" y="150379546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581</xdr:row>
      <xdr:rowOff>51092</xdr:rowOff>
    </xdr:from>
    <xdr:to>
      <xdr:col>14</xdr:col>
      <xdr:colOff>302902</xdr:colOff>
      <xdr:row>581</xdr:row>
      <xdr:rowOff>264583</xdr:rowOff>
    </xdr:to>
    <xdr:sp macro="" textlink="">
      <xdr:nvSpPr>
        <xdr:cNvPr id="328" name="Rectangle 5">
          <a:extLst>
            <a:ext uri="{FF2B5EF4-FFF2-40B4-BE49-F238E27FC236}">
              <a16:creationId xmlns:a16="http://schemas.microsoft.com/office/drawing/2014/main" id="{B8D4749C-7F7A-494B-B0D1-C79E06173106}"/>
            </a:ext>
          </a:extLst>
        </xdr:cNvPr>
        <xdr:cNvSpPr/>
      </xdr:nvSpPr>
      <xdr:spPr>
        <a:xfrm>
          <a:off x="5228322" y="14577781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602</xdr:row>
      <xdr:rowOff>51092</xdr:rowOff>
    </xdr:from>
    <xdr:to>
      <xdr:col>14</xdr:col>
      <xdr:colOff>302902</xdr:colOff>
      <xdr:row>602</xdr:row>
      <xdr:rowOff>264583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95F5739F-820C-C64A-97FB-63889F5D121F}"/>
            </a:ext>
          </a:extLst>
        </xdr:cNvPr>
        <xdr:cNvSpPr/>
      </xdr:nvSpPr>
      <xdr:spPr>
        <a:xfrm>
          <a:off x="5228322" y="152081637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588</xdr:row>
      <xdr:rowOff>51092</xdr:rowOff>
    </xdr:from>
    <xdr:to>
      <xdr:col>14</xdr:col>
      <xdr:colOff>302902</xdr:colOff>
      <xdr:row>588</xdr:row>
      <xdr:rowOff>264583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B17D38DA-7507-B046-B6F8-C4ACCD4132A6}"/>
            </a:ext>
          </a:extLst>
        </xdr:cNvPr>
        <xdr:cNvSpPr/>
      </xdr:nvSpPr>
      <xdr:spPr>
        <a:xfrm>
          <a:off x="5228322" y="14787909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595</xdr:row>
      <xdr:rowOff>51092</xdr:rowOff>
    </xdr:from>
    <xdr:to>
      <xdr:col>14</xdr:col>
      <xdr:colOff>302902</xdr:colOff>
      <xdr:row>595</xdr:row>
      <xdr:rowOff>264583</xdr:rowOff>
    </xdr:to>
    <xdr:sp macro="" textlink="">
      <xdr:nvSpPr>
        <xdr:cNvPr id="331" name="Rectangle 5">
          <a:extLst>
            <a:ext uri="{FF2B5EF4-FFF2-40B4-BE49-F238E27FC236}">
              <a16:creationId xmlns:a16="http://schemas.microsoft.com/office/drawing/2014/main" id="{87148163-B161-5E49-9BAF-BE5752E4536F}"/>
            </a:ext>
          </a:extLst>
        </xdr:cNvPr>
        <xdr:cNvSpPr/>
      </xdr:nvSpPr>
      <xdr:spPr>
        <a:xfrm>
          <a:off x="5228322" y="149980365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610</xdr:row>
      <xdr:rowOff>150091</xdr:rowOff>
    </xdr:from>
    <xdr:to>
      <xdr:col>16</xdr:col>
      <xdr:colOff>173182</xdr:colOff>
      <xdr:row>615</xdr:row>
      <xdr:rowOff>138545</xdr:rowOff>
    </xdr:to>
    <xdr:sp macro="" textlink="">
      <xdr:nvSpPr>
        <xdr:cNvPr id="332" name="Rectangle 3">
          <a:extLst>
            <a:ext uri="{FF2B5EF4-FFF2-40B4-BE49-F238E27FC236}">
              <a16:creationId xmlns:a16="http://schemas.microsoft.com/office/drawing/2014/main" id="{C504B9F9-BA80-3C48-A529-D2E0A920BEAC}"/>
            </a:ext>
          </a:extLst>
        </xdr:cNvPr>
        <xdr:cNvSpPr/>
      </xdr:nvSpPr>
      <xdr:spPr>
        <a:xfrm>
          <a:off x="874016" y="154582091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616</xdr:row>
      <xdr:rowOff>51092</xdr:rowOff>
    </xdr:from>
    <xdr:to>
      <xdr:col>14</xdr:col>
      <xdr:colOff>302902</xdr:colOff>
      <xdr:row>616</xdr:row>
      <xdr:rowOff>264583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A938EE18-B3D4-A643-ACA2-ACA117A933E6}"/>
            </a:ext>
          </a:extLst>
        </xdr:cNvPr>
        <xdr:cNvSpPr/>
      </xdr:nvSpPr>
      <xdr:spPr>
        <a:xfrm>
          <a:off x="5228322" y="15628418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609</xdr:row>
      <xdr:rowOff>51092</xdr:rowOff>
    </xdr:from>
    <xdr:to>
      <xdr:col>14</xdr:col>
      <xdr:colOff>302902</xdr:colOff>
      <xdr:row>609</xdr:row>
      <xdr:rowOff>264583</xdr:rowOff>
    </xdr:to>
    <xdr:sp macro="" textlink="">
      <xdr:nvSpPr>
        <xdr:cNvPr id="334" name="Rectangle 5">
          <a:extLst>
            <a:ext uri="{FF2B5EF4-FFF2-40B4-BE49-F238E27FC236}">
              <a16:creationId xmlns:a16="http://schemas.microsoft.com/office/drawing/2014/main" id="{6C374B64-E3F5-334A-ABE0-20E55221027F}"/>
            </a:ext>
          </a:extLst>
        </xdr:cNvPr>
        <xdr:cNvSpPr/>
      </xdr:nvSpPr>
      <xdr:spPr>
        <a:xfrm>
          <a:off x="5228322" y="154182910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624</xdr:row>
      <xdr:rowOff>150091</xdr:rowOff>
    </xdr:from>
    <xdr:to>
      <xdr:col>16</xdr:col>
      <xdr:colOff>173182</xdr:colOff>
      <xdr:row>629</xdr:row>
      <xdr:rowOff>138545</xdr:rowOff>
    </xdr:to>
    <xdr:sp macro="" textlink="">
      <xdr:nvSpPr>
        <xdr:cNvPr id="335" name="Rectangle 3">
          <a:extLst>
            <a:ext uri="{FF2B5EF4-FFF2-40B4-BE49-F238E27FC236}">
              <a16:creationId xmlns:a16="http://schemas.microsoft.com/office/drawing/2014/main" id="{C84D40CE-A041-394B-8D1F-1B71528B29E5}"/>
            </a:ext>
          </a:extLst>
        </xdr:cNvPr>
        <xdr:cNvSpPr/>
      </xdr:nvSpPr>
      <xdr:spPr>
        <a:xfrm>
          <a:off x="874016" y="158784636"/>
          <a:ext cx="5210439" cy="1489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630</xdr:row>
      <xdr:rowOff>51092</xdr:rowOff>
    </xdr:from>
    <xdr:to>
      <xdr:col>14</xdr:col>
      <xdr:colOff>302902</xdr:colOff>
      <xdr:row>630</xdr:row>
      <xdr:rowOff>264583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B093B290-24DF-A846-A8A0-83A9F4039319}"/>
            </a:ext>
          </a:extLst>
        </xdr:cNvPr>
        <xdr:cNvSpPr/>
      </xdr:nvSpPr>
      <xdr:spPr>
        <a:xfrm>
          <a:off x="5228322" y="160486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623</xdr:row>
      <xdr:rowOff>51092</xdr:rowOff>
    </xdr:from>
    <xdr:to>
      <xdr:col>14</xdr:col>
      <xdr:colOff>302902</xdr:colOff>
      <xdr:row>623</xdr:row>
      <xdr:rowOff>264583</xdr:rowOff>
    </xdr:to>
    <xdr:sp macro="" textlink="">
      <xdr:nvSpPr>
        <xdr:cNvPr id="337" name="Rectangle 5">
          <a:extLst>
            <a:ext uri="{FF2B5EF4-FFF2-40B4-BE49-F238E27FC236}">
              <a16:creationId xmlns:a16="http://schemas.microsoft.com/office/drawing/2014/main" id="{9FDCD805-2D4C-644A-84E6-4C9DE912C632}"/>
            </a:ext>
          </a:extLst>
        </xdr:cNvPr>
        <xdr:cNvSpPr/>
      </xdr:nvSpPr>
      <xdr:spPr>
        <a:xfrm>
          <a:off x="5228322" y="158385456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638</xdr:row>
      <xdr:rowOff>150091</xdr:rowOff>
    </xdr:from>
    <xdr:to>
      <xdr:col>16</xdr:col>
      <xdr:colOff>173182</xdr:colOff>
      <xdr:row>643</xdr:row>
      <xdr:rowOff>138545</xdr:rowOff>
    </xdr:to>
    <xdr:sp macro="" textlink="">
      <xdr:nvSpPr>
        <xdr:cNvPr id="338" name="Rectangle 3">
          <a:extLst>
            <a:ext uri="{FF2B5EF4-FFF2-40B4-BE49-F238E27FC236}">
              <a16:creationId xmlns:a16="http://schemas.microsoft.com/office/drawing/2014/main" id="{06C2DC21-09F0-374E-BF89-089DD4802DEE}"/>
            </a:ext>
          </a:extLst>
        </xdr:cNvPr>
        <xdr:cNvSpPr/>
      </xdr:nvSpPr>
      <xdr:spPr>
        <a:xfrm>
          <a:off x="874016" y="162987182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644</xdr:row>
      <xdr:rowOff>51092</xdr:rowOff>
    </xdr:from>
    <xdr:to>
      <xdr:col>14</xdr:col>
      <xdr:colOff>302902</xdr:colOff>
      <xdr:row>644</xdr:row>
      <xdr:rowOff>264583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7F843009-2AC5-A646-AB75-E15829B53FF2}"/>
            </a:ext>
          </a:extLst>
        </xdr:cNvPr>
        <xdr:cNvSpPr/>
      </xdr:nvSpPr>
      <xdr:spPr>
        <a:xfrm>
          <a:off x="5228322" y="164689274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637</xdr:row>
      <xdr:rowOff>51092</xdr:rowOff>
    </xdr:from>
    <xdr:to>
      <xdr:col>14</xdr:col>
      <xdr:colOff>302902</xdr:colOff>
      <xdr:row>637</xdr:row>
      <xdr:rowOff>264583</xdr:rowOff>
    </xdr:to>
    <xdr:sp macro="" textlink="">
      <xdr:nvSpPr>
        <xdr:cNvPr id="340" name="Rectangle 5">
          <a:extLst>
            <a:ext uri="{FF2B5EF4-FFF2-40B4-BE49-F238E27FC236}">
              <a16:creationId xmlns:a16="http://schemas.microsoft.com/office/drawing/2014/main" id="{6FCC07E4-9797-824B-9D81-E4812FA5FD5F}"/>
            </a:ext>
          </a:extLst>
        </xdr:cNvPr>
        <xdr:cNvSpPr/>
      </xdr:nvSpPr>
      <xdr:spPr>
        <a:xfrm>
          <a:off x="5228322" y="16258800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135107</xdr:colOff>
      <xdr:row>652</xdr:row>
      <xdr:rowOff>150091</xdr:rowOff>
    </xdr:from>
    <xdr:to>
      <xdr:col>16</xdr:col>
      <xdr:colOff>173182</xdr:colOff>
      <xdr:row>657</xdr:row>
      <xdr:rowOff>138545</xdr:rowOff>
    </xdr:to>
    <xdr:sp macro="" textlink="">
      <xdr:nvSpPr>
        <xdr:cNvPr id="341" name="Rectangle 3">
          <a:extLst>
            <a:ext uri="{FF2B5EF4-FFF2-40B4-BE49-F238E27FC236}">
              <a16:creationId xmlns:a16="http://schemas.microsoft.com/office/drawing/2014/main" id="{38730C78-59FC-FD4F-8E01-8CD6E94D97A9}"/>
            </a:ext>
          </a:extLst>
        </xdr:cNvPr>
        <xdr:cNvSpPr/>
      </xdr:nvSpPr>
      <xdr:spPr>
        <a:xfrm>
          <a:off x="874016" y="167189727"/>
          <a:ext cx="5210439" cy="1489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  <xdr:twoCellAnchor>
    <xdr:from>
      <xdr:col>14</xdr:col>
      <xdr:colOff>55958</xdr:colOff>
      <xdr:row>658</xdr:row>
      <xdr:rowOff>51092</xdr:rowOff>
    </xdr:from>
    <xdr:to>
      <xdr:col>14</xdr:col>
      <xdr:colOff>302902</xdr:colOff>
      <xdr:row>658</xdr:row>
      <xdr:rowOff>264583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DF103A79-A615-9A44-9FA7-C90E287C3954}"/>
            </a:ext>
          </a:extLst>
        </xdr:cNvPr>
        <xdr:cNvSpPr/>
      </xdr:nvSpPr>
      <xdr:spPr>
        <a:xfrm>
          <a:off x="5228322" y="168891819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651</xdr:row>
      <xdr:rowOff>51092</xdr:rowOff>
    </xdr:from>
    <xdr:to>
      <xdr:col>14</xdr:col>
      <xdr:colOff>302902</xdr:colOff>
      <xdr:row>651</xdr:row>
      <xdr:rowOff>264583</xdr:rowOff>
    </xdr:to>
    <xdr:sp macro="" textlink="">
      <xdr:nvSpPr>
        <xdr:cNvPr id="343" name="Rectangle 5">
          <a:extLst>
            <a:ext uri="{FF2B5EF4-FFF2-40B4-BE49-F238E27FC236}">
              <a16:creationId xmlns:a16="http://schemas.microsoft.com/office/drawing/2014/main" id="{CFF614D1-A1EE-544A-87C5-91F613153F24}"/>
            </a:ext>
          </a:extLst>
        </xdr:cNvPr>
        <xdr:cNvSpPr/>
      </xdr:nvSpPr>
      <xdr:spPr>
        <a:xfrm>
          <a:off x="5228322" y="166790547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616</xdr:row>
      <xdr:rowOff>51092</xdr:rowOff>
    </xdr:from>
    <xdr:to>
      <xdr:col>14</xdr:col>
      <xdr:colOff>302902</xdr:colOff>
      <xdr:row>616</xdr:row>
      <xdr:rowOff>264583</xdr:rowOff>
    </xdr:to>
    <xdr:sp macro="" textlink="">
      <xdr:nvSpPr>
        <xdr:cNvPr id="344" name="Rectangle 5">
          <a:extLst>
            <a:ext uri="{FF2B5EF4-FFF2-40B4-BE49-F238E27FC236}">
              <a16:creationId xmlns:a16="http://schemas.microsoft.com/office/drawing/2014/main" id="{1E0BAE54-DE1B-A241-A88F-5D5ADC2EA8A9}"/>
            </a:ext>
          </a:extLst>
        </xdr:cNvPr>
        <xdr:cNvSpPr/>
      </xdr:nvSpPr>
      <xdr:spPr>
        <a:xfrm>
          <a:off x="5228322" y="156284183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55958</xdr:colOff>
      <xdr:row>630</xdr:row>
      <xdr:rowOff>51092</xdr:rowOff>
    </xdr:from>
    <xdr:to>
      <xdr:col>14</xdr:col>
      <xdr:colOff>302902</xdr:colOff>
      <xdr:row>630</xdr:row>
      <xdr:rowOff>264583</xdr:rowOff>
    </xdr:to>
    <xdr:sp macro="" textlink="">
      <xdr:nvSpPr>
        <xdr:cNvPr id="345" name="Rectangle 5">
          <a:extLst>
            <a:ext uri="{FF2B5EF4-FFF2-40B4-BE49-F238E27FC236}">
              <a16:creationId xmlns:a16="http://schemas.microsoft.com/office/drawing/2014/main" id="{1B3E7F3B-1919-734D-8BAF-06D9FC641327}"/>
            </a:ext>
          </a:extLst>
        </xdr:cNvPr>
        <xdr:cNvSpPr/>
      </xdr:nvSpPr>
      <xdr:spPr>
        <a:xfrm>
          <a:off x="5228322" y="160486728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141722</xdr:colOff>
      <xdr:row>636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6" name="TextBox 345">
              <a:extLst>
                <a:ext uri="{FF2B5EF4-FFF2-40B4-BE49-F238E27FC236}">
                  <a16:creationId xmlns:a16="http://schemas.microsoft.com/office/drawing/2014/main" id="{77CACB74-0B07-D54C-B95F-093B45BAE18A}"/>
                </a:ext>
              </a:extLst>
            </xdr:cNvPr>
            <xdr:cNvSpPr txBox="1"/>
          </xdr:nvSpPr>
          <xdr:spPr>
            <a:xfrm>
              <a:off x="6422449" y="162263088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46" name="TextBox 345">
              <a:extLst>
                <a:ext uri="{FF2B5EF4-FFF2-40B4-BE49-F238E27FC236}">
                  <a16:creationId xmlns:a16="http://schemas.microsoft.com/office/drawing/2014/main" id="{77CACB74-0B07-D54C-B95F-093B45BAE18A}"/>
                </a:ext>
              </a:extLst>
            </xdr:cNvPr>
            <xdr:cNvSpPr txBox="1"/>
          </xdr:nvSpPr>
          <xdr:spPr>
            <a:xfrm>
              <a:off x="6422449" y="162263088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215805</xdr:colOff>
      <xdr:row>650</xdr:row>
      <xdr:rowOff>40600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7" name="TextBox 346">
              <a:extLst>
                <a:ext uri="{FF2B5EF4-FFF2-40B4-BE49-F238E27FC236}">
                  <a16:creationId xmlns:a16="http://schemas.microsoft.com/office/drawing/2014/main" id="{F59AE356-9AC1-FA4D-A8FA-1290A1F90414}"/>
                </a:ext>
              </a:extLst>
            </xdr:cNvPr>
            <xdr:cNvSpPr txBox="1"/>
          </xdr:nvSpPr>
          <xdr:spPr>
            <a:xfrm>
              <a:off x="6496532" y="16647987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47" name="TextBox 346">
              <a:extLst>
                <a:ext uri="{FF2B5EF4-FFF2-40B4-BE49-F238E27FC236}">
                  <a16:creationId xmlns:a16="http://schemas.microsoft.com/office/drawing/2014/main" id="{F59AE356-9AC1-FA4D-A8FA-1290A1F90414}"/>
                </a:ext>
              </a:extLst>
            </xdr:cNvPr>
            <xdr:cNvSpPr txBox="1"/>
          </xdr:nvSpPr>
          <xdr:spPr>
            <a:xfrm>
              <a:off x="6496532" y="16647987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650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8" name="TextBox 347">
              <a:extLst>
                <a:ext uri="{FF2B5EF4-FFF2-40B4-BE49-F238E27FC236}">
                  <a16:creationId xmlns:a16="http://schemas.microsoft.com/office/drawing/2014/main" id="{E50C547E-15FB-FF45-9407-45DC479DD0C3}"/>
                </a:ext>
              </a:extLst>
            </xdr:cNvPr>
            <xdr:cNvSpPr txBox="1"/>
          </xdr:nvSpPr>
          <xdr:spPr>
            <a:xfrm>
              <a:off x="3234941" y="16646717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48" name="TextBox 347">
              <a:extLst>
                <a:ext uri="{FF2B5EF4-FFF2-40B4-BE49-F238E27FC236}">
                  <a16:creationId xmlns:a16="http://schemas.microsoft.com/office/drawing/2014/main" id="{E50C547E-15FB-FF45-9407-45DC479DD0C3}"/>
                </a:ext>
              </a:extLst>
            </xdr:cNvPr>
            <xdr:cNvSpPr txBox="1"/>
          </xdr:nvSpPr>
          <xdr:spPr>
            <a:xfrm>
              <a:off x="3234941" y="16646717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653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9" name="TextBox 348">
              <a:extLst>
                <a:ext uri="{FF2B5EF4-FFF2-40B4-BE49-F238E27FC236}">
                  <a16:creationId xmlns:a16="http://schemas.microsoft.com/office/drawing/2014/main" id="{DA7715CA-9A50-9943-8EA0-A9136BB33861}"/>
                </a:ext>
              </a:extLst>
            </xdr:cNvPr>
            <xdr:cNvSpPr txBox="1"/>
          </xdr:nvSpPr>
          <xdr:spPr>
            <a:xfrm>
              <a:off x="1336869" y="167532818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49" name="TextBox 348">
              <a:extLst>
                <a:ext uri="{FF2B5EF4-FFF2-40B4-BE49-F238E27FC236}">
                  <a16:creationId xmlns:a16="http://schemas.microsoft.com/office/drawing/2014/main" id="{DA7715CA-9A50-9943-8EA0-A9136BB33861}"/>
                </a:ext>
              </a:extLst>
            </xdr:cNvPr>
            <xdr:cNvSpPr txBox="1"/>
          </xdr:nvSpPr>
          <xdr:spPr>
            <a:xfrm>
              <a:off x="1336869" y="167532818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9</xdr:col>
      <xdr:colOff>368205</xdr:colOff>
      <xdr:row>646</xdr:row>
      <xdr:rowOff>269200</xdr:rowOff>
    </xdr:from>
    <xdr:ext cx="1039195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0" name="TextBox 349">
              <a:extLst>
                <a:ext uri="{FF2B5EF4-FFF2-40B4-BE49-F238E27FC236}">
                  <a16:creationId xmlns:a16="http://schemas.microsoft.com/office/drawing/2014/main" id="{EC429E8C-9CF1-7240-9005-AED32C260504}"/>
                </a:ext>
              </a:extLst>
            </xdr:cNvPr>
            <xdr:cNvSpPr txBox="1"/>
          </xdr:nvSpPr>
          <xdr:spPr>
            <a:xfrm>
              <a:off x="3693296" y="165507745"/>
              <a:ext cx="1039195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0" name="TextBox 349">
              <a:extLst>
                <a:ext uri="{FF2B5EF4-FFF2-40B4-BE49-F238E27FC236}">
                  <a16:creationId xmlns:a16="http://schemas.microsoft.com/office/drawing/2014/main" id="{EC429E8C-9CF1-7240-9005-AED32C260504}"/>
                </a:ext>
              </a:extLst>
            </xdr:cNvPr>
            <xdr:cNvSpPr txBox="1"/>
          </xdr:nvSpPr>
          <xdr:spPr>
            <a:xfrm>
              <a:off x="3693296" y="165507745"/>
              <a:ext cx="1039195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𝑥=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𝑤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643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1" name="TextBox 350">
              <a:extLst>
                <a:ext uri="{FF2B5EF4-FFF2-40B4-BE49-F238E27FC236}">
                  <a16:creationId xmlns:a16="http://schemas.microsoft.com/office/drawing/2014/main" id="{F1ADF5B7-DC8D-9648-816F-7B4B8BA59080}"/>
                </a:ext>
              </a:extLst>
            </xdr:cNvPr>
            <xdr:cNvSpPr txBox="1"/>
          </xdr:nvSpPr>
          <xdr:spPr>
            <a:xfrm>
              <a:off x="5808423" y="1645310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1" name="TextBox 350">
              <a:extLst>
                <a:ext uri="{FF2B5EF4-FFF2-40B4-BE49-F238E27FC236}">
                  <a16:creationId xmlns:a16="http://schemas.microsoft.com/office/drawing/2014/main" id="{F1ADF5B7-DC8D-9648-816F-7B4B8BA59080}"/>
                </a:ext>
              </a:extLst>
            </xdr:cNvPr>
            <xdr:cNvSpPr txBox="1"/>
          </xdr:nvSpPr>
          <xdr:spPr>
            <a:xfrm>
              <a:off x="5808423" y="1645310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9</xdr:col>
      <xdr:colOff>309704</xdr:colOff>
      <xdr:row>651</xdr:row>
      <xdr:rowOff>74222</xdr:rowOff>
    </xdr:from>
    <xdr:to>
      <xdr:col>17</xdr:col>
      <xdr:colOff>215805</xdr:colOff>
      <xdr:row>651</xdr:row>
      <xdr:rowOff>86922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72366706-ED74-D247-B598-17D1F0534127}"/>
            </a:ext>
          </a:extLst>
        </xdr:cNvPr>
        <xdr:cNvCxnSpPr>
          <a:stCxn id="347" idx="1"/>
          <a:endCxn id="348" idx="3"/>
        </xdr:cNvCxnSpPr>
      </xdr:nvCxnSpPr>
      <xdr:spPr>
        <a:xfrm flipH="1" flipV="1">
          <a:off x="3634795" y="166813677"/>
          <a:ext cx="2861737" cy="12700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228505</xdr:colOff>
      <xdr:row>639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3" name="TextBox 352">
              <a:extLst>
                <a:ext uri="{FF2B5EF4-FFF2-40B4-BE49-F238E27FC236}">
                  <a16:creationId xmlns:a16="http://schemas.microsoft.com/office/drawing/2014/main" id="{85DABDF9-39A3-6949-8D15-8B332C06FA4A}"/>
                </a:ext>
              </a:extLst>
            </xdr:cNvPr>
            <xdr:cNvSpPr txBox="1"/>
          </xdr:nvSpPr>
          <xdr:spPr>
            <a:xfrm>
              <a:off x="1336869" y="163330273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3" name="TextBox 352">
              <a:extLst>
                <a:ext uri="{FF2B5EF4-FFF2-40B4-BE49-F238E27FC236}">
                  <a16:creationId xmlns:a16="http://schemas.microsoft.com/office/drawing/2014/main" id="{85DABDF9-39A3-6949-8D15-8B332C06FA4A}"/>
                </a:ext>
              </a:extLst>
            </xdr:cNvPr>
            <xdr:cNvSpPr txBox="1"/>
          </xdr:nvSpPr>
          <xdr:spPr>
            <a:xfrm>
              <a:off x="1336869" y="163330273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625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4" name="TextBox 353">
              <a:extLst>
                <a:ext uri="{FF2B5EF4-FFF2-40B4-BE49-F238E27FC236}">
                  <a16:creationId xmlns:a16="http://schemas.microsoft.com/office/drawing/2014/main" id="{EA42B699-C5AB-C444-95D8-B92CD64D48EE}"/>
                </a:ext>
              </a:extLst>
            </xdr:cNvPr>
            <xdr:cNvSpPr txBox="1"/>
          </xdr:nvSpPr>
          <xdr:spPr>
            <a:xfrm>
              <a:off x="1336869" y="159127727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4" name="TextBox 353">
              <a:extLst>
                <a:ext uri="{FF2B5EF4-FFF2-40B4-BE49-F238E27FC236}">
                  <a16:creationId xmlns:a16="http://schemas.microsoft.com/office/drawing/2014/main" id="{EA42B699-C5AB-C444-95D8-B92CD64D48EE}"/>
                </a:ext>
              </a:extLst>
            </xdr:cNvPr>
            <xdr:cNvSpPr txBox="1"/>
          </xdr:nvSpPr>
          <xdr:spPr>
            <a:xfrm>
              <a:off x="1336869" y="159127727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611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5" name="TextBox 354">
              <a:extLst>
                <a:ext uri="{FF2B5EF4-FFF2-40B4-BE49-F238E27FC236}">
                  <a16:creationId xmlns:a16="http://schemas.microsoft.com/office/drawing/2014/main" id="{0D2F0BD2-B8EE-9546-9ECB-FF4DE8C5E0BD}"/>
                </a:ext>
              </a:extLst>
            </xdr:cNvPr>
            <xdr:cNvSpPr txBox="1"/>
          </xdr:nvSpPr>
          <xdr:spPr>
            <a:xfrm>
              <a:off x="1336869" y="154925182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5" name="TextBox 354">
              <a:extLst>
                <a:ext uri="{FF2B5EF4-FFF2-40B4-BE49-F238E27FC236}">
                  <a16:creationId xmlns:a16="http://schemas.microsoft.com/office/drawing/2014/main" id="{0D2F0BD2-B8EE-9546-9ECB-FF4DE8C5E0BD}"/>
                </a:ext>
              </a:extLst>
            </xdr:cNvPr>
            <xdr:cNvSpPr txBox="1"/>
          </xdr:nvSpPr>
          <xdr:spPr>
            <a:xfrm>
              <a:off x="1336869" y="154925182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597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6" name="TextBox 355">
              <a:extLst>
                <a:ext uri="{FF2B5EF4-FFF2-40B4-BE49-F238E27FC236}">
                  <a16:creationId xmlns:a16="http://schemas.microsoft.com/office/drawing/2014/main" id="{A965F41D-2799-8F44-954D-DB0DCD1FE191}"/>
                </a:ext>
              </a:extLst>
            </xdr:cNvPr>
            <xdr:cNvSpPr txBox="1"/>
          </xdr:nvSpPr>
          <xdr:spPr>
            <a:xfrm>
              <a:off x="1336869" y="150722636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6" name="TextBox 355">
              <a:extLst>
                <a:ext uri="{FF2B5EF4-FFF2-40B4-BE49-F238E27FC236}">
                  <a16:creationId xmlns:a16="http://schemas.microsoft.com/office/drawing/2014/main" id="{A965F41D-2799-8F44-954D-DB0DCD1FE191}"/>
                </a:ext>
              </a:extLst>
            </xdr:cNvPr>
            <xdr:cNvSpPr txBox="1"/>
          </xdr:nvSpPr>
          <xdr:spPr>
            <a:xfrm>
              <a:off x="1336869" y="150722636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228505</xdr:colOff>
      <xdr:row>583</xdr:row>
      <xdr:rowOff>193000</xdr:rowOff>
    </xdr:from>
    <xdr:ext cx="1039195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7" name="TextBox 356">
              <a:extLst>
                <a:ext uri="{FF2B5EF4-FFF2-40B4-BE49-F238E27FC236}">
                  <a16:creationId xmlns:a16="http://schemas.microsoft.com/office/drawing/2014/main" id="{33DC6C91-E479-8148-8457-497727CEFB34}"/>
                </a:ext>
              </a:extLst>
            </xdr:cNvPr>
            <xdr:cNvSpPr txBox="1"/>
          </xdr:nvSpPr>
          <xdr:spPr>
            <a:xfrm>
              <a:off x="1336869" y="146520091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57" name="TextBox 356">
              <a:extLst>
                <a:ext uri="{FF2B5EF4-FFF2-40B4-BE49-F238E27FC236}">
                  <a16:creationId xmlns:a16="http://schemas.microsoft.com/office/drawing/2014/main" id="{33DC6C91-E479-8148-8457-497727CEFB34}"/>
                </a:ext>
              </a:extLst>
            </xdr:cNvPr>
            <xdr:cNvSpPr txBox="1"/>
          </xdr:nvSpPr>
          <xdr:spPr>
            <a:xfrm>
              <a:off x="1336869" y="146520091"/>
              <a:ext cx="1039195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𝑤=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6</xdr:col>
      <xdr:colOff>162800</xdr:colOff>
      <xdr:row>651</xdr:row>
      <xdr:rowOff>74222</xdr:rowOff>
    </xdr:from>
    <xdr:to>
      <xdr:col>8</xdr:col>
      <xdr:colOff>279305</xdr:colOff>
      <xdr:row>654</xdr:row>
      <xdr:rowOff>239354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24134350-5620-074C-A361-53C0A0D9E9E3}"/>
            </a:ext>
          </a:extLst>
        </xdr:cNvPr>
        <xdr:cNvCxnSpPr>
          <a:stCxn id="349" idx="3"/>
          <a:endCxn id="348" idx="1"/>
        </xdr:cNvCxnSpPr>
      </xdr:nvCxnSpPr>
      <xdr:spPr>
        <a:xfrm flipV="1">
          <a:off x="2379527" y="166813677"/>
          <a:ext cx="855414" cy="106567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644</xdr:row>
      <xdr:rowOff>239354</xdr:rowOff>
    </xdr:from>
    <xdr:to>
      <xdr:col>15</xdr:col>
      <xdr:colOff>266605</xdr:colOff>
      <xdr:row>650</xdr:row>
      <xdr:rowOff>27900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385379BD-3635-AC49-B443-8A922E828312}"/>
            </a:ext>
          </a:extLst>
        </xdr:cNvPr>
        <xdr:cNvCxnSpPr>
          <a:stCxn id="348" idx="0"/>
          <a:endCxn id="351" idx="1"/>
        </xdr:cNvCxnSpPr>
      </xdr:nvCxnSpPr>
      <xdr:spPr>
        <a:xfrm flipV="1">
          <a:off x="3435446" y="164877536"/>
          <a:ext cx="2372977" cy="158963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638</xdr:row>
      <xdr:rowOff>119005</xdr:rowOff>
    </xdr:from>
    <xdr:to>
      <xdr:col>17</xdr:col>
      <xdr:colOff>341072</xdr:colOff>
      <xdr:row>643</xdr:row>
      <xdr:rowOff>193000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120E8C3B-9668-5F46-A08E-B3525F08D9B7}"/>
            </a:ext>
          </a:extLst>
        </xdr:cNvPr>
        <xdr:cNvCxnSpPr>
          <a:stCxn id="351" idx="0"/>
          <a:endCxn id="346" idx="2"/>
        </xdr:cNvCxnSpPr>
      </xdr:nvCxnSpPr>
      <xdr:spPr>
        <a:xfrm flipV="1">
          <a:off x="6013448" y="162956096"/>
          <a:ext cx="608351" cy="1574904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637</xdr:row>
      <xdr:rowOff>72683</xdr:rowOff>
    </xdr:from>
    <xdr:to>
      <xdr:col>17</xdr:col>
      <xdr:colOff>141722</xdr:colOff>
      <xdr:row>637</xdr:row>
      <xdr:rowOff>74222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2BC7B47E-0D99-9647-815D-3DF60D158A2E}"/>
            </a:ext>
          </a:extLst>
        </xdr:cNvPr>
        <xdr:cNvCxnSpPr>
          <a:stCxn id="346" idx="1"/>
          <a:endCxn id="362" idx="3"/>
        </xdr:cNvCxnSpPr>
      </xdr:nvCxnSpPr>
      <xdr:spPr>
        <a:xfrm flipH="1">
          <a:off x="3634795" y="162609592"/>
          <a:ext cx="2787654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279305</xdr:colOff>
      <xdr:row>636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2" name="TextBox 361">
              <a:extLst>
                <a:ext uri="{FF2B5EF4-FFF2-40B4-BE49-F238E27FC236}">
                  <a16:creationId xmlns:a16="http://schemas.microsoft.com/office/drawing/2014/main" id="{13FE861F-0035-7B48-99E5-D77642F5955D}"/>
                </a:ext>
              </a:extLst>
            </xdr:cNvPr>
            <xdr:cNvSpPr txBox="1"/>
          </xdr:nvSpPr>
          <xdr:spPr>
            <a:xfrm>
              <a:off x="3234941" y="16226462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62" name="TextBox 361">
              <a:extLst>
                <a:ext uri="{FF2B5EF4-FFF2-40B4-BE49-F238E27FC236}">
                  <a16:creationId xmlns:a16="http://schemas.microsoft.com/office/drawing/2014/main" id="{13FE861F-0035-7B48-99E5-D77642F5955D}"/>
                </a:ext>
              </a:extLst>
            </xdr:cNvPr>
            <xdr:cNvSpPr txBox="1"/>
          </xdr:nvSpPr>
          <xdr:spPr>
            <a:xfrm>
              <a:off x="3234941" y="16226462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622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3" name="TextBox 362">
              <a:extLst>
                <a:ext uri="{FF2B5EF4-FFF2-40B4-BE49-F238E27FC236}">
                  <a16:creationId xmlns:a16="http://schemas.microsoft.com/office/drawing/2014/main" id="{A002A1D7-1BFA-6343-BD51-E8195D3E7F24}"/>
                </a:ext>
              </a:extLst>
            </xdr:cNvPr>
            <xdr:cNvSpPr txBox="1"/>
          </xdr:nvSpPr>
          <xdr:spPr>
            <a:xfrm>
              <a:off x="3234941" y="158062082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63" name="TextBox 362">
              <a:extLst>
                <a:ext uri="{FF2B5EF4-FFF2-40B4-BE49-F238E27FC236}">
                  <a16:creationId xmlns:a16="http://schemas.microsoft.com/office/drawing/2014/main" id="{A002A1D7-1BFA-6343-BD51-E8195D3E7F24}"/>
                </a:ext>
              </a:extLst>
            </xdr:cNvPr>
            <xdr:cNvSpPr txBox="1"/>
          </xdr:nvSpPr>
          <xdr:spPr>
            <a:xfrm>
              <a:off x="3234941" y="158062082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608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4" name="TextBox 363">
              <a:extLst>
                <a:ext uri="{FF2B5EF4-FFF2-40B4-BE49-F238E27FC236}">
                  <a16:creationId xmlns:a16="http://schemas.microsoft.com/office/drawing/2014/main" id="{8190BBEF-53A7-C245-8046-EA733AA55B40}"/>
                </a:ext>
              </a:extLst>
            </xdr:cNvPr>
            <xdr:cNvSpPr txBox="1"/>
          </xdr:nvSpPr>
          <xdr:spPr>
            <a:xfrm>
              <a:off x="3234941" y="15385953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64" name="TextBox 363">
              <a:extLst>
                <a:ext uri="{FF2B5EF4-FFF2-40B4-BE49-F238E27FC236}">
                  <a16:creationId xmlns:a16="http://schemas.microsoft.com/office/drawing/2014/main" id="{8190BBEF-53A7-C245-8046-EA733AA55B40}"/>
                </a:ext>
              </a:extLst>
            </xdr:cNvPr>
            <xdr:cNvSpPr txBox="1"/>
          </xdr:nvSpPr>
          <xdr:spPr>
            <a:xfrm>
              <a:off x="3234941" y="15385953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594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5" name="TextBox 364">
              <a:extLst>
                <a:ext uri="{FF2B5EF4-FFF2-40B4-BE49-F238E27FC236}">
                  <a16:creationId xmlns:a16="http://schemas.microsoft.com/office/drawing/2014/main" id="{69EE4D00-77F6-AE43-838D-71AC83DDCEDA}"/>
                </a:ext>
              </a:extLst>
            </xdr:cNvPr>
            <xdr:cNvSpPr txBox="1"/>
          </xdr:nvSpPr>
          <xdr:spPr>
            <a:xfrm>
              <a:off x="3234941" y="14965699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65" name="TextBox 364">
              <a:extLst>
                <a:ext uri="{FF2B5EF4-FFF2-40B4-BE49-F238E27FC236}">
                  <a16:creationId xmlns:a16="http://schemas.microsoft.com/office/drawing/2014/main" id="{69EE4D00-77F6-AE43-838D-71AC83DDCEDA}"/>
                </a:ext>
              </a:extLst>
            </xdr:cNvPr>
            <xdr:cNvSpPr txBox="1"/>
          </xdr:nvSpPr>
          <xdr:spPr>
            <a:xfrm>
              <a:off x="3234941" y="149656991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8</xdr:col>
      <xdr:colOff>279305</xdr:colOff>
      <xdr:row>580</xdr:row>
      <xdr:rowOff>27900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6" name="TextBox 365">
              <a:extLst>
                <a:ext uri="{FF2B5EF4-FFF2-40B4-BE49-F238E27FC236}">
                  <a16:creationId xmlns:a16="http://schemas.microsoft.com/office/drawing/2014/main" id="{BFAA0F9E-5A92-F341-ACA6-23D27E9E952A}"/>
                </a:ext>
              </a:extLst>
            </xdr:cNvPr>
            <xdr:cNvSpPr txBox="1"/>
          </xdr:nvSpPr>
          <xdr:spPr>
            <a:xfrm>
              <a:off x="3234941" y="145454445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66" name="TextBox 365">
              <a:extLst>
                <a:ext uri="{FF2B5EF4-FFF2-40B4-BE49-F238E27FC236}">
                  <a16:creationId xmlns:a16="http://schemas.microsoft.com/office/drawing/2014/main" id="{BFAA0F9E-5A92-F341-ACA6-23D27E9E952A}"/>
                </a:ext>
              </a:extLst>
            </xdr:cNvPr>
            <xdr:cNvSpPr txBox="1"/>
          </xdr:nvSpPr>
          <xdr:spPr>
            <a:xfrm>
              <a:off x="3234941" y="145454445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6</xdr:col>
      <xdr:colOff>162800</xdr:colOff>
      <xdr:row>637</xdr:row>
      <xdr:rowOff>74222</xdr:rowOff>
    </xdr:from>
    <xdr:to>
      <xdr:col>8</xdr:col>
      <xdr:colOff>279305</xdr:colOff>
      <xdr:row>640</xdr:row>
      <xdr:rowOff>239354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929FA729-3B83-3B48-8894-786006788A89}"/>
            </a:ext>
          </a:extLst>
        </xdr:cNvPr>
        <xdr:cNvCxnSpPr>
          <a:stCxn id="353" idx="3"/>
          <a:endCxn id="362" idx="1"/>
        </xdr:cNvCxnSpPr>
      </xdr:nvCxnSpPr>
      <xdr:spPr>
        <a:xfrm flipV="1">
          <a:off x="2379527" y="162611131"/>
          <a:ext cx="855414" cy="1065678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623</xdr:row>
      <xdr:rowOff>74222</xdr:rowOff>
    </xdr:from>
    <xdr:to>
      <xdr:col>8</xdr:col>
      <xdr:colOff>279305</xdr:colOff>
      <xdr:row>626</xdr:row>
      <xdr:rowOff>239354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F4F84448-7CE4-0E45-8964-9BCEDF5F7433}"/>
            </a:ext>
          </a:extLst>
        </xdr:cNvPr>
        <xdr:cNvCxnSpPr>
          <a:stCxn id="354" idx="3"/>
          <a:endCxn id="363" idx="1"/>
        </xdr:cNvCxnSpPr>
      </xdr:nvCxnSpPr>
      <xdr:spPr>
        <a:xfrm flipV="1">
          <a:off x="2379527" y="158408586"/>
          <a:ext cx="855414" cy="106567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609</xdr:row>
      <xdr:rowOff>74222</xdr:rowOff>
    </xdr:from>
    <xdr:to>
      <xdr:col>8</xdr:col>
      <xdr:colOff>279305</xdr:colOff>
      <xdr:row>612</xdr:row>
      <xdr:rowOff>239354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C4C591BC-7C32-B544-BEE2-5291D41DCC50}"/>
            </a:ext>
          </a:extLst>
        </xdr:cNvPr>
        <xdr:cNvCxnSpPr>
          <a:stCxn id="355" idx="3"/>
          <a:endCxn id="364" idx="1"/>
        </xdr:cNvCxnSpPr>
      </xdr:nvCxnSpPr>
      <xdr:spPr>
        <a:xfrm flipV="1">
          <a:off x="2379527" y="154206040"/>
          <a:ext cx="855414" cy="1065678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595</xdr:row>
      <xdr:rowOff>74222</xdr:rowOff>
    </xdr:from>
    <xdr:to>
      <xdr:col>8</xdr:col>
      <xdr:colOff>279305</xdr:colOff>
      <xdr:row>598</xdr:row>
      <xdr:rowOff>239354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0CC2660F-0D3D-AA4C-BD8C-F739B464F24F}"/>
            </a:ext>
          </a:extLst>
        </xdr:cNvPr>
        <xdr:cNvCxnSpPr>
          <a:stCxn id="356" idx="3"/>
          <a:endCxn id="365" idx="1"/>
        </xdr:cNvCxnSpPr>
      </xdr:nvCxnSpPr>
      <xdr:spPr>
        <a:xfrm flipV="1">
          <a:off x="2379527" y="150003495"/>
          <a:ext cx="855414" cy="106567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162800</xdr:colOff>
      <xdr:row>581</xdr:row>
      <xdr:rowOff>74222</xdr:rowOff>
    </xdr:from>
    <xdr:to>
      <xdr:col>8</xdr:col>
      <xdr:colOff>279305</xdr:colOff>
      <xdr:row>584</xdr:row>
      <xdr:rowOff>239354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CF4A3520-852A-DA43-92C0-29BCCA2AF531}"/>
            </a:ext>
          </a:extLst>
        </xdr:cNvPr>
        <xdr:cNvCxnSpPr>
          <a:stCxn id="357" idx="3"/>
          <a:endCxn id="366" idx="1"/>
        </xdr:cNvCxnSpPr>
      </xdr:nvCxnSpPr>
      <xdr:spPr>
        <a:xfrm flipV="1">
          <a:off x="2379527" y="145800949"/>
          <a:ext cx="855414" cy="1065678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141722</xdr:colOff>
      <xdr:row>622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2" name="TextBox 371">
              <a:extLst>
                <a:ext uri="{FF2B5EF4-FFF2-40B4-BE49-F238E27FC236}">
                  <a16:creationId xmlns:a16="http://schemas.microsoft.com/office/drawing/2014/main" id="{2DB12D73-2832-7F4D-A024-DAE0911DC521}"/>
                </a:ext>
              </a:extLst>
            </xdr:cNvPr>
            <xdr:cNvSpPr txBox="1"/>
          </xdr:nvSpPr>
          <xdr:spPr>
            <a:xfrm>
              <a:off x="6422449" y="15806054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2" name="TextBox 371">
              <a:extLst>
                <a:ext uri="{FF2B5EF4-FFF2-40B4-BE49-F238E27FC236}">
                  <a16:creationId xmlns:a16="http://schemas.microsoft.com/office/drawing/2014/main" id="{2DB12D73-2832-7F4D-A024-DAE0911DC521}"/>
                </a:ext>
              </a:extLst>
            </xdr:cNvPr>
            <xdr:cNvSpPr txBox="1"/>
          </xdr:nvSpPr>
          <xdr:spPr>
            <a:xfrm>
              <a:off x="6422449" y="158060543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608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3" name="TextBox 372">
              <a:extLst>
                <a:ext uri="{FF2B5EF4-FFF2-40B4-BE49-F238E27FC236}">
                  <a16:creationId xmlns:a16="http://schemas.microsoft.com/office/drawing/2014/main" id="{F52A2A8B-ED09-9645-BACB-3DFDB7914D51}"/>
                </a:ext>
              </a:extLst>
            </xdr:cNvPr>
            <xdr:cNvSpPr txBox="1"/>
          </xdr:nvSpPr>
          <xdr:spPr>
            <a:xfrm>
              <a:off x="6422449" y="15385799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3" name="TextBox 372">
              <a:extLst>
                <a:ext uri="{FF2B5EF4-FFF2-40B4-BE49-F238E27FC236}">
                  <a16:creationId xmlns:a16="http://schemas.microsoft.com/office/drawing/2014/main" id="{F52A2A8B-ED09-9645-BACB-3DFDB7914D51}"/>
                </a:ext>
              </a:extLst>
            </xdr:cNvPr>
            <xdr:cNvSpPr txBox="1"/>
          </xdr:nvSpPr>
          <xdr:spPr>
            <a:xfrm>
              <a:off x="6422449" y="15385799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594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4" name="TextBox 373">
              <a:extLst>
                <a:ext uri="{FF2B5EF4-FFF2-40B4-BE49-F238E27FC236}">
                  <a16:creationId xmlns:a16="http://schemas.microsoft.com/office/drawing/2014/main" id="{8C007C0D-44CF-164D-B44D-246B615C8DFA}"/>
                </a:ext>
              </a:extLst>
            </xdr:cNvPr>
            <xdr:cNvSpPr txBox="1"/>
          </xdr:nvSpPr>
          <xdr:spPr>
            <a:xfrm>
              <a:off x="6422449" y="149655452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4" name="TextBox 373">
              <a:extLst>
                <a:ext uri="{FF2B5EF4-FFF2-40B4-BE49-F238E27FC236}">
                  <a16:creationId xmlns:a16="http://schemas.microsoft.com/office/drawing/2014/main" id="{8C007C0D-44CF-164D-B44D-246B615C8DFA}"/>
                </a:ext>
              </a:extLst>
            </xdr:cNvPr>
            <xdr:cNvSpPr txBox="1"/>
          </xdr:nvSpPr>
          <xdr:spPr>
            <a:xfrm>
              <a:off x="6422449" y="149655452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17</xdr:col>
      <xdr:colOff>141722</xdr:colOff>
      <xdr:row>580</xdr:row>
      <xdr:rowOff>26361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5" name="TextBox 374">
              <a:extLst>
                <a:ext uri="{FF2B5EF4-FFF2-40B4-BE49-F238E27FC236}">
                  <a16:creationId xmlns:a16="http://schemas.microsoft.com/office/drawing/2014/main" id="{4EA8A9A9-8FBA-9E4E-A214-0E29554E8FC6}"/>
                </a:ext>
              </a:extLst>
            </xdr:cNvPr>
            <xdr:cNvSpPr txBox="1"/>
          </xdr:nvSpPr>
          <xdr:spPr>
            <a:xfrm>
              <a:off x="6422449" y="14545290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5" name="TextBox 374">
              <a:extLst>
                <a:ext uri="{FF2B5EF4-FFF2-40B4-BE49-F238E27FC236}">
                  <a16:creationId xmlns:a16="http://schemas.microsoft.com/office/drawing/2014/main" id="{4EA8A9A9-8FBA-9E4E-A214-0E29554E8FC6}"/>
                </a:ext>
              </a:extLst>
            </xdr:cNvPr>
            <xdr:cNvSpPr txBox="1"/>
          </xdr:nvSpPr>
          <xdr:spPr>
            <a:xfrm>
              <a:off x="6422449" y="14545290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629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6" name="TextBox 375">
              <a:extLst>
                <a:ext uri="{FF2B5EF4-FFF2-40B4-BE49-F238E27FC236}">
                  <a16:creationId xmlns:a16="http://schemas.microsoft.com/office/drawing/2014/main" id="{4FF96357-1C1B-024C-B521-586624A54056}"/>
                </a:ext>
              </a:extLst>
            </xdr:cNvPr>
            <xdr:cNvSpPr txBox="1"/>
          </xdr:nvSpPr>
          <xdr:spPr>
            <a:xfrm>
              <a:off x="5808423" y="160328455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6" name="TextBox 375">
              <a:extLst>
                <a:ext uri="{FF2B5EF4-FFF2-40B4-BE49-F238E27FC236}">
                  <a16:creationId xmlns:a16="http://schemas.microsoft.com/office/drawing/2014/main" id="{4FF96357-1C1B-024C-B521-586624A54056}"/>
                </a:ext>
              </a:extLst>
            </xdr:cNvPr>
            <xdr:cNvSpPr txBox="1"/>
          </xdr:nvSpPr>
          <xdr:spPr>
            <a:xfrm>
              <a:off x="5808423" y="160328455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615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7" name="TextBox 376">
              <a:extLst>
                <a:ext uri="{FF2B5EF4-FFF2-40B4-BE49-F238E27FC236}">
                  <a16:creationId xmlns:a16="http://schemas.microsoft.com/office/drawing/2014/main" id="{D9A23B0B-AE5B-1D4D-89BB-B25202372CAD}"/>
                </a:ext>
              </a:extLst>
            </xdr:cNvPr>
            <xdr:cNvSpPr txBox="1"/>
          </xdr:nvSpPr>
          <xdr:spPr>
            <a:xfrm>
              <a:off x="5808423" y="156125909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7" name="TextBox 376">
              <a:extLst>
                <a:ext uri="{FF2B5EF4-FFF2-40B4-BE49-F238E27FC236}">
                  <a16:creationId xmlns:a16="http://schemas.microsoft.com/office/drawing/2014/main" id="{D9A23B0B-AE5B-1D4D-89BB-B25202372CAD}"/>
                </a:ext>
              </a:extLst>
            </xdr:cNvPr>
            <xdr:cNvSpPr txBox="1"/>
          </xdr:nvSpPr>
          <xdr:spPr>
            <a:xfrm>
              <a:off x="5808423" y="156125909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601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8" name="TextBox 377">
              <a:extLst>
                <a:ext uri="{FF2B5EF4-FFF2-40B4-BE49-F238E27FC236}">
                  <a16:creationId xmlns:a16="http://schemas.microsoft.com/office/drawing/2014/main" id="{EB972FBF-AE91-AF4B-9EC7-AFF4F16BB63E}"/>
                </a:ext>
              </a:extLst>
            </xdr:cNvPr>
            <xdr:cNvSpPr txBox="1"/>
          </xdr:nvSpPr>
          <xdr:spPr>
            <a:xfrm>
              <a:off x="5808423" y="151923364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8" name="TextBox 377">
              <a:extLst>
                <a:ext uri="{FF2B5EF4-FFF2-40B4-BE49-F238E27FC236}">
                  <a16:creationId xmlns:a16="http://schemas.microsoft.com/office/drawing/2014/main" id="{EB972FBF-AE91-AF4B-9EC7-AFF4F16BB63E}"/>
                </a:ext>
              </a:extLst>
            </xdr:cNvPr>
            <xdr:cNvSpPr txBox="1"/>
          </xdr:nvSpPr>
          <xdr:spPr>
            <a:xfrm>
              <a:off x="5808423" y="151923364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15</xdr:col>
      <xdr:colOff>266605</xdr:colOff>
      <xdr:row>588</xdr:row>
      <xdr:rowOff>193000</xdr:rowOff>
    </xdr:from>
    <xdr:ext cx="407739" cy="7023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9" name="TextBox 378">
              <a:extLst>
                <a:ext uri="{FF2B5EF4-FFF2-40B4-BE49-F238E27FC236}">
                  <a16:creationId xmlns:a16="http://schemas.microsoft.com/office/drawing/2014/main" id="{61176FA1-D544-0544-8386-1447F0D13845}"/>
                </a:ext>
              </a:extLst>
            </xdr:cNvPr>
            <xdr:cNvSpPr txBox="1"/>
          </xdr:nvSpPr>
          <xdr:spPr>
            <a:xfrm>
              <a:off x="5808423" y="1480210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79" name="TextBox 378">
              <a:extLst>
                <a:ext uri="{FF2B5EF4-FFF2-40B4-BE49-F238E27FC236}">
                  <a16:creationId xmlns:a16="http://schemas.microsoft.com/office/drawing/2014/main" id="{61176FA1-D544-0544-8386-1447F0D13845}"/>
                </a:ext>
              </a:extLst>
            </xdr:cNvPr>
            <xdr:cNvSpPr txBox="1"/>
          </xdr:nvSpPr>
          <xdr:spPr>
            <a:xfrm>
              <a:off x="5808423" y="148021000"/>
              <a:ext cx="407739" cy="7023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𝑥/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9</xdr:col>
      <xdr:colOff>110355</xdr:colOff>
      <xdr:row>630</xdr:row>
      <xdr:rowOff>239354</xdr:rowOff>
    </xdr:from>
    <xdr:to>
      <xdr:col>15</xdr:col>
      <xdr:colOff>266605</xdr:colOff>
      <xdr:row>636</xdr:row>
      <xdr:rowOff>27900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E657F998-65B4-3E40-9904-A9FB1F8C76AE}"/>
            </a:ext>
          </a:extLst>
        </xdr:cNvPr>
        <xdr:cNvCxnSpPr>
          <a:stCxn id="362" idx="0"/>
          <a:endCxn id="376" idx="1"/>
        </xdr:cNvCxnSpPr>
      </xdr:nvCxnSpPr>
      <xdr:spPr>
        <a:xfrm flipV="1">
          <a:off x="3435446" y="160674990"/>
          <a:ext cx="2372977" cy="158963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616</xdr:row>
      <xdr:rowOff>239354</xdr:rowOff>
    </xdr:from>
    <xdr:to>
      <xdr:col>15</xdr:col>
      <xdr:colOff>266605</xdr:colOff>
      <xdr:row>622</xdr:row>
      <xdr:rowOff>27900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293FEA08-C249-F642-AEF5-070569B31AD0}"/>
            </a:ext>
          </a:extLst>
        </xdr:cNvPr>
        <xdr:cNvCxnSpPr>
          <a:stCxn id="363" idx="0"/>
          <a:endCxn id="377" idx="1"/>
        </xdr:cNvCxnSpPr>
      </xdr:nvCxnSpPr>
      <xdr:spPr>
        <a:xfrm flipV="1">
          <a:off x="3435446" y="156472445"/>
          <a:ext cx="2372977" cy="158963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602</xdr:row>
      <xdr:rowOff>239354</xdr:rowOff>
    </xdr:from>
    <xdr:to>
      <xdr:col>15</xdr:col>
      <xdr:colOff>266605</xdr:colOff>
      <xdr:row>608</xdr:row>
      <xdr:rowOff>27900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D24649AF-61F7-D344-8F44-272546DBE9A4}"/>
            </a:ext>
          </a:extLst>
        </xdr:cNvPr>
        <xdr:cNvCxnSpPr>
          <a:stCxn id="364" idx="0"/>
          <a:endCxn id="378" idx="1"/>
        </xdr:cNvCxnSpPr>
      </xdr:nvCxnSpPr>
      <xdr:spPr>
        <a:xfrm flipV="1">
          <a:off x="3435446" y="152269899"/>
          <a:ext cx="2372977" cy="1589637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110355</xdr:colOff>
      <xdr:row>589</xdr:row>
      <xdr:rowOff>239354</xdr:rowOff>
    </xdr:from>
    <xdr:to>
      <xdr:col>15</xdr:col>
      <xdr:colOff>266605</xdr:colOff>
      <xdr:row>594</xdr:row>
      <xdr:rowOff>27900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6D2C1256-7382-F947-A782-4BF9D8C06BA3}"/>
            </a:ext>
          </a:extLst>
        </xdr:cNvPr>
        <xdr:cNvCxnSpPr>
          <a:stCxn id="365" idx="0"/>
          <a:endCxn id="379" idx="1"/>
        </xdr:cNvCxnSpPr>
      </xdr:nvCxnSpPr>
      <xdr:spPr>
        <a:xfrm flipV="1">
          <a:off x="3435446" y="148367536"/>
          <a:ext cx="2372977" cy="128945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623</xdr:row>
      <xdr:rowOff>72683</xdr:rowOff>
    </xdr:from>
    <xdr:to>
      <xdr:col>17</xdr:col>
      <xdr:colOff>141722</xdr:colOff>
      <xdr:row>623</xdr:row>
      <xdr:rowOff>74222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5EA5FD92-FB53-E44F-BCA3-CCFAC218BDE6}"/>
            </a:ext>
          </a:extLst>
        </xdr:cNvPr>
        <xdr:cNvCxnSpPr>
          <a:stCxn id="372" idx="1"/>
          <a:endCxn id="363" idx="3"/>
        </xdr:cNvCxnSpPr>
      </xdr:nvCxnSpPr>
      <xdr:spPr>
        <a:xfrm flipH="1">
          <a:off x="3634795" y="158407047"/>
          <a:ext cx="2787654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609</xdr:row>
      <xdr:rowOff>72683</xdr:rowOff>
    </xdr:from>
    <xdr:to>
      <xdr:col>17</xdr:col>
      <xdr:colOff>141722</xdr:colOff>
      <xdr:row>609</xdr:row>
      <xdr:rowOff>74222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EA060C3D-480B-9C4B-B81D-72CA3FADF876}"/>
            </a:ext>
          </a:extLst>
        </xdr:cNvPr>
        <xdr:cNvCxnSpPr>
          <a:stCxn id="373" idx="1"/>
          <a:endCxn id="364" idx="3"/>
        </xdr:cNvCxnSpPr>
      </xdr:nvCxnSpPr>
      <xdr:spPr>
        <a:xfrm flipH="1">
          <a:off x="3634795" y="154204501"/>
          <a:ext cx="2787654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595</xdr:row>
      <xdr:rowOff>72683</xdr:rowOff>
    </xdr:from>
    <xdr:to>
      <xdr:col>17</xdr:col>
      <xdr:colOff>141722</xdr:colOff>
      <xdr:row>595</xdr:row>
      <xdr:rowOff>74222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8DE11BCB-94FF-B345-9079-B0781628BC02}"/>
            </a:ext>
          </a:extLst>
        </xdr:cNvPr>
        <xdr:cNvCxnSpPr>
          <a:stCxn id="374" idx="1"/>
          <a:endCxn id="365" idx="3"/>
        </xdr:cNvCxnSpPr>
      </xdr:nvCxnSpPr>
      <xdr:spPr>
        <a:xfrm flipH="1">
          <a:off x="3634795" y="150001956"/>
          <a:ext cx="2787654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309704</xdr:colOff>
      <xdr:row>581</xdr:row>
      <xdr:rowOff>72683</xdr:rowOff>
    </xdr:from>
    <xdr:to>
      <xdr:col>17</xdr:col>
      <xdr:colOff>141722</xdr:colOff>
      <xdr:row>581</xdr:row>
      <xdr:rowOff>74222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A90A9FF5-9BE7-EE43-A418-3FF076A6F14D}"/>
            </a:ext>
          </a:extLst>
        </xdr:cNvPr>
        <xdr:cNvCxnSpPr>
          <a:stCxn id="375" idx="1"/>
          <a:endCxn id="366" idx="3"/>
        </xdr:cNvCxnSpPr>
      </xdr:nvCxnSpPr>
      <xdr:spPr>
        <a:xfrm flipH="1">
          <a:off x="3634795" y="145799410"/>
          <a:ext cx="2787654" cy="153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582</xdr:row>
      <xdr:rowOff>119005</xdr:rowOff>
    </xdr:from>
    <xdr:to>
      <xdr:col>17</xdr:col>
      <xdr:colOff>341072</xdr:colOff>
      <xdr:row>588</xdr:row>
      <xdr:rowOff>193000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F16B3E50-DECB-944F-A939-EBABE3EE1E69}"/>
            </a:ext>
          </a:extLst>
        </xdr:cNvPr>
        <xdr:cNvCxnSpPr>
          <a:stCxn id="379" idx="0"/>
          <a:endCxn id="375" idx="2"/>
        </xdr:cNvCxnSpPr>
      </xdr:nvCxnSpPr>
      <xdr:spPr>
        <a:xfrm flipV="1">
          <a:off x="6013448" y="146145914"/>
          <a:ext cx="608351" cy="187508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596</xdr:row>
      <xdr:rowOff>119005</xdr:rowOff>
    </xdr:from>
    <xdr:to>
      <xdr:col>17</xdr:col>
      <xdr:colOff>341072</xdr:colOff>
      <xdr:row>601</xdr:row>
      <xdr:rowOff>193000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77FFCC08-4457-3D43-B2FF-2CA19673F56F}"/>
            </a:ext>
          </a:extLst>
        </xdr:cNvPr>
        <xdr:cNvCxnSpPr>
          <a:stCxn id="378" idx="0"/>
          <a:endCxn id="374" idx="2"/>
        </xdr:cNvCxnSpPr>
      </xdr:nvCxnSpPr>
      <xdr:spPr>
        <a:xfrm flipV="1">
          <a:off x="6013448" y="150348460"/>
          <a:ext cx="608351" cy="1574904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610</xdr:row>
      <xdr:rowOff>119005</xdr:rowOff>
    </xdr:from>
    <xdr:to>
      <xdr:col>17</xdr:col>
      <xdr:colOff>341072</xdr:colOff>
      <xdr:row>615</xdr:row>
      <xdr:rowOff>193000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C30198E7-1080-5745-8502-50E9883C7036}"/>
            </a:ext>
          </a:extLst>
        </xdr:cNvPr>
        <xdr:cNvCxnSpPr>
          <a:stCxn id="377" idx="0"/>
          <a:endCxn id="373" idx="2"/>
        </xdr:cNvCxnSpPr>
      </xdr:nvCxnSpPr>
      <xdr:spPr>
        <a:xfrm flipV="1">
          <a:off x="6134675" y="182364005"/>
          <a:ext cx="615928" cy="1562276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102175</xdr:colOff>
      <xdr:row>624</xdr:row>
      <xdr:rowOff>119005</xdr:rowOff>
    </xdr:from>
    <xdr:to>
      <xdr:col>17</xdr:col>
      <xdr:colOff>341072</xdr:colOff>
      <xdr:row>629</xdr:row>
      <xdr:rowOff>193000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BD706972-2D60-8A41-A7E3-2E1B01C7EA32}"/>
            </a:ext>
          </a:extLst>
        </xdr:cNvPr>
        <xdr:cNvCxnSpPr>
          <a:stCxn id="376" idx="0"/>
          <a:endCxn id="372" idx="2"/>
        </xdr:cNvCxnSpPr>
      </xdr:nvCxnSpPr>
      <xdr:spPr>
        <a:xfrm flipV="1">
          <a:off x="6013448" y="158753550"/>
          <a:ext cx="608351" cy="1574905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652</xdr:row>
      <xdr:rowOff>133244</xdr:rowOff>
    </xdr:from>
    <xdr:to>
      <xdr:col>18</xdr:col>
      <xdr:colOff>46855</xdr:colOff>
      <xdr:row>665</xdr:row>
      <xdr:rowOff>215900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6A0A4301-7D4A-5F47-BD04-B46C3604B9CE}"/>
            </a:ext>
          </a:extLst>
        </xdr:cNvPr>
        <xdr:cNvCxnSpPr>
          <a:endCxn id="347" idx="2"/>
        </xdr:cNvCxnSpPr>
      </xdr:nvCxnSpPr>
      <xdr:spPr>
        <a:xfrm flipV="1">
          <a:off x="5757718" y="167172880"/>
          <a:ext cx="939319" cy="3985020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241300</xdr:colOff>
      <xdr:row>666</xdr:row>
      <xdr:rowOff>38100</xdr:rowOff>
    </xdr:from>
    <xdr:ext cx="1552220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3" name="TextBox 392">
              <a:extLst>
                <a:ext uri="{FF2B5EF4-FFF2-40B4-BE49-F238E27FC236}">
                  <a16:creationId xmlns:a16="http://schemas.microsoft.com/office/drawing/2014/main" id="{4193E985-BA86-6D45-8DE9-83E2994D1819}"/>
                </a:ext>
              </a:extLst>
            </xdr:cNvPr>
            <xdr:cNvSpPr txBox="1"/>
          </xdr:nvSpPr>
          <xdr:spPr>
            <a:xfrm>
              <a:off x="4674755" y="171280282"/>
              <a:ext cx="1552220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93" name="TextBox 392">
              <a:extLst>
                <a:ext uri="{FF2B5EF4-FFF2-40B4-BE49-F238E27FC236}">
                  <a16:creationId xmlns:a16="http://schemas.microsoft.com/office/drawing/2014/main" id="{4193E985-BA86-6D45-8DE9-83E2994D1819}"/>
                </a:ext>
              </a:extLst>
            </xdr:cNvPr>
            <xdr:cNvSpPr txBox="1"/>
          </xdr:nvSpPr>
          <xdr:spPr>
            <a:xfrm>
              <a:off x="4674755" y="171280282"/>
              <a:ext cx="1552220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𝑧=𝑌−𝑌 ̂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14</xdr:col>
      <xdr:colOff>302902</xdr:colOff>
      <xdr:row>581</xdr:row>
      <xdr:rowOff>157838</xdr:rowOff>
    </xdr:from>
    <xdr:to>
      <xdr:col>14</xdr:col>
      <xdr:colOff>315602</xdr:colOff>
      <xdr:row>602</xdr:row>
      <xdr:rowOff>157838</xdr:rowOff>
    </xdr:to>
    <xdr:cxnSp macro="">
      <xdr:nvCxnSpPr>
        <xdr:cNvPr id="394" name="Curved Connector 9">
          <a:extLst>
            <a:ext uri="{FF2B5EF4-FFF2-40B4-BE49-F238E27FC236}">
              <a16:creationId xmlns:a16="http://schemas.microsoft.com/office/drawing/2014/main" id="{C0468A4C-8E89-454B-BE68-FF8CC964A0AF}"/>
            </a:ext>
          </a:extLst>
        </xdr:cNvPr>
        <xdr:cNvCxnSpPr>
          <a:stCxn id="328" idx="3"/>
          <a:endCxn id="329" idx="3"/>
        </xdr:cNvCxnSpPr>
      </xdr:nvCxnSpPr>
      <xdr:spPr>
        <a:xfrm>
          <a:off x="5417697" y="177635989"/>
          <a:ext cx="12700" cy="6393493"/>
        </a:xfrm>
        <a:prstGeom prst="curvedConnector3">
          <a:avLst>
            <a:gd name="adj1" fmla="val 10635614"/>
          </a:avLst>
        </a:prstGeom>
        <a:ln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99219</xdr:colOff>
      <xdr:row>580</xdr:row>
      <xdr:rowOff>19843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2" name="TextBox 401">
              <a:extLst>
                <a:ext uri="{FF2B5EF4-FFF2-40B4-BE49-F238E27FC236}">
                  <a16:creationId xmlns:a16="http://schemas.microsoft.com/office/drawing/2014/main" id="{3A5AFA35-3B3A-AF4E-A81A-4EE24C8E3F94}"/>
                </a:ext>
              </a:extLst>
            </xdr:cNvPr>
            <xdr:cNvSpPr txBox="1"/>
          </xdr:nvSpPr>
          <xdr:spPr>
            <a:xfrm>
              <a:off x="7639844" y="17333515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402" name="TextBox 401">
              <a:extLst>
                <a:ext uri="{FF2B5EF4-FFF2-40B4-BE49-F238E27FC236}">
                  <a16:creationId xmlns:a16="http://schemas.microsoft.com/office/drawing/2014/main" id="{3A5AFA35-3B3A-AF4E-A81A-4EE24C8E3F94}"/>
                </a:ext>
              </a:extLst>
            </xdr:cNvPr>
            <xdr:cNvSpPr txBox="1"/>
          </xdr:nvSpPr>
          <xdr:spPr>
            <a:xfrm>
              <a:off x="7639844" y="173335156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14</xdr:col>
      <xdr:colOff>302902</xdr:colOff>
      <xdr:row>609</xdr:row>
      <xdr:rowOff>157838</xdr:rowOff>
    </xdr:from>
    <xdr:to>
      <xdr:col>14</xdr:col>
      <xdr:colOff>315602</xdr:colOff>
      <xdr:row>630</xdr:row>
      <xdr:rowOff>157838</xdr:rowOff>
    </xdr:to>
    <xdr:cxnSp macro="">
      <xdr:nvCxnSpPr>
        <xdr:cNvPr id="403" name="Curved Connector 9">
          <a:extLst>
            <a:ext uri="{FF2B5EF4-FFF2-40B4-BE49-F238E27FC236}">
              <a16:creationId xmlns:a16="http://schemas.microsoft.com/office/drawing/2014/main" id="{A5A50FF7-9CE0-E347-84A1-850B0C85C482}"/>
            </a:ext>
          </a:extLst>
        </xdr:cNvPr>
        <xdr:cNvCxnSpPr>
          <a:stCxn id="334" idx="3"/>
          <a:endCxn id="345" idx="3"/>
        </xdr:cNvCxnSpPr>
      </xdr:nvCxnSpPr>
      <xdr:spPr>
        <a:xfrm>
          <a:off x="5581340" y="182105182"/>
          <a:ext cx="12700" cy="6250781"/>
        </a:xfrm>
        <a:prstGeom prst="curvedConnector3">
          <a:avLst>
            <a:gd name="adj1" fmla="val 10393748"/>
          </a:avLst>
        </a:prstGeom>
        <a:ln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302902</xdr:colOff>
      <xdr:row>637</xdr:row>
      <xdr:rowOff>157838</xdr:rowOff>
    </xdr:from>
    <xdr:to>
      <xdr:col>14</xdr:col>
      <xdr:colOff>315602</xdr:colOff>
      <xdr:row>658</xdr:row>
      <xdr:rowOff>157838</xdr:rowOff>
    </xdr:to>
    <xdr:cxnSp macro="">
      <xdr:nvCxnSpPr>
        <xdr:cNvPr id="407" name="Curved Connector 9">
          <a:extLst>
            <a:ext uri="{FF2B5EF4-FFF2-40B4-BE49-F238E27FC236}">
              <a16:creationId xmlns:a16="http://schemas.microsoft.com/office/drawing/2014/main" id="{0DF56580-1762-344D-A88D-888C61DC24B2}"/>
            </a:ext>
          </a:extLst>
        </xdr:cNvPr>
        <xdr:cNvCxnSpPr>
          <a:stCxn id="340" idx="3"/>
          <a:endCxn id="342" idx="3"/>
        </xdr:cNvCxnSpPr>
      </xdr:nvCxnSpPr>
      <xdr:spPr>
        <a:xfrm>
          <a:off x="5581340" y="190439557"/>
          <a:ext cx="12700" cy="6250781"/>
        </a:xfrm>
        <a:prstGeom prst="curvedConnector3">
          <a:avLst>
            <a:gd name="adj1" fmla="val 11487504"/>
          </a:avLst>
        </a:prstGeom>
        <a:ln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55958</xdr:colOff>
      <xdr:row>581</xdr:row>
      <xdr:rowOff>51092</xdr:rowOff>
    </xdr:from>
    <xdr:to>
      <xdr:col>19</xdr:col>
      <xdr:colOff>302902</xdr:colOff>
      <xdr:row>581</xdr:row>
      <xdr:rowOff>264583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958A2649-55E1-3C4D-9E77-772DC6F131A7}"/>
            </a:ext>
          </a:extLst>
        </xdr:cNvPr>
        <xdr:cNvSpPr/>
      </xdr:nvSpPr>
      <xdr:spPr>
        <a:xfrm>
          <a:off x="5334396" y="179914842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55958</xdr:colOff>
      <xdr:row>609</xdr:row>
      <xdr:rowOff>51092</xdr:rowOff>
    </xdr:from>
    <xdr:to>
      <xdr:col>19</xdr:col>
      <xdr:colOff>302902</xdr:colOff>
      <xdr:row>609</xdr:row>
      <xdr:rowOff>264583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B5967AB6-EDB2-514C-B7EA-E2C831EE2106}"/>
            </a:ext>
          </a:extLst>
        </xdr:cNvPr>
        <xdr:cNvSpPr/>
      </xdr:nvSpPr>
      <xdr:spPr>
        <a:xfrm>
          <a:off x="7219552" y="17366406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55958</xdr:colOff>
      <xdr:row>637</xdr:row>
      <xdr:rowOff>51092</xdr:rowOff>
    </xdr:from>
    <xdr:to>
      <xdr:col>19</xdr:col>
      <xdr:colOff>302902</xdr:colOff>
      <xdr:row>637</xdr:row>
      <xdr:rowOff>264583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A5176828-42F4-904E-8D60-13F3E88F48AA}"/>
            </a:ext>
          </a:extLst>
        </xdr:cNvPr>
        <xdr:cNvSpPr/>
      </xdr:nvSpPr>
      <xdr:spPr>
        <a:xfrm>
          <a:off x="7219552" y="173664061"/>
          <a:ext cx="246944" cy="2134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152400</xdr:colOff>
      <xdr:row>608</xdr:row>
      <xdr:rowOff>53181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6" name="TextBox 415">
              <a:extLst>
                <a:ext uri="{FF2B5EF4-FFF2-40B4-BE49-F238E27FC236}">
                  <a16:creationId xmlns:a16="http://schemas.microsoft.com/office/drawing/2014/main" id="{93C7225A-98C5-3845-9CCD-AA864EFCCD3A}"/>
                </a:ext>
              </a:extLst>
            </xdr:cNvPr>
            <xdr:cNvSpPr txBox="1"/>
          </xdr:nvSpPr>
          <xdr:spPr>
            <a:xfrm>
              <a:off x="7693025" y="181702869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416" name="TextBox 415">
              <a:extLst>
                <a:ext uri="{FF2B5EF4-FFF2-40B4-BE49-F238E27FC236}">
                  <a16:creationId xmlns:a16="http://schemas.microsoft.com/office/drawing/2014/main" id="{93C7225A-98C5-3845-9CCD-AA864EFCCD3A}"/>
                </a:ext>
              </a:extLst>
            </xdr:cNvPr>
            <xdr:cNvSpPr txBox="1"/>
          </xdr:nvSpPr>
          <xdr:spPr>
            <a:xfrm>
              <a:off x="7693025" y="181702869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20</xdr:col>
      <xdr:colOff>106363</xdr:colOff>
      <xdr:row>636</xdr:row>
      <xdr:rowOff>7144</xdr:rowOff>
    </xdr:from>
    <xdr:ext cx="39869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7" name="TextBox 416">
              <a:extLst>
                <a:ext uri="{FF2B5EF4-FFF2-40B4-BE49-F238E27FC236}">
                  <a16:creationId xmlns:a16="http://schemas.microsoft.com/office/drawing/2014/main" id="{B965AADF-E99A-5640-B70C-981CE711789A}"/>
                </a:ext>
              </a:extLst>
            </xdr:cNvPr>
            <xdr:cNvSpPr txBox="1"/>
          </xdr:nvSpPr>
          <xdr:spPr>
            <a:xfrm>
              <a:off x="7646988" y="18999120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417" name="TextBox 416">
              <a:extLst>
                <a:ext uri="{FF2B5EF4-FFF2-40B4-BE49-F238E27FC236}">
                  <a16:creationId xmlns:a16="http://schemas.microsoft.com/office/drawing/2014/main" id="{B965AADF-E99A-5640-B70C-981CE711789A}"/>
                </a:ext>
              </a:extLst>
            </xdr:cNvPr>
            <xdr:cNvSpPr txBox="1"/>
          </xdr:nvSpPr>
          <xdr:spPr>
            <a:xfrm>
              <a:off x="7646988" y="189991207"/>
              <a:ext cx="398699" cy="702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𝐿/</a:t>
              </a:r>
              <a:r>
                <a:rPr lang="en-US" sz="2400" i="0">
                  <a:latin typeface="Cambria Math" panose="02040503050406030204" pitchFamily="18" charset="0"/>
                </a:rPr>
                <a:t>𝜕</a:t>
              </a:r>
              <a:r>
                <a:rPr lang="en-US" sz="2400" b="0" i="0">
                  <a:latin typeface="Cambria Math" panose="02040503050406030204" pitchFamily="18" charset="0"/>
                </a:rPr>
                <a:t>𝑧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17</xdr:col>
      <xdr:colOff>341072</xdr:colOff>
      <xdr:row>610</xdr:row>
      <xdr:rowOff>160113</xdr:rowOff>
    </xdr:from>
    <xdr:to>
      <xdr:col>20</xdr:col>
      <xdr:colOff>351750</xdr:colOff>
      <xdr:row>622</xdr:row>
      <xdr:rowOff>26361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4B2BB77F-60D9-994F-A653-08FA32F710A7}"/>
            </a:ext>
          </a:extLst>
        </xdr:cNvPr>
        <xdr:cNvCxnSpPr>
          <a:stCxn id="372" idx="0"/>
          <a:endCxn id="416" idx="2"/>
        </xdr:cNvCxnSpPr>
      </xdr:nvCxnSpPr>
      <xdr:spPr>
        <a:xfrm flipV="1">
          <a:off x="6750603" y="182405113"/>
          <a:ext cx="1141772" cy="3438123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38123</xdr:colOff>
      <xdr:row>638</xdr:row>
      <xdr:rowOff>114076</xdr:rowOff>
    </xdr:from>
    <xdr:to>
      <xdr:col>20</xdr:col>
      <xdr:colOff>305713</xdr:colOff>
      <xdr:row>650</xdr:row>
      <xdr:rowOff>40600</xdr:rowOff>
    </xdr:to>
    <xdr:cxnSp macro="">
      <xdr:nvCxnSpPr>
        <xdr:cNvPr id="422" name="Straight Arrow Connector 421">
          <a:extLst>
            <a:ext uri="{FF2B5EF4-FFF2-40B4-BE49-F238E27FC236}">
              <a16:creationId xmlns:a16="http://schemas.microsoft.com/office/drawing/2014/main" id="{28E87CFC-B6D9-3347-B698-100423B01991}"/>
            </a:ext>
          </a:extLst>
        </xdr:cNvPr>
        <xdr:cNvCxnSpPr>
          <a:stCxn id="347" idx="0"/>
          <a:endCxn id="417" idx="2"/>
        </xdr:cNvCxnSpPr>
      </xdr:nvCxnSpPr>
      <xdr:spPr>
        <a:xfrm flipV="1">
          <a:off x="6824686" y="190693451"/>
          <a:ext cx="1021652" cy="3498399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341072</xdr:colOff>
      <xdr:row>582</xdr:row>
      <xdr:rowOff>126775</xdr:rowOff>
    </xdr:from>
    <xdr:to>
      <xdr:col>20</xdr:col>
      <xdr:colOff>298569</xdr:colOff>
      <xdr:row>594</xdr:row>
      <xdr:rowOff>26361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9E5730D9-A914-4740-8B2E-CDA0A9DE2BE1}"/>
            </a:ext>
          </a:extLst>
        </xdr:cNvPr>
        <xdr:cNvCxnSpPr>
          <a:stCxn id="374" idx="0"/>
          <a:endCxn id="402" idx="2"/>
        </xdr:cNvCxnSpPr>
      </xdr:nvCxnSpPr>
      <xdr:spPr>
        <a:xfrm flipV="1">
          <a:off x="6750603" y="174037400"/>
          <a:ext cx="1088591" cy="3471461"/>
        </a:xfrm>
        <a:prstGeom prst="straightConnector1">
          <a:avLst/>
        </a:prstGeom>
        <a:ln w="12700" cap="flat" cmpd="sng" algn="ctr">
          <a:solidFill>
            <a:schemeClr val="tx1"/>
          </a:solidFill>
          <a:prstDash val="sysDash"/>
          <a:round/>
          <a:headEnd type="none" w="med" len="med"/>
          <a:tailEnd type="arrow" w="med" len="med"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76200</xdr:colOff>
      <xdr:row>260</xdr:row>
      <xdr:rowOff>101600</xdr:rowOff>
    </xdr:from>
    <xdr:to>
      <xdr:col>31</xdr:col>
      <xdr:colOff>216232</xdr:colOff>
      <xdr:row>288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6B5D1D-BBD0-CC31-ACCA-7CCDDACE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79959200"/>
          <a:ext cx="3569032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304800</xdr:colOff>
      <xdr:row>260</xdr:row>
      <xdr:rowOff>152400</xdr:rowOff>
    </xdr:from>
    <xdr:to>
      <xdr:col>40</xdr:col>
      <xdr:colOff>139700</xdr:colOff>
      <xdr:row>269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0BBFBF-E31A-8FF7-FDE3-189E30F5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77800" y="80010000"/>
          <a:ext cx="2501900" cy="2603500"/>
        </a:xfrm>
        <a:prstGeom prst="rect">
          <a:avLst/>
        </a:prstGeom>
      </xdr:spPr>
    </xdr:pic>
    <xdr:clientData/>
  </xdr:twoCellAnchor>
  <xdr:twoCellAnchor>
    <xdr:from>
      <xdr:col>11</xdr:col>
      <xdr:colOff>48266</xdr:colOff>
      <xdr:row>195</xdr:row>
      <xdr:rowOff>174616</xdr:rowOff>
    </xdr:from>
    <xdr:to>
      <xdr:col>26</xdr:col>
      <xdr:colOff>34756</xdr:colOff>
      <xdr:row>202</xdr:row>
      <xdr:rowOff>1545</xdr:rowOff>
    </xdr:to>
    <xdr:sp macro="" textlink="">
      <xdr:nvSpPr>
        <xdr:cNvPr id="5" name="Rectangle 3">
          <a:extLst>
            <a:ext uri="{FF2B5EF4-FFF2-40B4-BE49-F238E27FC236}">
              <a16:creationId xmlns:a16="http://schemas.microsoft.com/office/drawing/2014/main" id="{CFFFFBFF-95E1-754B-97BB-3D10CE170F16}"/>
            </a:ext>
          </a:extLst>
        </xdr:cNvPr>
        <xdr:cNvSpPr/>
      </xdr:nvSpPr>
      <xdr:spPr>
        <a:xfrm>
          <a:off x="4099566" y="59991616"/>
          <a:ext cx="5510990" cy="19605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layer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3E2D-7145-9B43-BA08-DCCC39A76E5A}">
  <dimension ref="A1:AM664"/>
  <sheetViews>
    <sheetView tabSelected="1" zoomScaleNormal="100" workbookViewId="0"/>
  </sheetViews>
  <sheetFormatPr defaultColWidth="4.875" defaultRowHeight="24" customHeight="1"/>
  <sheetData>
    <row r="1" spans="1:20" s="27" customFormat="1" ht="27">
      <c r="A1" s="27" t="s">
        <v>0</v>
      </c>
    </row>
    <row r="2" spans="1:20" ht="24" customHeight="1">
      <c r="Q2" s="1"/>
      <c r="R2" s="1"/>
      <c r="S2" s="1"/>
      <c r="T2" s="1"/>
    </row>
    <row r="3" spans="1:20" ht="24" customHeight="1">
      <c r="K3" s="1" t="s">
        <v>1</v>
      </c>
      <c r="L3" s="8">
        <v>1</v>
      </c>
      <c r="M3" s="8">
        <v>1</v>
      </c>
      <c r="N3" s="8">
        <v>0</v>
      </c>
      <c r="O3" s="8">
        <v>0</v>
      </c>
    </row>
    <row r="4" spans="1:20" ht="24" customHeight="1">
      <c r="K4" s="1" t="s">
        <v>2</v>
      </c>
      <c r="L4" s="10">
        <v>1</v>
      </c>
      <c r="M4" s="10">
        <v>0</v>
      </c>
      <c r="N4" s="10">
        <v>1</v>
      </c>
      <c r="O4" s="10">
        <v>0</v>
      </c>
    </row>
    <row r="5" spans="1:20" ht="24" customHeight="1">
      <c r="K5" s="1"/>
      <c r="L5" s="1">
        <v>1</v>
      </c>
      <c r="M5" s="1">
        <v>1</v>
      </c>
      <c r="N5" s="1">
        <v>1</v>
      </c>
      <c r="O5" s="1">
        <v>1</v>
      </c>
    </row>
    <row r="6" spans="1:20" ht="24" customHeight="1">
      <c r="F6" s="3" t="s">
        <v>3</v>
      </c>
      <c r="H6" s="1"/>
      <c r="K6" s="1"/>
      <c r="L6" s="1"/>
    </row>
    <row r="7" spans="1:20" ht="24" customHeight="1">
      <c r="D7" s="1"/>
      <c r="E7" s="1"/>
      <c r="F7" s="1" t="s">
        <v>4</v>
      </c>
      <c r="G7" s="1"/>
      <c r="H7" s="1" t="s">
        <v>5</v>
      </c>
      <c r="K7" s="1" t="s">
        <v>6</v>
      </c>
      <c r="L7" s="1"/>
      <c r="M7" s="1"/>
      <c r="N7" s="1"/>
    </row>
    <row r="8" spans="1:20" ht="24" customHeight="1">
      <c r="F8" s="14">
        <v>0</v>
      </c>
      <c r="G8" s="14">
        <v>0</v>
      </c>
      <c r="H8" s="15">
        <v>0</v>
      </c>
      <c r="K8" s="1"/>
      <c r="L8" s="4" cm="1">
        <f t="array" ref="L8:O8">MMULT(F8:H8,L3:O5)</f>
        <v>0</v>
      </c>
      <c r="M8" s="4">
        <v>0</v>
      </c>
      <c r="N8" s="4">
        <v>0</v>
      </c>
      <c r="O8" s="4">
        <v>0</v>
      </c>
    </row>
    <row r="9" spans="1:20" ht="24" customHeight="1">
      <c r="F9" t="s">
        <v>7</v>
      </c>
      <c r="K9" s="1" t="s">
        <v>8</v>
      </c>
    </row>
    <row r="10" spans="1:20" ht="24" customHeight="1">
      <c r="K10" s="1"/>
      <c r="L10" s="4" cm="1">
        <f t="array" ref="L10:O10">_xlfn.MAP(_xlfn.ANCHORARRAY(L8),_xlfn.LAMBDA(_xlpm.x, MAX(_xlpm.x,0)))</f>
        <v>0</v>
      </c>
      <c r="M10" s="4">
        <v>0</v>
      </c>
      <c r="N10" s="4">
        <v>0</v>
      </c>
      <c r="O10" s="4">
        <v>0</v>
      </c>
    </row>
    <row r="11" spans="1:20" ht="24" customHeight="1">
      <c r="K11" s="1"/>
      <c r="L11" s="1"/>
      <c r="M11" s="1"/>
      <c r="N11" s="1"/>
      <c r="O11" s="1"/>
    </row>
    <row r="13" spans="1:20" s="27" customFormat="1" ht="27">
      <c r="A13" s="27" t="s">
        <v>9</v>
      </c>
    </row>
    <row r="14" spans="1:20" ht="24" customHeight="1">
      <c r="L14" s="1"/>
      <c r="M14" s="1"/>
      <c r="N14" s="1"/>
      <c r="O14" s="1"/>
    </row>
    <row r="15" spans="1:20" ht="24" customHeight="1">
      <c r="K15" s="1" t="s">
        <v>1</v>
      </c>
      <c r="L15" s="8">
        <v>1</v>
      </c>
      <c r="M15" s="8">
        <v>1</v>
      </c>
      <c r="N15" s="8">
        <v>0</v>
      </c>
      <c r="O15" s="8">
        <v>0</v>
      </c>
    </row>
    <row r="16" spans="1:20" ht="24" customHeight="1">
      <c r="K16" s="1" t="s">
        <v>2</v>
      </c>
      <c r="L16" s="10">
        <v>1</v>
      </c>
      <c r="M16" s="10">
        <v>0</v>
      </c>
      <c r="N16" s="10">
        <v>1</v>
      </c>
      <c r="O16" s="10">
        <v>0</v>
      </c>
    </row>
    <row r="17" spans="4:15" ht="24" customHeight="1">
      <c r="K17" s="1"/>
      <c r="L17" s="1">
        <v>1</v>
      </c>
      <c r="M17" s="1">
        <v>1</v>
      </c>
      <c r="N17" s="1">
        <v>1</v>
      </c>
      <c r="O17" s="1">
        <v>1</v>
      </c>
    </row>
    <row r="18" spans="4:15" ht="24" customHeight="1">
      <c r="F18" s="3" t="s">
        <v>3</v>
      </c>
      <c r="H18" s="1"/>
      <c r="K18" s="1"/>
      <c r="L18" s="1"/>
    </row>
    <row r="19" spans="4:15" ht="24" customHeight="1">
      <c r="D19" s="1"/>
      <c r="E19" s="1"/>
      <c r="F19" s="1" t="s">
        <v>4</v>
      </c>
      <c r="G19" s="1"/>
      <c r="H19" s="1" t="s">
        <v>5</v>
      </c>
      <c r="K19" s="1" t="s">
        <v>6</v>
      </c>
      <c r="L19" s="1"/>
      <c r="M19" s="1"/>
      <c r="N19" s="1"/>
    </row>
    <row r="20" spans="4:15" ht="24" customHeight="1">
      <c r="F20" s="14">
        <v>0</v>
      </c>
      <c r="G20" s="14">
        <v>0</v>
      </c>
      <c r="H20" s="15">
        <v>0</v>
      </c>
      <c r="K20" s="1"/>
      <c r="L20" s="4" cm="1">
        <f t="array" ref="L20:O20">MMULT(F20:H20,L15:O17)</f>
        <v>0</v>
      </c>
      <c r="M20" s="4">
        <v>0</v>
      </c>
      <c r="N20" s="4">
        <v>0</v>
      </c>
      <c r="O20" s="4">
        <v>0</v>
      </c>
    </row>
    <row r="21" spans="4:15" ht="24" customHeight="1">
      <c r="F21" t="s">
        <v>7</v>
      </c>
      <c r="K21" s="1" t="s">
        <v>8</v>
      </c>
    </row>
    <row r="22" spans="4:15" ht="24" customHeight="1">
      <c r="K22" s="1" t="s">
        <v>10</v>
      </c>
      <c r="L22" s="4" cm="1">
        <f t="array" ref="L22:O22">_xlfn.MAP(_xlfn.ANCHORARRAY(L20),_xlfn.LAMBDA(_xlpm.x, MAX(_xlpm.x,0)))</f>
        <v>0</v>
      </c>
      <c r="M22" s="4">
        <v>0</v>
      </c>
      <c r="N22" s="4">
        <v>0</v>
      </c>
      <c r="O22" s="4">
        <v>0</v>
      </c>
    </row>
    <row r="26" spans="4:15" ht="24" customHeight="1">
      <c r="K26" s="1" t="s">
        <v>1</v>
      </c>
      <c r="L26" s="8">
        <v>1</v>
      </c>
      <c r="M26" s="8">
        <v>1</v>
      </c>
      <c r="N26" s="8">
        <v>0</v>
      </c>
      <c r="O26" s="8">
        <v>1</v>
      </c>
    </row>
    <row r="27" spans="4:15" ht="24" customHeight="1">
      <c r="K27" s="1" t="s">
        <v>2</v>
      </c>
      <c r="L27" s="9">
        <v>1</v>
      </c>
      <c r="M27" s="9">
        <v>0</v>
      </c>
      <c r="N27" s="9">
        <v>1</v>
      </c>
      <c r="O27" s="9">
        <v>1</v>
      </c>
    </row>
    <row r="28" spans="4:15" ht="24" customHeight="1">
      <c r="K28" s="1" t="s">
        <v>11</v>
      </c>
      <c r="L28" s="10">
        <v>1</v>
      </c>
      <c r="M28" s="10">
        <v>0</v>
      </c>
      <c r="N28" s="10">
        <v>1</v>
      </c>
      <c r="O28" s="10">
        <v>0</v>
      </c>
    </row>
    <row r="29" spans="4:15" ht="24" customHeight="1">
      <c r="K29" s="1"/>
      <c r="L29" s="1">
        <v>1</v>
      </c>
      <c r="M29" s="1">
        <v>1</v>
      </c>
      <c r="N29" s="1">
        <v>1</v>
      </c>
      <c r="O29" s="1">
        <v>1</v>
      </c>
    </row>
    <row r="30" spans="4:15" ht="24" customHeight="1">
      <c r="E30" s="3" t="s">
        <v>3</v>
      </c>
      <c r="H30" s="1"/>
      <c r="K30" s="1"/>
      <c r="L30" s="1"/>
    </row>
    <row r="31" spans="4:15" ht="24" customHeight="1">
      <c r="D31" s="1"/>
      <c r="E31" s="1" t="s">
        <v>4</v>
      </c>
      <c r="G31" s="1"/>
      <c r="H31" s="1" t="s">
        <v>5</v>
      </c>
      <c r="K31" s="1" t="s">
        <v>6</v>
      </c>
      <c r="L31" s="1"/>
      <c r="M31" s="1"/>
      <c r="N31" s="1"/>
    </row>
    <row r="32" spans="4:15" ht="24" customHeight="1">
      <c r="E32" s="14">
        <v>0</v>
      </c>
      <c r="F32" s="14">
        <v>0</v>
      </c>
      <c r="G32" s="14">
        <v>0</v>
      </c>
      <c r="H32" s="15">
        <v>0</v>
      </c>
      <c r="K32" s="1"/>
      <c r="L32" s="4" cm="1">
        <f t="array" ref="L32:O32">MMULT(E32:H32,L26:O29)</f>
        <v>0</v>
      </c>
      <c r="M32" s="4">
        <v>0</v>
      </c>
      <c r="N32" s="4">
        <v>0</v>
      </c>
      <c r="O32" s="4">
        <v>0</v>
      </c>
    </row>
    <row r="33" spans="1:24" ht="24" customHeight="1">
      <c r="F33" t="s">
        <v>7</v>
      </c>
      <c r="K33" s="1" t="s">
        <v>8</v>
      </c>
    </row>
    <row r="34" spans="1:24" ht="24" customHeight="1">
      <c r="K34" s="1" t="s">
        <v>10</v>
      </c>
      <c r="L34" s="4" cm="1">
        <f t="array" ref="L34:O34">_xlfn.MAP(_xlfn.ANCHORARRAY(L32),_xlfn.LAMBDA(_xlpm.x, MAX(_xlpm.x,0)))</f>
        <v>0</v>
      </c>
      <c r="M34" s="4">
        <v>0</v>
      </c>
      <c r="N34" s="4">
        <v>0</v>
      </c>
      <c r="O34" s="4">
        <v>0</v>
      </c>
    </row>
    <row r="37" spans="1:24" s="27" customFormat="1" ht="27">
      <c r="A37" s="27" t="s">
        <v>12</v>
      </c>
    </row>
    <row r="38" spans="1:24" ht="24" customHeight="1">
      <c r="L38" s="1"/>
      <c r="M38" s="1"/>
      <c r="N38" s="1"/>
      <c r="O38" s="1"/>
      <c r="U38" s="1"/>
      <c r="V38" s="1"/>
      <c r="W38" s="1"/>
      <c r="X38" s="1"/>
    </row>
    <row r="39" spans="1:24" ht="24" customHeight="1">
      <c r="K39" t="s">
        <v>13</v>
      </c>
      <c r="L39" s="30">
        <v>1</v>
      </c>
      <c r="M39" s="30">
        <v>0</v>
      </c>
      <c r="N39" s="30">
        <v>1</v>
      </c>
      <c r="O39" s="30">
        <v>0</v>
      </c>
    </row>
    <row r="40" spans="1:24" ht="24" customHeight="1">
      <c r="L40" s="1">
        <v>1</v>
      </c>
      <c r="M40" s="1">
        <v>1</v>
      </c>
      <c r="N40" s="1">
        <v>1</v>
      </c>
      <c r="O40" s="1">
        <v>1</v>
      </c>
    </row>
    <row r="41" spans="1:24" ht="24" customHeight="1">
      <c r="F41" s="3" t="s">
        <v>3</v>
      </c>
      <c r="H41" s="1"/>
      <c r="K41" s="1"/>
      <c r="L41" s="1"/>
    </row>
    <row r="42" spans="1:24" ht="24" customHeight="1">
      <c r="E42" s="1"/>
      <c r="G42" s="1" t="s">
        <v>4</v>
      </c>
      <c r="H42" s="1" t="s">
        <v>5</v>
      </c>
      <c r="K42" s="1" t="s">
        <v>6</v>
      </c>
      <c r="L42" s="1"/>
      <c r="M42" s="1"/>
    </row>
    <row r="43" spans="1:24" ht="24" customHeight="1">
      <c r="G43" s="14">
        <v>0</v>
      </c>
      <c r="H43" s="15">
        <v>0</v>
      </c>
      <c r="K43" s="1"/>
      <c r="L43" s="4" cm="1">
        <f t="array" ref="L43:O43">MMULT(G43:H43,L39:O40)</f>
        <v>0</v>
      </c>
      <c r="M43" s="4">
        <v>0</v>
      </c>
      <c r="N43" s="4">
        <v>0</v>
      </c>
      <c r="O43" s="4">
        <v>0</v>
      </c>
    </row>
    <row r="44" spans="1:24" ht="24" customHeight="1">
      <c r="K44" t="s">
        <v>8</v>
      </c>
    </row>
    <row r="45" spans="1:24" ht="24" customHeight="1">
      <c r="I45" t="s">
        <v>14</v>
      </c>
      <c r="K45" t="s">
        <v>15</v>
      </c>
      <c r="L45" s="4" cm="1">
        <f t="array" ref="L45:O45">_xlfn.MAP(_xlfn.ANCHORARRAY(L43),_xlfn.LAMBDA(_xlpm.x, MAX(_xlpm.x,0)))</f>
        <v>0</v>
      </c>
      <c r="M45" s="4">
        <v>0</v>
      </c>
      <c r="N45" s="4">
        <v>0</v>
      </c>
      <c r="O45" s="4">
        <v>0</v>
      </c>
    </row>
    <row r="46" spans="1:24" ht="24" customHeight="1">
      <c r="L46" s="1"/>
      <c r="M46" s="1"/>
      <c r="N46" s="1"/>
      <c r="O46" s="1"/>
    </row>
    <row r="47" spans="1:24" ht="24" customHeight="1">
      <c r="L47" s="1"/>
      <c r="M47" s="1"/>
      <c r="N47" s="1"/>
      <c r="O47" s="1"/>
    </row>
    <row r="48" spans="1:24" ht="24" customHeight="1">
      <c r="L48" s="1"/>
      <c r="M48" s="1"/>
      <c r="N48" s="1"/>
      <c r="O48" s="1"/>
    </row>
    <row r="49" spans="1:15" ht="24" customHeight="1">
      <c r="L49" s="1"/>
      <c r="M49" s="1"/>
      <c r="N49" s="1"/>
      <c r="O49" s="1"/>
    </row>
    <row r="51" spans="1:15" ht="24" customHeight="1">
      <c r="K51" t="s">
        <v>13</v>
      </c>
      <c r="L51" s="8">
        <v>1</v>
      </c>
      <c r="M51" s="8">
        <v>0</v>
      </c>
      <c r="N51" s="8">
        <v>1</v>
      </c>
      <c r="O51" s="8">
        <v>0</v>
      </c>
    </row>
    <row r="52" spans="1:15" ht="24" customHeight="1">
      <c r="K52" t="s">
        <v>16</v>
      </c>
      <c r="L52" s="10">
        <v>1</v>
      </c>
      <c r="M52" s="10">
        <v>1</v>
      </c>
      <c r="N52" s="10">
        <v>0</v>
      </c>
      <c r="O52" s="10">
        <v>0</v>
      </c>
    </row>
    <row r="53" spans="1:15" ht="24" customHeight="1">
      <c r="L53" s="1">
        <v>1</v>
      </c>
      <c r="M53" s="1">
        <v>1</v>
      </c>
      <c r="N53" s="1">
        <v>1</v>
      </c>
      <c r="O53" s="1">
        <v>1</v>
      </c>
    </row>
    <row r="54" spans="1:15" ht="24" customHeight="1">
      <c r="F54" s="3" t="s">
        <v>3</v>
      </c>
      <c r="H54" s="1"/>
      <c r="K54" s="1"/>
      <c r="L54" s="1"/>
    </row>
    <row r="55" spans="1:15" ht="24" customHeight="1">
      <c r="E55" s="1"/>
      <c r="F55" s="1" t="s">
        <v>4</v>
      </c>
      <c r="G55" s="1"/>
      <c r="H55" s="1" t="s">
        <v>5</v>
      </c>
      <c r="K55" s="1" t="s">
        <v>6</v>
      </c>
      <c r="L55" s="1"/>
      <c r="M55" s="1"/>
    </row>
    <row r="56" spans="1:15" ht="24" customHeight="1">
      <c r="F56" s="14">
        <v>0</v>
      </c>
      <c r="G56" s="14">
        <v>0</v>
      </c>
      <c r="H56" s="15">
        <v>0</v>
      </c>
      <c r="K56" s="1"/>
      <c r="L56" s="11" cm="1">
        <f t="array" ref="L56:O57">MMULT(F56:H57,L51:O53)</f>
        <v>0</v>
      </c>
      <c r="M56" s="11">
        <v>0</v>
      </c>
      <c r="N56" s="11">
        <v>0</v>
      </c>
      <c r="O56" s="11">
        <v>0</v>
      </c>
    </row>
    <row r="57" spans="1:15" ht="24" customHeight="1">
      <c r="F57" s="14">
        <v>0</v>
      </c>
      <c r="G57" s="14">
        <v>0</v>
      </c>
      <c r="H57" s="15">
        <v>0</v>
      </c>
      <c r="K57" s="1"/>
      <c r="L57" s="13">
        <v>0</v>
      </c>
      <c r="M57" s="13">
        <v>0</v>
      </c>
      <c r="N57" s="13">
        <v>0</v>
      </c>
      <c r="O57" s="13">
        <v>0</v>
      </c>
    </row>
    <row r="58" spans="1:15" ht="24" customHeight="1">
      <c r="F58" t="s">
        <v>7</v>
      </c>
      <c r="K58" t="s">
        <v>8</v>
      </c>
    </row>
    <row r="59" spans="1:15" ht="24" customHeight="1">
      <c r="K59" s="1" t="s">
        <v>15</v>
      </c>
      <c r="L59" s="11" cm="1">
        <f t="array" ref="L59:O60">_xlfn.MAP(_xlfn.ANCHORARRAY(L56),_xlfn.LAMBDA(_xlpm.x, MAX(_xlpm.x,0)))</f>
        <v>0</v>
      </c>
      <c r="M59" s="11">
        <v>0</v>
      </c>
      <c r="N59" s="11">
        <v>0</v>
      </c>
      <c r="O59" s="11">
        <v>0</v>
      </c>
    </row>
    <row r="60" spans="1:15" ht="24" customHeight="1">
      <c r="K60" s="1" t="s">
        <v>17</v>
      </c>
      <c r="L60" s="13">
        <v>0</v>
      </c>
      <c r="M60" s="13">
        <v>0</v>
      </c>
      <c r="N60" s="13">
        <v>0</v>
      </c>
      <c r="O60" s="13">
        <v>0</v>
      </c>
    </row>
    <row r="63" spans="1:15" s="27" customFormat="1" ht="27">
      <c r="A63" s="27" t="s">
        <v>18</v>
      </c>
    </row>
    <row r="64" spans="1:15" s="29" customFormat="1" ht="27"/>
    <row r="65" spans="2:24" ht="24" customHeight="1">
      <c r="Q65" s="1" t="s">
        <v>19</v>
      </c>
      <c r="R65" s="1" t="s">
        <v>20</v>
      </c>
      <c r="S65" s="1" t="s">
        <v>21</v>
      </c>
      <c r="T65" s="1" t="s">
        <v>22</v>
      </c>
      <c r="U65" s="1" t="s">
        <v>23</v>
      </c>
      <c r="V65" s="1" t="s">
        <v>24</v>
      </c>
      <c r="W65" s="1" t="s">
        <v>25</v>
      </c>
      <c r="X65" s="1" t="s">
        <v>26</v>
      </c>
    </row>
    <row r="66" spans="2:24" ht="24" customHeight="1">
      <c r="M66" t="s">
        <v>27</v>
      </c>
      <c r="P66" t="s">
        <v>13</v>
      </c>
      <c r="Q66" s="8">
        <v>1</v>
      </c>
      <c r="R66" s="8">
        <v>1</v>
      </c>
      <c r="S66" s="8">
        <v>0</v>
      </c>
      <c r="T66" s="8">
        <v>0</v>
      </c>
      <c r="U66" s="8">
        <v>1</v>
      </c>
      <c r="V66" s="8">
        <v>1</v>
      </c>
      <c r="W66" s="8">
        <v>0</v>
      </c>
      <c r="X66" s="8">
        <v>0</v>
      </c>
    </row>
    <row r="67" spans="2:24" ht="24" customHeight="1">
      <c r="M67" t="s">
        <v>28</v>
      </c>
      <c r="P67" t="s">
        <v>16</v>
      </c>
      <c r="Q67" s="10">
        <v>1</v>
      </c>
      <c r="R67" s="10">
        <v>1</v>
      </c>
      <c r="S67" s="10">
        <v>1</v>
      </c>
      <c r="T67" s="10">
        <v>1</v>
      </c>
      <c r="U67" s="10">
        <v>0</v>
      </c>
      <c r="V67" s="10">
        <v>0</v>
      </c>
      <c r="W67" s="10">
        <v>0</v>
      </c>
      <c r="X67" s="10">
        <v>0</v>
      </c>
    </row>
    <row r="68" spans="2:24" ht="24" customHeight="1"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</row>
    <row r="69" spans="2:24" ht="24" customHeight="1">
      <c r="K69" s="3" t="s">
        <v>3</v>
      </c>
      <c r="M69" s="1"/>
      <c r="P69" s="1"/>
      <c r="Q69" s="1"/>
    </row>
    <row r="70" spans="2:24" ht="24" customHeight="1">
      <c r="B70" s="56" t="s">
        <v>29</v>
      </c>
      <c r="J70" s="1"/>
      <c r="K70" s="1" t="s">
        <v>4</v>
      </c>
      <c r="L70" s="1"/>
      <c r="M70" s="1" t="s">
        <v>5</v>
      </c>
      <c r="P70" s="1" t="s">
        <v>6</v>
      </c>
      <c r="Q70" s="1"/>
      <c r="R70" s="1"/>
      <c r="S70" s="1"/>
    </row>
    <row r="71" spans="2:24" ht="24" customHeight="1">
      <c r="B71" s="28"/>
      <c r="K71" s="14">
        <v>1</v>
      </c>
      <c r="L71" s="14">
        <v>1</v>
      </c>
      <c r="M71" s="15">
        <v>-1</v>
      </c>
      <c r="P71" s="1" t="s">
        <v>30</v>
      </c>
      <c r="Q71" s="11" cm="1">
        <f t="array" ref="Q71:X74">MMULT(K71:M74,Q66:X68)</f>
        <v>1</v>
      </c>
      <c r="R71" s="11">
        <v>1</v>
      </c>
      <c r="S71" s="11">
        <v>0</v>
      </c>
      <c r="T71" s="11">
        <v>0</v>
      </c>
      <c r="U71" s="11">
        <v>0</v>
      </c>
      <c r="V71" s="11">
        <v>0</v>
      </c>
      <c r="W71" s="11">
        <v>-1</v>
      </c>
      <c r="X71" s="11">
        <v>-1</v>
      </c>
    </row>
    <row r="72" spans="2:24" ht="24" customHeight="1">
      <c r="B72" s="28"/>
      <c r="K72" s="14">
        <v>1</v>
      </c>
      <c r="L72" s="14">
        <v>-1</v>
      </c>
      <c r="M72" s="15">
        <v>0</v>
      </c>
      <c r="P72" s="1" t="s">
        <v>31</v>
      </c>
      <c r="Q72" s="12">
        <v>0</v>
      </c>
      <c r="R72" s="12">
        <v>0</v>
      </c>
      <c r="S72" s="12">
        <v>-1</v>
      </c>
      <c r="T72" s="12">
        <v>-1</v>
      </c>
      <c r="U72" s="12">
        <v>1</v>
      </c>
      <c r="V72" s="12">
        <v>1</v>
      </c>
      <c r="W72" s="12">
        <v>0</v>
      </c>
      <c r="X72" s="12">
        <v>0</v>
      </c>
    </row>
    <row r="73" spans="2:24" ht="24" customHeight="1">
      <c r="B73" s="28"/>
      <c r="K73" s="14">
        <v>-1</v>
      </c>
      <c r="L73" s="14">
        <v>1</v>
      </c>
      <c r="M73" s="15">
        <v>0</v>
      </c>
      <c r="P73" s="1" t="s">
        <v>32</v>
      </c>
      <c r="Q73" s="12">
        <v>0</v>
      </c>
      <c r="R73" s="12">
        <v>0</v>
      </c>
      <c r="S73" s="12">
        <v>1</v>
      </c>
      <c r="T73" s="12">
        <v>1</v>
      </c>
      <c r="U73" s="12">
        <v>-1</v>
      </c>
      <c r="V73" s="12">
        <v>-1</v>
      </c>
      <c r="W73" s="12">
        <v>0</v>
      </c>
      <c r="X73" s="12">
        <v>0</v>
      </c>
    </row>
    <row r="74" spans="2:24" ht="24" customHeight="1">
      <c r="B74" s="28"/>
      <c r="K74" s="14">
        <v>-1</v>
      </c>
      <c r="L74" s="14">
        <v>-1</v>
      </c>
      <c r="M74" s="15">
        <v>1</v>
      </c>
      <c r="P74" s="1" t="s">
        <v>33</v>
      </c>
      <c r="Q74" s="13">
        <v>-1</v>
      </c>
      <c r="R74" s="13">
        <v>-1</v>
      </c>
      <c r="S74" s="13">
        <v>0</v>
      </c>
      <c r="T74" s="13">
        <v>0</v>
      </c>
      <c r="U74" s="13">
        <v>0</v>
      </c>
      <c r="V74" s="13">
        <v>0</v>
      </c>
      <c r="W74" s="13">
        <v>1</v>
      </c>
      <c r="X74" s="13">
        <v>1</v>
      </c>
    </row>
    <row r="75" spans="2:24" ht="24" customHeight="1">
      <c r="K75" t="s">
        <v>7</v>
      </c>
      <c r="P75" t="s">
        <v>8</v>
      </c>
    </row>
    <row r="76" spans="2:24" ht="24" customHeight="1">
      <c r="P76" t="s">
        <v>15</v>
      </c>
      <c r="Q76" s="11" cm="1">
        <f t="array" ref="Q76:X79">_xlfn.MAP(_xlfn.ANCHORARRAY(Q71),_xlfn.LAMBDA(_xlpm.x, MAX(_xlpm.x,0)))</f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2:24" ht="24" customHeight="1">
      <c r="P77" t="s">
        <v>17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  <c r="V77" s="12">
        <v>1</v>
      </c>
      <c r="W77" s="12">
        <v>0</v>
      </c>
      <c r="X77" s="12">
        <v>0</v>
      </c>
    </row>
    <row r="78" spans="2:24" ht="24" customHeight="1">
      <c r="P78" t="s">
        <v>34</v>
      </c>
      <c r="Q78" s="12">
        <v>0</v>
      </c>
      <c r="R78" s="12">
        <v>0</v>
      </c>
      <c r="S78" s="12">
        <v>1</v>
      </c>
      <c r="T78" s="12">
        <v>1</v>
      </c>
      <c r="U78" s="12">
        <v>0</v>
      </c>
      <c r="V78" s="12">
        <v>0</v>
      </c>
      <c r="W78" s="12">
        <v>0</v>
      </c>
      <c r="X78" s="12">
        <v>0</v>
      </c>
    </row>
    <row r="79" spans="2:24" ht="24" customHeight="1">
      <c r="P79" t="s">
        <v>35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1</v>
      </c>
      <c r="X79" s="13">
        <v>1</v>
      </c>
    </row>
    <row r="81" spans="2:24" s="31" customFormat="1" ht="24" customHeight="1"/>
    <row r="83" spans="2:24" ht="24" customHeight="1">
      <c r="Q83" s="1" t="s">
        <v>19</v>
      </c>
      <c r="R83" s="1" t="s">
        <v>20</v>
      </c>
      <c r="S83" s="1" t="s">
        <v>21</v>
      </c>
      <c r="T83" s="1" t="s">
        <v>22</v>
      </c>
      <c r="U83" s="1" t="s">
        <v>23</v>
      </c>
      <c r="V83" s="1" t="s">
        <v>24</v>
      </c>
      <c r="W83" s="1" t="s">
        <v>25</v>
      </c>
      <c r="X83" s="1" t="s">
        <v>26</v>
      </c>
    </row>
    <row r="84" spans="2:24" ht="24" customHeight="1">
      <c r="M84" t="s">
        <v>27</v>
      </c>
      <c r="P84" t="s">
        <v>13</v>
      </c>
      <c r="Q84" s="8">
        <v>1</v>
      </c>
      <c r="R84" s="8">
        <v>1</v>
      </c>
      <c r="S84" s="8">
        <v>0</v>
      </c>
      <c r="T84" s="8">
        <v>0</v>
      </c>
      <c r="U84" s="8">
        <v>1</v>
      </c>
      <c r="V84" s="8">
        <v>1</v>
      </c>
      <c r="W84" s="8">
        <v>0</v>
      </c>
      <c r="X84" s="8">
        <v>0</v>
      </c>
    </row>
    <row r="85" spans="2:24" ht="24" customHeight="1">
      <c r="M85" t="s">
        <v>28</v>
      </c>
      <c r="P85" t="s">
        <v>16</v>
      </c>
      <c r="Q85" s="9">
        <v>1</v>
      </c>
      <c r="R85" s="9">
        <v>1</v>
      </c>
      <c r="S85" s="9">
        <v>1</v>
      </c>
      <c r="T85" s="9">
        <v>1</v>
      </c>
      <c r="U85" s="9">
        <v>0</v>
      </c>
      <c r="V85" s="9">
        <v>0</v>
      </c>
      <c r="W85" s="9">
        <v>0</v>
      </c>
      <c r="X85" s="9">
        <v>0</v>
      </c>
    </row>
    <row r="86" spans="2:24" ht="24" customHeight="1">
      <c r="M86" t="s">
        <v>36</v>
      </c>
      <c r="P86" t="s">
        <v>37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1</v>
      </c>
      <c r="X86" s="10">
        <v>0</v>
      </c>
    </row>
    <row r="87" spans="2:24" ht="24" customHeight="1"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</row>
    <row r="88" spans="2:24" ht="24" customHeight="1">
      <c r="J88" s="3" t="s">
        <v>3</v>
      </c>
      <c r="M88" s="1"/>
      <c r="P88" s="1"/>
      <c r="Q88" s="1"/>
    </row>
    <row r="89" spans="2:24" ht="24" customHeight="1">
      <c r="B89" t="s">
        <v>29</v>
      </c>
      <c r="J89" s="1" t="s">
        <v>4</v>
      </c>
      <c r="K89" s="1"/>
      <c r="M89" s="1" t="s">
        <v>5</v>
      </c>
      <c r="P89" s="1" t="s">
        <v>6</v>
      </c>
      <c r="Q89" s="1"/>
      <c r="R89" s="1"/>
      <c r="S89" s="1"/>
    </row>
    <row r="90" spans="2:24" ht="24" customHeight="1">
      <c r="B90" s="28"/>
      <c r="J90" s="14">
        <v>1</v>
      </c>
      <c r="K90" s="14">
        <v>0</v>
      </c>
      <c r="L90" s="14">
        <v>0</v>
      </c>
      <c r="M90" s="15">
        <v>0</v>
      </c>
      <c r="P90" s="1" t="s">
        <v>30</v>
      </c>
      <c r="Q90" s="11" cm="1">
        <f t="array" ref="Q90:X93">MMULT(J90:M93,Q84:X87)</f>
        <v>1</v>
      </c>
      <c r="R90" s="11">
        <v>1</v>
      </c>
      <c r="S90" s="11">
        <v>0</v>
      </c>
      <c r="T90" s="11">
        <v>0</v>
      </c>
      <c r="U90" s="11">
        <v>1</v>
      </c>
      <c r="V90" s="11">
        <v>1</v>
      </c>
      <c r="W90" s="11">
        <v>0</v>
      </c>
      <c r="X90" s="11">
        <v>0</v>
      </c>
    </row>
    <row r="91" spans="2:24" ht="24" customHeight="1">
      <c r="B91" s="28"/>
      <c r="J91" s="14">
        <v>-1</v>
      </c>
      <c r="K91" s="14">
        <v>-1</v>
      </c>
      <c r="L91" s="14">
        <v>0</v>
      </c>
      <c r="M91" s="15">
        <v>1</v>
      </c>
      <c r="P91" s="1" t="s">
        <v>31</v>
      </c>
      <c r="Q91" s="12">
        <v>-1</v>
      </c>
      <c r="R91" s="12">
        <v>-1</v>
      </c>
      <c r="S91" s="12">
        <v>0</v>
      </c>
      <c r="T91" s="12">
        <v>0</v>
      </c>
      <c r="U91" s="12">
        <v>0</v>
      </c>
      <c r="V91" s="12">
        <v>0</v>
      </c>
      <c r="W91" s="12">
        <v>1</v>
      </c>
      <c r="X91" s="12">
        <v>1</v>
      </c>
    </row>
    <row r="92" spans="2:24" ht="24" customHeight="1">
      <c r="B92" s="28"/>
      <c r="J92" s="14">
        <v>-1</v>
      </c>
      <c r="K92" s="14">
        <v>0</v>
      </c>
      <c r="L92" s="14">
        <v>1</v>
      </c>
      <c r="M92" s="15">
        <v>0</v>
      </c>
      <c r="P92" s="1" t="s">
        <v>32</v>
      </c>
      <c r="Q92" s="12">
        <v>-1</v>
      </c>
      <c r="R92" s="12">
        <v>-1</v>
      </c>
      <c r="S92" s="12">
        <v>0</v>
      </c>
      <c r="T92" s="12">
        <v>0</v>
      </c>
      <c r="U92" s="12">
        <v>-1</v>
      </c>
      <c r="V92" s="12">
        <v>-1</v>
      </c>
      <c r="W92" s="12">
        <v>1</v>
      </c>
      <c r="X92" s="12">
        <v>0</v>
      </c>
    </row>
    <row r="93" spans="2:24" ht="24" customHeight="1">
      <c r="B93" s="28"/>
      <c r="J93" s="14">
        <v>0</v>
      </c>
      <c r="K93" s="14">
        <v>-1</v>
      </c>
      <c r="L93" s="14">
        <v>-1</v>
      </c>
      <c r="M93" s="15">
        <v>1</v>
      </c>
      <c r="P93" s="1" t="s">
        <v>33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1</v>
      </c>
      <c r="W93" s="13">
        <v>0</v>
      </c>
      <c r="X93" s="13">
        <v>1</v>
      </c>
    </row>
    <row r="94" spans="2:24" ht="24" customHeight="1">
      <c r="P94" t="s">
        <v>8</v>
      </c>
    </row>
    <row r="95" spans="2:24" ht="24" customHeight="1">
      <c r="J95" t="s">
        <v>7</v>
      </c>
      <c r="P95" t="s">
        <v>15</v>
      </c>
      <c r="Q95" s="11" cm="1">
        <f t="array" ref="Q95:X98">_xlfn.MAP(_xlfn.ANCHORARRAY(Q90),_xlfn.LAMBDA(_xlpm.x, MAX(_xlpm.x,0)))</f>
        <v>1</v>
      </c>
      <c r="R95" s="11">
        <v>1</v>
      </c>
      <c r="S95" s="11">
        <v>0</v>
      </c>
      <c r="T95" s="11">
        <v>0</v>
      </c>
      <c r="U95" s="11">
        <v>1</v>
      </c>
      <c r="V95" s="11">
        <v>1</v>
      </c>
      <c r="W95" s="11">
        <v>0</v>
      </c>
      <c r="X95" s="11">
        <v>0</v>
      </c>
    </row>
    <row r="96" spans="2:24" ht="24" customHeight="1">
      <c r="P96" t="s">
        <v>17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1</v>
      </c>
      <c r="X96" s="12">
        <v>1</v>
      </c>
    </row>
    <row r="97" spans="1:24" ht="24" customHeight="1">
      <c r="P97" t="s">
        <v>34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1</v>
      </c>
      <c r="X97" s="12">
        <v>0</v>
      </c>
    </row>
    <row r="98" spans="1:24" ht="24" customHeight="1">
      <c r="P98" t="s">
        <v>35</v>
      </c>
      <c r="Q98" s="13">
        <v>0</v>
      </c>
      <c r="R98" s="13">
        <v>0</v>
      </c>
      <c r="S98" s="13">
        <v>0</v>
      </c>
      <c r="T98" s="13">
        <v>0</v>
      </c>
      <c r="U98" s="13">
        <v>1</v>
      </c>
      <c r="V98" s="13">
        <v>1</v>
      </c>
      <c r="W98" s="13">
        <v>0</v>
      </c>
      <c r="X98" s="13">
        <v>1</v>
      </c>
    </row>
    <row r="100" spans="1:24" s="27" customFormat="1" ht="27">
      <c r="A100" s="27" t="s">
        <v>38</v>
      </c>
    </row>
    <row r="101" spans="1:24" s="29" customFormat="1" ht="27"/>
    <row r="102" spans="1:24" ht="24" customHeight="1">
      <c r="Q102" s="1" t="s">
        <v>19</v>
      </c>
      <c r="R102" s="1" t="s">
        <v>20</v>
      </c>
      <c r="S102" s="1" t="s">
        <v>21</v>
      </c>
      <c r="T102" s="1" t="s">
        <v>22</v>
      </c>
      <c r="U102" s="1" t="s">
        <v>23</v>
      </c>
      <c r="V102" s="1" t="s">
        <v>24</v>
      </c>
      <c r="W102" s="1" t="s">
        <v>25</v>
      </c>
      <c r="X102" s="1" t="s">
        <v>26</v>
      </c>
    </row>
    <row r="103" spans="1:24" ht="24" customHeight="1">
      <c r="M103" t="s">
        <v>27</v>
      </c>
      <c r="P103" s="1" t="s">
        <v>13</v>
      </c>
      <c r="Q103" s="8">
        <v>1</v>
      </c>
      <c r="R103" s="8">
        <v>1</v>
      </c>
      <c r="S103" s="8">
        <v>0</v>
      </c>
      <c r="T103" s="8">
        <v>0</v>
      </c>
      <c r="U103" s="8">
        <v>1</v>
      </c>
      <c r="V103" s="8">
        <v>1</v>
      </c>
      <c r="W103" s="8">
        <v>0</v>
      </c>
      <c r="X103" s="8">
        <v>0</v>
      </c>
    </row>
    <row r="104" spans="1:24" ht="24" customHeight="1">
      <c r="M104" t="s">
        <v>28</v>
      </c>
      <c r="P104" s="1" t="s">
        <v>16</v>
      </c>
      <c r="Q104" s="9">
        <v>1</v>
      </c>
      <c r="R104" s="9">
        <v>1</v>
      </c>
      <c r="S104" s="9">
        <v>1</v>
      </c>
      <c r="T104" s="9">
        <v>1</v>
      </c>
      <c r="U104" s="9">
        <v>0</v>
      </c>
      <c r="V104" s="9">
        <v>0</v>
      </c>
      <c r="W104" s="9">
        <v>0</v>
      </c>
      <c r="X104" s="9">
        <v>0</v>
      </c>
    </row>
    <row r="105" spans="1:24" ht="24" customHeight="1">
      <c r="M105" t="s">
        <v>36</v>
      </c>
      <c r="P105" s="1" t="s">
        <v>37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1</v>
      </c>
      <c r="X105" s="9">
        <v>0</v>
      </c>
    </row>
    <row r="106" spans="1:24" ht="24" customHeight="1">
      <c r="M106" t="s">
        <v>39</v>
      </c>
      <c r="P106" s="1" t="s">
        <v>40</v>
      </c>
      <c r="Q106" s="10">
        <v>1</v>
      </c>
      <c r="R106" s="10">
        <v>0</v>
      </c>
      <c r="S106" s="10">
        <v>0</v>
      </c>
      <c r="T106" s="10">
        <v>0</v>
      </c>
      <c r="U106" s="10">
        <v>1</v>
      </c>
      <c r="V106" s="10">
        <v>1</v>
      </c>
      <c r="W106" s="10">
        <v>1</v>
      </c>
      <c r="X106" s="10">
        <v>0</v>
      </c>
    </row>
    <row r="107" spans="1:24" ht="24" customHeight="1">
      <c r="P107" s="1"/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</row>
    <row r="108" spans="1:24" ht="24" customHeight="1">
      <c r="J108" s="3" t="s">
        <v>3</v>
      </c>
      <c r="M108" s="1"/>
      <c r="P108" s="1"/>
      <c r="Q108" s="1"/>
    </row>
    <row r="109" spans="1:24" ht="24" customHeight="1">
      <c r="B109" t="s">
        <v>29</v>
      </c>
      <c r="I109" s="1" t="s">
        <v>4</v>
      </c>
      <c r="J109" s="1"/>
      <c r="M109" s="1" t="s">
        <v>5</v>
      </c>
      <c r="P109" s="1" t="s">
        <v>6</v>
      </c>
      <c r="Q109" s="1"/>
      <c r="R109" s="1"/>
      <c r="S109" s="1"/>
    </row>
    <row r="110" spans="1:24" ht="24" customHeight="1">
      <c r="B110" s="28"/>
      <c r="I110" s="14">
        <v>1</v>
      </c>
      <c r="J110" s="14">
        <v>0</v>
      </c>
      <c r="K110" s="14">
        <v>0</v>
      </c>
      <c r="L110" s="14">
        <v>0</v>
      </c>
      <c r="M110" s="15">
        <v>0</v>
      </c>
      <c r="P110" s="1" t="s">
        <v>30</v>
      </c>
      <c r="Q110" s="11" cm="1">
        <f t="array" ref="Q110:X113">MMULT(I110:M113,Q103:X107)</f>
        <v>1</v>
      </c>
      <c r="R110" s="11">
        <v>1</v>
      </c>
      <c r="S110" s="11">
        <v>0</v>
      </c>
      <c r="T110" s="11">
        <v>0</v>
      </c>
      <c r="U110" s="11">
        <v>1</v>
      </c>
      <c r="V110" s="11">
        <v>1</v>
      </c>
      <c r="W110" s="11">
        <v>0</v>
      </c>
      <c r="X110" s="11">
        <v>0</v>
      </c>
    </row>
    <row r="111" spans="1:24" ht="24" customHeight="1">
      <c r="B111" s="28"/>
      <c r="I111" s="14">
        <v>-1</v>
      </c>
      <c r="J111" s="14">
        <v>-1</v>
      </c>
      <c r="K111" s="14">
        <v>0</v>
      </c>
      <c r="L111" s="14">
        <v>0</v>
      </c>
      <c r="M111" s="15">
        <v>1</v>
      </c>
      <c r="P111" s="1" t="s">
        <v>31</v>
      </c>
      <c r="Q111" s="12">
        <v>-1</v>
      </c>
      <c r="R111" s="12">
        <v>-1</v>
      </c>
      <c r="S111" s="12">
        <v>0</v>
      </c>
      <c r="T111" s="12">
        <v>0</v>
      </c>
      <c r="U111" s="12">
        <v>0</v>
      </c>
      <c r="V111" s="12">
        <v>0</v>
      </c>
      <c r="W111" s="12">
        <v>1</v>
      </c>
      <c r="X111" s="12">
        <v>1</v>
      </c>
    </row>
    <row r="112" spans="1:24" ht="24" customHeight="1">
      <c r="B112" s="28"/>
      <c r="I112" s="14">
        <v>-1</v>
      </c>
      <c r="J112" s="14">
        <v>0</v>
      </c>
      <c r="K112" s="14">
        <v>1</v>
      </c>
      <c r="L112" s="14">
        <v>0</v>
      </c>
      <c r="M112" s="15">
        <v>0</v>
      </c>
      <c r="P112" s="1" t="s">
        <v>32</v>
      </c>
      <c r="Q112" s="12">
        <v>-1</v>
      </c>
      <c r="R112" s="12">
        <v>-1</v>
      </c>
      <c r="S112" s="12">
        <v>0</v>
      </c>
      <c r="T112" s="12">
        <v>0</v>
      </c>
      <c r="U112" s="12">
        <v>-1</v>
      </c>
      <c r="V112" s="12">
        <v>-1</v>
      </c>
      <c r="W112" s="12">
        <v>1</v>
      </c>
      <c r="X112" s="12">
        <v>0</v>
      </c>
    </row>
    <row r="113" spans="2:24" ht="24" customHeight="1">
      <c r="B113" s="28"/>
      <c r="I113" s="14">
        <v>0</v>
      </c>
      <c r="J113" s="14">
        <v>-1</v>
      </c>
      <c r="K113" s="14">
        <v>-1</v>
      </c>
      <c r="L113" s="14">
        <v>0</v>
      </c>
      <c r="M113" s="15">
        <v>1</v>
      </c>
      <c r="P113" s="1" t="s">
        <v>33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  <c r="V113" s="13">
        <v>1</v>
      </c>
      <c r="W113" s="13">
        <v>0</v>
      </c>
      <c r="X113" s="13">
        <v>1</v>
      </c>
    </row>
    <row r="114" spans="2:24" ht="24" customHeight="1">
      <c r="P114" s="1" t="s">
        <v>8</v>
      </c>
    </row>
    <row r="115" spans="2:24" ht="24" customHeight="1">
      <c r="J115" t="s">
        <v>7</v>
      </c>
      <c r="P115" s="1" t="s">
        <v>15</v>
      </c>
      <c r="Q115" s="11" cm="1">
        <f t="array" ref="Q115:X118">_xlfn.MAP(_xlfn.ANCHORARRAY(Q110),_xlfn.LAMBDA(_xlpm.x, MAX(_xlpm.x,0)))</f>
        <v>1</v>
      </c>
      <c r="R115" s="11">
        <v>1</v>
      </c>
      <c r="S115" s="11">
        <v>0</v>
      </c>
      <c r="T115" s="11">
        <v>0</v>
      </c>
      <c r="U115" s="11">
        <v>1</v>
      </c>
      <c r="V115" s="11">
        <v>1</v>
      </c>
      <c r="W115" s="11">
        <v>0</v>
      </c>
      <c r="X115" s="11">
        <v>0</v>
      </c>
    </row>
    <row r="116" spans="2:24" ht="24" customHeight="1">
      <c r="P116" s="1" t="s">
        <v>17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1</v>
      </c>
      <c r="X116" s="12">
        <v>1</v>
      </c>
    </row>
    <row r="117" spans="2:24" ht="24" customHeight="1">
      <c r="P117" s="1" t="s">
        <v>34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1</v>
      </c>
      <c r="X117" s="12">
        <v>0</v>
      </c>
    </row>
    <row r="118" spans="2:24" ht="24" customHeight="1">
      <c r="P118" s="1" t="s">
        <v>35</v>
      </c>
      <c r="Q118" s="13">
        <v>0</v>
      </c>
      <c r="R118" s="13">
        <v>0</v>
      </c>
      <c r="S118" s="13">
        <v>0</v>
      </c>
      <c r="T118" s="13">
        <v>0</v>
      </c>
      <c r="U118" s="13">
        <v>1</v>
      </c>
      <c r="V118" s="13">
        <v>1</v>
      </c>
      <c r="W118" s="13">
        <v>0</v>
      </c>
      <c r="X118" s="13">
        <v>1</v>
      </c>
    </row>
    <row r="119" spans="2:24" ht="24" customHeight="1">
      <c r="P119" s="1"/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</row>
    <row r="120" spans="2:24" ht="24" customHeight="1">
      <c r="I120" s="3" t="s">
        <v>3</v>
      </c>
      <c r="M120" s="1"/>
      <c r="P120" s="1"/>
      <c r="Q120" s="1"/>
    </row>
    <row r="121" spans="2:24" ht="24" customHeight="1">
      <c r="I121" s="1" t="s">
        <v>4</v>
      </c>
      <c r="K121" s="1"/>
      <c r="M121" s="1" t="s">
        <v>5</v>
      </c>
      <c r="P121" s="1" t="s">
        <v>6</v>
      </c>
      <c r="Q121" s="1"/>
      <c r="R121" s="1"/>
      <c r="S121" s="1"/>
    </row>
    <row r="122" spans="2:24" ht="24" customHeight="1">
      <c r="B122" s="28"/>
      <c r="I122" s="14">
        <v>0</v>
      </c>
      <c r="J122" s="14">
        <v>1</v>
      </c>
      <c r="K122" s="14">
        <v>-1</v>
      </c>
      <c r="L122" s="14">
        <v>0</v>
      </c>
      <c r="M122" s="15">
        <v>0</v>
      </c>
      <c r="P122" s="1" t="s">
        <v>30</v>
      </c>
      <c r="Q122" s="11" cm="1">
        <f t="array" ref="Q122:X125">MMULT(I122:M125,Q115:X119)</f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1</v>
      </c>
    </row>
    <row r="123" spans="2:24" ht="24" customHeight="1">
      <c r="I123" s="14">
        <v>-1</v>
      </c>
      <c r="J123" s="14">
        <v>-1</v>
      </c>
      <c r="K123" s="14">
        <v>0</v>
      </c>
      <c r="L123" s="14">
        <v>0</v>
      </c>
      <c r="M123" s="15">
        <v>1</v>
      </c>
      <c r="P123" s="1" t="s">
        <v>31</v>
      </c>
      <c r="Q123" s="12">
        <v>0</v>
      </c>
      <c r="R123" s="12">
        <v>0</v>
      </c>
      <c r="S123" s="12">
        <v>1</v>
      </c>
      <c r="T123" s="12">
        <v>1</v>
      </c>
      <c r="U123" s="12">
        <v>0</v>
      </c>
      <c r="V123" s="12">
        <v>0</v>
      </c>
      <c r="W123" s="12">
        <v>0</v>
      </c>
      <c r="X123" s="12">
        <v>0</v>
      </c>
    </row>
    <row r="124" spans="2:24" ht="24" customHeight="1">
      <c r="I124" s="14">
        <v>0</v>
      </c>
      <c r="J124" s="14">
        <v>0</v>
      </c>
      <c r="K124" s="14">
        <v>-1</v>
      </c>
      <c r="L124" s="14">
        <v>1</v>
      </c>
      <c r="M124" s="15">
        <v>0</v>
      </c>
      <c r="P124" s="1" t="s">
        <v>32</v>
      </c>
      <c r="Q124" s="12">
        <v>0</v>
      </c>
      <c r="R124" s="12">
        <v>0</v>
      </c>
      <c r="S124" s="12">
        <v>0</v>
      </c>
      <c r="T124" s="12">
        <v>0</v>
      </c>
      <c r="U124" s="12">
        <v>1</v>
      </c>
      <c r="V124" s="12">
        <v>1</v>
      </c>
      <c r="W124" s="12">
        <v>-1</v>
      </c>
      <c r="X124" s="12">
        <v>1</v>
      </c>
    </row>
    <row r="125" spans="2:24" ht="24" customHeight="1">
      <c r="I125" s="14">
        <v>0</v>
      </c>
      <c r="J125" s="14">
        <v>-1</v>
      </c>
      <c r="K125" s="14">
        <v>-1</v>
      </c>
      <c r="L125" s="14">
        <v>0</v>
      </c>
      <c r="M125" s="15">
        <v>1</v>
      </c>
      <c r="P125" s="1" t="s">
        <v>33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-1</v>
      </c>
      <c r="X125" s="13">
        <v>0</v>
      </c>
    </row>
    <row r="126" spans="2:24" ht="24" customHeight="1">
      <c r="P126" s="1" t="s">
        <v>8</v>
      </c>
    </row>
    <row r="127" spans="2:24" ht="24" customHeight="1">
      <c r="J127" t="s">
        <v>7</v>
      </c>
      <c r="P127" s="1" t="s">
        <v>15</v>
      </c>
      <c r="Q127" s="11" cm="1">
        <f t="array" ref="Q127:X130">_xlfn.MAP(_xlfn.ANCHORARRAY(Q122),_xlfn.LAMBDA(_xlpm.x, MAX(_xlpm.x,0)))</f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1</v>
      </c>
    </row>
    <row r="128" spans="2:24" ht="24" customHeight="1">
      <c r="P128" s="1" t="s">
        <v>17</v>
      </c>
      <c r="Q128" s="12">
        <v>0</v>
      </c>
      <c r="R128" s="12">
        <v>0</v>
      </c>
      <c r="S128" s="12">
        <v>1</v>
      </c>
      <c r="T128" s="12">
        <v>1</v>
      </c>
      <c r="U128" s="12">
        <v>0</v>
      </c>
      <c r="V128" s="12">
        <v>0</v>
      </c>
      <c r="W128" s="12">
        <v>0</v>
      </c>
      <c r="X128" s="12">
        <v>0</v>
      </c>
    </row>
    <row r="129" spans="1:31" ht="24" customHeight="1">
      <c r="P129" s="1" t="s">
        <v>34</v>
      </c>
      <c r="Q129" s="12">
        <v>0</v>
      </c>
      <c r="R129" s="12">
        <v>0</v>
      </c>
      <c r="S129" s="12">
        <v>0</v>
      </c>
      <c r="T129" s="12">
        <v>0</v>
      </c>
      <c r="U129" s="12">
        <v>1</v>
      </c>
      <c r="V129" s="12">
        <v>1</v>
      </c>
      <c r="W129" s="12">
        <v>0</v>
      </c>
      <c r="X129" s="12">
        <v>1</v>
      </c>
    </row>
    <row r="130" spans="1:31" ht="24" customHeight="1">
      <c r="P130" s="1" t="s">
        <v>35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13">
        <v>1</v>
      </c>
      <c r="W130" s="13">
        <v>0</v>
      </c>
      <c r="X130" s="13">
        <v>0</v>
      </c>
    </row>
    <row r="133" spans="1:31" ht="24" customHeight="1">
      <c r="B133" s="54" t="s">
        <v>41</v>
      </c>
    </row>
    <row r="135" spans="1:31" s="27" customFormat="1" ht="27">
      <c r="A135" s="27" t="s">
        <v>42</v>
      </c>
    </row>
    <row r="136" spans="1:31" s="29" customFormat="1" ht="27"/>
    <row r="137" spans="1:31" ht="24" customHeight="1">
      <c r="X137" s="1" t="s">
        <v>19</v>
      </c>
      <c r="Y137" s="1" t="s">
        <v>20</v>
      </c>
      <c r="Z137" s="1" t="s">
        <v>21</v>
      </c>
      <c r="AA137" s="1" t="s">
        <v>22</v>
      </c>
      <c r="AB137" s="1" t="s">
        <v>23</v>
      </c>
      <c r="AC137" s="1" t="s">
        <v>24</v>
      </c>
      <c r="AD137" s="1" t="s">
        <v>25</v>
      </c>
      <c r="AE137" s="1" t="s">
        <v>26</v>
      </c>
    </row>
    <row r="138" spans="1:31" ht="24" customHeight="1">
      <c r="T138" t="s">
        <v>27</v>
      </c>
      <c r="W138" s="1" t="s">
        <v>13</v>
      </c>
      <c r="X138" s="8">
        <v>1</v>
      </c>
      <c r="Y138" s="8">
        <v>1</v>
      </c>
      <c r="Z138" s="8">
        <v>0</v>
      </c>
      <c r="AA138" s="8">
        <v>0</v>
      </c>
      <c r="AB138" s="8">
        <v>1</v>
      </c>
      <c r="AC138" s="8">
        <v>1</v>
      </c>
      <c r="AD138" s="8">
        <v>0</v>
      </c>
      <c r="AE138" s="8">
        <v>0</v>
      </c>
    </row>
    <row r="139" spans="1:31" ht="24" customHeight="1">
      <c r="T139" t="s">
        <v>28</v>
      </c>
      <c r="W139" s="1" t="s">
        <v>16</v>
      </c>
      <c r="X139" s="9">
        <v>1</v>
      </c>
      <c r="Y139" s="9">
        <v>1</v>
      </c>
      <c r="Z139" s="9">
        <v>1</v>
      </c>
      <c r="AA139" s="9">
        <v>1</v>
      </c>
      <c r="AB139" s="9">
        <v>0</v>
      </c>
      <c r="AC139" s="9">
        <v>0</v>
      </c>
      <c r="AD139" s="9">
        <v>0</v>
      </c>
      <c r="AE139" s="9">
        <v>0</v>
      </c>
    </row>
    <row r="140" spans="1:31" ht="24" customHeight="1">
      <c r="T140" t="s">
        <v>36</v>
      </c>
      <c r="W140" s="1" t="s">
        <v>37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1</v>
      </c>
      <c r="AE140" s="9">
        <v>0</v>
      </c>
    </row>
    <row r="141" spans="1:31" ht="24" customHeight="1">
      <c r="T141" t="s">
        <v>39</v>
      </c>
      <c r="W141" s="1" t="s">
        <v>40</v>
      </c>
      <c r="X141" s="10">
        <v>1</v>
      </c>
      <c r="Y141" s="10">
        <v>0</v>
      </c>
      <c r="Z141" s="10">
        <v>0</v>
      </c>
      <c r="AA141" s="10">
        <v>0</v>
      </c>
      <c r="AB141" s="10">
        <v>1</v>
      </c>
      <c r="AC141" s="10">
        <v>1</v>
      </c>
      <c r="AD141" s="10">
        <v>1</v>
      </c>
      <c r="AE141" s="10">
        <v>0</v>
      </c>
    </row>
    <row r="142" spans="1:31" ht="24" customHeight="1">
      <c r="W142" s="1"/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</row>
    <row r="143" spans="1:31" ht="24" customHeight="1">
      <c r="Q143" s="3" t="s">
        <v>3</v>
      </c>
      <c r="T143" s="1"/>
      <c r="W143" s="1"/>
      <c r="X143" s="1"/>
    </row>
    <row r="144" spans="1:31" ht="24" customHeight="1">
      <c r="P144" s="1" t="s">
        <v>4</v>
      </c>
      <c r="Q144" s="1"/>
      <c r="T144" s="1" t="s">
        <v>5</v>
      </c>
      <c r="W144" s="1" t="s">
        <v>6</v>
      </c>
      <c r="X144" s="1"/>
      <c r="Y144" s="1"/>
      <c r="Z144" s="1"/>
    </row>
    <row r="145" spans="1:31" ht="24" customHeight="1">
      <c r="P145" s="14">
        <v>1</v>
      </c>
      <c r="Q145" s="14">
        <v>0</v>
      </c>
      <c r="R145" s="14">
        <v>0</v>
      </c>
      <c r="S145" s="14">
        <v>0</v>
      </c>
      <c r="T145" s="15">
        <v>0</v>
      </c>
      <c r="W145" s="1" t="s">
        <v>30</v>
      </c>
      <c r="X145" s="11" cm="1">
        <f t="array" ref="X145:AE148">MMULT(P145:T148,X138:AE142)</f>
        <v>1</v>
      </c>
      <c r="Y145" s="11">
        <v>1</v>
      </c>
      <c r="Z145" s="11">
        <v>0</v>
      </c>
      <c r="AA145" s="11">
        <v>0</v>
      </c>
      <c r="AB145" s="11">
        <v>1</v>
      </c>
      <c r="AC145" s="11">
        <v>1</v>
      </c>
      <c r="AD145" s="11">
        <v>0</v>
      </c>
      <c r="AE145" s="11">
        <v>0</v>
      </c>
    </row>
    <row r="146" spans="1:31" ht="24" customHeight="1">
      <c r="P146" s="14">
        <v>-1</v>
      </c>
      <c r="Q146" s="14">
        <v>-1</v>
      </c>
      <c r="R146" s="14">
        <v>0</v>
      </c>
      <c r="S146" s="14">
        <v>0</v>
      </c>
      <c r="T146" s="15">
        <v>1</v>
      </c>
      <c r="W146" s="1" t="s">
        <v>31</v>
      </c>
      <c r="X146" s="12">
        <v>-1</v>
      </c>
      <c r="Y146" s="12">
        <v>-1</v>
      </c>
      <c r="Z146" s="12">
        <v>0</v>
      </c>
      <c r="AA146" s="12">
        <v>0</v>
      </c>
      <c r="AB146" s="12">
        <v>0</v>
      </c>
      <c r="AC146" s="12">
        <v>0</v>
      </c>
      <c r="AD146" s="12">
        <v>1</v>
      </c>
      <c r="AE146" s="12">
        <v>1</v>
      </c>
    </row>
    <row r="147" spans="1:31" ht="24" customHeight="1">
      <c r="P147" s="14">
        <v>-1</v>
      </c>
      <c r="Q147" s="14">
        <v>0</v>
      </c>
      <c r="R147" s="14">
        <v>1</v>
      </c>
      <c r="S147" s="14">
        <v>0</v>
      </c>
      <c r="T147" s="15">
        <v>0</v>
      </c>
      <c r="W147" s="1" t="s">
        <v>32</v>
      </c>
      <c r="X147" s="12">
        <v>-1</v>
      </c>
      <c r="Y147" s="12">
        <v>-1</v>
      </c>
      <c r="Z147" s="12">
        <v>0</v>
      </c>
      <c r="AA147" s="12">
        <v>0</v>
      </c>
      <c r="AB147" s="12">
        <v>-1</v>
      </c>
      <c r="AC147" s="12">
        <v>-1</v>
      </c>
      <c r="AD147" s="12">
        <v>1</v>
      </c>
      <c r="AE147" s="12">
        <v>0</v>
      </c>
    </row>
    <row r="148" spans="1:31" ht="24" customHeight="1">
      <c r="P148" s="14">
        <v>0</v>
      </c>
      <c r="Q148" s="14">
        <v>-1</v>
      </c>
      <c r="R148" s="14">
        <v>-1</v>
      </c>
      <c r="S148" s="14">
        <v>0</v>
      </c>
      <c r="T148" s="15">
        <v>1</v>
      </c>
      <c r="W148" s="1" t="s">
        <v>33</v>
      </c>
      <c r="X148" s="13">
        <v>0</v>
      </c>
      <c r="Y148" s="13">
        <v>0</v>
      </c>
      <c r="Z148" s="13">
        <v>0</v>
      </c>
      <c r="AA148" s="13">
        <v>0</v>
      </c>
      <c r="AB148" s="13">
        <v>1</v>
      </c>
      <c r="AC148" s="13">
        <v>1</v>
      </c>
      <c r="AD148" s="13">
        <v>0</v>
      </c>
      <c r="AE148" s="13">
        <v>1</v>
      </c>
    </row>
    <row r="149" spans="1:31" ht="24" customHeight="1">
      <c r="B149" s="28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24" customHeight="1">
      <c r="A150" t="s">
        <v>29</v>
      </c>
      <c r="W150" s="1" t="s">
        <v>8</v>
      </c>
    </row>
    <row r="151" spans="1:31" ht="24" customHeight="1">
      <c r="A151" t="s">
        <v>15</v>
      </c>
      <c r="B151" s="28" t="s">
        <v>43</v>
      </c>
      <c r="Q151" t="s">
        <v>7</v>
      </c>
      <c r="W151" s="1" t="s">
        <v>15</v>
      </c>
      <c r="X151" s="11" cm="1">
        <f t="array" ref="X151:AE154">_xlfn.MAP(_xlfn.ANCHORARRAY(X145),_xlfn.LAMBDA(_xlpm.x, MAX(_xlpm.x,0)))</f>
        <v>1</v>
      </c>
      <c r="Y151" s="11">
        <v>1</v>
      </c>
      <c r="Z151" s="11">
        <v>0</v>
      </c>
      <c r="AA151" s="11">
        <v>0</v>
      </c>
      <c r="AB151" s="11">
        <v>1</v>
      </c>
      <c r="AC151" s="11">
        <v>1</v>
      </c>
      <c r="AD151" s="11">
        <v>0</v>
      </c>
      <c r="AE151" s="11">
        <v>0</v>
      </c>
    </row>
    <row r="152" spans="1:31" ht="24" customHeight="1">
      <c r="A152" t="s">
        <v>17</v>
      </c>
      <c r="B152" s="28" t="s">
        <v>44</v>
      </c>
      <c r="W152" s="1" t="s">
        <v>17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1</v>
      </c>
      <c r="AE152" s="12">
        <v>1</v>
      </c>
    </row>
    <row r="153" spans="1:31" ht="24" customHeight="1">
      <c r="A153" t="s">
        <v>34</v>
      </c>
      <c r="B153" s="28" t="s">
        <v>45</v>
      </c>
      <c r="W153" s="1" t="s">
        <v>34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1</v>
      </c>
      <c r="AE153" s="12">
        <v>0</v>
      </c>
    </row>
    <row r="154" spans="1:31" ht="24" customHeight="1">
      <c r="A154" t="s">
        <v>35</v>
      </c>
      <c r="B154" s="28" t="s">
        <v>46</v>
      </c>
      <c r="W154" s="1" t="s">
        <v>35</v>
      </c>
      <c r="X154" s="13">
        <v>0</v>
      </c>
      <c r="Y154" s="13">
        <v>0</v>
      </c>
      <c r="Z154" s="13">
        <v>0</v>
      </c>
      <c r="AA154" s="13">
        <v>0</v>
      </c>
      <c r="AB154" s="13">
        <v>1</v>
      </c>
      <c r="AC154" s="13">
        <v>1</v>
      </c>
      <c r="AD154" s="13">
        <v>0</v>
      </c>
      <c r="AE154" s="13">
        <v>1</v>
      </c>
    </row>
    <row r="155" spans="1:31" ht="24" customHeight="1">
      <c r="P155" s="3" t="s">
        <v>3</v>
      </c>
      <c r="T155" s="1"/>
      <c r="W155" s="1"/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</row>
    <row r="156" spans="1:31" ht="24" customHeight="1">
      <c r="L156" t="s">
        <v>47</v>
      </c>
      <c r="P156" s="1" t="s">
        <v>4</v>
      </c>
      <c r="R156" s="1"/>
      <c r="T156" s="1" t="s">
        <v>5</v>
      </c>
      <c r="W156" s="1"/>
      <c r="X156" s="1"/>
    </row>
    <row r="157" spans="1:31" ht="24" customHeight="1">
      <c r="A157" t="s">
        <v>29</v>
      </c>
      <c r="G157" t="s">
        <v>48</v>
      </c>
      <c r="L157" t="s">
        <v>13</v>
      </c>
      <c r="M157" t="s">
        <v>16</v>
      </c>
      <c r="N157" t="s">
        <v>37</v>
      </c>
      <c r="O157" t="s">
        <v>40</v>
      </c>
      <c r="P157" t="s">
        <v>15</v>
      </c>
      <c r="Q157" t="s">
        <v>17</v>
      </c>
      <c r="R157" t="s">
        <v>34</v>
      </c>
      <c r="S157" t="s">
        <v>35</v>
      </c>
      <c r="W157" s="1" t="s">
        <v>6</v>
      </c>
      <c r="X157" s="1"/>
      <c r="Y157" s="1"/>
      <c r="Z157" s="1"/>
    </row>
    <row r="158" spans="1:31" ht="24" customHeight="1">
      <c r="L158" s="23">
        <v>1</v>
      </c>
      <c r="M158" s="24">
        <v>0</v>
      </c>
      <c r="N158" s="24">
        <v>0</v>
      </c>
      <c r="O158" s="20">
        <v>0</v>
      </c>
      <c r="P158" s="14">
        <v>0</v>
      </c>
      <c r="Q158" s="14">
        <v>0</v>
      </c>
      <c r="R158" s="14">
        <v>1</v>
      </c>
      <c r="S158" s="14">
        <v>0</v>
      </c>
      <c r="T158" s="15">
        <v>-1</v>
      </c>
      <c r="W158" s="1" t="s">
        <v>30</v>
      </c>
      <c r="X158" s="11" cm="1">
        <f t="array" ref="X158:AE161">MMULT(P158:T161,X151:AE155)+MMULT(L158:O161,X138:AE141)</f>
        <v>0</v>
      </c>
      <c r="Y158" s="11">
        <v>0</v>
      </c>
      <c r="Z158" s="11">
        <v>-1</v>
      </c>
      <c r="AA158" s="11">
        <v>-1</v>
      </c>
      <c r="AB158" s="11">
        <v>0</v>
      </c>
      <c r="AC158" s="11">
        <v>0</v>
      </c>
      <c r="AD158" s="11">
        <v>0</v>
      </c>
      <c r="AE158" s="11">
        <v>-1</v>
      </c>
    </row>
    <row r="159" spans="1:31" ht="24" customHeight="1">
      <c r="L159" s="25">
        <v>0</v>
      </c>
      <c r="M159" s="1">
        <v>1</v>
      </c>
      <c r="N159" s="1">
        <v>0</v>
      </c>
      <c r="O159" s="21">
        <v>0</v>
      </c>
      <c r="P159" s="14">
        <v>-1</v>
      </c>
      <c r="Q159" s="14">
        <v>0</v>
      </c>
      <c r="R159" s="14">
        <v>0</v>
      </c>
      <c r="S159" s="14">
        <v>0</v>
      </c>
      <c r="T159" s="15">
        <v>0</v>
      </c>
      <c r="W159" s="1" t="s">
        <v>31</v>
      </c>
      <c r="X159" s="12">
        <v>0</v>
      </c>
      <c r="Y159" s="12">
        <v>0</v>
      </c>
      <c r="Z159" s="12">
        <v>1</v>
      </c>
      <c r="AA159" s="12">
        <v>1</v>
      </c>
      <c r="AB159" s="12">
        <v>-1</v>
      </c>
      <c r="AC159" s="12">
        <v>-1</v>
      </c>
      <c r="AD159" s="12">
        <v>0</v>
      </c>
      <c r="AE159" s="12">
        <v>0</v>
      </c>
    </row>
    <row r="160" spans="1:31" ht="24" customHeight="1">
      <c r="L160" s="25">
        <v>0</v>
      </c>
      <c r="M160" s="1">
        <v>0</v>
      </c>
      <c r="N160" s="1">
        <v>1</v>
      </c>
      <c r="O160" s="21">
        <v>0</v>
      </c>
      <c r="P160" s="14">
        <v>0</v>
      </c>
      <c r="Q160" s="14">
        <v>0</v>
      </c>
      <c r="R160" s="14">
        <v>-1</v>
      </c>
      <c r="S160" s="14">
        <v>1</v>
      </c>
      <c r="T160" s="15">
        <v>0</v>
      </c>
      <c r="W160" s="1" t="s">
        <v>32</v>
      </c>
      <c r="X160" s="12">
        <v>0</v>
      </c>
      <c r="Y160" s="12">
        <v>0</v>
      </c>
      <c r="Z160" s="12">
        <v>0</v>
      </c>
      <c r="AA160" s="12">
        <v>0</v>
      </c>
      <c r="AB160" s="12">
        <v>1</v>
      </c>
      <c r="AC160" s="12">
        <v>1</v>
      </c>
      <c r="AD160" s="12">
        <v>0</v>
      </c>
      <c r="AE160" s="12">
        <v>1</v>
      </c>
    </row>
    <row r="161" spans="1:34" ht="24" customHeight="1">
      <c r="B161" s="28"/>
      <c r="L161" s="26">
        <v>0</v>
      </c>
      <c r="M161" s="18">
        <v>0</v>
      </c>
      <c r="N161" s="18">
        <v>0</v>
      </c>
      <c r="O161" s="22">
        <v>1</v>
      </c>
      <c r="P161" s="14">
        <v>0</v>
      </c>
      <c r="Q161" s="14">
        <v>0</v>
      </c>
      <c r="R161" s="14">
        <v>1</v>
      </c>
      <c r="S161" s="14">
        <v>0</v>
      </c>
      <c r="T161" s="15">
        <v>-1</v>
      </c>
      <c r="W161" s="1" t="s">
        <v>33</v>
      </c>
      <c r="X161" s="13">
        <v>0</v>
      </c>
      <c r="Y161" s="13">
        <v>-1</v>
      </c>
      <c r="Z161" s="13">
        <v>-1</v>
      </c>
      <c r="AA161" s="13">
        <v>-1</v>
      </c>
      <c r="AB161" s="13">
        <v>0</v>
      </c>
      <c r="AC161" s="13">
        <v>0</v>
      </c>
      <c r="AD161" s="13">
        <v>1</v>
      </c>
      <c r="AE161" s="13">
        <v>-1</v>
      </c>
    </row>
    <row r="162" spans="1:34" ht="24" customHeight="1">
      <c r="B162" s="28"/>
      <c r="L162" s="1"/>
      <c r="M162" s="1"/>
      <c r="N162" s="1"/>
      <c r="O162" s="1"/>
      <c r="P162" s="1"/>
      <c r="Q162" s="1"/>
      <c r="R162" s="1"/>
      <c r="S162" s="1"/>
      <c r="T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4" ht="24" customHeight="1">
      <c r="W163" s="1" t="s">
        <v>8</v>
      </c>
      <c r="X163" s="1" t="s">
        <v>19</v>
      </c>
      <c r="Y163" s="1" t="s">
        <v>20</v>
      </c>
      <c r="Z163" s="1" t="s">
        <v>21</v>
      </c>
      <c r="AA163" s="1" t="s">
        <v>22</v>
      </c>
      <c r="AB163" s="1" t="s">
        <v>23</v>
      </c>
      <c r="AC163" s="1" t="s">
        <v>24</v>
      </c>
      <c r="AD163" s="1" t="s">
        <v>25</v>
      </c>
      <c r="AE163" s="1" t="s">
        <v>26</v>
      </c>
    </row>
    <row r="164" spans="1:34" ht="24" customHeight="1">
      <c r="Q164" t="s">
        <v>7</v>
      </c>
      <c r="W164" s="1" t="s">
        <v>15</v>
      </c>
      <c r="X164" s="11" cm="1">
        <f t="array" ref="X164:AE167">_xlfn.MAP(_xlfn.ANCHORARRAY(X158),_xlfn.LAMBDA(_xlpm.x, MAX(_xlpm.x,0)))</f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</row>
    <row r="165" spans="1:34" ht="24" customHeight="1">
      <c r="W165" s="1" t="s">
        <v>17</v>
      </c>
      <c r="X165" s="12">
        <v>0</v>
      </c>
      <c r="Y165" s="12">
        <v>0</v>
      </c>
      <c r="Z165" s="12">
        <v>1</v>
      </c>
      <c r="AA165" s="12">
        <v>1</v>
      </c>
      <c r="AB165" s="12">
        <v>0</v>
      </c>
      <c r="AC165" s="12">
        <v>0</v>
      </c>
      <c r="AD165" s="12">
        <v>0</v>
      </c>
      <c r="AE165" s="12">
        <v>0</v>
      </c>
    </row>
    <row r="166" spans="1:34" ht="24" customHeight="1">
      <c r="W166" s="1" t="s">
        <v>34</v>
      </c>
      <c r="X166" s="12">
        <v>0</v>
      </c>
      <c r="Y166" s="12">
        <v>0</v>
      </c>
      <c r="Z166" s="12">
        <v>0</v>
      </c>
      <c r="AA166" s="12">
        <v>0</v>
      </c>
      <c r="AB166" s="12">
        <v>1</v>
      </c>
      <c r="AC166" s="12">
        <v>1</v>
      </c>
      <c r="AD166" s="12">
        <v>0</v>
      </c>
      <c r="AE166" s="12">
        <v>1</v>
      </c>
    </row>
    <row r="167" spans="1:34" ht="24" customHeight="1">
      <c r="W167" s="1" t="s">
        <v>35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1</v>
      </c>
      <c r="AE167" s="13">
        <v>0</v>
      </c>
    </row>
    <row r="169" spans="1:34" s="27" customFormat="1" ht="27">
      <c r="A169" s="27" t="s">
        <v>49</v>
      </c>
    </row>
    <row r="170" spans="1:34" ht="24" customHeight="1">
      <c r="B170" s="28"/>
    </row>
    <row r="173" spans="1:34" ht="24" customHeight="1">
      <c r="W173" s="1" t="s">
        <v>50</v>
      </c>
    </row>
    <row r="174" spans="1:34" ht="24" customHeight="1">
      <c r="V174" s="1"/>
      <c r="W174" s="8">
        <v>1</v>
      </c>
      <c r="X174" s="8">
        <v>1</v>
      </c>
      <c r="Y174" s="8">
        <v>0</v>
      </c>
    </row>
    <row r="175" spans="1:34" ht="24" customHeight="1">
      <c r="V175" s="1"/>
      <c r="W175" s="9">
        <v>1</v>
      </c>
      <c r="X175" s="9">
        <v>1</v>
      </c>
      <c r="Y175" s="9">
        <v>1</v>
      </c>
    </row>
    <row r="176" spans="1:34" ht="24" customHeight="1">
      <c r="V176" s="1"/>
      <c r="W176" s="9">
        <v>0</v>
      </c>
      <c r="X176" s="9">
        <v>0</v>
      </c>
      <c r="Y176" s="9">
        <v>0</v>
      </c>
      <c r="AH176" t="s">
        <v>51</v>
      </c>
    </row>
    <row r="177" spans="15:25" ht="24" customHeight="1">
      <c r="V177" s="1"/>
      <c r="W177" s="10">
        <v>1</v>
      </c>
      <c r="X177" s="10">
        <v>0</v>
      </c>
      <c r="Y177" s="10">
        <v>0</v>
      </c>
    </row>
    <row r="178" spans="15:25" ht="24" customHeight="1">
      <c r="V178" s="1"/>
      <c r="W178" s="1">
        <v>1</v>
      </c>
      <c r="X178" s="1">
        <v>1</v>
      </c>
      <c r="Y178" s="1">
        <v>1</v>
      </c>
    </row>
    <row r="179" spans="15:25" ht="24" customHeight="1">
      <c r="V179" s="1"/>
      <c r="W179" s="1"/>
      <c r="X179" s="17" t="s">
        <v>52</v>
      </c>
      <c r="Y179" s="1"/>
    </row>
    <row r="180" spans="15:25" ht="24" customHeight="1">
      <c r="V180" s="1"/>
      <c r="W180" s="1"/>
      <c r="X180" s="1"/>
      <c r="Y180" s="1"/>
    </row>
    <row r="181" spans="15:25" ht="24" customHeight="1">
      <c r="O181" s="3" t="s">
        <v>3</v>
      </c>
      <c r="S181" s="1"/>
    </row>
    <row r="182" spans="15:25" ht="24" customHeight="1">
      <c r="O182" s="1" t="s">
        <v>53</v>
      </c>
      <c r="P182" s="1"/>
      <c r="S182" s="1" t="s">
        <v>54</v>
      </c>
      <c r="V182" s="3" t="s">
        <v>55</v>
      </c>
      <c r="W182" s="1"/>
      <c r="X182" s="1"/>
      <c r="Y182" s="1"/>
    </row>
    <row r="183" spans="15:25" ht="24" customHeight="1">
      <c r="O183" s="14">
        <v>0</v>
      </c>
      <c r="P183" s="14">
        <v>1</v>
      </c>
      <c r="Q183" s="14">
        <v>0</v>
      </c>
      <c r="R183" s="14">
        <v>0</v>
      </c>
      <c r="S183" s="15">
        <v>0</v>
      </c>
      <c r="V183" s="1"/>
      <c r="W183" s="11" cm="1">
        <f t="array" ref="W183:Y186">MMULT(O183:S186,W174:Y178)</f>
        <v>1</v>
      </c>
      <c r="X183" s="11">
        <v>1</v>
      </c>
      <c r="Y183" s="11">
        <v>1</v>
      </c>
    </row>
    <row r="184" spans="15:25" ht="24" customHeight="1">
      <c r="O184" s="14">
        <v>1</v>
      </c>
      <c r="P184" s="14">
        <v>0</v>
      </c>
      <c r="Q184" s="14">
        <v>0</v>
      </c>
      <c r="R184" s="14">
        <v>0</v>
      </c>
      <c r="S184" s="15">
        <v>0</v>
      </c>
      <c r="V184" s="1"/>
      <c r="W184" s="12">
        <v>1</v>
      </c>
      <c r="X184" s="12">
        <v>1</v>
      </c>
      <c r="Y184" s="12">
        <v>0</v>
      </c>
    </row>
    <row r="185" spans="15:25" ht="24" customHeight="1">
      <c r="O185" s="14">
        <v>0</v>
      </c>
      <c r="P185" s="14">
        <v>0</v>
      </c>
      <c r="Q185" s="14">
        <v>1</v>
      </c>
      <c r="R185" s="14">
        <v>0</v>
      </c>
      <c r="S185" s="15">
        <v>0</v>
      </c>
      <c r="V185" s="1"/>
      <c r="W185" s="12">
        <v>0</v>
      </c>
      <c r="X185" s="12">
        <v>0</v>
      </c>
      <c r="Y185" s="12">
        <v>0</v>
      </c>
    </row>
    <row r="186" spans="15:25" ht="24" customHeight="1">
      <c r="O186" s="14">
        <v>0</v>
      </c>
      <c r="P186" s="14">
        <v>0</v>
      </c>
      <c r="Q186" s="14">
        <v>0</v>
      </c>
      <c r="R186" s="14">
        <v>1</v>
      </c>
      <c r="S186" s="15">
        <v>0</v>
      </c>
      <c r="V186" s="1"/>
      <c r="W186" s="13">
        <v>1</v>
      </c>
      <c r="X186" s="13">
        <v>0</v>
      </c>
      <c r="Y186" s="13">
        <v>0</v>
      </c>
    </row>
    <row r="187" spans="15:25" ht="24" customHeight="1">
      <c r="V187" s="1"/>
      <c r="W187" s="1"/>
      <c r="X187" s="1"/>
      <c r="Y187" s="1"/>
    </row>
    <row r="188" spans="15:25" ht="24" customHeight="1">
      <c r="V188" s="3" t="s">
        <v>56</v>
      </c>
    </row>
    <row r="189" spans="15:25" ht="24" customHeight="1">
      <c r="V189" s="1"/>
      <c r="W189" s="11" cm="1">
        <f t="array" ref="W189:Y192">_xlfn.MAP(_xlfn.ANCHORARRAY(W183),_xlfn.LAMBDA(_xlpm.x, MAX(_xlpm.x,0)))</f>
        <v>1</v>
      </c>
      <c r="X189" s="11">
        <v>1</v>
      </c>
      <c r="Y189" s="11">
        <v>1</v>
      </c>
    </row>
    <row r="190" spans="15:25" ht="24" customHeight="1">
      <c r="V190" s="1"/>
      <c r="W190" s="12">
        <v>1</v>
      </c>
      <c r="X190" s="12">
        <v>1</v>
      </c>
      <c r="Y190" s="12">
        <v>0</v>
      </c>
    </row>
    <row r="191" spans="15:25" ht="24" customHeight="1">
      <c r="V191" s="1"/>
      <c r="W191" s="12">
        <v>0</v>
      </c>
      <c r="X191" s="12">
        <v>0</v>
      </c>
      <c r="Y191" s="12">
        <v>0</v>
      </c>
    </row>
    <row r="192" spans="15:25" ht="24" customHeight="1">
      <c r="V192" s="1"/>
      <c r="W192" s="13">
        <v>1</v>
      </c>
      <c r="X192" s="13">
        <v>0</v>
      </c>
      <c r="Y192" s="13">
        <v>0</v>
      </c>
    </row>
    <row r="193" spans="15:25" ht="24" customHeight="1">
      <c r="V193" s="1"/>
      <c r="W193" s="1">
        <v>1</v>
      </c>
      <c r="X193" s="1">
        <v>1</v>
      </c>
      <c r="Y193" s="1">
        <v>1</v>
      </c>
    </row>
    <row r="194" spans="15:25" ht="24" customHeight="1">
      <c r="O194" s="3" t="s">
        <v>3</v>
      </c>
      <c r="S194" s="1"/>
    </row>
    <row r="195" spans="15:25" ht="24" customHeight="1" thickBot="1">
      <c r="O195" s="1" t="s">
        <v>57</v>
      </c>
      <c r="P195" s="1"/>
      <c r="S195" s="1" t="s">
        <v>58</v>
      </c>
      <c r="V195" s="3" t="s">
        <v>59</v>
      </c>
      <c r="W195" s="1"/>
      <c r="X195" s="1"/>
      <c r="Y195" s="1"/>
    </row>
    <row r="196" spans="15:25" ht="24" customHeight="1">
      <c r="O196" s="14">
        <v>1</v>
      </c>
      <c r="P196" s="14">
        <v>0</v>
      </c>
      <c r="Q196" s="14">
        <v>2</v>
      </c>
      <c r="R196" s="14">
        <v>0</v>
      </c>
      <c r="S196" s="15">
        <v>0</v>
      </c>
      <c r="V196" s="1"/>
      <c r="W196" s="33" cm="1">
        <f t="array" ref="W196:Y199">MMULT(O196:S199,W189:Y193)</f>
        <v>1</v>
      </c>
      <c r="X196" s="34">
        <v>1</v>
      </c>
      <c r="Y196" s="35">
        <v>1</v>
      </c>
    </row>
    <row r="197" spans="15:25" ht="24" customHeight="1">
      <c r="O197" s="14">
        <v>0</v>
      </c>
      <c r="P197" s="14">
        <v>0</v>
      </c>
      <c r="Q197" s="14">
        <v>2</v>
      </c>
      <c r="R197" s="14">
        <v>1</v>
      </c>
      <c r="S197" s="15">
        <v>0</v>
      </c>
      <c r="V197" s="1"/>
      <c r="W197" s="36">
        <v>1</v>
      </c>
      <c r="X197" s="19">
        <v>0</v>
      </c>
      <c r="Y197" s="37">
        <v>0</v>
      </c>
    </row>
    <row r="198" spans="15:25" ht="24" customHeight="1">
      <c r="O198" s="14">
        <v>1</v>
      </c>
      <c r="P198" s="14">
        <v>0</v>
      </c>
      <c r="Q198" s="14">
        <v>0</v>
      </c>
      <c r="R198" s="14">
        <v>2</v>
      </c>
      <c r="S198" s="15">
        <v>0</v>
      </c>
      <c r="V198" s="1"/>
      <c r="W198" s="36">
        <v>3</v>
      </c>
      <c r="X198" s="19">
        <v>1</v>
      </c>
      <c r="Y198" s="37">
        <v>1</v>
      </c>
    </row>
    <row r="199" spans="15:25" ht="24" customHeight="1" thickBot="1">
      <c r="O199" s="14">
        <v>2</v>
      </c>
      <c r="P199" s="14">
        <v>0</v>
      </c>
      <c r="Q199" s="14">
        <v>1</v>
      </c>
      <c r="R199" s="14">
        <v>0</v>
      </c>
      <c r="S199" s="15">
        <v>0</v>
      </c>
      <c r="V199" s="1"/>
      <c r="W199" s="38">
        <v>2</v>
      </c>
      <c r="X199" s="39">
        <v>2</v>
      </c>
      <c r="Y199" s="40">
        <v>2</v>
      </c>
    </row>
    <row r="200" spans="15:25" ht="24" customHeight="1">
      <c r="U200" s="1"/>
      <c r="V200" s="1"/>
      <c r="X200" s="17" t="s">
        <v>52</v>
      </c>
      <c r="Y200" s="1"/>
    </row>
    <row r="201" spans="15:25" ht="24" customHeight="1">
      <c r="V201" s="1"/>
      <c r="W201" s="1"/>
      <c r="X201" s="32" t="s">
        <v>60</v>
      </c>
      <c r="Y201" s="1"/>
    </row>
    <row r="202" spans="15:25" ht="24" customHeight="1" thickBot="1">
      <c r="U202" t="s">
        <v>61</v>
      </c>
      <c r="X202" s="17" t="s">
        <v>52</v>
      </c>
    </row>
    <row r="203" spans="15:25" ht="24" customHeight="1">
      <c r="V203" s="1"/>
      <c r="W203" s="41" cm="1">
        <f t="array" ref="W203:Y206">_xlfn.ANCHORARRAY(W196)+W174:Y177</f>
        <v>2</v>
      </c>
      <c r="X203" s="42">
        <v>2</v>
      </c>
      <c r="Y203" s="43">
        <v>1</v>
      </c>
    </row>
    <row r="204" spans="15:25" ht="24" customHeight="1">
      <c r="V204" s="1"/>
      <c r="W204" s="44">
        <v>2</v>
      </c>
      <c r="X204" s="16">
        <v>1</v>
      </c>
      <c r="Y204" s="45">
        <v>1</v>
      </c>
    </row>
    <row r="205" spans="15:25" ht="24" customHeight="1">
      <c r="V205" s="1"/>
      <c r="W205" s="44">
        <v>3</v>
      </c>
      <c r="X205" s="16">
        <v>1</v>
      </c>
      <c r="Y205" s="45">
        <v>1</v>
      </c>
    </row>
    <row r="206" spans="15:25" ht="24" customHeight="1" thickBot="1">
      <c r="V206" s="1"/>
      <c r="W206" s="46">
        <v>3</v>
      </c>
      <c r="X206" s="47">
        <v>2</v>
      </c>
      <c r="Y206" s="48">
        <v>2</v>
      </c>
    </row>
    <row r="207" spans="15:25" ht="24" customHeight="1">
      <c r="V207" t="s">
        <v>7</v>
      </c>
      <c r="W207" s="1"/>
      <c r="X207" s="17" t="s">
        <v>52</v>
      </c>
      <c r="Y207" s="1"/>
    </row>
    <row r="208" spans="15:25" ht="24" customHeight="1">
      <c r="V208" s="1"/>
      <c r="W208" s="11" cm="1">
        <f t="array" ref="W208:Y211">RELU(_xlfn.ANCHORARRAY(W203))</f>
        <v>2</v>
      </c>
      <c r="X208" s="11">
        <v>2</v>
      </c>
      <c r="Y208" s="11">
        <v>1</v>
      </c>
    </row>
    <row r="209" spans="1:34" ht="24" customHeight="1">
      <c r="V209" s="1"/>
      <c r="W209" s="12">
        <v>2</v>
      </c>
      <c r="X209" s="12">
        <v>1</v>
      </c>
      <c r="Y209" s="12">
        <v>1</v>
      </c>
    </row>
    <row r="210" spans="1:34" ht="24" customHeight="1">
      <c r="V210" s="1"/>
      <c r="W210" s="12">
        <v>3</v>
      </c>
      <c r="X210" s="12">
        <v>1</v>
      </c>
      <c r="Y210" s="12">
        <v>1</v>
      </c>
    </row>
    <row r="211" spans="1:34" ht="24" customHeight="1">
      <c r="V211" s="1"/>
      <c r="W211" s="13">
        <v>3</v>
      </c>
      <c r="X211" s="13">
        <v>2</v>
      </c>
      <c r="Y211" s="13">
        <v>2</v>
      </c>
    </row>
    <row r="212" spans="1:34" ht="24" customHeight="1">
      <c r="V212" s="1"/>
      <c r="W212" s="1"/>
      <c r="X212" s="1"/>
      <c r="Y212" s="1"/>
    </row>
    <row r="213" spans="1:34" s="27" customFormat="1" ht="27">
      <c r="A213" s="27" t="s">
        <v>62</v>
      </c>
    </row>
    <row r="214" spans="1:34" ht="24" customHeight="1">
      <c r="B214" s="28"/>
    </row>
    <row r="217" spans="1:34" ht="24" customHeight="1">
      <c r="O217" s="1" t="s">
        <v>50</v>
      </c>
      <c r="AF217" s="1" t="s">
        <v>50</v>
      </c>
    </row>
    <row r="218" spans="1:34" ht="24" customHeight="1">
      <c r="N218" s="1"/>
      <c r="O218" s="8">
        <v>1</v>
      </c>
      <c r="P218" s="8">
        <v>1</v>
      </c>
      <c r="Q218" s="8">
        <v>0</v>
      </c>
      <c r="AE218" s="1"/>
      <c r="AF218" s="8">
        <v>1</v>
      </c>
      <c r="AG218" s="8">
        <v>1</v>
      </c>
      <c r="AH218" s="8">
        <v>0</v>
      </c>
    </row>
    <row r="219" spans="1:34" ht="24" customHeight="1">
      <c r="N219" s="1"/>
      <c r="O219" s="9">
        <v>1</v>
      </c>
      <c r="P219" s="9">
        <v>1</v>
      </c>
      <c r="Q219" s="9">
        <v>1</v>
      </c>
      <c r="AE219" s="1"/>
      <c r="AF219" s="9">
        <v>1</v>
      </c>
      <c r="AG219" s="9">
        <v>1</v>
      </c>
      <c r="AH219" s="9">
        <v>1</v>
      </c>
    </row>
    <row r="220" spans="1:34" ht="24" customHeight="1">
      <c r="N220" s="1"/>
      <c r="O220" s="9">
        <v>0</v>
      </c>
      <c r="P220" s="9">
        <v>0</v>
      </c>
      <c r="Q220" s="9">
        <v>0</v>
      </c>
      <c r="AE220" s="1"/>
      <c r="AF220" s="9">
        <v>0</v>
      </c>
      <c r="AG220" s="9">
        <v>0</v>
      </c>
      <c r="AH220" s="9">
        <v>0</v>
      </c>
    </row>
    <row r="221" spans="1:34" ht="24" customHeight="1">
      <c r="N221" s="1"/>
      <c r="O221" s="10">
        <v>1</v>
      </c>
      <c r="P221" s="10">
        <v>0</v>
      </c>
      <c r="Q221" s="10">
        <v>0</v>
      </c>
      <c r="AE221" s="1"/>
      <c r="AF221" s="10">
        <v>1</v>
      </c>
      <c r="AG221" s="10">
        <v>0</v>
      </c>
      <c r="AH221" s="10">
        <v>0</v>
      </c>
    </row>
    <row r="222" spans="1:34" ht="24" customHeight="1">
      <c r="N222" s="1"/>
      <c r="O222" s="1">
        <v>1</v>
      </c>
      <c r="P222" s="1">
        <v>1</v>
      </c>
      <c r="Q222" s="1">
        <v>1</v>
      </c>
      <c r="AE222" s="1"/>
      <c r="AF222" s="1">
        <v>1</v>
      </c>
      <c r="AG222" s="1">
        <v>1</v>
      </c>
      <c r="AH222" s="1">
        <v>1</v>
      </c>
    </row>
    <row r="223" spans="1:34" ht="24" customHeight="1">
      <c r="N223" s="1"/>
      <c r="O223" s="1"/>
      <c r="P223" s="17" t="s">
        <v>52</v>
      </c>
      <c r="Q223" s="1"/>
      <c r="AE223" s="1"/>
      <c r="AF223" s="1"/>
      <c r="AG223" s="17" t="s">
        <v>52</v>
      </c>
      <c r="AH223" s="1"/>
    </row>
    <row r="224" spans="1:34" ht="24" customHeight="1">
      <c r="N224" s="1"/>
      <c r="O224" s="1"/>
      <c r="P224" s="1"/>
      <c r="Q224" s="1"/>
      <c r="AE224" s="1"/>
      <c r="AF224" s="1"/>
      <c r="AG224" s="1"/>
      <c r="AH224" s="1"/>
    </row>
    <row r="225" spans="7:34" ht="24" customHeight="1">
      <c r="G225" s="3" t="s">
        <v>3</v>
      </c>
      <c r="K225" s="1"/>
      <c r="X225" s="3" t="s">
        <v>3</v>
      </c>
      <c r="AB225" s="1"/>
    </row>
    <row r="226" spans="7:34" ht="24" customHeight="1">
      <c r="G226" s="1" t="s">
        <v>4</v>
      </c>
      <c r="H226" s="1"/>
      <c r="K226" s="1" t="s">
        <v>5</v>
      </c>
      <c r="N226" s="3" t="s">
        <v>63</v>
      </c>
      <c r="O226" s="1"/>
      <c r="P226" s="1"/>
      <c r="Q226" s="1"/>
      <c r="X226" s="1" t="s">
        <v>4</v>
      </c>
      <c r="Y226" s="1"/>
      <c r="AB226" s="1" t="s">
        <v>5</v>
      </c>
      <c r="AE226" s="3" t="s">
        <v>63</v>
      </c>
      <c r="AF226" s="1"/>
      <c r="AG226" s="1"/>
      <c r="AH226" s="1"/>
    </row>
    <row r="227" spans="7:34" ht="24" customHeight="1">
      <c r="G227" s="14">
        <v>0</v>
      </c>
      <c r="H227" s="14">
        <v>1</v>
      </c>
      <c r="I227" s="14">
        <v>0</v>
      </c>
      <c r="J227" s="14">
        <v>0</v>
      </c>
      <c r="K227" s="15">
        <v>0</v>
      </c>
      <c r="N227" s="1"/>
      <c r="O227" s="11" cm="1">
        <f t="array" ref="O227:Q230">MMULT(G227:K230,O218:Q222)</f>
        <v>1</v>
      </c>
      <c r="P227" s="11">
        <v>1</v>
      </c>
      <c r="Q227" s="11">
        <v>1</v>
      </c>
      <c r="X227" s="14">
        <v>1</v>
      </c>
      <c r="Y227" s="14">
        <v>0</v>
      </c>
      <c r="Z227" s="14">
        <v>1</v>
      </c>
      <c r="AA227" s="14">
        <v>0</v>
      </c>
      <c r="AB227" s="15">
        <v>0</v>
      </c>
      <c r="AE227" s="1"/>
      <c r="AF227" s="11" cm="1">
        <f t="array" ref="AF227:AH230">MMULT(X227:AB230,AF218:AH222)</f>
        <v>1</v>
      </c>
      <c r="AG227" s="11">
        <v>1</v>
      </c>
      <c r="AH227" s="11">
        <v>0</v>
      </c>
    </row>
    <row r="228" spans="7:34" ht="24" customHeight="1">
      <c r="G228" s="14">
        <v>1</v>
      </c>
      <c r="H228" s="14">
        <v>0</v>
      </c>
      <c r="I228" s="14">
        <v>0</v>
      </c>
      <c r="J228" s="14">
        <v>0</v>
      </c>
      <c r="K228" s="15">
        <v>0</v>
      </c>
      <c r="N228" s="1"/>
      <c r="O228" s="12">
        <v>1</v>
      </c>
      <c r="P228" s="12">
        <v>1</v>
      </c>
      <c r="Q228" s="12">
        <v>0</v>
      </c>
      <c r="X228" s="14">
        <v>0</v>
      </c>
      <c r="Y228" s="14">
        <v>1</v>
      </c>
      <c r="Z228" s="14">
        <v>1</v>
      </c>
      <c r="AA228" s="14">
        <v>0</v>
      </c>
      <c r="AB228" s="15">
        <v>0</v>
      </c>
      <c r="AE228" s="1"/>
      <c r="AF228" s="12">
        <v>1</v>
      </c>
      <c r="AG228" s="12">
        <v>1</v>
      </c>
      <c r="AH228" s="12">
        <v>1</v>
      </c>
    </row>
    <row r="229" spans="7:34" ht="24" customHeight="1">
      <c r="G229" s="14">
        <v>0</v>
      </c>
      <c r="H229" s="14">
        <v>0</v>
      </c>
      <c r="I229" s="14">
        <v>1</v>
      </c>
      <c r="J229" s="14">
        <v>0</v>
      </c>
      <c r="K229" s="15">
        <v>0</v>
      </c>
      <c r="N229" s="1"/>
      <c r="O229" s="12">
        <v>0</v>
      </c>
      <c r="P229" s="12">
        <v>0</v>
      </c>
      <c r="Q229" s="12">
        <v>0</v>
      </c>
      <c r="X229" s="14">
        <v>0</v>
      </c>
      <c r="Y229" s="14">
        <v>0</v>
      </c>
      <c r="Z229" s="14">
        <v>1</v>
      </c>
      <c r="AA229" s="14">
        <v>1</v>
      </c>
      <c r="AB229" s="15">
        <v>0</v>
      </c>
      <c r="AE229" s="1"/>
      <c r="AF229" s="12">
        <v>1</v>
      </c>
      <c r="AG229" s="12">
        <v>0</v>
      </c>
      <c r="AH229" s="12">
        <v>0</v>
      </c>
    </row>
    <row r="230" spans="7:34" ht="24" customHeight="1">
      <c r="G230" s="14">
        <v>0</v>
      </c>
      <c r="H230" s="14">
        <v>0</v>
      </c>
      <c r="I230" s="14">
        <v>0</v>
      </c>
      <c r="J230" s="14">
        <v>1</v>
      </c>
      <c r="K230" s="15">
        <v>0</v>
      </c>
      <c r="N230" s="1"/>
      <c r="O230" s="13">
        <v>1</v>
      </c>
      <c r="P230" s="13">
        <v>0</v>
      </c>
      <c r="Q230" s="13">
        <v>0</v>
      </c>
      <c r="X230" s="14">
        <v>0</v>
      </c>
      <c r="Y230" s="14">
        <v>1</v>
      </c>
      <c r="Z230" s="14">
        <v>0</v>
      </c>
      <c r="AA230" s="14">
        <v>1</v>
      </c>
      <c r="AB230" s="15">
        <v>0</v>
      </c>
      <c r="AE230" s="1"/>
      <c r="AF230" s="13">
        <v>2</v>
      </c>
      <c r="AG230" s="13">
        <v>1</v>
      </c>
      <c r="AH230" s="13">
        <v>1</v>
      </c>
    </row>
    <row r="231" spans="7:34" ht="24" customHeight="1">
      <c r="N231" s="1"/>
      <c r="O231" s="1"/>
      <c r="P231" s="1"/>
      <c r="Q231" s="1"/>
      <c r="AE231" s="1"/>
      <c r="AF231" s="1"/>
      <c r="AG231" s="1"/>
      <c r="AH231" s="1"/>
    </row>
    <row r="232" spans="7:34" ht="24" customHeight="1">
      <c r="N232" s="3" t="s">
        <v>56</v>
      </c>
      <c r="AE232" s="1"/>
      <c r="AF232" s="1"/>
      <c r="AG232" s="1"/>
      <c r="AH232" s="1"/>
    </row>
    <row r="233" spans="7:34" ht="24" customHeight="1">
      <c r="N233" s="1"/>
      <c r="O233" s="11" cm="1">
        <f t="array" ref="O233:Q236">RELU(_xlfn.ANCHORARRAY(O227))</f>
        <v>1</v>
      </c>
      <c r="P233" s="11">
        <v>1</v>
      </c>
      <c r="Q233" s="11">
        <v>1</v>
      </c>
      <c r="AE233" s="1"/>
      <c r="AF233" s="11" cm="1">
        <f t="array" ref="AF233:AH236">RELU(_xlfn.ANCHORARRAY(AF227))</f>
        <v>1</v>
      </c>
      <c r="AG233" s="11">
        <v>1</v>
      </c>
      <c r="AH233" s="11">
        <v>0</v>
      </c>
    </row>
    <row r="234" spans="7:34" ht="24" customHeight="1">
      <c r="N234" s="1"/>
      <c r="O234" s="12">
        <v>1</v>
      </c>
      <c r="P234" s="12">
        <v>1</v>
      </c>
      <c r="Q234" s="12">
        <v>0</v>
      </c>
      <c r="AE234" s="1"/>
      <c r="AF234" s="12">
        <v>1</v>
      </c>
      <c r="AG234" s="12">
        <v>1</v>
      </c>
      <c r="AH234" s="12">
        <v>1</v>
      </c>
    </row>
    <row r="235" spans="7:34" ht="24" customHeight="1">
      <c r="N235" s="1"/>
      <c r="O235" s="12">
        <v>0</v>
      </c>
      <c r="P235" s="12">
        <v>0</v>
      </c>
      <c r="Q235" s="12">
        <v>0</v>
      </c>
      <c r="AE235" s="1"/>
      <c r="AF235" s="12">
        <v>1</v>
      </c>
      <c r="AG235" s="12">
        <v>0</v>
      </c>
      <c r="AH235" s="12">
        <v>0</v>
      </c>
    </row>
    <row r="236" spans="7:34" ht="24" customHeight="1">
      <c r="N236" s="1"/>
      <c r="O236" s="13">
        <v>1</v>
      </c>
      <c r="P236" s="13">
        <v>0</v>
      </c>
      <c r="Q236" s="13">
        <v>0</v>
      </c>
      <c r="AE236" s="1"/>
      <c r="AF236" s="13">
        <v>2</v>
      </c>
      <c r="AG236" s="13">
        <v>1</v>
      </c>
      <c r="AH236" s="13">
        <v>1</v>
      </c>
    </row>
    <row r="237" spans="7:34" ht="24" customHeight="1">
      <c r="N237" s="1"/>
      <c r="O237" s="1">
        <v>1</v>
      </c>
      <c r="P237" s="1">
        <v>1</v>
      </c>
      <c r="Q237" s="1">
        <v>1</v>
      </c>
      <c r="AE237" s="1"/>
      <c r="AF237" s="1">
        <v>1</v>
      </c>
      <c r="AG237" s="1">
        <v>1</v>
      </c>
      <c r="AH237" s="1">
        <v>1</v>
      </c>
    </row>
    <row r="238" spans="7:34" ht="24" customHeight="1">
      <c r="G238" s="3" t="s">
        <v>3</v>
      </c>
      <c r="K238" s="1"/>
      <c r="AE238" s="1"/>
      <c r="AF238" s="1"/>
      <c r="AG238" s="1"/>
      <c r="AH238" s="1"/>
    </row>
    <row r="239" spans="7:34" ht="24" customHeight="1" thickBot="1">
      <c r="G239" s="1" t="s">
        <v>4</v>
      </c>
      <c r="H239" s="1"/>
      <c r="K239" s="1" t="s">
        <v>5</v>
      </c>
      <c r="N239" s="3" t="s">
        <v>59</v>
      </c>
      <c r="O239" s="1"/>
      <c r="P239" s="1"/>
      <c r="Q239" s="1"/>
      <c r="X239" s="1" t="s">
        <v>4</v>
      </c>
      <c r="Y239" s="1"/>
      <c r="AB239" s="1" t="s">
        <v>5</v>
      </c>
      <c r="AE239" s="3" t="s">
        <v>64</v>
      </c>
      <c r="AF239" s="1"/>
      <c r="AG239" s="1"/>
      <c r="AH239" s="1"/>
    </row>
    <row r="240" spans="7:34" ht="24" customHeight="1">
      <c r="G240" s="14">
        <v>1</v>
      </c>
      <c r="H240" s="14">
        <v>0</v>
      </c>
      <c r="I240" s="14">
        <v>2</v>
      </c>
      <c r="J240" s="14">
        <v>0</v>
      </c>
      <c r="K240" s="15">
        <v>0</v>
      </c>
      <c r="N240" s="1"/>
      <c r="O240" s="33" cm="1">
        <f t="array" ref="O240:Q243">MMULT(G240:K243,O233:Q237)</f>
        <v>1</v>
      </c>
      <c r="P240" s="34">
        <v>1</v>
      </c>
      <c r="Q240" s="35">
        <v>1</v>
      </c>
      <c r="X240" s="14">
        <v>1</v>
      </c>
      <c r="Y240" s="14">
        <v>1</v>
      </c>
      <c r="Z240" s="14">
        <v>0</v>
      </c>
      <c r="AA240" s="14">
        <v>0</v>
      </c>
      <c r="AB240" s="15">
        <v>0</v>
      </c>
      <c r="AE240" s="1"/>
      <c r="AF240" s="11" cm="1">
        <f t="array" ref="AF240:AH243">MMULT(X240:AB243,AF233:AH237)</f>
        <v>2</v>
      </c>
      <c r="AG240" s="11">
        <v>2</v>
      </c>
      <c r="AH240" s="11">
        <v>1</v>
      </c>
    </row>
    <row r="241" spans="7:39" ht="24" customHeight="1">
      <c r="G241" s="14">
        <v>0</v>
      </c>
      <c r="H241" s="14">
        <v>0</v>
      </c>
      <c r="I241" s="14">
        <v>2</v>
      </c>
      <c r="J241" s="14">
        <v>1</v>
      </c>
      <c r="K241" s="15">
        <v>0</v>
      </c>
      <c r="N241" s="1"/>
      <c r="O241" s="36">
        <v>1</v>
      </c>
      <c r="P241" s="19">
        <v>0</v>
      </c>
      <c r="Q241" s="37">
        <v>0</v>
      </c>
      <c r="X241" s="14">
        <v>0</v>
      </c>
      <c r="Y241" s="14">
        <v>1</v>
      </c>
      <c r="Z241" s="14">
        <v>1</v>
      </c>
      <c r="AA241" s="14">
        <v>0</v>
      </c>
      <c r="AB241" s="15">
        <v>0</v>
      </c>
      <c r="AE241" s="1"/>
      <c r="AF241" s="12">
        <v>2</v>
      </c>
      <c r="AG241" s="12">
        <v>1</v>
      </c>
      <c r="AH241" s="12">
        <v>1</v>
      </c>
    </row>
    <row r="242" spans="7:39" ht="24" customHeight="1">
      <c r="G242" s="14">
        <v>1</v>
      </c>
      <c r="H242" s="14">
        <v>0</v>
      </c>
      <c r="I242" s="14">
        <v>0</v>
      </c>
      <c r="J242" s="14">
        <v>2</v>
      </c>
      <c r="K242" s="15">
        <v>0</v>
      </c>
      <c r="N242" s="1"/>
      <c r="O242" s="36">
        <v>3</v>
      </c>
      <c r="P242" s="19">
        <v>1</v>
      </c>
      <c r="Q242" s="37">
        <v>1</v>
      </c>
      <c r="X242" s="14">
        <v>0</v>
      </c>
      <c r="Y242" s="14">
        <v>0</v>
      </c>
      <c r="Z242" s="14">
        <v>1</v>
      </c>
      <c r="AA242" s="14">
        <v>1</v>
      </c>
      <c r="AB242" s="15">
        <v>0</v>
      </c>
      <c r="AE242" s="1"/>
      <c r="AF242" s="12">
        <v>3</v>
      </c>
      <c r="AG242" s="12">
        <v>1</v>
      </c>
      <c r="AH242" s="12">
        <v>1</v>
      </c>
    </row>
    <row r="243" spans="7:39" ht="24" customHeight="1" thickBot="1">
      <c r="G243" s="14">
        <v>2</v>
      </c>
      <c r="H243" s="14">
        <v>0</v>
      </c>
      <c r="I243" s="14">
        <v>1</v>
      </c>
      <c r="J243" s="14">
        <v>0</v>
      </c>
      <c r="K243" s="15">
        <v>0</v>
      </c>
      <c r="N243" s="1"/>
      <c r="O243" s="38">
        <v>2</v>
      </c>
      <c r="P243" s="39">
        <v>2</v>
      </c>
      <c r="Q243" s="40">
        <v>2</v>
      </c>
      <c r="X243" s="14">
        <v>0</v>
      </c>
      <c r="Y243" s="14">
        <v>1</v>
      </c>
      <c r="Z243" s="14">
        <v>0</v>
      </c>
      <c r="AA243" s="14">
        <v>1</v>
      </c>
      <c r="AB243" s="15">
        <v>0</v>
      </c>
      <c r="AE243" s="1"/>
      <c r="AF243" s="13">
        <v>3</v>
      </c>
      <c r="AG243" s="13">
        <v>2</v>
      </c>
      <c r="AH243" s="13">
        <v>2</v>
      </c>
    </row>
    <row r="244" spans="7:39" ht="24" customHeight="1">
      <c r="M244" s="1"/>
      <c r="N244" s="1"/>
      <c r="P244" s="17" t="s">
        <v>52</v>
      </c>
      <c r="Q244" s="1"/>
      <c r="AE244" s="1"/>
      <c r="AF244" s="1"/>
      <c r="AG244" s="17" t="s">
        <v>52</v>
      </c>
      <c r="AH244" s="1"/>
    </row>
    <row r="245" spans="7:39" ht="24" customHeight="1">
      <c r="N245" s="1"/>
      <c r="O245" s="1"/>
      <c r="P245" s="32" t="s">
        <v>60</v>
      </c>
      <c r="Q245" s="1"/>
      <c r="AE245" s="1"/>
      <c r="AF245" s="1"/>
      <c r="AG245" s="17" t="s">
        <v>52</v>
      </c>
      <c r="AH245" s="1"/>
    </row>
    <row r="246" spans="7:39" ht="24" customHeight="1" thickBot="1">
      <c r="M246" t="s">
        <v>61</v>
      </c>
      <c r="P246" s="17" t="s">
        <v>52</v>
      </c>
      <c r="Z246" t="s">
        <v>65</v>
      </c>
      <c r="AD246" t="s">
        <v>66</v>
      </c>
      <c r="AE246" s="1"/>
      <c r="AG246" s="17" t="s">
        <v>52</v>
      </c>
      <c r="AK246" s="1" t="s">
        <v>50</v>
      </c>
    </row>
    <row r="247" spans="7:39" ht="24" customHeight="1">
      <c r="N247" s="1"/>
      <c r="O247" s="41" cm="1">
        <f t="array" ref="O247:Q250">_xlfn.ANCHORARRAY(O240)+O218:Q221</f>
        <v>2</v>
      </c>
      <c r="P247" s="42">
        <v>2</v>
      </c>
      <c r="Q247" s="43">
        <v>1</v>
      </c>
      <c r="Z247" s="33"/>
      <c r="AA247" s="34" t="s">
        <v>67</v>
      </c>
      <c r="AB247" s="35"/>
      <c r="AF247" s="41" cm="1">
        <f t="array" ref="AF247:AH250">_xlfn.ANCHORARRAY(AF240)</f>
        <v>2</v>
      </c>
      <c r="AG247" s="42">
        <v>2</v>
      </c>
      <c r="AH247" s="43">
        <v>1</v>
      </c>
      <c r="AK247" s="8"/>
      <c r="AL247" s="8"/>
      <c r="AM247" s="8"/>
    </row>
    <row r="248" spans="7:39" ht="24" customHeight="1">
      <c r="N248" s="1"/>
      <c r="O248" s="44">
        <v>2</v>
      </c>
      <c r="P248" s="16">
        <v>1</v>
      </c>
      <c r="Q248" s="45">
        <v>1</v>
      </c>
      <c r="Z248" s="36"/>
      <c r="AA248" s="19"/>
      <c r="AB248" s="37"/>
      <c r="AF248" s="44">
        <v>2</v>
      </c>
      <c r="AG248" s="16">
        <v>1</v>
      </c>
      <c r="AH248" s="45">
        <v>1</v>
      </c>
      <c r="AK248" s="9"/>
      <c r="AL248" s="9"/>
      <c r="AM248" s="9"/>
    </row>
    <row r="249" spans="7:39" ht="24" customHeight="1">
      <c r="N249" s="1"/>
      <c r="O249" s="44">
        <v>3</v>
      </c>
      <c r="P249" s="16">
        <v>1</v>
      </c>
      <c r="Q249" s="45">
        <v>1</v>
      </c>
      <c r="Z249" s="36"/>
      <c r="AA249" s="19"/>
      <c r="AB249" s="37"/>
      <c r="AF249" s="44">
        <v>3</v>
      </c>
      <c r="AG249" s="16">
        <v>1</v>
      </c>
      <c r="AH249" s="45">
        <v>1</v>
      </c>
      <c r="AK249" s="9"/>
      <c r="AL249" s="9"/>
      <c r="AM249" s="9"/>
    </row>
    <row r="250" spans="7:39" ht="24" customHeight="1" thickBot="1">
      <c r="N250" s="1"/>
      <c r="O250" s="46">
        <v>3</v>
      </c>
      <c r="P250" s="47">
        <v>2</v>
      </c>
      <c r="Q250" s="48">
        <v>2</v>
      </c>
      <c r="Z250" s="38"/>
      <c r="AA250" s="39"/>
      <c r="AB250" s="40"/>
      <c r="AF250" s="46">
        <v>3</v>
      </c>
      <c r="AG250" s="47">
        <v>2</v>
      </c>
      <c r="AH250" s="48">
        <v>2</v>
      </c>
      <c r="AK250" s="10"/>
      <c r="AL250" s="10"/>
      <c r="AM250" s="10"/>
    </row>
    <row r="251" spans="7:39" ht="24" customHeight="1">
      <c r="N251" t="s">
        <v>7</v>
      </c>
      <c r="O251" s="1"/>
      <c r="P251" s="17" t="s">
        <v>52</v>
      </c>
      <c r="Q251" s="1"/>
      <c r="AE251" t="s">
        <v>7</v>
      </c>
      <c r="AF251" s="1"/>
      <c r="AG251" s="17" t="s">
        <v>52</v>
      </c>
      <c r="AH251" s="1"/>
    </row>
    <row r="252" spans="7:39" ht="24" customHeight="1">
      <c r="N252" s="1"/>
      <c r="O252" s="11" cm="1">
        <f t="array" ref="O252:Q255">RELU(_xlfn.ANCHORARRAY(O247))</f>
        <v>2</v>
      </c>
      <c r="P252" s="11">
        <v>2</v>
      </c>
      <c r="Q252" s="11">
        <v>1</v>
      </c>
      <c r="AE252" s="1"/>
      <c r="AF252" s="11" cm="1">
        <f t="array" ref="AF252:AH255">RELU(_xlfn.ANCHORARRAY(AF247))</f>
        <v>2</v>
      </c>
      <c r="AG252" s="11">
        <v>2</v>
      </c>
      <c r="AH252" s="11">
        <v>1</v>
      </c>
    </row>
    <row r="253" spans="7:39" ht="24" customHeight="1">
      <c r="N253" s="1"/>
      <c r="O253" s="12">
        <v>2</v>
      </c>
      <c r="P253" s="12">
        <v>1</v>
      </c>
      <c r="Q253" s="12">
        <v>1</v>
      </c>
      <c r="AE253" s="1"/>
      <c r="AF253" s="12">
        <v>2</v>
      </c>
      <c r="AG253" s="12">
        <v>1</v>
      </c>
      <c r="AH253" s="12">
        <v>1</v>
      </c>
    </row>
    <row r="254" spans="7:39" ht="24" customHeight="1">
      <c r="N254" s="1"/>
      <c r="O254" s="12">
        <v>3</v>
      </c>
      <c r="P254" s="12">
        <v>1</v>
      </c>
      <c r="Q254" s="12">
        <v>1</v>
      </c>
      <c r="AE254" s="1"/>
      <c r="AF254" s="12">
        <v>3</v>
      </c>
      <c r="AG254" s="12">
        <v>1</v>
      </c>
      <c r="AH254" s="12">
        <v>1</v>
      </c>
    </row>
    <row r="255" spans="7:39" ht="24" customHeight="1">
      <c r="N255" s="1"/>
      <c r="O255" s="13">
        <v>3</v>
      </c>
      <c r="P255" s="13">
        <v>2</v>
      </c>
      <c r="Q255" s="13">
        <v>2</v>
      </c>
      <c r="AE255" s="1"/>
      <c r="AF255" s="13">
        <v>3</v>
      </c>
      <c r="AG255" s="13">
        <v>2</v>
      </c>
      <c r="AH255" s="13">
        <v>2</v>
      </c>
    </row>
    <row r="256" spans="7:39" ht="24" customHeight="1">
      <c r="N256" s="1"/>
      <c r="O256" s="1"/>
      <c r="P256" s="1"/>
      <c r="Q256" s="1"/>
    </row>
    <row r="258" spans="1:16" s="27" customFormat="1" ht="27">
      <c r="A258" s="27" t="s">
        <v>68</v>
      </c>
    </row>
    <row r="259" spans="1:16" ht="24" customHeight="1">
      <c r="B259" s="28"/>
    </row>
    <row r="260" spans="1:16" ht="24" customHeight="1">
      <c r="M260" s="1"/>
    </row>
    <row r="261" spans="1:16" ht="24" customHeight="1">
      <c r="M261" s="1"/>
      <c r="N261" s="1" t="s">
        <v>50</v>
      </c>
    </row>
    <row r="262" spans="1:16" ht="24" customHeight="1">
      <c r="M262" s="1"/>
      <c r="N262" s="8">
        <v>1</v>
      </c>
      <c r="O262" s="8">
        <v>1</v>
      </c>
      <c r="P262" s="8">
        <v>0</v>
      </c>
    </row>
    <row r="263" spans="1:16" ht="24" customHeight="1">
      <c r="M263" s="1"/>
      <c r="N263" s="9">
        <v>1</v>
      </c>
      <c r="O263" s="9">
        <v>1</v>
      </c>
      <c r="P263" s="9">
        <v>1</v>
      </c>
    </row>
    <row r="264" spans="1:16" ht="24" customHeight="1">
      <c r="M264" s="1"/>
      <c r="N264" s="9">
        <v>0</v>
      </c>
      <c r="O264" s="9">
        <v>0</v>
      </c>
      <c r="P264" s="9">
        <v>0</v>
      </c>
    </row>
    <row r="265" spans="1:16" ht="24" customHeight="1">
      <c r="M265" s="1"/>
      <c r="N265" s="10">
        <v>1</v>
      </c>
      <c r="O265" s="10">
        <v>0</v>
      </c>
      <c r="P265" s="10">
        <v>0</v>
      </c>
    </row>
    <row r="266" spans="1:16" ht="24" customHeight="1">
      <c r="M266" s="1"/>
      <c r="N266" s="1">
        <v>1</v>
      </c>
      <c r="O266" s="1">
        <v>1</v>
      </c>
      <c r="P266" s="1">
        <v>1</v>
      </c>
    </row>
    <row r="267" spans="1:16" ht="24" customHeight="1">
      <c r="F267" s="3"/>
      <c r="J267" s="1"/>
      <c r="O267" s="17" t="s">
        <v>52</v>
      </c>
    </row>
    <row r="268" spans="1:16" ht="24" customHeight="1">
      <c r="F268" s="1"/>
      <c r="G268" s="1"/>
      <c r="J268" s="1"/>
      <c r="M268" s="3"/>
      <c r="N268" s="1"/>
      <c r="O268" s="1"/>
      <c r="P268" s="1"/>
    </row>
    <row r="269" spans="1:16" ht="24" customHeight="1">
      <c r="H269" s="14">
        <v>0</v>
      </c>
      <c r="I269" s="14">
        <v>1</v>
      </c>
      <c r="J269" s="14">
        <v>0</v>
      </c>
      <c r="K269" s="14">
        <v>0</v>
      </c>
      <c r="L269" s="15">
        <v>0</v>
      </c>
      <c r="N269" s="11" cm="1">
        <f t="array" ref="N269:P272">MMULT(H269:L272,N262:P266)</f>
        <v>1</v>
      </c>
      <c r="O269" s="11">
        <v>1</v>
      </c>
      <c r="P269" s="11">
        <v>1</v>
      </c>
    </row>
    <row r="270" spans="1:16" ht="24" customHeight="1">
      <c r="H270" s="14">
        <v>1</v>
      </c>
      <c r="I270" s="14">
        <v>0</v>
      </c>
      <c r="J270" s="14">
        <v>0</v>
      </c>
      <c r="K270" s="14">
        <v>0</v>
      </c>
      <c r="L270" s="15">
        <v>0</v>
      </c>
      <c r="N270" s="12">
        <v>1</v>
      </c>
      <c r="O270" s="12">
        <v>1</v>
      </c>
      <c r="P270" s="12">
        <v>0</v>
      </c>
    </row>
    <row r="271" spans="1:16" ht="24" customHeight="1">
      <c r="H271" s="14">
        <v>0</v>
      </c>
      <c r="I271" s="14">
        <v>0</v>
      </c>
      <c r="J271" s="14">
        <v>1</v>
      </c>
      <c r="K271" s="14">
        <v>0</v>
      </c>
      <c r="L271" s="15">
        <v>0</v>
      </c>
      <c r="N271" s="12">
        <v>0</v>
      </c>
      <c r="O271" s="12">
        <v>0</v>
      </c>
      <c r="P271" s="12">
        <v>0</v>
      </c>
    </row>
    <row r="272" spans="1:16" ht="24" customHeight="1">
      <c r="H272" s="14">
        <v>0</v>
      </c>
      <c r="I272" s="14">
        <v>0</v>
      </c>
      <c r="J272" s="14">
        <v>0</v>
      </c>
      <c r="K272" s="14">
        <v>1</v>
      </c>
      <c r="L272" s="15">
        <v>0</v>
      </c>
      <c r="N272" s="13">
        <v>1</v>
      </c>
      <c r="O272" s="13">
        <v>0</v>
      </c>
      <c r="P272" s="13">
        <v>0</v>
      </c>
    </row>
    <row r="273" spans="6:17" ht="24" customHeight="1">
      <c r="N273" s="1"/>
      <c r="O273" s="17" t="s">
        <v>52</v>
      </c>
      <c r="P273" s="1"/>
    </row>
    <row r="274" spans="6:17" ht="24" customHeight="1">
      <c r="M274" s="1"/>
      <c r="N274" s="1"/>
      <c r="O274" s="17" t="s">
        <v>52</v>
      </c>
      <c r="P274" s="1"/>
    </row>
    <row r="275" spans="6:17" ht="24" customHeight="1">
      <c r="M275" s="1"/>
      <c r="N275" s="1"/>
      <c r="O275" s="17" t="s">
        <v>52</v>
      </c>
      <c r="P275" s="1"/>
    </row>
    <row r="276" spans="6:17" ht="24" customHeight="1">
      <c r="M276" t="s">
        <v>7</v>
      </c>
      <c r="N276" s="11" cm="1">
        <f t="array" ref="N276:P279">RELU(_xlfn.ANCHORARRAY(N269))</f>
        <v>1</v>
      </c>
      <c r="O276" s="11">
        <v>1</v>
      </c>
      <c r="P276" s="11">
        <v>1</v>
      </c>
    </row>
    <row r="277" spans="6:17" ht="24" customHeight="1">
      <c r="M277" s="1"/>
      <c r="N277" s="12">
        <v>1</v>
      </c>
      <c r="O277" s="12">
        <v>1</v>
      </c>
      <c r="P277" s="12">
        <v>0</v>
      </c>
    </row>
    <row r="278" spans="6:17" ht="24" customHeight="1">
      <c r="M278" s="1"/>
      <c r="N278" s="12">
        <v>0</v>
      </c>
      <c r="O278" s="12">
        <v>0</v>
      </c>
      <c r="P278" s="12">
        <v>0</v>
      </c>
    </row>
    <row r="279" spans="6:17" ht="24" customHeight="1">
      <c r="M279" s="1"/>
      <c r="N279" s="13">
        <v>1</v>
      </c>
      <c r="O279" s="13">
        <v>0</v>
      </c>
      <c r="P279" s="13">
        <v>0</v>
      </c>
    </row>
    <row r="280" spans="6:17" ht="24" customHeight="1">
      <c r="M280" s="1"/>
      <c r="N280" s="1">
        <v>1</v>
      </c>
      <c r="O280" s="1">
        <v>1</v>
      </c>
      <c r="P280" s="1">
        <v>1</v>
      </c>
    </row>
    <row r="281" spans="6:17" ht="24" customHeight="1">
      <c r="M281" s="1"/>
      <c r="N281" s="1"/>
      <c r="O281" s="17" t="s">
        <v>52</v>
      </c>
      <c r="P281" s="1"/>
    </row>
    <row r="282" spans="6:17" ht="24" customHeight="1">
      <c r="F282" s="1"/>
      <c r="G282" s="1"/>
      <c r="J282" s="1"/>
      <c r="M282" s="3"/>
      <c r="N282" s="1"/>
      <c r="P282" s="1"/>
    </row>
    <row r="283" spans="6:17" ht="24" customHeight="1">
      <c r="H283" s="14">
        <v>1</v>
      </c>
      <c r="I283" s="14">
        <v>0</v>
      </c>
      <c r="J283" s="14">
        <v>2</v>
      </c>
      <c r="K283" s="14">
        <v>0</v>
      </c>
      <c r="L283" s="15">
        <v>0</v>
      </c>
      <c r="M283" s="1"/>
      <c r="N283" s="11" cm="1">
        <f t="array" ref="N283:P286">MMULT(H283:L286,N276:P280)</f>
        <v>1</v>
      </c>
      <c r="O283" s="11">
        <v>1</v>
      </c>
      <c r="P283" s="11">
        <v>1</v>
      </c>
    </row>
    <row r="284" spans="6:17" ht="24" customHeight="1">
      <c r="H284" s="14">
        <v>0</v>
      </c>
      <c r="I284" s="14">
        <v>0</v>
      </c>
      <c r="J284" s="14">
        <v>2</v>
      </c>
      <c r="K284" s="14">
        <v>1</v>
      </c>
      <c r="L284" s="15">
        <v>0</v>
      </c>
      <c r="M284" s="1"/>
      <c r="N284" s="12">
        <v>1</v>
      </c>
      <c r="O284" s="12">
        <v>0</v>
      </c>
      <c r="P284" s="12">
        <v>0</v>
      </c>
      <c r="Q284" s="17"/>
    </row>
    <row r="285" spans="6:17" ht="24" customHeight="1">
      <c r="H285" s="14">
        <v>1</v>
      </c>
      <c r="I285" s="14">
        <v>0</v>
      </c>
      <c r="J285" s="14">
        <v>0</v>
      </c>
      <c r="K285" s="14">
        <v>2</v>
      </c>
      <c r="L285" s="15">
        <v>0</v>
      </c>
      <c r="M285" s="1"/>
      <c r="N285" s="12">
        <v>3</v>
      </c>
      <c r="O285" s="12">
        <v>1</v>
      </c>
      <c r="P285" s="12">
        <v>1</v>
      </c>
    </row>
    <row r="286" spans="6:17" ht="24" customHeight="1">
      <c r="H286" s="14">
        <v>2</v>
      </c>
      <c r="I286" s="14">
        <v>0</v>
      </c>
      <c r="J286" s="14">
        <v>1</v>
      </c>
      <c r="K286" s="14">
        <v>0</v>
      </c>
      <c r="L286" s="15">
        <v>0</v>
      </c>
      <c r="M286" s="1"/>
      <c r="N286" s="13">
        <v>2</v>
      </c>
      <c r="O286" s="13">
        <v>2</v>
      </c>
      <c r="P286" s="13">
        <v>2</v>
      </c>
    </row>
    <row r="287" spans="6:17" ht="24" customHeight="1">
      <c r="L287" s="1"/>
      <c r="M287" s="1"/>
      <c r="O287" s="17" t="s">
        <v>52</v>
      </c>
      <c r="P287" s="1"/>
    </row>
    <row r="288" spans="6:17" ht="24" customHeight="1">
      <c r="M288" s="1"/>
      <c r="N288" s="1"/>
      <c r="O288" s="32" t="s">
        <v>60</v>
      </c>
    </row>
    <row r="289" spans="6:25" ht="24" customHeight="1">
      <c r="O289" s="17" t="s">
        <v>52</v>
      </c>
    </row>
    <row r="290" spans="6:25" ht="24" customHeight="1">
      <c r="M290" t="s">
        <v>7</v>
      </c>
      <c r="N290" s="11" cm="1">
        <f t="array" ref="N290:P293">RELU(_xlfn.ANCHORARRAY(N283)+N262:P265)</f>
        <v>2</v>
      </c>
      <c r="O290" s="11">
        <v>2</v>
      </c>
      <c r="P290" s="11">
        <v>1</v>
      </c>
    </row>
    <row r="291" spans="6:25" ht="24" customHeight="1">
      <c r="M291" s="1"/>
      <c r="N291" s="12">
        <v>2</v>
      </c>
      <c r="O291" s="12">
        <v>1</v>
      </c>
      <c r="P291" s="12">
        <v>1</v>
      </c>
    </row>
    <row r="292" spans="6:25" ht="24" customHeight="1">
      <c r="M292" s="1"/>
      <c r="N292" s="12">
        <v>3</v>
      </c>
      <c r="O292" s="12">
        <v>1</v>
      </c>
      <c r="P292" s="12">
        <v>1</v>
      </c>
    </row>
    <row r="293" spans="6:25" ht="24" customHeight="1">
      <c r="M293" s="1"/>
      <c r="N293" s="13">
        <v>3</v>
      </c>
      <c r="O293" s="13">
        <v>2</v>
      </c>
      <c r="P293" s="13">
        <v>2</v>
      </c>
    </row>
    <row r="294" spans="6:25" ht="24" customHeight="1">
      <c r="M294" s="1"/>
      <c r="N294" s="1">
        <v>1</v>
      </c>
      <c r="O294" s="1">
        <v>1</v>
      </c>
      <c r="P294" s="1">
        <v>1</v>
      </c>
    </row>
    <row r="295" spans="6:25" ht="24" customHeight="1">
      <c r="M295" s="1"/>
      <c r="N295" s="1"/>
      <c r="O295" s="17"/>
      <c r="P295" s="1"/>
    </row>
    <row r="296" spans="6:25" ht="24" customHeight="1">
      <c r="F296" s="1"/>
      <c r="G296" s="1"/>
      <c r="J296" s="1"/>
      <c r="M296" s="3"/>
      <c r="N296" s="1"/>
      <c r="O296" s="17" t="s">
        <v>52</v>
      </c>
      <c r="P296" s="1"/>
    </row>
    <row r="297" spans="6:25" ht="24" customHeight="1">
      <c r="H297" s="14">
        <v>0</v>
      </c>
      <c r="I297" s="14">
        <v>0</v>
      </c>
      <c r="J297" s="14">
        <v>1</v>
      </c>
      <c r="K297" s="14">
        <v>0</v>
      </c>
      <c r="L297" s="15">
        <v>0</v>
      </c>
      <c r="M297" s="1"/>
      <c r="N297" s="11" cm="1">
        <f t="array" ref="N297:P300">MMULT(H297:L300,N290:P294)</f>
        <v>3</v>
      </c>
      <c r="O297" s="11">
        <v>1</v>
      </c>
      <c r="P297" s="11">
        <v>1</v>
      </c>
    </row>
    <row r="298" spans="6:25" ht="24" customHeight="1">
      <c r="H298" s="14">
        <v>0</v>
      </c>
      <c r="I298" s="14">
        <v>1</v>
      </c>
      <c r="J298" s="14">
        <v>0</v>
      </c>
      <c r="K298" s="14">
        <v>1</v>
      </c>
      <c r="L298" s="15">
        <v>-1</v>
      </c>
      <c r="M298" s="1"/>
      <c r="N298" s="12">
        <v>4</v>
      </c>
      <c r="O298" s="12">
        <v>2</v>
      </c>
      <c r="P298" s="12">
        <v>2</v>
      </c>
      <c r="Q298" s="17"/>
    </row>
    <row r="299" spans="6:25" ht="24" customHeight="1">
      <c r="H299" s="14">
        <v>1</v>
      </c>
      <c r="I299" s="14">
        <v>0</v>
      </c>
      <c r="J299" s="14">
        <v>0</v>
      </c>
      <c r="K299" s="14">
        <v>1</v>
      </c>
      <c r="L299" s="15">
        <v>1</v>
      </c>
      <c r="M299" s="1"/>
      <c r="N299" s="12">
        <v>6</v>
      </c>
      <c r="O299" s="12">
        <v>5</v>
      </c>
      <c r="P299" s="12">
        <v>4</v>
      </c>
      <c r="V299" s="1"/>
      <c r="W299" s="1"/>
      <c r="X299" s="1"/>
      <c r="Y299" s="1"/>
    </row>
    <row r="300" spans="6:25" ht="24" customHeight="1">
      <c r="H300" s="14">
        <v>0</v>
      </c>
      <c r="I300" s="14">
        <v>0</v>
      </c>
      <c r="J300" s="14">
        <v>1</v>
      </c>
      <c r="K300" s="14">
        <v>0</v>
      </c>
      <c r="L300" s="15">
        <v>0</v>
      </c>
      <c r="M300" s="1"/>
      <c r="N300" s="13">
        <v>3</v>
      </c>
      <c r="O300" s="13">
        <v>1</v>
      </c>
      <c r="P300" s="13">
        <v>1</v>
      </c>
      <c r="V300" s="1"/>
    </row>
    <row r="301" spans="6:25" ht="24" customHeight="1">
      <c r="L301" s="1"/>
      <c r="M301" s="1"/>
      <c r="O301" s="17" t="s">
        <v>52</v>
      </c>
      <c r="P301" s="1"/>
    </row>
    <row r="302" spans="6:25" ht="24" customHeight="1">
      <c r="M302" s="1"/>
      <c r="N302" s="1"/>
      <c r="O302" s="17"/>
    </row>
    <row r="303" spans="6:25" ht="24" customHeight="1">
      <c r="O303" s="17" t="s">
        <v>52</v>
      </c>
    </row>
    <row r="304" spans="6:25" ht="24" customHeight="1">
      <c r="M304" t="s">
        <v>7</v>
      </c>
      <c r="N304" s="11"/>
      <c r="O304" s="11"/>
      <c r="P304" s="11"/>
    </row>
    <row r="305" spans="6:17" ht="24" customHeight="1">
      <c r="M305" s="1"/>
      <c r="N305" s="12"/>
      <c r="O305" s="12"/>
      <c r="P305" s="12"/>
    </row>
    <row r="306" spans="6:17" ht="24" customHeight="1">
      <c r="M306" s="1"/>
      <c r="N306" s="12"/>
      <c r="O306" s="12"/>
      <c r="P306" s="12"/>
    </row>
    <row r="307" spans="6:17" ht="24" customHeight="1">
      <c r="M307" s="1"/>
      <c r="N307" s="13"/>
      <c r="O307" s="13"/>
      <c r="P307" s="13"/>
    </row>
    <row r="308" spans="6:17" ht="24" customHeight="1">
      <c r="M308" s="1"/>
      <c r="N308" s="1">
        <v>1</v>
      </c>
      <c r="O308" s="1">
        <v>1</v>
      </c>
      <c r="P308" s="1">
        <v>1</v>
      </c>
    </row>
    <row r="309" spans="6:17" ht="24" customHeight="1">
      <c r="M309" s="1"/>
      <c r="N309" s="1"/>
      <c r="O309" s="17"/>
      <c r="P309" s="1"/>
    </row>
    <row r="310" spans="6:17" ht="24" customHeight="1">
      <c r="F310" s="1"/>
      <c r="G310" s="1"/>
      <c r="J310" s="1"/>
      <c r="M310" s="3"/>
      <c r="N310" s="1"/>
      <c r="O310" s="17" t="s">
        <v>52</v>
      </c>
      <c r="P310" s="1"/>
    </row>
    <row r="311" spans="6:17" ht="24" customHeight="1">
      <c r="H311" s="14">
        <v>1</v>
      </c>
      <c r="I311" s="14">
        <v>0</v>
      </c>
      <c r="J311" s="14">
        <v>0</v>
      </c>
      <c r="K311" s="14">
        <v>0</v>
      </c>
      <c r="L311" s="15">
        <v>1</v>
      </c>
      <c r="M311" s="1"/>
      <c r="N311" s="11" t="e" cm="1">
        <f t="array" ref="N311">MMULT(H311:L314,N304:P308)</f>
        <v>#VALUE!</v>
      </c>
      <c r="O311" s="11"/>
      <c r="P311" s="11"/>
    </row>
    <row r="312" spans="6:17" ht="24" customHeight="1">
      <c r="H312" s="14">
        <v>0</v>
      </c>
      <c r="I312" s="14">
        <v>0</v>
      </c>
      <c r="J312" s="14">
        <v>0</v>
      </c>
      <c r="K312" s="14">
        <v>1</v>
      </c>
      <c r="L312" s="15">
        <v>1</v>
      </c>
      <c r="M312" s="1"/>
      <c r="N312" s="12"/>
      <c r="O312" s="12"/>
      <c r="P312" s="12"/>
      <c r="Q312" s="17"/>
    </row>
    <row r="313" spans="6:17" ht="24" customHeight="1">
      <c r="H313" s="14">
        <v>1</v>
      </c>
      <c r="I313" s="14">
        <v>1</v>
      </c>
      <c r="J313" s="14">
        <v>0</v>
      </c>
      <c r="K313" s="14">
        <v>0</v>
      </c>
      <c r="L313" s="15">
        <v>0</v>
      </c>
      <c r="M313" s="1"/>
      <c r="N313" s="12"/>
      <c r="O313" s="12"/>
      <c r="P313" s="12"/>
    </row>
    <row r="314" spans="6:17" ht="24" customHeight="1">
      <c r="H314" s="14">
        <v>0</v>
      </c>
      <c r="I314" s="14">
        <v>0</v>
      </c>
      <c r="J314" s="14">
        <v>1</v>
      </c>
      <c r="K314" s="14">
        <v>0</v>
      </c>
      <c r="L314" s="15">
        <v>0</v>
      </c>
      <c r="M314" s="1"/>
      <c r="N314" s="13"/>
      <c r="O314" s="13"/>
      <c r="P314" s="13"/>
    </row>
    <row r="315" spans="6:17" ht="24" customHeight="1">
      <c r="L315" s="1"/>
      <c r="M315" s="1"/>
      <c r="O315" s="17" t="s">
        <v>52</v>
      </c>
      <c r="P315" s="1"/>
    </row>
    <row r="316" spans="6:17" ht="24" customHeight="1">
      <c r="M316" s="1"/>
      <c r="N316" s="1"/>
      <c r="O316" s="49"/>
    </row>
    <row r="317" spans="6:17" ht="24" customHeight="1">
      <c r="O317" s="17" t="s">
        <v>52</v>
      </c>
    </row>
    <row r="318" spans="6:17" ht="24" customHeight="1">
      <c r="M318" t="s">
        <v>7</v>
      </c>
      <c r="N318" s="11"/>
      <c r="O318" s="11"/>
      <c r="P318" s="11"/>
    </row>
    <row r="319" spans="6:17" ht="24" customHeight="1">
      <c r="M319" s="1"/>
      <c r="N319" s="12"/>
      <c r="O319" s="12"/>
      <c r="P319" s="12"/>
    </row>
    <row r="320" spans="6:17" ht="24" customHeight="1">
      <c r="M320" s="1"/>
      <c r="N320" s="12"/>
      <c r="O320" s="12"/>
      <c r="P320" s="12"/>
    </row>
    <row r="321" spans="6:17" ht="24" customHeight="1">
      <c r="M321" s="1"/>
      <c r="N321" s="13"/>
      <c r="O321" s="13"/>
      <c r="P321" s="13"/>
    </row>
    <row r="322" spans="6:17" ht="24" customHeight="1">
      <c r="M322" s="1"/>
      <c r="N322" s="1">
        <v>1</v>
      </c>
      <c r="O322" s="1">
        <v>1</v>
      </c>
      <c r="P322" s="1">
        <v>1</v>
      </c>
    </row>
    <row r="323" spans="6:17" ht="24" customHeight="1">
      <c r="M323" s="1"/>
      <c r="N323" s="1"/>
      <c r="O323" s="17"/>
      <c r="P323" s="1"/>
    </row>
    <row r="324" spans="6:17" ht="24" customHeight="1">
      <c r="F324" s="1"/>
      <c r="G324" s="1"/>
      <c r="J324" s="1"/>
      <c r="M324" s="3"/>
      <c r="N324" s="1"/>
      <c r="O324" s="17" t="s">
        <v>52</v>
      </c>
      <c r="P324" s="1"/>
    </row>
    <row r="325" spans="6:17" ht="24" customHeight="1">
      <c r="H325" s="14">
        <v>1</v>
      </c>
      <c r="I325" s="14">
        <v>0</v>
      </c>
      <c r="J325" s="14">
        <v>0</v>
      </c>
      <c r="K325" s="14">
        <v>0</v>
      </c>
      <c r="L325" s="15">
        <v>1</v>
      </c>
      <c r="M325" s="1"/>
      <c r="N325" s="11" t="e" cm="1">
        <f t="array" ref="N325">MMULT(H325:L328,N318:P322)</f>
        <v>#VALUE!</v>
      </c>
      <c r="O325" s="11"/>
      <c r="P325" s="11"/>
    </row>
    <row r="326" spans="6:17" ht="24" customHeight="1">
      <c r="H326" s="14">
        <v>0</v>
      </c>
      <c r="I326" s="14">
        <v>1</v>
      </c>
      <c r="J326" s="14">
        <v>1</v>
      </c>
      <c r="K326" s="14">
        <v>0</v>
      </c>
      <c r="L326" s="15">
        <v>1</v>
      </c>
      <c r="M326" s="1"/>
      <c r="N326" s="12"/>
      <c r="O326" s="12"/>
      <c r="P326" s="12"/>
      <c r="Q326" s="17"/>
    </row>
    <row r="327" spans="6:17" ht="24" customHeight="1">
      <c r="H327" s="14">
        <v>1</v>
      </c>
      <c r="I327" s="14">
        <v>0</v>
      </c>
      <c r="J327" s="14">
        <v>0</v>
      </c>
      <c r="K327" s="14">
        <v>1</v>
      </c>
      <c r="L327" s="15">
        <v>0</v>
      </c>
      <c r="M327" s="1"/>
      <c r="N327" s="12"/>
      <c r="O327" s="12"/>
      <c r="P327" s="12"/>
    </row>
    <row r="328" spans="6:17" ht="24" customHeight="1">
      <c r="H328" s="14">
        <v>0</v>
      </c>
      <c r="I328" s="14">
        <v>1</v>
      </c>
      <c r="J328" s="14">
        <v>1</v>
      </c>
      <c r="K328" s="14">
        <v>0</v>
      </c>
      <c r="L328" s="15">
        <v>1</v>
      </c>
      <c r="M328" s="1"/>
      <c r="N328" s="13"/>
      <c r="O328" s="13"/>
      <c r="P328" s="13"/>
    </row>
    <row r="329" spans="6:17" ht="24" customHeight="1">
      <c r="L329" s="1"/>
      <c r="M329" s="1"/>
      <c r="O329" s="17" t="s">
        <v>52</v>
      </c>
      <c r="P329" s="1"/>
    </row>
    <row r="330" spans="6:17" ht="24" customHeight="1">
      <c r="M330" s="1"/>
      <c r="N330" s="1"/>
      <c r="O330" s="32"/>
    </row>
    <row r="331" spans="6:17" ht="24" customHeight="1">
      <c r="O331" s="17" t="s">
        <v>52</v>
      </c>
    </row>
    <row r="332" spans="6:17" ht="24" customHeight="1">
      <c r="M332" t="s">
        <v>7</v>
      </c>
      <c r="N332" s="11"/>
      <c r="O332" s="11"/>
      <c r="P332" s="11"/>
    </row>
    <row r="333" spans="6:17" ht="24" customHeight="1">
      <c r="M333" s="1"/>
      <c r="N333" s="12"/>
      <c r="O333" s="12"/>
      <c r="P333" s="12"/>
    </row>
    <row r="334" spans="6:17" ht="24" customHeight="1">
      <c r="M334" s="1"/>
      <c r="N334" s="12"/>
      <c r="O334" s="12"/>
      <c r="P334" s="12"/>
    </row>
    <row r="335" spans="6:17" ht="24" customHeight="1">
      <c r="M335" s="1"/>
      <c r="N335" s="13"/>
      <c r="O335" s="13"/>
      <c r="P335" s="13"/>
    </row>
    <row r="336" spans="6:17" ht="24" customHeight="1">
      <c r="M336" s="1"/>
      <c r="N336" s="1">
        <v>1</v>
      </c>
      <c r="O336" s="1">
        <v>1</v>
      </c>
      <c r="P336" s="1">
        <v>1</v>
      </c>
    </row>
    <row r="337" spans="1:17" ht="24" customHeight="1">
      <c r="M337" s="1"/>
      <c r="N337" s="1"/>
      <c r="O337" s="17"/>
      <c r="P337" s="1"/>
    </row>
    <row r="338" spans="1:17" ht="24" customHeight="1">
      <c r="F338" s="1"/>
      <c r="G338" s="1"/>
      <c r="J338" s="1"/>
      <c r="M338" s="3"/>
      <c r="N338" s="1"/>
      <c r="P338" s="1"/>
    </row>
    <row r="339" spans="1:17" ht="24" customHeight="1">
      <c r="H339" s="14">
        <v>0</v>
      </c>
      <c r="I339" s="14">
        <v>1</v>
      </c>
      <c r="J339" s="14">
        <v>0</v>
      </c>
      <c r="K339" s="14">
        <v>0</v>
      </c>
      <c r="L339" s="15">
        <v>-2</v>
      </c>
      <c r="M339" s="1"/>
      <c r="N339" s="11" t="e" cm="1">
        <f t="array" ref="N339">MMULT(H339:L342,N332:P336)</f>
        <v>#VALUE!</v>
      </c>
      <c r="O339" s="11"/>
      <c r="P339" s="11"/>
    </row>
    <row r="340" spans="1:17" ht="24" customHeight="1">
      <c r="H340" s="14">
        <v>0</v>
      </c>
      <c r="I340" s="14">
        <v>0</v>
      </c>
      <c r="J340" s="14">
        <v>1</v>
      </c>
      <c r="K340" s="14">
        <v>1</v>
      </c>
      <c r="L340" s="15">
        <v>-5</v>
      </c>
      <c r="M340" s="1"/>
      <c r="N340" s="12"/>
      <c r="O340" s="12"/>
      <c r="P340" s="12"/>
      <c r="Q340" s="17"/>
    </row>
    <row r="341" spans="1:17" ht="24" customHeight="1">
      <c r="H341" s="14">
        <v>0</v>
      </c>
      <c r="I341" s="14">
        <v>1</v>
      </c>
      <c r="J341" s="14">
        <v>0</v>
      </c>
      <c r="K341" s="14">
        <v>1</v>
      </c>
      <c r="L341" s="15">
        <v>0</v>
      </c>
      <c r="M341" s="1"/>
      <c r="N341" s="12"/>
      <c r="O341" s="12"/>
      <c r="P341" s="12"/>
    </row>
    <row r="342" spans="1:17" ht="24" customHeight="1">
      <c r="H342" s="14">
        <v>-1</v>
      </c>
      <c r="I342" s="14">
        <v>0</v>
      </c>
      <c r="J342" s="14">
        <v>1</v>
      </c>
      <c r="K342" s="14">
        <v>0</v>
      </c>
      <c r="L342" s="15">
        <v>1</v>
      </c>
      <c r="M342" s="1"/>
      <c r="N342" s="13"/>
      <c r="O342" s="13"/>
      <c r="P342" s="13"/>
    </row>
    <row r="343" spans="1:17" ht="24" customHeight="1">
      <c r="L343" s="1"/>
      <c r="M343" s="1"/>
      <c r="O343" s="17" t="s">
        <v>52</v>
      </c>
      <c r="P343" s="1"/>
    </row>
    <row r="344" spans="1:17" ht="24" customHeight="1">
      <c r="M344" s="1"/>
      <c r="N344" s="1"/>
      <c r="O344" s="50"/>
    </row>
    <row r="345" spans="1:17" ht="24" customHeight="1">
      <c r="O345" s="17" t="s">
        <v>52</v>
      </c>
    </row>
    <row r="346" spans="1:17" ht="24" customHeight="1">
      <c r="M346" t="s">
        <v>7</v>
      </c>
      <c r="N346" s="11"/>
      <c r="O346" s="11"/>
      <c r="P346" s="11"/>
    </row>
    <row r="347" spans="1:17" ht="24" customHeight="1">
      <c r="M347" s="1"/>
      <c r="N347" s="12"/>
      <c r="O347" s="12"/>
      <c r="P347" s="12"/>
    </row>
    <row r="348" spans="1:17" ht="24" customHeight="1">
      <c r="M348" s="1"/>
      <c r="N348" s="12"/>
      <c r="O348" s="12"/>
      <c r="P348" s="12"/>
    </row>
    <row r="349" spans="1:17" ht="24" customHeight="1">
      <c r="M349" s="1"/>
      <c r="N349" s="13"/>
      <c r="O349" s="13"/>
      <c r="P349" s="13"/>
    </row>
    <row r="352" spans="1:17" s="27" customFormat="1" ht="27">
      <c r="A352" s="27" t="s">
        <v>69</v>
      </c>
    </row>
    <row r="354" spans="1:16" s="31" customFormat="1" ht="24" customHeight="1">
      <c r="A354" s="31" t="s">
        <v>70</v>
      </c>
    </row>
    <row r="355" spans="1:16" ht="24" customHeight="1">
      <c r="M355" s="1"/>
      <c r="N355" s="1" t="s">
        <v>50</v>
      </c>
    </row>
    <row r="356" spans="1:16" ht="24" customHeight="1">
      <c r="M356" s="1"/>
      <c r="N356" s="8">
        <v>1</v>
      </c>
      <c r="O356" s="8">
        <v>1</v>
      </c>
      <c r="P356" s="8">
        <v>0</v>
      </c>
    </row>
    <row r="357" spans="1:16" ht="24" customHeight="1">
      <c r="M357" s="1"/>
      <c r="N357" s="9">
        <v>1</v>
      </c>
      <c r="O357" s="9">
        <v>1</v>
      </c>
      <c r="P357" s="9">
        <v>1</v>
      </c>
    </row>
    <row r="358" spans="1:16" ht="24" customHeight="1">
      <c r="M358" s="1"/>
      <c r="N358" s="9">
        <v>0</v>
      </c>
      <c r="O358" s="9">
        <v>0</v>
      </c>
      <c r="P358" s="9">
        <v>0</v>
      </c>
    </row>
    <row r="359" spans="1:16" ht="24" customHeight="1">
      <c r="M359" s="1"/>
      <c r="N359" s="10">
        <v>1</v>
      </c>
      <c r="O359" s="10">
        <v>0</v>
      </c>
      <c r="P359" s="10">
        <v>0</v>
      </c>
    </row>
    <row r="360" spans="1:16" ht="24" customHeight="1">
      <c r="M360" s="1"/>
      <c r="N360" s="1">
        <v>1</v>
      </c>
      <c r="O360" s="1">
        <v>1</v>
      </c>
      <c r="P360" s="1">
        <v>1</v>
      </c>
    </row>
    <row r="361" spans="1:16" ht="24" customHeight="1">
      <c r="F361" s="3"/>
      <c r="J361" s="1"/>
      <c r="O361" s="17" t="s">
        <v>52</v>
      </c>
    </row>
    <row r="362" spans="1:16" ht="24" customHeight="1">
      <c r="F362" s="1"/>
      <c r="G362" s="1"/>
      <c r="J362" s="1"/>
      <c r="M362" s="3"/>
      <c r="N362" s="1"/>
      <c r="O362" s="1"/>
      <c r="P362" s="1"/>
    </row>
    <row r="363" spans="1:16" ht="24" customHeight="1">
      <c r="H363" s="14">
        <v>0</v>
      </c>
      <c r="I363" s="14">
        <v>1</v>
      </c>
      <c r="J363" s="14">
        <v>0</v>
      </c>
      <c r="K363" s="14">
        <v>0</v>
      </c>
      <c r="L363" s="15">
        <v>0</v>
      </c>
      <c r="N363" s="11" cm="1">
        <f t="array" ref="N363:P366">MMULT(H363:L366,N356:P360)</f>
        <v>1</v>
      </c>
      <c r="O363" s="11">
        <v>1</v>
      </c>
      <c r="P363" s="11">
        <v>1</v>
      </c>
    </row>
    <row r="364" spans="1:16" ht="24" customHeight="1">
      <c r="H364" s="14">
        <v>1</v>
      </c>
      <c r="I364" s="14">
        <v>0</v>
      </c>
      <c r="J364" s="14">
        <v>0</v>
      </c>
      <c r="K364" s="14">
        <v>0</v>
      </c>
      <c r="L364" s="15">
        <v>0</v>
      </c>
      <c r="N364" s="12">
        <v>1</v>
      </c>
      <c r="O364" s="12">
        <v>1</v>
      </c>
      <c r="P364" s="12">
        <v>0</v>
      </c>
    </row>
    <row r="365" spans="1:16" ht="24" customHeight="1">
      <c r="H365" s="14">
        <v>0</v>
      </c>
      <c r="I365" s="14">
        <v>0</v>
      </c>
      <c r="J365" s="14">
        <v>1</v>
      </c>
      <c r="K365" s="14">
        <v>0</v>
      </c>
      <c r="L365" s="15">
        <v>0</v>
      </c>
      <c r="N365" s="12">
        <v>0</v>
      </c>
      <c r="O365" s="12">
        <v>0</v>
      </c>
      <c r="P365" s="12">
        <v>0</v>
      </c>
    </row>
    <row r="366" spans="1:16" ht="24" customHeight="1">
      <c r="H366" s="14">
        <v>0</v>
      </c>
      <c r="I366" s="14">
        <v>0</v>
      </c>
      <c r="J366" s="14">
        <v>0</v>
      </c>
      <c r="K366" s="14">
        <v>1</v>
      </c>
      <c r="L366" s="15">
        <v>0</v>
      </c>
      <c r="N366" s="13">
        <v>1</v>
      </c>
      <c r="O366" s="13">
        <v>0</v>
      </c>
      <c r="P366" s="13">
        <v>0</v>
      </c>
    </row>
    <row r="367" spans="1:16" ht="24" customHeight="1">
      <c r="N367" s="1"/>
      <c r="O367" s="17" t="s">
        <v>52</v>
      </c>
      <c r="P367" s="1"/>
    </row>
    <row r="368" spans="1:16" ht="24" customHeight="1">
      <c r="M368" s="1"/>
      <c r="N368" s="1"/>
      <c r="O368" s="17" t="s">
        <v>52</v>
      </c>
      <c r="P368" s="1"/>
    </row>
    <row r="369" spans="6:20" ht="24" customHeight="1">
      <c r="M369" s="1"/>
      <c r="N369" s="1"/>
      <c r="O369" s="17" t="s">
        <v>52</v>
      </c>
      <c r="P369" s="1"/>
    </row>
    <row r="370" spans="6:20" ht="24" customHeight="1">
      <c r="M370" t="s">
        <v>7</v>
      </c>
      <c r="N370" s="11" cm="1">
        <f t="array" ref="N370:P373">RELU(_xlfn.ANCHORARRAY(N363))</f>
        <v>1</v>
      </c>
      <c r="O370" s="11">
        <v>1</v>
      </c>
      <c r="P370" s="11">
        <v>1</v>
      </c>
    </row>
    <row r="371" spans="6:20" ht="24" customHeight="1">
      <c r="M371" s="1"/>
      <c r="N371" s="12">
        <v>1</v>
      </c>
      <c r="O371" s="12">
        <v>1</v>
      </c>
      <c r="P371" s="12">
        <v>0</v>
      </c>
    </row>
    <row r="372" spans="6:20" ht="24" customHeight="1">
      <c r="M372" s="1"/>
      <c r="N372" s="12">
        <v>0</v>
      </c>
      <c r="O372" s="12">
        <v>0</v>
      </c>
      <c r="P372" s="12">
        <v>0</v>
      </c>
    </row>
    <row r="373" spans="6:20" ht="24" customHeight="1">
      <c r="M373" s="1"/>
      <c r="N373" s="13">
        <v>1</v>
      </c>
      <c r="O373" s="13">
        <v>0</v>
      </c>
      <c r="P373" s="13">
        <v>0</v>
      </c>
    </row>
    <row r="374" spans="6:20" ht="24" customHeight="1">
      <c r="M374" s="1"/>
      <c r="N374" s="1">
        <v>1</v>
      </c>
      <c r="O374" s="1">
        <v>1</v>
      </c>
      <c r="P374" s="1">
        <v>1</v>
      </c>
    </row>
    <row r="375" spans="6:20" ht="24" customHeight="1">
      <c r="M375" s="1"/>
      <c r="N375" s="1"/>
      <c r="O375" s="17" t="s">
        <v>52</v>
      </c>
      <c r="P375" s="1"/>
    </row>
    <row r="376" spans="6:20" ht="24" customHeight="1">
      <c r="F376" s="1"/>
      <c r="G376" s="1"/>
      <c r="J376" s="1"/>
      <c r="M376" s="3"/>
      <c r="N376" s="1" t="s">
        <v>71</v>
      </c>
      <c r="P376" s="1"/>
      <c r="R376" s="1" t="s">
        <v>50</v>
      </c>
    </row>
    <row r="377" spans="6:20" ht="24" customHeight="1">
      <c r="H377" s="14">
        <v>1</v>
      </c>
      <c r="I377" s="14">
        <v>0</v>
      </c>
      <c r="J377" s="14">
        <v>2</v>
      </c>
      <c r="K377" s="14">
        <v>0</v>
      </c>
      <c r="L377" s="15">
        <v>0</v>
      </c>
      <c r="M377" s="1"/>
      <c r="N377" s="11" cm="1">
        <f t="array" ref="N377:P378">MMULT(H377:L378,N370:P374)</f>
        <v>1</v>
      </c>
      <c r="O377" s="11">
        <v>1</v>
      </c>
      <c r="P377" s="11">
        <v>1</v>
      </c>
      <c r="R377" s="8" cm="1">
        <f t="array" ref="R377:T380">N356:P359</f>
        <v>1</v>
      </c>
      <c r="S377" s="8">
        <v>1</v>
      </c>
      <c r="T377" s="8">
        <v>0</v>
      </c>
    </row>
    <row r="378" spans="6:20" ht="24" customHeight="1">
      <c r="H378" s="14">
        <v>2</v>
      </c>
      <c r="I378" s="14">
        <v>0</v>
      </c>
      <c r="J378" s="14">
        <v>1</v>
      </c>
      <c r="K378" s="14">
        <v>0</v>
      </c>
      <c r="L378" s="15">
        <v>0</v>
      </c>
      <c r="M378" s="1"/>
      <c r="N378" s="13">
        <v>2</v>
      </c>
      <c r="O378" s="13">
        <v>2</v>
      </c>
      <c r="P378" s="13">
        <v>2</v>
      </c>
      <c r="R378" s="9">
        <v>1</v>
      </c>
      <c r="S378" s="9">
        <v>1</v>
      </c>
      <c r="T378" s="9">
        <v>1</v>
      </c>
    </row>
    <row r="379" spans="6:20" ht="24" customHeight="1">
      <c r="L379" s="1"/>
      <c r="M379" s="1"/>
      <c r="O379" s="17" t="s">
        <v>52</v>
      </c>
      <c r="P379" s="1"/>
      <c r="R379" s="9">
        <v>0</v>
      </c>
      <c r="S379" s="9">
        <v>0</v>
      </c>
      <c r="T379" s="9">
        <v>0</v>
      </c>
    </row>
    <row r="380" spans="6:20" ht="24" customHeight="1">
      <c r="M380" s="1" t="s">
        <v>72</v>
      </c>
      <c r="N380" s="1"/>
      <c r="O380" s="32" t="s">
        <v>60</v>
      </c>
      <c r="R380" s="10">
        <v>1</v>
      </c>
      <c r="S380" s="10">
        <v>0</v>
      </c>
      <c r="T380" s="10">
        <v>0</v>
      </c>
    </row>
    <row r="381" spans="6:20" ht="24" customHeight="1">
      <c r="O381" s="17" t="s">
        <v>52</v>
      </c>
    </row>
    <row r="382" spans="6:20" ht="24" customHeight="1">
      <c r="M382" t="s">
        <v>7</v>
      </c>
      <c r="N382" s="11"/>
      <c r="O382" s="11"/>
      <c r="P382" s="11"/>
    </row>
    <row r="383" spans="6:20" ht="24" customHeight="1">
      <c r="M383" s="1"/>
      <c r="N383" s="13"/>
      <c r="O383" s="13"/>
      <c r="P383" s="13"/>
    </row>
    <row r="384" spans="6:20" ht="24" customHeight="1">
      <c r="M384" s="1"/>
      <c r="N384" s="1"/>
      <c r="O384" s="1"/>
      <c r="P384" s="1"/>
    </row>
    <row r="385" spans="1:16" ht="24" customHeight="1">
      <c r="M385" s="1"/>
    </row>
    <row r="386" spans="1:16" s="31" customFormat="1" ht="24" customHeight="1">
      <c r="A386" s="31" t="s">
        <v>73</v>
      </c>
    </row>
    <row r="387" spans="1:16" ht="24" customHeight="1">
      <c r="M387" s="1"/>
      <c r="N387" s="1" t="s">
        <v>50</v>
      </c>
    </row>
    <row r="388" spans="1:16" ht="24" customHeight="1">
      <c r="M388" s="1"/>
      <c r="N388" s="8">
        <v>1</v>
      </c>
      <c r="O388" s="8">
        <v>1</v>
      </c>
      <c r="P388" s="8">
        <v>0</v>
      </c>
    </row>
    <row r="389" spans="1:16" ht="24" customHeight="1">
      <c r="M389" s="1"/>
      <c r="N389" s="9">
        <v>1</v>
      </c>
      <c r="O389" s="9">
        <v>1</v>
      </c>
      <c r="P389" s="9">
        <v>1</v>
      </c>
    </row>
    <row r="390" spans="1:16" ht="24" customHeight="1">
      <c r="M390" s="1"/>
      <c r="N390" s="9">
        <v>0</v>
      </c>
      <c r="O390" s="9">
        <v>0</v>
      </c>
      <c r="P390" s="9">
        <v>0</v>
      </c>
    </row>
    <row r="391" spans="1:16" ht="24" customHeight="1">
      <c r="M391" s="1"/>
      <c r="N391" s="10">
        <v>1</v>
      </c>
      <c r="O391" s="10">
        <v>0</v>
      </c>
      <c r="P391" s="10">
        <v>0</v>
      </c>
    </row>
    <row r="392" spans="1:16" ht="24" customHeight="1">
      <c r="M392" s="1"/>
      <c r="N392" s="1">
        <v>1</v>
      </c>
      <c r="O392" s="1">
        <v>1</v>
      </c>
      <c r="P392" s="1">
        <v>1</v>
      </c>
    </row>
    <row r="393" spans="1:16" ht="24" customHeight="1">
      <c r="F393" s="3"/>
      <c r="J393" s="1"/>
      <c r="O393" s="17" t="s">
        <v>52</v>
      </c>
    </row>
    <row r="394" spans="1:16" ht="24" customHeight="1">
      <c r="F394" s="1"/>
      <c r="G394" s="1"/>
      <c r="J394" s="1"/>
      <c r="M394" s="3"/>
      <c r="N394" s="1"/>
      <c r="O394" s="1"/>
      <c r="P394" s="1"/>
    </row>
    <row r="395" spans="1:16" ht="24" customHeight="1">
      <c r="H395" s="14">
        <v>0</v>
      </c>
      <c r="I395" s="14">
        <v>1</v>
      </c>
      <c r="J395" s="14">
        <v>0</v>
      </c>
      <c r="K395" s="14">
        <v>0</v>
      </c>
      <c r="L395" s="15">
        <v>0</v>
      </c>
      <c r="N395" s="11" cm="1">
        <f t="array" ref="N395:P398">MMULT(H395:L398,N388:P392)</f>
        <v>1</v>
      </c>
      <c r="O395" s="11">
        <v>1</v>
      </c>
      <c r="P395" s="11">
        <v>1</v>
      </c>
    </row>
    <row r="396" spans="1:16" ht="24" customHeight="1">
      <c r="H396" s="14">
        <v>1</v>
      </c>
      <c r="I396" s="14">
        <v>0</v>
      </c>
      <c r="J396" s="14">
        <v>0</v>
      </c>
      <c r="K396" s="14">
        <v>0</v>
      </c>
      <c r="L396" s="15">
        <v>0</v>
      </c>
      <c r="N396" s="12">
        <v>1</v>
      </c>
      <c r="O396" s="12">
        <v>1</v>
      </c>
      <c r="P396" s="12">
        <v>0</v>
      </c>
    </row>
    <row r="397" spans="1:16" ht="24" customHeight="1">
      <c r="H397" s="14">
        <v>0</v>
      </c>
      <c r="I397" s="14">
        <v>0</v>
      </c>
      <c r="J397" s="14">
        <v>1</v>
      </c>
      <c r="K397" s="14">
        <v>0</v>
      </c>
      <c r="L397" s="15">
        <v>0</v>
      </c>
      <c r="N397" s="12">
        <v>0</v>
      </c>
      <c r="O397" s="12">
        <v>0</v>
      </c>
      <c r="P397" s="12">
        <v>0</v>
      </c>
    </row>
    <row r="398" spans="1:16" ht="24" customHeight="1">
      <c r="H398" s="14">
        <v>0</v>
      </c>
      <c r="I398" s="14">
        <v>0</v>
      </c>
      <c r="J398" s="14">
        <v>0</v>
      </c>
      <c r="K398" s="14">
        <v>1</v>
      </c>
      <c r="L398" s="15">
        <v>0</v>
      </c>
      <c r="N398" s="13">
        <v>1</v>
      </c>
      <c r="O398" s="13">
        <v>0</v>
      </c>
      <c r="P398" s="13">
        <v>0</v>
      </c>
    </row>
    <row r="399" spans="1:16" ht="24" customHeight="1">
      <c r="N399" s="1"/>
      <c r="O399" s="17" t="s">
        <v>52</v>
      </c>
      <c r="P399" s="1"/>
    </row>
    <row r="400" spans="1:16" ht="24" customHeight="1">
      <c r="M400" s="1"/>
      <c r="N400" s="1"/>
      <c r="O400" s="17" t="s">
        <v>52</v>
      </c>
      <c r="P400" s="1"/>
    </row>
    <row r="401" spans="6:28" ht="24" customHeight="1">
      <c r="M401" s="1"/>
      <c r="N401" s="1"/>
      <c r="O401" s="17" t="s">
        <v>52</v>
      </c>
      <c r="P401" s="1"/>
    </row>
    <row r="402" spans="6:28" ht="24" customHeight="1">
      <c r="M402" t="s">
        <v>7</v>
      </c>
      <c r="N402" s="11" cm="1">
        <f t="array" ref="N402:P405">_xlfn.MAP(_xlfn.ANCHORARRAY(N395),_xlfn.LAMBDA(_xlpm.x, MAX(_xlpm.x,0)))</f>
        <v>1</v>
      </c>
      <c r="O402" s="11">
        <v>1</v>
      </c>
      <c r="P402" s="11">
        <v>1</v>
      </c>
      <c r="T402" t="s">
        <v>69</v>
      </c>
    </row>
    <row r="403" spans="6:28" ht="24" customHeight="1">
      <c r="M403" s="1"/>
      <c r="N403" s="12">
        <v>1</v>
      </c>
      <c r="O403" s="12">
        <v>1</v>
      </c>
      <c r="P403" s="12">
        <v>0</v>
      </c>
      <c r="AA403" s="17" t="s">
        <v>52</v>
      </c>
    </row>
    <row r="404" spans="6:28" ht="24" customHeight="1">
      <c r="M404" s="1"/>
      <c r="N404" s="12">
        <v>0</v>
      </c>
      <c r="O404" s="12">
        <v>0</v>
      </c>
      <c r="P404" s="12">
        <v>0</v>
      </c>
      <c r="T404" s="55"/>
      <c r="U404" s="55"/>
      <c r="V404" s="55"/>
      <c r="W404" s="55"/>
      <c r="X404" s="1"/>
      <c r="Z404" s="11"/>
      <c r="AA404" s="11"/>
      <c r="AB404" s="11"/>
    </row>
    <row r="405" spans="6:28" ht="24" customHeight="1">
      <c r="M405" s="1"/>
      <c r="N405" s="13">
        <v>1</v>
      </c>
      <c r="O405" s="13">
        <v>0</v>
      </c>
      <c r="P405" s="13">
        <v>0</v>
      </c>
      <c r="T405" s="55"/>
      <c r="U405" s="55"/>
      <c r="V405" s="55"/>
      <c r="W405" s="55"/>
      <c r="X405" s="1"/>
      <c r="Z405" s="13"/>
      <c r="AA405" s="13"/>
      <c r="AB405" s="13"/>
    </row>
    <row r="406" spans="6:28" ht="24" customHeight="1">
      <c r="M406" s="1"/>
      <c r="N406" s="1">
        <v>1</v>
      </c>
      <c r="O406" s="1">
        <v>1</v>
      </c>
      <c r="P406" s="1">
        <v>1</v>
      </c>
      <c r="AA406" s="17" t="s">
        <v>52</v>
      </c>
    </row>
    <row r="407" spans="6:28" ht="24" customHeight="1">
      <c r="M407" s="1"/>
      <c r="N407" s="1"/>
      <c r="O407" s="17" t="s">
        <v>52</v>
      </c>
      <c r="P407" s="1"/>
    </row>
    <row r="408" spans="6:28" ht="24" customHeight="1">
      <c r="F408" s="1"/>
      <c r="G408" s="1"/>
      <c r="J408" s="1"/>
      <c r="M408" s="3"/>
      <c r="N408" s="1" t="s">
        <v>71</v>
      </c>
      <c r="P408" s="1"/>
    </row>
    <row r="409" spans="6:28" ht="24" customHeight="1">
      <c r="H409" s="14">
        <v>1</v>
      </c>
      <c r="I409" s="14">
        <v>0</v>
      </c>
      <c r="J409" s="14">
        <v>2</v>
      </c>
      <c r="K409" s="14">
        <v>0</v>
      </c>
      <c r="L409" s="15">
        <v>0</v>
      </c>
      <c r="M409" s="1"/>
      <c r="N409" s="11" cm="1">
        <f t="array" ref="N409:P410">MMULT(H409:L410,N402:P406)</f>
        <v>1</v>
      </c>
      <c r="O409" s="11">
        <v>1</v>
      </c>
      <c r="P409" s="11">
        <v>1</v>
      </c>
    </row>
    <row r="410" spans="6:28" ht="24" customHeight="1">
      <c r="H410" s="14">
        <v>2</v>
      </c>
      <c r="I410" s="14">
        <v>0</v>
      </c>
      <c r="J410" s="14">
        <v>1</v>
      </c>
      <c r="K410" s="14">
        <v>0</v>
      </c>
      <c r="L410" s="15">
        <v>0</v>
      </c>
      <c r="M410" s="1"/>
      <c r="N410" s="13">
        <v>2</v>
      </c>
      <c r="O410" s="13">
        <v>2</v>
      </c>
      <c r="P410" s="13">
        <v>2</v>
      </c>
    </row>
    <row r="411" spans="6:28" ht="24" customHeight="1">
      <c r="L411" s="1"/>
      <c r="M411" s="1"/>
      <c r="O411" s="17" t="s">
        <v>52</v>
      </c>
      <c r="P411" s="1"/>
    </row>
    <row r="412" spans="6:28" ht="24" customHeight="1">
      <c r="M412" s="1" t="s">
        <v>72</v>
      </c>
      <c r="N412" s="1"/>
      <c r="O412" s="32" t="s">
        <v>60</v>
      </c>
    </row>
    <row r="413" spans="6:28" ht="24" customHeight="1">
      <c r="O413" s="17" t="s">
        <v>52</v>
      </c>
    </row>
    <row r="414" spans="6:28" ht="24" customHeight="1">
      <c r="M414" t="s">
        <v>7</v>
      </c>
      <c r="N414" s="11"/>
      <c r="O414" s="11"/>
      <c r="P414" s="11"/>
    </row>
    <row r="415" spans="6:28" ht="24" customHeight="1">
      <c r="M415" s="1"/>
      <c r="N415" s="13"/>
      <c r="O415" s="13"/>
      <c r="P415" s="13"/>
    </row>
    <row r="417" spans="1:16" s="27" customFormat="1" ht="27">
      <c r="A417" s="27" t="s">
        <v>74</v>
      </c>
    </row>
    <row r="418" spans="1:16" s="29" customFormat="1" ht="27"/>
    <row r="419" spans="1:16" ht="24" customHeight="1">
      <c r="M419" s="1"/>
      <c r="N419" s="1" t="s">
        <v>50</v>
      </c>
    </row>
    <row r="420" spans="1:16" ht="24" customHeight="1">
      <c r="M420" s="1"/>
      <c r="N420" s="8">
        <v>1</v>
      </c>
      <c r="O420" s="8">
        <v>1</v>
      </c>
      <c r="P420" s="8">
        <v>0</v>
      </c>
    </row>
    <row r="421" spans="1:16" ht="24" customHeight="1">
      <c r="M421" s="1"/>
      <c r="N421" s="9">
        <v>1</v>
      </c>
      <c r="O421" s="9">
        <v>1</v>
      </c>
      <c r="P421" s="9">
        <v>1</v>
      </c>
    </row>
    <row r="422" spans="1:16" ht="24" customHeight="1">
      <c r="M422" s="1"/>
      <c r="N422" s="9">
        <v>0</v>
      </c>
      <c r="O422" s="9">
        <v>0</v>
      </c>
      <c r="P422" s="9">
        <v>0</v>
      </c>
    </row>
    <row r="423" spans="1:16" ht="24" customHeight="1">
      <c r="M423" s="1"/>
      <c r="N423" s="10">
        <v>1</v>
      </c>
      <c r="O423" s="10">
        <v>0</v>
      </c>
      <c r="P423" s="10">
        <v>0</v>
      </c>
    </row>
    <row r="424" spans="1:16" ht="24" customHeight="1">
      <c r="M424" s="1"/>
      <c r="N424" s="1">
        <v>1</v>
      </c>
      <c r="O424" s="1">
        <v>1</v>
      </c>
      <c r="P424" s="1">
        <v>1</v>
      </c>
    </row>
    <row r="425" spans="1:16" ht="24" customHeight="1">
      <c r="M425" s="1"/>
      <c r="O425" s="17" t="s">
        <v>52</v>
      </c>
    </row>
    <row r="426" spans="1:16" ht="24" customHeight="1">
      <c r="F426" s="3"/>
      <c r="J426" s="1"/>
    </row>
    <row r="427" spans="1:16" ht="24" customHeight="1">
      <c r="F427" s="1"/>
      <c r="G427" s="1"/>
      <c r="J427" s="1"/>
      <c r="M427" s="3"/>
      <c r="N427" s="1"/>
      <c r="O427" s="1"/>
      <c r="P427" s="1"/>
    </row>
    <row r="428" spans="1:16" ht="24" customHeight="1">
      <c r="H428" s="14">
        <v>0</v>
      </c>
      <c r="I428" s="14">
        <v>1</v>
      </c>
      <c r="J428" s="14">
        <v>0</v>
      </c>
      <c r="K428" s="14">
        <v>0</v>
      </c>
      <c r="L428" s="15">
        <v>0</v>
      </c>
      <c r="N428" s="11" cm="1">
        <f t="array" ref="N428:P431">MMULT(H428:L431,N420:P424)</f>
        <v>1</v>
      </c>
      <c r="O428" s="11">
        <v>1</v>
      </c>
      <c r="P428" s="11">
        <v>1</v>
      </c>
    </row>
    <row r="429" spans="1:16" ht="24" customHeight="1">
      <c r="H429" s="14">
        <v>1</v>
      </c>
      <c r="I429" s="14">
        <v>0</v>
      </c>
      <c r="J429" s="14">
        <v>0</v>
      </c>
      <c r="K429" s="14">
        <v>0</v>
      </c>
      <c r="L429" s="15">
        <v>0</v>
      </c>
      <c r="N429" s="12">
        <v>1</v>
      </c>
      <c r="O429" s="12">
        <v>1</v>
      </c>
      <c r="P429" s="12">
        <v>0</v>
      </c>
    </row>
    <row r="430" spans="1:16" ht="24" customHeight="1">
      <c r="H430" s="14">
        <v>0</v>
      </c>
      <c r="I430" s="14">
        <v>0</v>
      </c>
      <c r="J430" s="14">
        <v>1</v>
      </c>
      <c r="K430" s="14">
        <v>0</v>
      </c>
      <c r="L430" s="15">
        <v>0</v>
      </c>
      <c r="N430" s="12">
        <v>0</v>
      </c>
      <c r="O430" s="12">
        <v>0</v>
      </c>
      <c r="P430" s="12">
        <v>0</v>
      </c>
    </row>
    <row r="431" spans="1:16" ht="24" customHeight="1">
      <c r="H431" s="14">
        <v>0</v>
      </c>
      <c r="I431" s="14">
        <v>0</v>
      </c>
      <c r="J431" s="14">
        <v>0</v>
      </c>
      <c r="K431" s="14">
        <v>1</v>
      </c>
      <c r="L431" s="15">
        <v>0</v>
      </c>
      <c r="N431" s="13">
        <v>1</v>
      </c>
      <c r="O431" s="13">
        <v>0</v>
      </c>
      <c r="P431" s="13">
        <v>0</v>
      </c>
    </row>
    <row r="432" spans="1:16" ht="24" customHeight="1">
      <c r="N432" s="1"/>
      <c r="O432" s="17" t="s">
        <v>52</v>
      </c>
      <c r="P432" s="1"/>
    </row>
    <row r="433" spans="6:17" ht="24" customHeight="1">
      <c r="M433" s="1"/>
      <c r="N433" s="1"/>
      <c r="O433" s="17" t="s">
        <v>52</v>
      </c>
      <c r="P433" s="1"/>
    </row>
    <row r="434" spans="6:17" ht="24" customHeight="1">
      <c r="M434" s="1"/>
      <c r="N434" s="1"/>
      <c r="O434" s="17" t="s">
        <v>52</v>
      </c>
      <c r="P434" s="1"/>
    </row>
    <row r="435" spans="6:17" ht="24" customHeight="1">
      <c r="M435" t="s">
        <v>7</v>
      </c>
      <c r="N435" s="11" cm="1">
        <f t="array" ref="N435:P438">RELU(_xlfn.ANCHORARRAY(N428))</f>
        <v>1</v>
      </c>
      <c r="O435" s="11">
        <v>1</v>
      </c>
      <c r="P435" s="11">
        <v>1</v>
      </c>
    </row>
    <row r="436" spans="6:17" ht="24" customHeight="1">
      <c r="M436" s="1"/>
      <c r="N436" s="12">
        <v>1</v>
      </c>
      <c r="O436" s="12">
        <v>1</v>
      </c>
      <c r="P436" s="12">
        <v>0</v>
      </c>
    </row>
    <row r="437" spans="6:17" ht="24" customHeight="1">
      <c r="M437" s="1"/>
      <c r="N437" s="12">
        <v>0</v>
      </c>
      <c r="O437" s="12">
        <v>0</v>
      </c>
      <c r="P437" s="12">
        <v>0</v>
      </c>
    </row>
    <row r="438" spans="6:17" ht="24" customHeight="1">
      <c r="M438" s="1"/>
      <c r="N438" s="13">
        <v>1</v>
      </c>
      <c r="O438" s="13">
        <v>0</v>
      </c>
      <c r="P438" s="13">
        <v>0</v>
      </c>
    </row>
    <row r="439" spans="6:17" ht="24" customHeight="1">
      <c r="M439" s="1"/>
      <c r="N439" s="1">
        <v>1</v>
      </c>
      <c r="O439" s="1">
        <v>1</v>
      </c>
      <c r="P439" s="1">
        <v>1</v>
      </c>
    </row>
    <row r="440" spans="6:17" ht="24" customHeight="1">
      <c r="M440" s="1"/>
      <c r="N440" s="1"/>
      <c r="O440" s="17" t="s">
        <v>52</v>
      </c>
      <c r="P440" s="1"/>
    </row>
    <row r="441" spans="6:17" ht="24" customHeight="1">
      <c r="F441" s="1"/>
      <c r="G441" s="1"/>
      <c r="J441" s="1"/>
      <c r="M441" s="3"/>
      <c r="N441" s="1"/>
      <c r="P441" s="1"/>
    </row>
    <row r="442" spans="6:17" ht="24" customHeight="1">
      <c r="H442" s="14">
        <v>1</v>
      </c>
      <c r="I442" s="14">
        <v>0</v>
      </c>
      <c r="J442" s="14">
        <v>2</v>
      </c>
      <c r="K442" s="14">
        <v>0</v>
      </c>
      <c r="L442" s="15">
        <v>0</v>
      </c>
      <c r="M442" s="1"/>
      <c r="N442" s="11" cm="1">
        <f t="array" ref="N442:P445">MMULT(H442:L445,N435:P439)</f>
        <v>1</v>
      </c>
      <c r="O442" s="11">
        <v>1</v>
      </c>
      <c r="P442" s="11">
        <v>1</v>
      </c>
    </row>
    <row r="443" spans="6:17" ht="24" customHeight="1">
      <c r="H443" s="14">
        <v>0</v>
      </c>
      <c r="I443" s="14">
        <v>0</v>
      </c>
      <c r="J443" s="14">
        <v>2</v>
      </c>
      <c r="K443" s="14">
        <v>1</v>
      </c>
      <c r="L443" s="15">
        <v>0</v>
      </c>
      <c r="M443" s="1"/>
      <c r="N443" s="12">
        <v>1</v>
      </c>
      <c r="O443" s="12">
        <v>0</v>
      </c>
      <c r="P443" s="12">
        <v>0</v>
      </c>
      <c r="Q443" s="17"/>
    </row>
    <row r="444" spans="6:17" ht="24" customHeight="1">
      <c r="H444" s="14">
        <v>1</v>
      </c>
      <c r="I444" s="14">
        <v>0</v>
      </c>
      <c r="J444" s="14">
        <v>0</v>
      </c>
      <c r="K444" s="14">
        <v>2</v>
      </c>
      <c r="L444" s="15">
        <v>0</v>
      </c>
      <c r="M444" s="1"/>
      <c r="N444" s="12">
        <v>3</v>
      </c>
      <c r="O444" s="12">
        <v>1</v>
      </c>
      <c r="P444" s="12">
        <v>1</v>
      </c>
    </row>
    <row r="445" spans="6:17" ht="24" customHeight="1">
      <c r="H445" s="14">
        <v>2</v>
      </c>
      <c r="I445" s="14">
        <v>0</v>
      </c>
      <c r="J445" s="14">
        <v>1</v>
      </c>
      <c r="K445" s="14">
        <v>0</v>
      </c>
      <c r="L445" s="15">
        <v>0</v>
      </c>
      <c r="M445" s="1"/>
      <c r="N445" s="13">
        <v>2</v>
      </c>
      <c r="O445" s="13">
        <v>2</v>
      </c>
      <c r="P445" s="13">
        <v>2</v>
      </c>
    </row>
    <row r="446" spans="6:17" ht="24" customHeight="1">
      <c r="L446" s="1"/>
      <c r="M446" s="1"/>
      <c r="O446" s="17" t="s">
        <v>52</v>
      </c>
      <c r="P446" s="1"/>
    </row>
    <row r="447" spans="6:17" ht="24" customHeight="1">
      <c r="M447" s="1"/>
      <c r="N447" s="1"/>
      <c r="O447" s="32" t="s">
        <v>60</v>
      </c>
    </row>
    <row r="448" spans="6:17" ht="24" customHeight="1">
      <c r="M448" s="1"/>
      <c r="N448" s="1"/>
      <c r="O448" s="17" t="s">
        <v>52</v>
      </c>
    </row>
    <row r="449" spans="3:30" ht="24" customHeight="1">
      <c r="L449" t="s">
        <v>72</v>
      </c>
      <c r="M449" s="1"/>
      <c r="N449" s="11"/>
      <c r="O449" s="11"/>
      <c r="P449" s="11"/>
    </row>
    <row r="450" spans="3:30" ht="24" customHeight="1">
      <c r="M450" s="1"/>
      <c r="N450" s="12"/>
      <c r="O450" s="12"/>
      <c r="P450" s="12"/>
    </row>
    <row r="451" spans="3:30" ht="24" customHeight="1">
      <c r="M451" s="1"/>
      <c r="N451" s="12"/>
      <c r="O451" s="12"/>
      <c r="P451" s="12"/>
    </row>
    <row r="452" spans="3:30" ht="24" customHeight="1">
      <c r="M452" s="1"/>
      <c r="N452" s="13"/>
      <c r="O452" s="13"/>
      <c r="P452" s="13"/>
    </row>
    <row r="453" spans="3:30" s="1" customFormat="1" ht="24" customHeight="1">
      <c r="C453" s="3"/>
    </row>
    <row r="454" spans="3:30" s="1" customFormat="1" ht="24" customHeight="1">
      <c r="C454"/>
      <c r="E454" s="3"/>
    </row>
    <row r="455" spans="3:30" s="1" customFormat="1" ht="24" customHeight="1">
      <c r="E455" s="3"/>
      <c r="I455" s="1" t="s">
        <v>75</v>
      </c>
      <c r="J455" s="6"/>
      <c r="K455" s="5"/>
      <c r="L455" s="7"/>
      <c r="N455" s="11"/>
      <c r="O455" s="11"/>
      <c r="P455" s="11"/>
      <c r="S455" s="3"/>
      <c r="AD455" s="1" t="s">
        <v>67</v>
      </c>
    </row>
    <row r="456" spans="3:30" s="1" customFormat="1" ht="24" customHeight="1">
      <c r="E456" s="3"/>
      <c r="N456" s="12"/>
      <c r="O456" s="12"/>
      <c r="P456" s="12"/>
      <c r="S456" s="3"/>
    </row>
    <row r="457" spans="3:30" s="1" customFormat="1" ht="24" customHeight="1">
      <c r="E457" s="3"/>
      <c r="I457" s="1" t="s">
        <v>76</v>
      </c>
      <c r="J457" s="6"/>
      <c r="K457" s="5"/>
      <c r="L457" s="7"/>
      <c r="N457" s="12"/>
      <c r="O457" s="12"/>
      <c r="P457" s="12"/>
      <c r="S457" s="3"/>
    </row>
    <row r="458" spans="3:30" s="1" customFormat="1" ht="24" customHeight="1">
      <c r="E458" s="3"/>
      <c r="N458" s="13"/>
      <c r="O458" s="13"/>
      <c r="P458" s="13"/>
    </row>
    <row r="459" spans="3:30" s="1" customFormat="1" ht="24" customHeight="1">
      <c r="E459" s="3"/>
    </row>
    <row r="460" spans="3:30" s="1" customFormat="1" ht="24" customHeight="1">
      <c r="E460" s="3"/>
      <c r="J460" s="3" t="s">
        <v>77</v>
      </c>
      <c r="L460" s="1" t="s">
        <v>78</v>
      </c>
    </row>
    <row r="461" spans="3:30" s="1" customFormat="1" ht="24" customHeight="1">
      <c r="E461" s="3"/>
      <c r="J461" s="2">
        <v>2</v>
      </c>
      <c r="L461" s="2">
        <v>1</v>
      </c>
      <c r="N461" s="11"/>
      <c r="O461" s="11"/>
      <c r="P461" s="11"/>
    </row>
    <row r="462" spans="3:30" s="1" customFormat="1" ht="24" customHeight="1">
      <c r="E462" s="3"/>
      <c r="J462" s="2">
        <v>1</v>
      </c>
      <c r="L462" s="2">
        <v>1</v>
      </c>
      <c r="N462" s="12"/>
      <c r="O462" s="12"/>
      <c r="P462" s="12"/>
    </row>
    <row r="463" spans="3:30" s="1" customFormat="1" ht="24" customHeight="1">
      <c r="E463" s="3"/>
      <c r="J463" s="2">
        <v>2</v>
      </c>
      <c r="L463" s="2">
        <v>-1</v>
      </c>
      <c r="N463" s="12"/>
      <c r="O463" s="12"/>
      <c r="P463" s="12"/>
    </row>
    <row r="464" spans="3:30" s="1" customFormat="1" ht="24" customHeight="1">
      <c r="E464" s="3"/>
      <c r="J464" s="2">
        <v>1</v>
      </c>
      <c r="L464" s="2">
        <v>1</v>
      </c>
      <c r="N464" s="13"/>
      <c r="O464" s="13"/>
      <c r="P464" s="13"/>
    </row>
    <row r="465" spans="1:16" s="1" customFormat="1" ht="24" customHeight="1">
      <c r="E465" s="3"/>
      <c r="J465"/>
      <c r="K465"/>
      <c r="L465"/>
    </row>
    <row r="466" spans="1:16" ht="24" customHeight="1">
      <c r="O466" s="17" t="s">
        <v>52</v>
      </c>
    </row>
    <row r="467" spans="1:16" ht="24" customHeight="1">
      <c r="M467" t="s">
        <v>7</v>
      </c>
      <c r="N467" s="11" cm="1">
        <f t="array" ref="N467:P470">RELU(N461:P464)</f>
        <v>0</v>
      </c>
      <c r="O467" s="11">
        <v>0</v>
      </c>
      <c r="P467" s="11">
        <v>0</v>
      </c>
    </row>
    <row r="468" spans="1:16" ht="24" customHeight="1">
      <c r="M468" s="1"/>
      <c r="N468" s="12">
        <v>0</v>
      </c>
      <c r="O468" s="12">
        <v>0</v>
      </c>
      <c r="P468" s="12">
        <v>0</v>
      </c>
    </row>
    <row r="469" spans="1:16" ht="24" customHeight="1">
      <c r="M469" s="1"/>
      <c r="N469" s="12">
        <v>0</v>
      </c>
      <c r="O469" s="12">
        <v>0</v>
      </c>
      <c r="P469" s="12">
        <v>0</v>
      </c>
    </row>
    <row r="470" spans="1:16" ht="24" customHeight="1">
      <c r="M470" s="1"/>
      <c r="N470" s="13">
        <v>0</v>
      </c>
      <c r="O470" s="13">
        <v>0</v>
      </c>
      <c r="P470" s="13">
        <v>0</v>
      </c>
    </row>
    <row r="475" spans="1:16" s="27" customFormat="1" ht="27">
      <c r="A475" s="27" t="s">
        <v>79</v>
      </c>
    </row>
    <row r="476" spans="1:16" ht="24" customHeight="1">
      <c r="B476" s="28"/>
    </row>
    <row r="477" spans="1:16" ht="24" customHeight="1">
      <c r="B477" t="s">
        <v>80</v>
      </c>
      <c r="M477" s="1"/>
    </row>
    <row r="478" spans="1:16" ht="24" customHeight="1">
      <c r="M478" s="1"/>
      <c r="N478" s="1" t="s">
        <v>50</v>
      </c>
    </row>
    <row r="479" spans="1:16" ht="24" customHeight="1">
      <c r="M479" s="1"/>
      <c r="N479" s="8">
        <v>1</v>
      </c>
      <c r="O479" s="8">
        <v>1</v>
      </c>
      <c r="P479" s="8">
        <v>0</v>
      </c>
    </row>
    <row r="480" spans="1:16" ht="24" customHeight="1">
      <c r="M480" s="1"/>
      <c r="N480" s="9">
        <v>1</v>
      </c>
      <c r="O480" s="9">
        <v>1</v>
      </c>
      <c r="P480" s="9">
        <v>1</v>
      </c>
    </row>
    <row r="481" spans="6:16" ht="24" customHeight="1">
      <c r="M481" s="1"/>
      <c r="N481" s="9">
        <v>0</v>
      </c>
      <c r="O481" s="9">
        <v>0</v>
      </c>
      <c r="P481" s="9">
        <v>0</v>
      </c>
    </row>
    <row r="482" spans="6:16" ht="24" customHeight="1">
      <c r="M482" s="1"/>
      <c r="N482" s="10">
        <v>1</v>
      </c>
      <c r="O482" s="10">
        <v>0</v>
      </c>
      <c r="P482" s="10">
        <v>0</v>
      </c>
    </row>
    <row r="483" spans="6:16" ht="24" customHeight="1">
      <c r="M483" s="1"/>
      <c r="N483" s="1">
        <v>1</v>
      </c>
      <c r="O483" s="1">
        <v>1</v>
      </c>
      <c r="P483" s="1">
        <v>1</v>
      </c>
    </row>
    <row r="484" spans="6:16" ht="24" customHeight="1">
      <c r="F484" s="3"/>
      <c r="O484" s="17" t="s">
        <v>52</v>
      </c>
    </row>
    <row r="485" spans="6:16" ht="24" customHeight="1">
      <c r="F485" s="1"/>
      <c r="G485" s="1"/>
      <c r="J485" s="1"/>
      <c r="M485" s="3"/>
      <c r="N485" s="1"/>
      <c r="O485" s="1"/>
      <c r="P485" s="1"/>
    </row>
    <row r="486" spans="6:16" ht="24" customHeight="1">
      <c r="H486" s="14">
        <v>0</v>
      </c>
      <c r="I486" s="14">
        <v>1</v>
      </c>
      <c r="J486" s="14">
        <v>0</v>
      </c>
      <c r="K486" s="14">
        <v>0</v>
      </c>
      <c r="L486" s="15">
        <v>0</v>
      </c>
      <c r="N486" s="11" cm="1">
        <f t="array" ref="N486:P489">MMULT(H486:L489,N479:P483)</f>
        <v>1</v>
      </c>
      <c r="O486" s="11">
        <v>1</v>
      </c>
      <c r="P486" s="11">
        <v>1</v>
      </c>
    </row>
    <row r="487" spans="6:16" ht="24" customHeight="1">
      <c r="H487" s="14">
        <v>1</v>
      </c>
      <c r="I487" s="14">
        <v>0</v>
      </c>
      <c r="J487" s="14">
        <v>0</v>
      </c>
      <c r="K487" s="14">
        <v>0</v>
      </c>
      <c r="L487" s="15">
        <v>0</v>
      </c>
      <c r="N487" s="12">
        <v>1</v>
      </c>
      <c r="O487" s="12">
        <v>1</v>
      </c>
      <c r="P487" s="12">
        <v>0</v>
      </c>
    </row>
    <row r="488" spans="6:16" ht="24" customHeight="1">
      <c r="H488" s="14">
        <v>0</v>
      </c>
      <c r="I488" s="14">
        <v>0</v>
      </c>
      <c r="J488" s="14">
        <v>1</v>
      </c>
      <c r="K488" s="14">
        <v>0</v>
      </c>
      <c r="L488" s="15">
        <v>0</v>
      </c>
      <c r="N488" s="12">
        <v>0</v>
      </c>
      <c r="O488" s="12">
        <v>0</v>
      </c>
      <c r="P488" s="12">
        <v>0</v>
      </c>
    </row>
    <row r="489" spans="6:16" ht="24" customHeight="1">
      <c r="H489" s="14">
        <v>0</v>
      </c>
      <c r="I489" s="14">
        <v>0</v>
      </c>
      <c r="J489" s="14">
        <v>0</v>
      </c>
      <c r="K489" s="14">
        <v>1</v>
      </c>
      <c r="L489" s="15">
        <v>0</v>
      </c>
      <c r="N489" s="13">
        <v>1</v>
      </c>
      <c r="O489" s="13">
        <v>0</v>
      </c>
      <c r="P489" s="13">
        <v>0</v>
      </c>
    </row>
    <row r="490" spans="6:16" ht="24" customHeight="1">
      <c r="N490" s="1"/>
      <c r="O490" s="17" t="s">
        <v>52</v>
      </c>
      <c r="P490" s="1"/>
    </row>
    <row r="491" spans="6:16" ht="24" customHeight="1">
      <c r="M491" s="1"/>
      <c r="N491" s="1"/>
      <c r="O491" s="17" t="s">
        <v>52</v>
      </c>
      <c r="P491" s="1"/>
    </row>
    <row r="492" spans="6:16" ht="24" customHeight="1">
      <c r="M492" s="1"/>
      <c r="N492" s="1"/>
      <c r="O492" s="17" t="s">
        <v>52</v>
      </c>
    </row>
    <row r="493" spans="6:16" ht="24" customHeight="1">
      <c r="M493" t="s">
        <v>7</v>
      </c>
      <c r="N493" s="11" cm="1">
        <f t="array" ref="N493:P496">_xlfn.MAP(_xlfn.ANCHORARRAY(N486),_xlfn.LAMBDA(_xlpm.x, MAX(_xlpm.x,0)))</f>
        <v>1</v>
      </c>
      <c r="O493" s="11">
        <v>1</v>
      </c>
      <c r="P493">
        <v>1</v>
      </c>
    </row>
    <row r="494" spans="6:16" ht="24" customHeight="1">
      <c r="M494" s="1"/>
      <c r="N494" s="12">
        <v>1</v>
      </c>
      <c r="O494" s="12">
        <v>1</v>
      </c>
      <c r="P494" s="12">
        <v>0</v>
      </c>
    </row>
    <row r="495" spans="6:16" ht="24" customHeight="1">
      <c r="M495" s="1"/>
      <c r="N495" s="12">
        <v>0</v>
      </c>
      <c r="O495" s="12">
        <v>0</v>
      </c>
      <c r="P495" s="12">
        <v>0</v>
      </c>
    </row>
    <row r="496" spans="6:16" ht="24" customHeight="1">
      <c r="M496" s="1"/>
      <c r="N496" s="13">
        <v>1</v>
      </c>
      <c r="O496" s="13">
        <v>0</v>
      </c>
      <c r="P496" s="13">
        <v>0</v>
      </c>
    </row>
    <row r="497" spans="6:17" ht="24" customHeight="1">
      <c r="M497" s="1"/>
      <c r="N497" s="1">
        <v>1</v>
      </c>
      <c r="O497" s="1">
        <v>1</v>
      </c>
      <c r="P497" s="1">
        <v>1</v>
      </c>
    </row>
    <row r="498" spans="6:17" ht="24" customHeight="1">
      <c r="M498" s="1"/>
      <c r="N498" s="1"/>
      <c r="O498" s="17" t="s">
        <v>52</v>
      </c>
      <c r="P498" s="1"/>
    </row>
    <row r="499" spans="6:17" ht="24" customHeight="1">
      <c r="F499" s="1"/>
      <c r="G499" s="1"/>
      <c r="J499" s="1"/>
      <c r="M499" s="3"/>
      <c r="N499" s="1"/>
      <c r="P499" s="1"/>
    </row>
    <row r="500" spans="6:17" ht="24" customHeight="1">
      <c r="H500" s="14">
        <v>1</v>
      </c>
      <c r="I500" s="14">
        <v>0</v>
      </c>
      <c r="J500" s="14">
        <v>2</v>
      </c>
      <c r="K500" s="14">
        <v>0</v>
      </c>
      <c r="L500" s="15">
        <v>0</v>
      </c>
      <c r="M500" s="1"/>
      <c r="N500" s="11" cm="1">
        <f t="array" ref="N500:P503">MMULT(H500:L503,N493:P497)</f>
        <v>1</v>
      </c>
      <c r="O500" s="11">
        <v>1</v>
      </c>
      <c r="P500" s="11">
        <v>1</v>
      </c>
    </row>
    <row r="501" spans="6:17" ht="24" customHeight="1">
      <c r="H501" s="14">
        <v>0</v>
      </c>
      <c r="I501" s="14">
        <v>0</v>
      </c>
      <c r="J501" s="14">
        <v>2</v>
      </c>
      <c r="K501" s="14">
        <v>1</v>
      </c>
      <c r="L501" s="15">
        <v>0</v>
      </c>
      <c r="M501" s="1"/>
      <c r="N501" s="12">
        <v>1</v>
      </c>
      <c r="O501" s="12">
        <v>0</v>
      </c>
      <c r="P501" s="12">
        <v>0</v>
      </c>
      <c r="Q501" s="17"/>
    </row>
    <row r="502" spans="6:17" ht="24" customHeight="1">
      <c r="H502" s="14">
        <v>1</v>
      </c>
      <c r="I502" s="14">
        <v>0</v>
      </c>
      <c r="J502" s="14">
        <v>0</v>
      </c>
      <c r="K502" s="14">
        <v>2</v>
      </c>
      <c r="L502" s="15">
        <v>0</v>
      </c>
      <c r="M502" s="1"/>
      <c r="N502" s="12">
        <v>3</v>
      </c>
      <c r="O502" s="12">
        <v>1</v>
      </c>
      <c r="P502" s="12">
        <v>1</v>
      </c>
    </row>
    <row r="503" spans="6:17" ht="24" customHeight="1">
      <c r="H503" s="14">
        <v>2</v>
      </c>
      <c r="I503" s="14">
        <v>0</v>
      </c>
      <c r="J503" s="14">
        <v>1</v>
      </c>
      <c r="K503" s="14">
        <v>0</v>
      </c>
      <c r="L503" s="15">
        <v>0</v>
      </c>
      <c r="M503" s="1"/>
      <c r="N503" s="13">
        <v>2</v>
      </c>
      <c r="O503" s="13">
        <v>2</v>
      </c>
      <c r="P503" s="13">
        <v>2</v>
      </c>
    </row>
    <row r="504" spans="6:17" ht="24" customHeight="1">
      <c r="L504" s="1"/>
      <c r="M504" s="1"/>
      <c r="O504" s="17" t="s">
        <v>52</v>
      </c>
      <c r="P504" s="1"/>
    </row>
    <row r="505" spans="6:17" ht="24" customHeight="1">
      <c r="M505" s="1"/>
      <c r="N505" s="1"/>
      <c r="O505" s="17" t="s">
        <v>52</v>
      </c>
    </row>
    <row r="506" spans="6:17" ht="24" customHeight="1">
      <c r="O506" s="17" t="s">
        <v>52</v>
      </c>
    </row>
    <row r="507" spans="6:17" ht="24" customHeight="1">
      <c r="M507" t="s">
        <v>7</v>
      </c>
      <c r="N507" s="11" cm="1">
        <f t="array" ref="N507:P510">_xlfn.MAP(_xlfn.ANCHORARRAY(N500),_xlfn.LAMBDA(_xlpm.x, MAX(_xlpm.x,0)))</f>
        <v>1</v>
      </c>
      <c r="O507" s="11">
        <v>1</v>
      </c>
      <c r="P507" s="11">
        <v>1</v>
      </c>
    </row>
    <row r="508" spans="6:17" ht="24" customHeight="1">
      <c r="M508" s="1"/>
      <c r="N508" s="12">
        <v>1</v>
      </c>
      <c r="O508" s="12">
        <v>0</v>
      </c>
      <c r="P508" s="12">
        <v>0</v>
      </c>
    </row>
    <row r="509" spans="6:17" ht="24" customHeight="1">
      <c r="M509" s="1"/>
      <c r="N509" s="12">
        <v>3</v>
      </c>
      <c r="O509" s="12">
        <v>1</v>
      </c>
      <c r="P509" s="12">
        <v>1</v>
      </c>
    </row>
    <row r="510" spans="6:17" ht="24" customHeight="1">
      <c r="M510" s="1"/>
      <c r="N510" s="13">
        <v>2</v>
      </c>
      <c r="O510" s="13">
        <v>2</v>
      </c>
      <c r="P510" s="13">
        <v>2</v>
      </c>
    </row>
    <row r="511" spans="6:17" ht="24" customHeight="1">
      <c r="M511" s="1"/>
      <c r="N511" s="1">
        <v>1</v>
      </c>
      <c r="O511" s="1">
        <v>1</v>
      </c>
      <c r="P511" s="1">
        <v>1</v>
      </c>
    </row>
    <row r="512" spans="6:17" ht="24" customHeight="1">
      <c r="M512" s="1"/>
      <c r="N512" s="1"/>
      <c r="O512" s="51" t="s">
        <v>52</v>
      </c>
      <c r="P512" s="1"/>
    </row>
    <row r="513" spans="6:25" ht="24" customHeight="1">
      <c r="F513" s="1"/>
      <c r="G513" s="1"/>
      <c r="J513" s="1"/>
      <c r="M513" s="3"/>
      <c r="N513" s="1"/>
      <c r="O513" s="17" t="s">
        <v>52</v>
      </c>
      <c r="P513" s="1"/>
    </row>
    <row r="514" spans="6:25" ht="24" customHeight="1">
      <c r="H514" s="14">
        <v>0</v>
      </c>
      <c r="I514" s="14">
        <v>0</v>
      </c>
      <c r="J514" s="14">
        <v>1</v>
      </c>
      <c r="K514" s="14">
        <v>0</v>
      </c>
      <c r="L514" s="15">
        <v>0</v>
      </c>
      <c r="M514" s="1"/>
      <c r="N514" s="11" cm="1">
        <f t="array" ref="N514:P517">MMULT(H514:L517,N507:P511)</f>
        <v>3</v>
      </c>
      <c r="O514" s="11">
        <v>1</v>
      </c>
      <c r="P514" s="11">
        <v>1</v>
      </c>
    </row>
    <row r="515" spans="6:25" ht="24" customHeight="1">
      <c r="H515" s="14">
        <v>0</v>
      </c>
      <c r="I515" s="14">
        <v>1</v>
      </c>
      <c r="J515" s="14">
        <v>0</v>
      </c>
      <c r="K515" s="14">
        <v>1</v>
      </c>
      <c r="L515" s="15">
        <v>-1</v>
      </c>
      <c r="M515" s="1"/>
      <c r="N515" s="12">
        <v>2</v>
      </c>
      <c r="O515" s="12">
        <v>1</v>
      </c>
      <c r="P515" s="12">
        <v>1</v>
      </c>
      <c r="Q515" s="17"/>
    </row>
    <row r="516" spans="6:25" ht="24" customHeight="1">
      <c r="H516" s="14">
        <v>1</v>
      </c>
      <c r="I516" s="14">
        <v>0</v>
      </c>
      <c r="J516" s="14">
        <v>0</v>
      </c>
      <c r="K516" s="14">
        <v>1</v>
      </c>
      <c r="L516" s="15">
        <v>1</v>
      </c>
      <c r="M516" s="1"/>
      <c r="N516" s="12">
        <v>4</v>
      </c>
      <c r="O516" s="12">
        <v>4</v>
      </c>
      <c r="P516" s="12">
        <v>4</v>
      </c>
      <c r="V516" s="1"/>
      <c r="W516" s="1"/>
      <c r="X516" s="1"/>
      <c r="Y516" s="1"/>
    </row>
    <row r="517" spans="6:25" ht="24" customHeight="1">
      <c r="H517" s="14">
        <v>0</v>
      </c>
      <c r="I517" s="14">
        <v>0</v>
      </c>
      <c r="J517" s="14">
        <v>1</v>
      </c>
      <c r="K517" s="14">
        <v>0</v>
      </c>
      <c r="L517" s="15">
        <v>0</v>
      </c>
      <c r="M517" s="1"/>
      <c r="N517" s="13">
        <v>3</v>
      </c>
      <c r="O517" s="13">
        <v>1</v>
      </c>
      <c r="P517" s="13">
        <v>1</v>
      </c>
      <c r="V517" s="1"/>
    </row>
    <row r="518" spans="6:25" ht="24" customHeight="1">
      <c r="L518" s="1"/>
      <c r="M518" s="1"/>
      <c r="O518" s="17" t="s">
        <v>52</v>
      </c>
      <c r="P518" s="1"/>
    </row>
    <row r="519" spans="6:25" ht="24" customHeight="1">
      <c r="M519" s="1"/>
      <c r="N519" s="1"/>
      <c r="O519" s="17" t="s">
        <v>52</v>
      </c>
    </row>
    <row r="520" spans="6:25" ht="24" customHeight="1">
      <c r="O520" s="17" t="s">
        <v>52</v>
      </c>
    </row>
    <row r="521" spans="6:25" ht="24" customHeight="1">
      <c r="M521" t="s">
        <v>7</v>
      </c>
      <c r="N521" s="11" cm="1">
        <f t="array" ref="N521:P524">_xlfn.MAP(_xlfn.ANCHORARRAY(N514),_xlfn.LAMBDA(_xlpm.x, MAX(_xlpm.x,0)))</f>
        <v>3</v>
      </c>
      <c r="O521" s="11">
        <v>1</v>
      </c>
      <c r="P521" s="11">
        <v>1</v>
      </c>
    </row>
    <row r="522" spans="6:25" ht="24" customHeight="1">
      <c r="M522" s="1"/>
      <c r="N522" s="12">
        <v>2</v>
      </c>
      <c r="O522" s="12">
        <v>1</v>
      </c>
      <c r="P522" s="12">
        <v>1</v>
      </c>
    </row>
    <row r="523" spans="6:25" ht="24" customHeight="1">
      <c r="M523" s="1"/>
      <c r="N523" s="12">
        <v>4</v>
      </c>
      <c r="O523" s="12">
        <v>4</v>
      </c>
      <c r="P523" s="12">
        <v>4</v>
      </c>
    </row>
    <row r="524" spans="6:25" ht="24" customHeight="1">
      <c r="M524" s="1"/>
      <c r="N524" s="13">
        <v>3</v>
      </c>
      <c r="O524" s="13">
        <v>1</v>
      </c>
      <c r="P524" s="13">
        <v>1</v>
      </c>
    </row>
    <row r="525" spans="6:25" ht="24" customHeight="1">
      <c r="M525" s="1"/>
      <c r="N525" s="1">
        <v>1</v>
      </c>
      <c r="O525" s="1">
        <v>1</v>
      </c>
      <c r="P525" s="1">
        <v>1</v>
      </c>
    </row>
    <row r="526" spans="6:25" ht="24" customHeight="1">
      <c r="M526" s="1"/>
      <c r="N526" s="1"/>
      <c r="O526" s="17"/>
      <c r="P526" s="1"/>
    </row>
    <row r="527" spans="6:25" ht="24" customHeight="1">
      <c r="F527" s="1"/>
      <c r="G527" s="1"/>
      <c r="J527" s="1"/>
      <c r="M527" s="3"/>
      <c r="N527" s="1"/>
      <c r="O527" s="17" t="s">
        <v>52</v>
      </c>
      <c r="P527" s="1"/>
    </row>
    <row r="528" spans="6:25" ht="24" customHeight="1">
      <c r="H528" s="14">
        <v>1</v>
      </c>
      <c r="I528" s="14">
        <v>0</v>
      </c>
      <c r="J528" s="14">
        <v>0</v>
      </c>
      <c r="K528" s="14">
        <v>0</v>
      </c>
      <c r="L528" s="15">
        <v>1</v>
      </c>
      <c r="M528" s="1"/>
      <c r="N528" s="11" cm="1">
        <f t="array" ref="N528:P531">MMULT(H528:L531,N521:P525)</f>
        <v>4</v>
      </c>
      <c r="O528" s="11">
        <v>2</v>
      </c>
      <c r="P528" s="11">
        <v>2</v>
      </c>
    </row>
    <row r="529" spans="6:17" ht="24" customHeight="1">
      <c r="H529" s="14">
        <v>0</v>
      </c>
      <c r="I529" s="14">
        <v>0</v>
      </c>
      <c r="J529" s="14">
        <v>0</v>
      </c>
      <c r="K529" s="14">
        <v>1</v>
      </c>
      <c r="L529" s="15">
        <v>1</v>
      </c>
      <c r="M529" s="1"/>
      <c r="N529" s="12">
        <v>4</v>
      </c>
      <c r="O529" s="12">
        <v>2</v>
      </c>
      <c r="P529" s="12">
        <v>2</v>
      </c>
      <c r="Q529" s="17"/>
    </row>
    <row r="530" spans="6:17" ht="24" customHeight="1">
      <c r="H530" s="14">
        <v>1</v>
      </c>
      <c r="I530" s="14">
        <v>1</v>
      </c>
      <c r="J530" s="14">
        <v>0</v>
      </c>
      <c r="K530" s="14">
        <v>0</v>
      </c>
      <c r="L530" s="15">
        <v>0</v>
      </c>
      <c r="M530" s="1"/>
      <c r="N530" s="12">
        <v>5</v>
      </c>
      <c r="O530" s="12">
        <v>2</v>
      </c>
      <c r="P530" s="12">
        <v>2</v>
      </c>
    </row>
    <row r="531" spans="6:17" ht="24" customHeight="1">
      <c r="H531" s="14">
        <v>0</v>
      </c>
      <c r="I531" s="14">
        <v>0</v>
      </c>
      <c r="J531" s="14">
        <v>1</v>
      </c>
      <c r="K531" s="14">
        <v>0</v>
      </c>
      <c r="L531" s="15">
        <v>0</v>
      </c>
      <c r="M531" s="1"/>
      <c r="N531" s="13">
        <v>4</v>
      </c>
      <c r="O531" s="13">
        <v>4</v>
      </c>
      <c r="P531" s="13">
        <v>4</v>
      </c>
    </row>
    <row r="532" spans="6:17" ht="24" customHeight="1">
      <c r="L532" s="1"/>
      <c r="M532" s="1"/>
      <c r="O532" s="17" t="s">
        <v>52</v>
      </c>
      <c r="P532" s="1"/>
    </row>
    <row r="533" spans="6:17" ht="24" customHeight="1">
      <c r="M533" s="1"/>
      <c r="N533" s="1"/>
      <c r="O533" s="51" t="s">
        <v>52</v>
      </c>
    </row>
    <row r="534" spans="6:17" ht="24" customHeight="1">
      <c r="O534" s="17" t="s">
        <v>52</v>
      </c>
    </row>
    <row r="535" spans="6:17" ht="24" customHeight="1">
      <c r="M535" t="s">
        <v>7</v>
      </c>
      <c r="N535" s="11" cm="1">
        <f t="array" ref="N535:P538">_xlfn.MAP(_xlfn.ANCHORARRAY(N528),_xlfn.LAMBDA(_xlpm.x, MAX(_xlpm.x,0)))</f>
        <v>4</v>
      </c>
      <c r="O535" s="11">
        <v>2</v>
      </c>
      <c r="P535" s="11">
        <v>2</v>
      </c>
    </row>
    <row r="536" spans="6:17" ht="24" customHeight="1">
      <c r="M536" s="1"/>
      <c r="N536" s="12">
        <v>4</v>
      </c>
      <c r="O536" s="12">
        <v>2</v>
      </c>
      <c r="P536" s="12">
        <v>2</v>
      </c>
    </row>
    <row r="537" spans="6:17" ht="24" customHeight="1">
      <c r="M537" s="1"/>
      <c r="N537" s="12">
        <v>5</v>
      </c>
      <c r="O537" s="12">
        <v>2</v>
      </c>
      <c r="P537" s="12">
        <v>2</v>
      </c>
    </row>
    <row r="538" spans="6:17" ht="24" customHeight="1">
      <c r="M538" s="1"/>
      <c r="N538" s="13">
        <v>4</v>
      </c>
      <c r="O538" s="13">
        <v>4</v>
      </c>
      <c r="P538" s="13">
        <v>4</v>
      </c>
    </row>
    <row r="539" spans="6:17" ht="24" customHeight="1">
      <c r="M539" s="1"/>
      <c r="N539" s="1">
        <v>1</v>
      </c>
      <c r="O539" s="1">
        <v>1</v>
      </c>
      <c r="P539" s="1">
        <v>1</v>
      </c>
    </row>
    <row r="540" spans="6:17" ht="24" customHeight="1">
      <c r="M540" s="1"/>
      <c r="N540" s="1"/>
      <c r="O540" s="51" t="s">
        <v>52</v>
      </c>
      <c r="P540" s="1"/>
    </row>
    <row r="541" spans="6:17" ht="24" customHeight="1">
      <c r="F541" s="1"/>
      <c r="G541" s="1"/>
      <c r="J541" s="1"/>
      <c r="M541" s="3"/>
      <c r="N541" s="1"/>
      <c r="O541" s="17" t="s">
        <v>52</v>
      </c>
      <c r="P541" s="1"/>
    </row>
    <row r="542" spans="6:17" ht="24" customHeight="1">
      <c r="H542" s="14">
        <v>1</v>
      </c>
      <c r="I542" s="14">
        <v>0</v>
      </c>
      <c r="J542" s="14">
        <v>0</v>
      </c>
      <c r="K542" s="14">
        <v>0</v>
      </c>
      <c r="L542" s="15">
        <v>1</v>
      </c>
      <c r="M542" s="1"/>
      <c r="N542" s="11" cm="1">
        <f t="array" ref="N542:P545">MMULT(H542:L545,N535:P539)</f>
        <v>5</v>
      </c>
      <c r="O542" s="11">
        <v>3</v>
      </c>
      <c r="P542" s="11">
        <v>3</v>
      </c>
    </row>
    <row r="543" spans="6:17" ht="24" customHeight="1">
      <c r="H543" s="14">
        <v>0</v>
      </c>
      <c r="I543" s="14">
        <v>1</v>
      </c>
      <c r="J543" s="14">
        <v>1</v>
      </c>
      <c r="K543" s="14">
        <v>0</v>
      </c>
      <c r="L543" s="15">
        <v>1</v>
      </c>
      <c r="M543" s="1"/>
      <c r="N543" s="12">
        <v>10</v>
      </c>
      <c r="O543" s="12">
        <v>5</v>
      </c>
      <c r="P543" s="12">
        <v>5</v>
      </c>
      <c r="Q543" s="17"/>
    </row>
    <row r="544" spans="6:17" ht="24" customHeight="1">
      <c r="H544" s="14">
        <v>1</v>
      </c>
      <c r="I544" s="14">
        <v>0</v>
      </c>
      <c r="J544" s="14">
        <v>0</v>
      </c>
      <c r="K544" s="14">
        <v>1</v>
      </c>
      <c r="L544" s="15">
        <v>0</v>
      </c>
      <c r="M544" s="1"/>
      <c r="N544" s="12">
        <v>8</v>
      </c>
      <c r="O544" s="12">
        <v>6</v>
      </c>
      <c r="P544" s="12">
        <v>6</v>
      </c>
    </row>
    <row r="545" spans="6:17" ht="24" customHeight="1">
      <c r="H545" s="14">
        <v>0</v>
      </c>
      <c r="I545" s="14">
        <v>1</v>
      </c>
      <c r="J545" s="14">
        <v>1</v>
      </c>
      <c r="K545" s="14">
        <v>0</v>
      </c>
      <c r="L545" s="15">
        <v>1</v>
      </c>
      <c r="M545" s="1"/>
      <c r="N545" s="13">
        <v>10</v>
      </c>
      <c r="O545" s="13">
        <v>5</v>
      </c>
      <c r="P545" s="13">
        <v>5</v>
      </c>
    </row>
    <row r="546" spans="6:17" ht="24" customHeight="1">
      <c r="L546" s="1"/>
      <c r="M546" s="1"/>
      <c r="O546" s="17" t="s">
        <v>52</v>
      </c>
      <c r="P546" s="1"/>
    </row>
    <row r="547" spans="6:17" ht="24" customHeight="1">
      <c r="M547" s="1"/>
      <c r="N547" s="1"/>
      <c r="O547" s="51" t="s">
        <v>52</v>
      </c>
    </row>
    <row r="548" spans="6:17" ht="24" customHeight="1">
      <c r="O548" s="17" t="s">
        <v>52</v>
      </c>
    </row>
    <row r="549" spans="6:17" ht="24" customHeight="1">
      <c r="M549" t="s">
        <v>7</v>
      </c>
      <c r="N549" s="11" cm="1">
        <f t="array" ref="N549:P552">_xlfn.MAP(_xlfn.ANCHORARRAY(N542),_xlfn.LAMBDA(_xlpm.x, MAX(_xlpm.x,0)))</f>
        <v>5</v>
      </c>
      <c r="O549" s="11">
        <v>3</v>
      </c>
      <c r="P549" s="11">
        <v>3</v>
      </c>
    </row>
    <row r="550" spans="6:17" ht="24" customHeight="1">
      <c r="M550" s="1"/>
      <c r="N550" s="12">
        <v>10</v>
      </c>
      <c r="O550" s="12">
        <v>5</v>
      </c>
      <c r="P550" s="12">
        <v>5</v>
      </c>
    </row>
    <row r="551" spans="6:17" ht="24" customHeight="1">
      <c r="M551" s="1"/>
      <c r="N551" s="12">
        <v>8</v>
      </c>
      <c r="O551" s="12">
        <v>6</v>
      </c>
      <c r="P551" s="12">
        <v>6</v>
      </c>
    </row>
    <row r="552" spans="6:17" ht="24" customHeight="1">
      <c r="M552" s="1"/>
      <c r="N552" s="13">
        <v>10</v>
      </c>
      <c r="O552" s="13">
        <v>5</v>
      </c>
      <c r="P552" s="13">
        <v>5</v>
      </c>
    </row>
    <row r="553" spans="6:17" ht="24" customHeight="1">
      <c r="M553" s="1"/>
      <c r="N553" s="1">
        <v>1</v>
      </c>
      <c r="O553" s="1">
        <v>1</v>
      </c>
      <c r="P553" s="1">
        <v>1</v>
      </c>
    </row>
    <row r="554" spans="6:17" ht="24" customHeight="1">
      <c r="M554" s="1"/>
      <c r="N554" s="1"/>
      <c r="O554" s="51" t="s">
        <v>52</v>
      </c>
      <c r="P554" s="1"/>
    </row>
    <row r="555" spans="6:17" ht="24" customHeight="1">
      <c r="F555" s="1"/>
      <c r="G555" s="1"/>
      <c r="J555" s="1"/>
      <c r="M555" s="3"/>
      <c r="N555" s="1"/>
      <c r="O555" s="51" t="s">
        <v>52</v>
      </c>
      <c r="P555" s="1"/>
    </row>
    <row r="556" spans="6:17" ht="24" customHeight="1">
      <c r="H556" s="14">
        <v>0</v>
      </c>
      <c r="I556" s="14">
        <v>1</v>
      </c>
      <c r="J556" s="14">
        <v>0</v>
      </c>
      <c r="K556" s="14">
        <v>0</v>
      </c>
      <c r="L556" s="15">
        <v>-2</v>
      </c>
      <c r="M556" s="1"/>
      <c r="N556" s="11" cm="1">
        <f t="array" ref="N556:P559">MMULT(H556:L559,N549:P553)</f>
        <v>8</v>
      </c>
      <c r="O556" s="11">
        <v>3</v>
      </c>
      <c r="P556" s="11">
        <v>3</v>
      </c>
    </row>
    <row r="557" spans="6:17" ht="24" customHeight="1">
      <c r="H557" s="14">
        <v>0</v>
      </c>
      <c r="I557" s="14">
        <v>0</v>
      </c>
      <c r="J557" s="14">
        <v>1</v>
      </c>
      <c r="K557" s="14">
        <v>1</v>
      </c>
      <c r="L557" s="15">
        <v>-5</v>
      </c>
      <c r="M557" s="1"/>
      <c r="N557" s="12">
        <v>13</v>
      </c>
      <c r="O557" s="12">
        <v>6</v>
      </c>
      <c r="P557" s="12">
        <v>6</v>
      </c>
      <c r="Q557" s="17"/>
    </row>
    <row r="558" spans="6:17" ht="24" customHeight="1">
      <c r="H558" s="14">
        <v>0</v>
      </c>
      <c r="I558" s="14">
        <v>1</v>
      </c>
      <c r="J558" s="14">
        <v>0</v>
      </c>
      <c r="K558" s="14">
        <v>1</v>
      </c>
      <c r="L558" s="15">
        <v>0</v>
      </c>
      <c r="M558" s="1"/>
      <c r="N558" s="12">
        <v>20</v>
      </c>
      <c r="O558" s="12">
        <v>10</v>
      </c>
      <c r="P558" s="12">
        <v>10</v>
      </c>
    </row>
    <row r="559" spans="6:17" ht="24" customHeight="1">
      <c r="H559" s="14">
        <v>-1</v>
      </c>
      <c r="I559" s="14">
        <v>0</v>
      </c>
      <c r="J559" s="14">
        <v>1</v>
      </c>
      <c r="K559" s="14">
        <v>0</v>
      </c>
      <c r="L559" s="15">
        <v>1</v>
      </c>
      <c r="M559" s="1"/>
      <c r="N559" s="13">
        <v>4</v>
      </c>
      <c r="O559" s="13">
        <v>4</v>
      </c>
      <c r="P559" s="13">
        <v>4</v>
      </c>
    </row>
    <row r="560" spans="6:17" ht="24" customHeight="1">
      <c r="L560" s="1"/>
      <c r="M560" s="1"/>
      <c r="O560" s="17" t="s">
        <v>52</v>
      </c>
      <c r="P560" s="1"/>
    </row>
    <row r="561" spans="1:16" ht="24" customHeight="1">
      <c r="M561" s="1"/>
      <c r="N561" s="1"/>
      <c r="O561" s="51" t="s">
        <v>52</v>
      </c>
    </row>
    <row r="562" spans="1:16" ht="24" customHeight="1">
      <c r="O562" s="17" t="s">
        <v>52</v>
      </c>
    </row>
    <row r="563" spans="1:16" ht="24" customHeight="1">
      <c r="M563" t="s">
        <v>7</v>
      </c>
      <c r="N563" s="11" cm="1">
        <f t="array" ref="N563:P566">_xlfn.MAP(_xlfn.ANCHORARRAY(N556),_xlfn.LAMBDA(_xlpm.x, MAX(_xlpm.x,0)))</f>
        <v>8</v>
      </c>
      <c r="O563" s="11">
        <v>3</v>
      </c>
      <c r="P563" s="11">
        <v>3</v>
      </c>
    </row>
    <row r="564" spans="1:16" ht="24" customHeight="1">
      <c r="M564" s="1"/>
      <c r="N564" s="12">
        <v>13</v>
      </c>
      <c r="O564" s="12">
        <v>6</v>
      </c>
      <c r="P564" s="12">
        <v>6</v>
      </c>
    </row>
    <row r="565" spans="1:16" ht="24" customHeight="1">
      <c r="M565" s="1"/>
      <c r="N565" s="12">
        <v>20</v>
      </c>
      <c r="O565" s="12">
        <v>10</v>
      </c>
      <c r="P565" s="12">
        <v>10</v>
      </c>
    </row>
    <row r="566" spans="1:16" ht="24" customHeight="1">
      <c r="M566" s="1"/>
      <c r="N566" s="13">
        <v>4</v>
      </c>
      <c r="O566" s="13">
        <v>4</v>
      </c>
      <c r="P566" s="13">
        <v>4</v>
      </c>
    </row>
    <row r="573" spans="1:16" s="27" customFormat="1" ht="27">
      <c r="A573" s="27" t="s">
        <v>81</v>
      </c>
    </row>
    <row r="574" spans="1:16" ht="24" customHeight="1">
      <c r="B574" s="28"/>
    </row>
    <row r="575" spans="1:16" ht="24" customHeight="1">
      <c r="M575" s="1"/>
    </row>
    <row r="576" spans="1:16" ht="24" customHeight="1">
      <c r="M576" s="1"/>
      <c r="N576" s="1" t="s">
        <v>50</v>
      </c>
    </row>
    <row r="577" spans="6:20" ht="24" customHeight="1">
      <c r="M577" s="1"/>
      <c r="N577" s="8">
        <v>1</v>
      </c>
      <c r="O577" s="8">
        <v>1</v>
      </c>
      <c r="P577" s="8">
        <v>0</v>
      </c>
    </row>
    <row r="578" spans="6:20" ht="24" customHeight="1">
      <c r="M578" s="1"/>
      <c r="N578" s="9">
        <v>1</v>
      </c>
      <c r="O578" s="9">
        <v>1</v>
      </c>
      <c r="P578" s="9">
        <v>1</v>
      </c>
    </row>
    <row r="579" spans="6:20" ht="24" customHeight="1">
      <c r="M579" s="1"/>
      <c r="N579" s="9">
        <v>0</v>
      </c>
      <c r="O579" s="9">
        <v>0</v>
      </c>
      <c r="P579" s="9">
        <v>0</v>
      </c>
    </row>
    <row r="580" spans="6:20" ht="24" customHeight="1">
      <c r="M580" s="1"/>
      <c r="N580" s="10">
        <v>1</v>
      </c>
      <c r="O580" s="10">
        <v>0</v>
      </c>
      <c r="P580" s="10">
        <v>0</v>
      </c>
    </row>
    <row r="581" spans="6:20" ht="24" customHeight="1">
      <c r="M581" s="1"/>
      <c r="N581" s="1">
        <v>1</v>
      </c>
      <c r="O581" s="1">
        <v>1</v>
      </c>
      <c r="P581" s="1">
        <v>1</v>
      </c>
    </row>
    <row r="582" spans="6:20" ht="24" customHeight="1">
      <c r="F582" s="3"/>
      <c r="O582" s="17" t="s">
        <v>52</v>
      </c>
      <c r="T582" s="52"/>
    </row>
    <row r="583" spans="6:20" ht="24" customHeight="1">
      <c r="F583" s="1"/>
      <c r="G583" s="1"/>
      <c r="J583" s="1"/>
      <c r="M583" s="3"/>
      <c r="N583" s="1"/>
      <c r="O583" s="1"/>
      <c r="P583" s="1"/>
    </row>
    <row r="584" spans="6:20" ht="24" customHeight="1">
      <c r="H584" s="14">
        <v>0</v>
      </c>
      <c r="I584" s="14">
        <v>1</v>
      </c>
      <c r="J584" s="14">
        <v>0</v>
      </c>
      <c r="K584" s="14">
        <v>0</v>
      </c>
      <c r="L584" s="15">
        <v>0</v>
      </c>
      <c r="N584" s="11" cm="1">
        <f t="array" ref="N584:P587">MMULT(H584:L587,N577:P581)</f>
        <v>1</v>
      </c>
      <c r="O584" s="11">
        <v>1</v>
      </c>
      <c r="P584" s="11">
        <v>1</v>
      </c>
    </row>
    <row r="585" spans="6:20" ht="24" customHeight="1">
      <c r="H585" s="14">
        <v>1</v>
      </c>
      <c r="I585" s="14">
        <v>0</v>
      </c>
      <c r="J585" s="14">
        <v>0</v>
      </c>
      <c r="K585" s="14">
        <v>0</v>
      </c>
      <c r="L585" s="15">
        <v>0</v>
      </c>
      <c r="N585" s="12">
        <v>1</v>
      </c>
      <c r="O585" s="12">
        <v>1</v>
      </c>
      <c r="P585" s="12">
        <v>0</v>
      </c>
    </row>
    <row r="586" spans="6:20" ht="24" customHeight="1">
      <c r="H586" s="14">
        <v>0</v>
      </c>
      <c r="I586" s="14">
        <v>0</v>
      </c>
      <c r="J586" s="14">
        <v>1</v>
      </c>
      <c r="K586" s="14">
        <v>0</v>
      </c>
      <c r="L586" s="15">
        <v>0</v>
      </c>
      <c r="N586" s="12">
        <v>0</v>
      </c>
      <c r="O586" s="12">
        <v>0</v>
      </c>
      <c r="P586" s="12">
        <v>0</v>
      </c>
    </row>
    <row r="587" spans="6:20" ht="24" customHeight="1">
      <c r="H587" s="14">
        <v>0</v>
      </c>
      <c r="I587" s="14">
        <v>0</v>
      </c>
      <c r="J587" s="14">
        <v>0</v>
      </c>
      <c r="K587" s="14">
        <v>1</v>
      </c>
      <c r="L587" s="15">
        <v>0</v>
      </c>
      <c r="N587" s="13">
        <v>1</v>
      </c>
      <c r="O587" s="13">
        <v>0</v>
      </c>
      <c r="P587" s="13">
        <v>0</v>
      </c>
    </row>
    <row r="588" spans="6:20" ht="24" customHeight="1">
      <c r="N588" s="1"/>
      <c r="O588" s="17" t="s">
        <v>52</v>
      </c>
      <c r="P588" s="1"/>
    </row>
    <row r="589" spans="6:20" ht="24" customHeight="1">
      <c r="M589" s="1"/>
      <c r="N589" s="1"/>
      <c r="O589" s="17" t="s">
        <v>52</v>
      </c>
      <c r="P589" s="1"/>
    </row>
    <row r="590" spans="6:20" ht="24" customHeight="1">
      <c r="M590" s="1"/>
      <c r="N590" s="1"/>
      <c r="O590" s="17" t="s">
        <v>52</v>
      </c>
    </row>
    <row r="591" spans="6:20" ht="24" customHeight="1">
      <c r="M591" t="s">
        <v>7</v>
      </c>
      <c r="N591" s="11" cm="1">
        <f t="array" ref="N591:P594">_xlfn.MAP(_xlfn.ANCHORARRAY(N584),_xlfn.LAMBDA(_xlpm.x, MAX(_xlpm.x,0)))</f>
        <v>1</v>
      </c>
      <c r="O591" s="11">
        <v>1</v>
      </c>
      <c r="P591">
        <v>1</v>
      </c>
    </row>
    <row r="592" spans="6:20" ht="24" customHeight="1">
      <c r="M592" s="1"/>
      <c r="N592" s="12">
        <v>1</v>
      </c>
      <c r="O592" s="12">
        <v>1</v>
      </c>
      <c r="P592" s="12">
        <v>0</v>
      </c>
    </row>
    <row r="593" spans="6:17" ht="24" customHeight="1">
      <c r="M593" s="1"/>
      <c r="N593" s="12">
        <v>0</v>
      </c>
      <c r="O593" s="12">
        <v>0</v>
      </c>
      <c r="P593" s="12">
        <v>0</v>
      </c>
    </row>
    <row r="594" spans="6:17" ht="24" customHeight="1">
      <c r="M594" s="1"/>
      <c r="N594" s="13">
        <v>1</v>
      </c>
      <c r="O594" s="13">
        <v>0</v>
      </c>
      <c r="P594" s="13">
        <v>0</v>
      </c>
    </row>
    <row r="595" spans="6:17" ht="24" customHeight="1">
      <c r="M595" s="1"/>
      <c r="N595" s="1">
        <v>1</v>
      </c>
      <c r="O595" s="1">
        <v>1</v>
      </c>
      <c r="P595" s="1">
        <v>1</v>
      </c>
    </row>
    <row r="596" spans="6:17" ht="24" customHeight="1">
      <c r="M596" s="1"/>
      <c r="N596" s="1"/>
      <c r="O596" s="17" t="s">
        <v>52</v>
      </c>
      <c r="P596" s="1"/>
    </row>
    <row r="597" spans="6:17" ht="24" customHeight="1">
      <c r="F597" s="1"/>
      <c r="G597" s="1"/>
      <c r="J597" s="1"/>
      <c r="M597" s="3"/>
      <c r="N597" s="1"/>
      <c r="P597" s="1"/>
    </row>
    <row r="598" spans="6:17" ht="24" customHeight="1">
      <c r="H598" s="14">
        <v>1</v>
      </c>
      <c r="I598" s="14">
        <v>0</v>
      </c>
      <c r="J598" s="14">
        <v>2</v>
      </c>
      <c r="K598" s="14">
        <v>0</v>
      </c>
      <c r="L598" s="15">
        <v>0</v>
      </c>
      <c r="M598" s="1"/>
      <c r="N598" s="11" cm="1">
        <f t="array" ref="N598:P601">MMULT(H598:L601,N591:P595)</f>
        <v>1</v>
      </c>
      <c r="O598" s="11">
        <v>1</v>
      </c>
      <c r="P598" s="11">
        <v>1</v>
      </c>
    </row>
    <row r="599" spans="6:17" ht="24" customHeight="1">
      <c r="H599" s="14">
        <v>0</v>
      </c>
      <c r="I599" s="14">
        <v>0</v>
      </c>
      <c r="J599" s="14">
        <v>2</v>
      </c>
      <c r="K599" s="14">
        <v>1</v>
      </c>
      <c r="L599" s="15">
        <v>0</v>
      </c>
      <c r="M599" s="1"/>
      <c r="N599" s="12">
        <v>1</v>
      </c>
      <c r="O599" s="12">
        <v>0</v>
      </c>
      <c r="P599" s="12">
        <v>0</v>
      </c>
      <c r="Q599" s="17"/>
    </row>
    <row r="600" spans="6:17" ht="24" customHeight="1">
      <c r="H600" s="14">
        <v>1</v>
      </c>
      <c r="I600" s="14">
        <v>0</v>
      </c>
      <c r="J600" s="14">
        <v>0</v>
      </c>
      <c r="K600" s="14">
        <v>2</v>
      </c>
      <c r="L600" s="15">
        <v>0</v>
      </c>
      <c r="M600" s="1"/>
      <c r="N600" s="12">
        <v>3</v>
      </c>
      <c r="O600" s="12">
        <v>1</v>
      </c>
      <c r="P600" s="12">
        <v>1</v>
      </c>
    </row>
    <row r="601" spans="6:17" ht="24" customHeight="1">
      <c r="H601" s="14">
        <v>2</v>
      </c>
      <c r="I601" s="14">
        <v>0</v>
      </c>
      <c r="J601" s="14">
        <v>1</v>
      </c>
      <c r="K601" s="14">
        <v>0</v>
      </c>
      <c r="L601" s="15">
        <v>0</v>
      </c>
      <c r="M601" s="1"/>
      <c r="N601" s="13">
        <v>2</v>
      </c>
      <c r="O601" s="13">
        <v>2</v>
      </c>
      <c r="P601" s="13">
        <v>2</v>
      </c>
    </row>
    <row r="602" spans="6:17" ht="24" customHeight="1">
      <c r="L602" s="1"/>
      <c r="M602" s="1"/>
      <c r="O602" s="17" t="s">
        <v>52</v>
      </c>
      <c r="P602" s="1"/>
    </row>
    <row r="603" spans="6:17" ht="24" customHeight="1">
      <c r="M603" s="1"/>
      <c r="N603" s="1"/>
      <c r="O603" s="52" t="s">
        <v>60</v>
      </c>
    </row>
    <row r="604" spans="6:17" ht="24" customHeight="1">
      <c r="O604" s="17" t="s">
        <v>52</v>
      </c>
    </row>
    <row r="605" spans="6:17" ht="24" customHeight="1">
      <c r="M605" t="s">
        <v>7</v>
      </c>
      <c r="N605" s="11" cm="1">
        <f t="array" ref="N605:P608">_xlfn.MAP(_xlfn.ANCHORARRAY(N598)+N577:P580,_xlfn.LAMBDA(_xlpm.x, MAX(_xlpm.x,0)))</f>
        <v>2</v>
      </c>
      <c r="O605" s="11">
        <v>2</v>
      </c>
      <c r="P605" s="11">
        <v>1</v>
      </c>
    </row>
    <row r="606" spans="6:17" ht="24" customHeight="1">
      <c r="M606" s="1"/>
      <c r="N606" s="12">
        <v>2</v>
      </c>
      <c r="O606" s="12">
        <v>1</v>
      </c>
      <c r="P606" s="12">
        <v>1</v>
      </c>
    </row>
    <row r="607" spans="6:17" ht="24" customHeight="1">
      <c r="M607" s="1"/>
      <c r="N607" s="12">
        <v>3</v>
      </c>
      <c r="O607" s="12">
        <v>1</v>
      </c>
      <c r="P607" s="12">
        <v>1</v>
      </c>
    </row>
    <row r="608" spans="6:17" ht="24" customHeight="1">
      <c r="M608" s="1"/>
      <c r="N608" s="13">
        <v>3</v>
      </c>
      <c r="O608" s="13">
        <v>2</v>
      </c>
      <c r="P608" s="13">
        <v>2</v>
      </c>
    </row>
    <row r="609" spans="6:25" ht="24" customHeight="1">
      <c r="M609" s="1"/>
      <c r="N609" s="1">
        <v>1</v>
      </c>
      <c r="O609" s="1">
        <v>1</v>
      </c>
      <c r="P609" s="1">
        <v>1</v>
      </c>
    </row>
    <row r="610" spans="6:25" ht="24" customHeight="1">
      <c r="M610" s="1"/>
      <c r="N610" s="1"/>
      <c r="O610" s="51" t="s">
        <v>52</v>
      </c>
      <c r="P610" s="1"/>
      <c r="T610" s="52"/>
    </row>
    <row r="611" spans="6:25" ht="24" customHeight="1">
      <c r="F611" s="1"/>
      <c r="G611" s="1"/>
      <c r="J611" s="1"/>
      <c r="M611" s="3"/>
      <c r="N611" s="1"/>
      <c r="O611" s="17" t="s">
        <v>52</v>
      </c>
      <c r="P611" s="1"/>
    </row>
    <row r="612" spans="6:25" ht="24" customHeight="1">
      <c r="H612" s="14">
        <v>0</v>
      </c>
      <c r="I612" s="14">
        <v>0</v>
      </c>
      <c r="J612" s="14">
        <v>1</v>
      </c>
      <c r="K612" s="14">
        <v>0</v>
      </c>
      <c r="L612" s="15">
        <v>0</v>
      </c>
      <c r="M612" s="1"/>
      <c r="N612" s="11" cm="1">
        <f t="array" ref="N612:P615">MMULT(H612:L615,N605:P609)</f>
        <v>3</v>
      </c>
      <c r="O612" s="11">
        <v>1</v>
      </c>
      <c r="P612" s="11">
        <v>1</v>
      </c>
    </row>
    <row r="613" spans="6:25" ht="24" customHeight="1">
      <c r="H613" s="14">
        <v>0</v>
      </c>
      <c r="I613" s="14">
        <v>1</v>
      </c>
      <c r="J613" s="14">
        <v>0</v>
      </c>
      <c r="K613" s="14">
        <v>1</v>
      </c>
      <c r="L613" s="15">
        <v>-1</v>
      </c>
      <c r="M613" s="1"/>
      <c r="N613" s="12">
        <v>4</v>
      </c>
      <c r="O613" s="12">
        <v>2</v>
      </c>
      <c r="P613" s="12">
        <v>2</v>
      </c>
      <c r="Q613" s="17"/>
    </row>
    <row r="614" spans="6:25" ht="24" customHeight="1">
      <c r="H614" s="14">
        <v>1</v>
      </c>
      <c r="I614" s="14">
        <v>0</v>
      </c>
      <c r="J614" s="14">
        <v>0</v>
      </c>
      <c r="K614" s="14">
        <v>1</v>
      </c>
      <c r="L614" s="15">
        <v>1</v>
      </c>
      <c r="M614" s="1"/>
      <c r="N614" s="12">
        <v>6</v>
      </c>
      <c r="O614" s="12">
        <v>5</v>
      </c>
      <c r="P614" s="12">
        <v>4</v>
      </c>
      <c r="V614" s="1"/>
      <c r="W614" s="1"/>
      <c r="X614" s="1"/>
      <c r="Y614" s="1"/>
    </row>
    <row r="615" spans="6:25" ht="24" customHeight="1">
      <c r="H615" s="14">
        <v>0</v>
      </c>
      <c r="I615" s="14">
        <v>0</v>
      </c>
      <c r="J615" s="14">
        <v>1</v>
      </c>
      <c r="K615" s="14">
        <v>0</v>
      </c>
      <c r="L615" s="15">
        <v>0</v>
      </c>
      <c r="M615" s="1"/>
      <c r="N615" s="13">
        <v>3</v>
      </c>
      <c r="O615" s="13">
        <v>1</v>
      </c>
      <c r="P615" s="13">
        <v>1</v>
      </c>
      <c r="V615" s="1"/>
    </row>
    <row r="616" spans="6:25" ht="24" customHeight="1">
      <c r="L616" s="1"/>
      <c r="M616" s="1"/>
      <c r="O616" s="17" t="s">
        <v>52</v>
      </c>
      <c r="P616" s="1"/>
    </row>
    <row r="617" spans="6:25" ht="24" customHeight="1">
      <c r="M617" s="1"/>
      <c r="N617" s="1"/>
      <c r="O617" s="17" t="s">
        <v>52</v>
      </c>
    </row>
    <row r="618" spans="6:25" ht="24" customHeight="1">
      <c r="O618" s="17" t="s">
        <v>52</v>
      </c>
    </row>
    <row r="619" spans="6:25" ht="24" customHeight="1">
      <c r="M619" t="s">
        <v>7</v>
      </c>
      <c r="N619" s="11" cm="1">
        <f t="array" ref="N619:P622">_xlfn.MAP(_xlfn.ANCHORARRAY(N612),_xlfn.LAMBDA(_xlpm.x, MAX(_xlpm.x,0)))</f>
        <v>3</v>
      </c>
      <c r="O619" s="11">
        <v>1</v>
      </c>
      <c r="P619" s="11">
        <v>1</v>
      </c>
    </row>
    <row r="620" spans="6:25" ht="24" customHeight="1">
      <c r="M620" s="1"/>
      <c r="N620" s="12">
        <v>4</v>
      </c>
      <c r="O620" s="12">
        <v>2</v>
      </c>
      <c r="P620" s="12">
        <v>2</v>
      </c>
    </row>
    <row r="621" spans="6:25" ht="24" customHeight="1">
      <c r="M621" s="1"/>
      <c r="N621" s="12">
        <v>6</v>
      </c>
      <c r="O621" s="12">
        <v>5</v>
      </c>
      <c r="P621" s="12">
        <v>4</v>
      </c>
    </row>
    <row r="622" spans="6:25" ht="24" customHeight="1">
      <c r="M622" s="1"/>
      <c r="N622" s="13">
        <v>3</v>
      </c>
      <c r="O622" s="13">
        <v>1</v>
      </c>
      <c r="P622" s="13">
        <v>1</v>
      </c>
    </row>
    <row r="623" spans="6:25" ht="24" customHeight="1">
      <c r="M623" s="1"/>
      <c r="N623" s="1">
        <v>1</v>
      </c>
      <c r="O623" s="1">
        <v>1</v>
      </c>
      <c r="P623" s="1">
        <v>1</v>
      </c>
    </row>
    <row r="624" spans="6:25" ht="24" customHeight="1">
      <c r="M624" s="1"/>
      <c r="N624" s="1"/>
      <c r="O624" s="17" t="s">
        <v>52</v>
      </c>
      <c r="P624" s="1"/>
    </row>
    <row r="625" spans="6:20" ht="24" customHeight="1">
      <c r="F625" s="1"/>
      <c r="G625" s="1"/>
      <c r="J625" s="1"/>
      <c r="M625" s="3"/>
      <c r="N625" s="1"/>
      <c r="O625" s="17" t="s">
        <v>52</v>
      </c>
      <c r="P625" s="1"/>
    </row>
    <row r="626" spans="6:20" ht="24" customHeight="1">
      <c r="H626" s="14">
        <v>1</v>
      </c>
      <c r="I626" s="14">
        <v>0</v>
      </c>
      <c r="J626" s="14">
        <v>0</v>
      </c>
      <c r="K626" s="14">
        <v>0</v>
      </c>
      <c r="L626" s="15">
        <v>1</v>
      </c>
      <c r="M626" s="1"/>
      <c r="N626" s="11" cm="1">
        <f t="array" ref="N626:P629">MMULT(H626:L629,N619:P623)</f>
        <v>4</v>
      </c>
      <c r="O626" s="11">
        <v>2</v>
      </c>
      <c r="P626" s="11">
        <v>2</v>
      </c>
    </row>
    <row r="627" spans="6:20" ht="24" customHeight="1">
      <c r="H627" s="14">
        <v>0</v>
      </c>
      <c r="I627" s="14">
        <v>0</v>
      </c>
      <c r="J627" s="14">
        <v>0</v>
      </c>
      <c r="K627" s="14">
        <v>1</v>
      </c>
      <c r="L627" s="15">
        <v>1</v>
      </c>
      <c r="M627" s="1"/>
      <c r="N627" s="12">
        <v>4</v>
      </c>
      <c r="O627" s="12">
        <v>2</v>
      </c>
      <c r="P627" s="12">
        <v>2</v>
      </c>
      <c r="Q627" s="17"/>
    </row>
    <row r="628" spans="6:20" ht="24" customHeight="1">
      <c r="H628" s="14">
        <v>1</v>
      </c>
      <c r="I628" s="14">
        <v>1</v>
      </c>
      <c r="J628" s="14">
        <v>0</v>
      </c>
      <c r="K628" s="14">
        <v>0</v>
      </c>
      <c r="L628" s="15">
        <v>0</v>
      </c>
      <c r="M628" s="1"/>
      <c r="N628" s="12">
        <v>7</v>
      </c>
      <c r="O628" s="12">
        <v>3</v>
      </c>
      <c r="P628" s="12">
        <v>3</v>
      </c>
    </row>
    <row r="629" spans="6:20" ht="24" customHeight="1">
      <c r="H629" s="14">
        <v>0</v>
      </c>
      <c r="I629" s="14">
        <v>0</v>
      </c>
      <c r="J629" s="14">
        <v>1</v>
      </c>
      <c r="K629" s="14">
        <v>0</v>
      </c>
      <c r="L629" s="15">
        <v>0</v>
      </c>
      <c r="M629" s="1"/>
      <c r="N629" s="13">
        <v>6</v>
      </c>
      <c r="O629" s="13">
        <v>5</v>
      </c>
      <c r="P629" s="13">
        <v>4</v>
      </c>
    </row>
    <row r="630" spans="6:20" ht="24" customHeight="1">
      <c r="L630" s="1"/>
      <c r="M630" s="1"/>
      <c r="O630" s="17" t="s">
        <v>52</v>
      </c>
      <c r="P630" s="1"/>
    </row>
    <row r="631" spans="6:20" ht="24" customHeight="1">
      <c r="M631" s="1"/>
      <c r="N631" s="1"/>
      <c r="O631" s="53" t="s">
        <v>60</v>
      </c>
    </row>
    <row r="632" spans="6:20" ht="24" customHeight="1">
      <c r="O632" s="17" t="s">
        <v>52</v>
      </c>
    </row>
    <row r="633" spans="6:20" ht="24" customHeight="1">
      <c r="M633" t="s">
        <v>7</v>
      </c>
      <c r="N633" s="11" cm="1">
        <f t="array" ref="N633:P636">_xlfn.MAP(_xlfn.ANCHORARRAY(N626)+N605:P608,_xlfn.LAMBDA(_xlpm.x, MAX(_xlpm.x,0)))</f>
        <v>6</v>
      </c>
      <c r="O633" s="11">
        <v>4</v>
      </c>
      <c r="P633" s="11">
        <v>3</v>
      </c>
    </row>
    <row r="634" spans="6:20" ht="24" customHeight="1">
      <c r="M634" s="1"/>
      <c r="N634" s="12">
        <v>6</v>
      </c>
      <c r="O634" s="12">
        <v>3</v>
      </c>
      <c r="P634" s="12">
        <v>3</v>
      </c>
    </row>
    <row r="635" spans="6:20" ht="24" customHeight="1">
      <c r="M635" s="1"/>
      <c r="N635" s="12">
        <v>10</v>
      </c>
      <c r="O635" s="12">
        <v>4</v>
      </c>
      <c r="P635" s="12">
        <v>4</v>
      </c>
    </row>
    <row r="636" spans="6:20" ht="24" customHeight="1">
      <c r="M636" s="1"/>
      <c r="N636" s="13">
        <v>9</v>
      </c>
      <c r="O636" s="13">
        <v>7</v>
      </c>
      <c r="P636" s="13">
        <v>6</v>
      </c>
    </row>
    <row r="637" spans="6:20" ht="24" customHeight="1">
      <c r="M637" s="1"/>
      <c r="N637" s="1">
        <v>1</v>
      </c>
      <c r="O637" s="1">
        <v>1</v>
      </c>
      <c r="P637" s="1">
        <v>1</v>
      </c>
    </row>
    <row r="638" spans="6:20" ht="24" customHeight="1">
      <c r="M638" s="1"/>
      <c r="N638" s="1"/>
      <c r="O638" s="51" t="s">
        <v>52</v>
      </c>
      <c r="P638" s="1"/>
      <c r="T638" s="52"/>
    </row>
    <row r="639" spans="6:20" ht="24" customHeight="1">
      <c r="F639" s="1"/>
      <c r="G639" s="1"/>
      <c r="J639" s="1"/>
      <c r="M639" s="3"/>
      <c r="N639" s="1"/>
      <c r="O639" s="17" t="s">
        <v>52</v>
      </c>
      <c r="P639" s="1"/>
    </row>
    <row r="640" spans="6:20" ht="24" customHeight="1">
      <c r="H640" s="14">
        <v>1</v>
      </c>
      <c r="I640" s="14">
        <v>0</v>
      </c>
      <c r="J640" s="14">
        <v>0</v>
      </c>
      <c r="K640" s="14">
        <v>0</v>
      </c>
      <c r="L640" s="15">
        <v>1</v>
      </c>
      <c r="M640" s="1"/>
      <c r="N640" s="11" cm="1">
        <f t="array" ref="N640:P643">MMULT(H640:L643,N633:P637)</f>
        <v>7</v>
      </c>
      <c r="O640" s="11">
        <v>5</v>
      </c>
      <c r="P640" s="11">
        <v>4</v>
      </c>
    </row>
    <row r="641" spans="6:17" ht="24" customHeight="1">
      <c r="H641" s="14">
        <v>0</v>
      </c>
      <c r="I641" s="14">
        <v>1</v>
      </c>
      <c r="J641" s="14">
        <v>1</v>
      </c>
      <c r="K641" s="14">
        <v>0</v>
      </c>
      <c r="L641" s="15">
        <v>1</v>
      </c>
      <c r="M641" s="1"/>
      <c r="N641" s="12">
        <v>17</v>
      </c>
      <c r="O641" s="12">
        <v>8</v>
      </c>
      <c r="P641" s="12">
        <v>8</v>
      </c>
      <c r="Q641" s="17"/>
    </row>
    <row r="642" spans="6:17" ht="24" customHeight="1">
      <c r="H642" s="14">
        <v>1</v>
      </c>
      <c r="I642" s="14">
        <v>0</v>
      </c>
      <c r="J642" s="14">
        <v>0</v>
      </c>
      <c r="K642" s="14">
        <v>1</v>
      </c>
      <c r="L642" s="15">
        <v>0</v>
      </c>
      <c r="M642" s="1"/>
      <c r="N642" s="12">
        <v>15</v>
      </c>
      <c r="O642" s="12">
        <v>11</v>
      </c>
      <c r="P642" s="12">
        <v>9</v>
      </c>
    </row>
    <row r="643" spans="6:17" ht="24" customHeight="1">
      <c r="H643" s="14">
        <v>0</v>
      </c>
      <c r="I643" s="14">
        <v>1</v>
      </c>
      <c r="J643" s="14">
        <v>1</v>
      </c>
      <c r="K643" s="14">
        <v>0</v>
      </c>
      <c r="L643" s="15">
        <v>1</v>
      </c>
      <c r="M643" s="1"/>
      <c r="N643" s="13">
        <v>17</v>
      </c>
      <c r="O643" s="13">
        <v>8</v>
      </c>
      <c r="P643" s="13">
        <v>8</v>
      </c>
    </row>
    <row r="644" spans="6:17" ht="24" customHeight="1">
      <c r="L644" s="1"/>
      <c r="M644" s="1"/>
      <c r="O644" s="17" t="s">
        <v>52</v>
      </c>
      <c r="P644" s="1"/>
    </row>
    <row r="645" spans="6:17" ht="24" customHeight="1">
      <c r="M645" s="1"/>
      <c r="N645" s="1"/>
      <c r="O645" s="51" t="s">
        <v>52</v>
      </c>
    </row>
    <row r="646" spans="6:17" ht="24" customHeight="1">
      <c r="O646" s="17" t="s">
        <v>52</v>
      </c>
    </row>
    <row r="647" spans="6:17" ht="24" customHeight="1">
      <c r="M647" t="s">
        <v>7</v>
      </c>
      <c r="N647" s="11" cm="1">
        <f t="array" ref="N647:P650">_xlfn.MAP(_xlfn.ANCHORARRAY(N640),_xlfn.LAMBDA(_xlpm.x, MAX(_xlpm.x,0)))</f>
        <v>7</v>
      </c>
      <c r="O647" s="11">
        <v>5</v>
      </c>
      <c r="P647" s="11">
        <v>4</v>
      </c>
    </row>
    <row r="648" spans="6:17" ht="24" customHeight="1">
      <c r="M648" s="1"/>
      <c r="N648" s="12">
        <v>17</v>
      </c>
      <c r="O648" s="12">
        <v>8</v>
      </c>
      <c r="P648" s="12">
        <v>8</v>
      </c>
    </row>
    <row r="649" spans="6:17" ht="24" customHeight="1">
      <c r="M649" s="1"/>
      <c r="N649" s="12">
        <v>15</v>
      </c>
      <c r="O649" s="12">
        <v>11</v>
      </c>
      <c r="P649" s="12">
        <v>9</v>
      </c>
    </row>
    <row r="650" spans="6:17" ht="24" customHeight="1">
      <c r="M650" s="1"/>
      <c r="N650" s="13">
        <v>17</v>
      </c>
      <c r="O650" s="13">
        <v>8</v>
      </c>
      <c r="P650" s="13">
        <v>8</v>
      </c>
    </row>
    <row r="651" spans="6:17" ht="24" customHeight="1">
      <c r="M651" s="1"/>
      <c r="N651" s="1">
        <v>1</v>
      </c>
      <c r="O651" s="1">
        <v>1</v>
      </c>
      <c r="P651" s="1">
        <v>1</v>
      </c>
    </row>
    <row r="652" spans="6:17" ht="24" customHeight="1">
      <c r="M652" s="1"/>
      <c r="N652" s="1"/>
      <c r="O652" s="51" t="s">
        <v>52</v>
      </c>
      <c r="P652" s="1"/>
    </row>
    <row r="653" spans="6:17" ht="24" customHeight="1">
      <c r="F653" s="1"/>
      <c r="G653" s="1"/>
      <c r="J653" s="1"/>
      <c r="M653" s="3"/>
      <c r="N653" s="1"/>
      <c r="O653" s="51" t="s">
        <v>52</v>
      </c>
      <c r="P653" s="1"/>
    </row>
    <row r="654" spans="6:17" ht="24" customHeight="1">
      <c r="H654" s="14">
        <v>0</v>
      </c>
      <c r="I654" s="14">
        <v>1</v>
      </c>
      <c r="J654" s="14">
        <v>0</v>
      </c>
      <c r="K654" s="14">
        <v>0</v>
      </c>
      <c r="L654" s="15">
        <v>-2</v>
      </c>
      <c r="M654" s="1"/>
      <c r="N654" s="11" cm="1">
        <f t="array" ref="N654:P657">MMULT(H654:L657,N647:P651)</f>
        <v>15</v>
      </c>
      <c r="O654" s="11">
        <v>6</v>
      </c>
      <c r="P654" s="11">
        <v>6</v>
      </c>
    </row>
    <row r="655" spans="6:17" ht="24" customHeight="1">
      <c r="H655" s="14">
        <v>0</v>
      </c>
      <c r="I655" s="14">
        <v>0</v>
      </c>
      <c r="J655" s="14">
        <v>1</v>
      </c>
      <c r="K655" s="14">
        <v>1</v>
      </c>
      <c r="L655" s="15">
        <v>-5</v>
      </c>
      <c r="M655" s="1"/>
      <c r="N655" s="12">
        <v>27</v>
      </c>
      <c r="O655" s="12">
        <v>14</v>
      </c>
      <c r="P655" s="12">
        <v>12</v>
      </c>
      <c r="Q655" s="17"/>
    </row>
    <row r="656" spans="6:17" ht="24" customHeight="1">
      <c r="H656" s="14">
        <v>0</v>
      </c>
      <c r="I656" s="14">
        <v>1</v>
      </c>
      <c r="J656" s="14">
        <v>0</v>
      </c>
      <c r="K656" s="14">
        <v>1</v>
      </c>
      <c r="L656" s="15">
        <v>0</v>
      </c>
      <c r="M656" s="1"/>
      <c r="N656" s="12">
        <v>34</v>
      </c>
      <c r="O656" s="12">
        <v>16</v>
      </c>
      <c r="P656" s="12">
        <v>16</v>
      </c>
    </row>
    <row r="657" spans="8:16" ht="24" customHeight="1">
      <c r="H657" s="14">
        <v>-1</v>
      </c>
      <c r="I657" s="14">
        <v>0</v>
      </c>
      <c r="J657" s="14">
        <v>1</v>
      </c>
      <c r="K657" s="14">
        <v>0</v>
      </c>
      <c r="L657" s="15">
        <v>1</v>
      </c>
      <c r="M657" s="1"/>
      <c r="N657" s="13">
        <v>9</v>
      </c>
      <c r="O657" s="13">
        <v>7</v>
      </c>
      <c r="P657" s="13">
        <v>6</v>
      </c>
    </row>
    <row r="658" spans="8:16" ht="24" customHeight="1">
      <c r="L658" s="1"/>
      <c r="M658" s="1"/>
      <c r="O658" s="17" t="s">
        <v>52</v>
      </c>
      <c r="P658" s="1"/>
    </row>
    <row r="659" spans="8:16" ht="24" customHeight="1">
      <c r="M659" s="1"/>
      <c r="N659" s="1"/>
      <c r="O659" s="53" t="s">
        <v>60</v>
      </c>
    </row>
    <row r="660" spans="8:16" ht="24" customHeight="1">
      <c r="O660" s="17" t="s">
        <v>52</v>
      </c>
    </row>
    <row r="661" spans="8:16" ht="24" customHeight="1">
      <c r="M661" t="s">
        <v>7</v>
      </c>
      <c r="N661" s="11" cm="1">
        <f t="array" ref="N661:P664">_xlfn.MAP(_xlfn.ANCHORARRAY(N654)+N633:P636,_xlfn.LAMBDA(_xlpm.x, MAX(_xlpm.x,0)))</f>
        <v>21</v>
      </c>
      <c r="O661" s="11">
        <v>10</v>
      </c>
      <c r="P661" s="11">
        <v>9</v>
      </c>
    </row>
    <row r="662" spans="8:16" ht="24" customHeight="1">
      <c r="M662" s="1"/>
      <c r="N662" s="12">
        <v>33</v>
      </c>
      <c r="O662" s="12">
        <v>17</v>
      </c>
      <c r="P662" s="12">
        <v>15</v>
      </c>
    </row>
    <row r="663" spans="8:16" ht="24" customHeight="1">
      <c r="M663" s="1"/>
      <c r="N663" s="12">
        <v>44</v>
      </c>
      <c r="O663" s="12">
        <v>20</v>
      </c>
      <c r="P663" s="12">
        <v>20</v>
      </c>
    </row>
    <row r="664" spans="8:16" ht="24" customHeight="1">
      <c r="M664" s="1"/>
      <c r="N664" s="13">
        <v>18</v>
      </c>
      <c r="O664" s="13">
        <v>14</v>
      </c>
      <c r="P664" s="13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B889C3-8B19-4355-99E6-64AC09CF4C9D}"/>
</file>

<file path=customXml/itemProps2.xml><?xml version="1.0" encoding="utf-8"?>
<ds:datastoreItem xmlns:ds="http://schemas.openxmlformats.org/officeDocument/2006/customXml" ds:itemID="{AB230D85-4BCF-4DB9-A33B-BB7B0080248A}"/>
</file>

<file path=customXml/itemProps3.xml><?xml version="1.0" encoding="utf-8"?>
<ds:datastoreItem xmlns:ds="http://schemas.openxmlformats.org/officeDocument/2006/customXml" ds:itemID="{368E5974-5866-4B65-996D-02E059AE19A0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2025-02-06T19:50:07Z</dcterms:created>
  <dcterms:modified xsi:type="dcterms:W3CDTF">2025-07-27T03:28:08Z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